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23298223-0AA8-42B9-9340-2C1ACDBE7AA4}" xr6:coauthVersionLast="47" xr6:coauthVersionMax="47" xr10:uidLastSave="{1AD02967-217A-4F35-960B-BD5CBB3995A2}"/>
  <bookViews>
    <workbookView xWindow="-120" yWindow="-120" windowWidth="25440" windowHeight="15270" tabRatio="930" xr2:uid="{38202705-7F2A-45EE-BEA2-C5F13628BC83}"/>
  </bookViews>
  <sheets>
    <sheet name="IGOT" sheetId="1" r:id="rId1"/>
    <sheet name="IGOT (PI)" sheetId="2" r:id="rId2"/>
    <sheet name="IGOT (PNT)" sheetId="3" r:id="rId3"/>
    <sheet name="Art. 121" sheetId="54" r:id="rId4"/>
    <sheet name="Artículo 121 (cálculo PI)" sheetId="55" state="hidden" r:id="rId5"/>
    <sheet name="Artículo 121 (cálculo PNT)" sheetId="56" state="hidden" r:id="rId6"/>
    <sheet name="Artículo 121 (resumen PI)" sheetId="57" state="hidden" r:id="rId7"/>
    <sheet name="Artículo 121 (resumen PNT)" sheetId="5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63"/>
  <c r="A5" i="62"/>
  <c r="B5" i="61"/>
  <c r="B5" i="60"/>
  <c r="H8" i="59"/>
  <c r="Q12" i="61"/>
  <c r="S12" i="61" s="1"/>
  <c r="T12" i="61" s="1"/>
  <c r="S11" i="61"/>
  <c r="T11" i="61" s="1"/>
  <c r="Q11" i="61"/>
  <c r="Q12" i="60"/>
  <c r="S12" i="60" s="1"/>
  <c r="T12" i="60" s="1"/>
  <c r="Q11" i="60"/>
  <c r="S11" i="60" s="1"/>
  <c r="T11" i="60" s="1"/>
  <c r="U12" i="61" l="1"/>
  <c r="T13" i="61"/>
  <c r="V12" i="61" s="1"/>
  <c r="W12" i="61" s="1"/>
  <c r="R12" i="61" s="1"/>
  <c r="B13" i="63" s="1"/>
  <c r="U12" i="60"/>
  <c r="T13" i="60"/>
  <c r="U11" i="61"/>
  <c r="U11" i="60"/>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5" i="55"/>
  <c r="AB15" i="55"/>
  <c r="AA15" i="55"/>
  <c r="Z15" i="55"/>
  <c r="Y15" i="55"/>
  <c r="X15" i="55"/>
  <c r="W15" i="55"/>
  <c r="V15" i="55"/>
  <c r="U15" i="55"/>
  <c r="T15" i="55"/>
  <c r="S15" i="55"/>
  <c r="R15" i="55"/>
  <c r="Q15" i="55"/>
  <c r="P15" i="55"/>
  <c r="O15" i="55"/>
  <c r="N15" i="55"/>
  <c r="M15" i="55"/>
  <c r="L15" i="55"/>
  <c r="K15" i="55"/>
  <c r="J15" i="55"/>
  <c r="I15" i="55"/>
  <c r="H15" i="55"/>
  <c r="G15" i="55"/>
  <c r="F15" i="55"/>
  <c r="E15" i="55"/>
  <c r="D15" i="55"/>
  <c r="C15" i="55"/>
  <c r="AC11" i="55"/>
  <c r="AB11" i="55"/>
  <c r="AA11" i="55"/>
  <c r="Z11" i="55"/>
  <c r="Y11" i="55"/>
  <c r="X11" i="55"/>
  <c r="W11" i="55"/>
  <c r="V11" i="55"/>
  <c r="U11" i="55"/>
  <c r="T11" i="55"/>
  <c r="S11" i="55"/>
  <c r="R11" i="55"/>
  <c r="Q11" i="55"/>
  <c r="P11" i="55"/>
  <c r="O11" i="55"/>
  <c r="N11" i="55"/>
  <c r="M11" i="55"/>
  <c r="L11" i="55"/>
  <c r="K11" i="55"/>
  <c r="J11" i="55"/>
  <c r="I11" i="55"/>
  <c r="H11" i="55"/>
  <c r="G11" i="55"/>
  <c r="F11" i="55"/>
  <c r="E11" i="55"/>
  <c r="D11" i="55"/>
  <c r="C11" i="55"/>
  <c r="B8" i="62" l="1"/>
  <c r="R9" i="60"/>
  <c r="V12" i="60"/>
  <c r="W12" i="60" s="1"/>
  <c r="R12" i="60" s="1"/>
  <c r="B13" i="62" s="1"/>
  <c r="C13" i="62" s="1"/>
  <c r="B8" i="63"/>
  <c r="C13" i="63" s="1"/>
  <c r="R9" i="61"/>
  <c r="V11" i="60"/>
  <c r="W11" i="60" s="1"/>
  <c r="R11" i="60" s="1"/>
  <c r="V11" i="61"/>
  <c r="W11" i="61" s="1"/>
  <c r="R11" i="61" s="1"/>
  <c r="A5" i="58"/>
  <c r="A5" i="57"/>
  <c r="B5" i="56"/>
  <c r="B5" i="55"/>
  <c r="H8" i="54"/>
  <c r="AG2222" i="56"/>
  <c r="AI2221" i="56"/>
  <c r="AD2221" i="56"/>
  <c r="AH2220" i="56"/>
  <c r="AD2220" i="56"/>
  <c r="AF2220" i="56" s="1"/>
  <c r="AD2219" i="56"/>
  <c r="AH2219" i="56" s="1"/>
  <c r="AF2218" i="56"/>
  <c r="AD2218" i="56"/>
  <c r="AH2218" i="56" s="1"/>
  <c r="AD2217" i="56"/>
  <c r="AH2217" i="56" s="1"/>
  <c r="AG2213" i="56"/>
  <c r="AD2212" i="56"/>
  <c r="AH2212" i="56" s="1"/>
  <c r="AD2211" i="56"/>
  <c r="AH2211" i="56" s="1"/>
  <c r="AF2210" i="56"/>
  <c r="AD2210" i="56"/>
  <c r="AH2210" i="56" s="1"/>
  <c r="AH2209" i="56"/>
  <c r="AD2209" i="56"/>
  <c r="AF2209" i="56" s="1"/>
  <c r="AD2200" i="56"/>
  <c r="AD2199" i="56"/>
  <c r="AD2198" i="56"/>
  <c r="AF2198" i="56" s="1"/>
  <c r="AD2197" i="56"/>
  <c r="AF2197" i="56" s="1"/>
  <c r="AD2196" i="56"/>
  <c r="AF2196" i="56" s="1"/>
  <c r="AD2191" i="56"/>
  <c r="AF2190" i="56"/>
  <c r="AD2190" i="56"/>
  <c r="AD2189" i="56"/>
  <c r="AF2188" i="56"/>
  <c r="AD2188" i="56"/>
  <c r="AD2187" i="56"/>
  <c r="AF2186" i="56"/>
  <c r="AD2186" i="56"/>
  <c r="AD2185" i="56"/>
  <c r="AF2184" i="56"/>
  <c r="AD2184" i="56"/>
  <c r="AD2183" i="56"/>
  <c r="AF2182" i="56"/>
  <c r="AD2182" i="56"/>
  <c r="AD2181" i="56"/>
  <c r="AF2180" i="56"/>
  <c r="AD2180" i="56"/>
  <c r="AD2179" i="56"/>
  <c r="AF2178" i="56"/>
  <c r="AD2178" i="56"/>
  <c r="AD2177" i="56"/>
  <c r="AF2176" i="56"/>
  <c r="AD2176" i="56"/>
  <c r="AD2167" i="56"/>
  <c r="AF2166" i="56"/>
  <c r="AG2166" i="56" s="1"/>
  <c r="AD2166" i="56"/>
  <c r="AD2165" i="56"/>
  <c r="AF2165" i="56" s="1"/>
  <c r="AG2165" i="56" s="1"/>
  <c r="AF2164" i="56"/>
  <c r="AG2164" i="56" s="1"/>
  <c r="AD2164" i="56"/>
  <c r="AF2163" i="56"/>
  <c r="AG2163" i="56" s="1"/>
  <c r="AD2163" i="56"/>
  <c r="AD2158" i="56"/>
  <c r="AF2158" i="56" s="1"/>
  <c r="AD2157" i="56"/>
  <c r="AF2157" i="56" s="1"/>
  <c r="AD2156" i="56"/>
  <c r="AF2156" i="56" s="1"/>
  <c r="AD2155" i="56"/>
  <c r="AF2155" i="56" s="1"/>
  <c r="AD2154" i="56"/>
  <c r="AF2154" i="56" s="1"/>
  <c r="AD2153" i="56"/>
  <c r="AF2153" i="56" s="1"/>
  <c r="AD2152" i="56"/>
  <c r="AF2152" i="56" s="1"/>
  <c r="AD2151" i="56"/>
  <c r="AF2151" i="56" s="1"/>
  <c r="AD2150" i="56"/>
  <c r="AF2150" i="56" s="1"/>
  <c r="AD2149" i="56"/>
  <c r="AF2149" i="56" s="1"/>
  <c r="AD2148" i="56"/>
  <c r="AF2148" i="56" s="1"/>
  <c r="AD2147" i="56"/>
  <c r="AD2146" i="56"/>
  <c r="AF2146" i="56" s="1"/>
  <c r="AD2145" i="56"/>
  <c r="AD2136" i="56"/>
  <c r="AD2135" i="56"/>
  <c r="AD2134" i="56"/>
  <c r="AD2133" i="56"/>
  <c r="AD2132" i="56"/>
  <c r="AD2127" i="56"/>
  <c r="AD2126" i="56"/>
  <c r="AD2125" i="56"/>
  <c r="AD2124" i="56"/>
  <c r="AD2123" i="56"/>
  <c r="AD2122" i="56"/>
  <c r="AD2121" i="56"/>
  <c r="AD2120" i="56"/>
  <c r="AD2119" i="56"/>
  <c r="AD2118" i="56"/>
  <c r="AD2117" i="56"/>
  <c r="AD2116" i="56"/>
  <c r="AD2115" i="56"/>
  <c r="AD2114" i="56"/>
  <c r="AD2113" i="56"/>
  <c r="AD2104" i="56"/>
  <c r="AF2104" i="56" s="1"/>
  <c r="AG2104" i="56" s="1"/>
  <c r="AD2103" i="56"/>
  <c r="AF2103" i="56" s="1"/>
  <c r="AD2102" i="56"/>
  <c r="AF2102" i="56" s="1"/>
  <c r="AD2101" i="56"/>
  <c r="AD2100" i="56"/>
  <c r="AD2095" i="56"/>
  <c r="AF2095" i="56" s="1"/>
  <c r="AD2094" i="56"/>
  <c r="AD2093" i="56"/>
  <c r="AF2093" i="56" s="1"/>
  <c r="AD2092" i="56"/>
  <c r="AF2091" i="56"/>
  <c r="AD2091" i="56"/>
  <c r="AD2090" i="56"/>
  <c r="AD2089" i="56"/>
  <c r="AF2089" i="56" s="1"/>
  <c r="AD2088" i="56"/>
  <c r="AF2087" i="56"/>
  <c r="AD2087" i="56"/>
  <c r="AD2086" i="56"/>
  <c r="AD2085" i="56"/>
  <c r="AF2085" i="56" s="1"/>
  <c r="AD2084" i="56"/>
  <c r="AF2083" i="56"/>
  <c r="AD2083" i="56"/>
  <c r="AD2082" i="56"/>
  <c r="AD2081" i="56"/>
  <c r="AF2081" i="56" s="1"/>
  <c r="AD2080" i="56"/>
  <c r="AD2079" i="56"/>
  <c r="AD2078" i="56"/>
  <c r="AF2078" i="56" s="1"/>
  <c r="AD2077" i="56"/>
  <c r="AD2068" i="56"/>
  <c r="AF2068" i="56" s="1"/>
  <c r="AG2068" i="56" s="1"/>
  <c r="AD2067" i="56"/>
  <c r="AF2067" i="56" s="1"/>
  <c r="AD2066" i="56"/>
  <c r="AF2066" i="56" s="1"/>
  <c r="AD2065" i="56"/>
  <c r="AF2065" i="56" s="1"/>
  <c r="AG2065" i="56" s="1"/>
  <c r="AD2064" i="56"/>
  <c r="AF2064" i="56" s="1"/>
  <c r="AG2064" i="56" s="1"/>
  <c r="AD2059" i="56"/>
  <c r="AF2059" i="56" s="1"/>
  <c r="AD2058" i="56"/>
  <c r="AD2057" i="56"/>
  <c r="AF2057" i="56" s="1"/>
  <c r="AD2056" i="56"/>
  <c r="AF2055" i="56"/>
  <c r="AD2055" i="56"/>
  <c r="AD2054" i="56"/>
  <c r="AD2053" i="56"/>
  <c r="AF2053" i="56" s="1"/>
  <c r="AD2052" i="56"/>
  <c r="AD2051" i="56"/>
  <c r="AF2051" i="56" s="1"/>
  <c r="AD2050" i="56"/>
  <c r="AD2049" i="56"/>
  <c r="AF2049" i="56" s="1"/>
  <c r="AD2048" i="56"/>
  <c r="AF2047" i="56"/>
  <c r="AD2047" i="56"/>
  <c r="AD2046" i="56"/>
  <c r="AD2045" i="56"/>
  <c r="AF2045" i="56" s="1"/>
  <c r="AD2044" i="56"/>
  <c r="AD2035" i="56"/>
  <c r="AD2034" i="56"/>
  <c r="AD2033" i="56"/>
  <c r="AD2032" i="56"/>
  <c r="AD2031" i="56"/>
  <c r="AD2026" i="56"/>
  <c r="AF2026" i="56" s="1"/>
  <c r="AD2025" i="56"/>
  <c r="AD2024" i="56"/>
  <c r="AF2024" i="56" s="1"/>
  <c r="AD2023" i="56"/>
  <c r="AD2022" i="56"/>
  <c r="AF2022" i="56" s="1"/>
  <c r="AD2021" i="56"/>
  <c r="AF2020" i="56"/>
  <c r="AD2020" i="56"/>
  <c r="AD2011" i="56"/>
  <c r="AF2011" i="56" s="1"/>
  <c r="AG2011" i="56" s="1"/>
  <c r="AD2010" i="56"/>
  <c r="AF2010" i="56" s="1"/>
  <c r="AG2010" i="56" s="1"/>
  <c r="AD2009" i="56"/>
  <c r="AD2008" i="56"/>
  <c r="AF2008" i="56" s="1"/>
  <c r="AF2007" i="56"/>
  <c r="AD2007" i="56"/>
  <c r="AD2002" i="56"/>
  <c r="AF2001" i="56"/>
  <c r="AD2001" i="56"/>
  <c r="AD2000" i="56"/>
  <c r="AF2000" i="56" s="1"/>
  <c r="AF1999" i="56"/>
  <c r="AG1999" i="56" s="1"/>
  <c r="AD1999" i="56"/>
  <c r="AD1998" i="56"/>
  <c r="AF1997" i="56"/>
  <c r="AD1997" i="56"/>
  <c r="AD1996" i="56"/>
  <c r="AF1996" i="56" s="1"/>
  <c r="AF1995" i="56"/>
  <c r="AG1995" i="56" s="1"/>
  <c r="AD1995" i="56"/>
  <c r="AD1994" i="56"/>
  <c r="AF1993" i="56"/>
  <c r="AD1993" i="56"/>
  <c r="AD1992" i="56"/>
  <c r="AF1992" i="56" s="1"/>
  <c r="AF1991" i="56"/>
  <c r="AG1991" i="56" s="1"/>
  <c r="AD1991" i="56"/>
  <c r="AD1990" i="56"/>
  <c r="AF1989" i="56"/>
  <c r="AD1989" i="56"/>
  <c r="AD1988" i="56"/>
  <c r="AF1988" i="56" s="1"/>
  <c r="AF1987" i="56"/>
  <c r="AG1987" i="56" s="1"/>
  <c r="AD1987" i="56"/>
  <c r="AD1986" i="56"/>
  <c r="AF1985" i="56"/>
  <c r="AD1985" i="56"/>
  <c r="AD1984" i="56"/>
  <c r="AF1984" i="56" s="1"/>
  <c r="AF1983" i="56"/>
  <c r="AG1983" i="56" s="1"/>
  <c r="AD1983" i="56"/>
  <c r="AD1982" i="56"/>
  <c r="AF1981" i="56"/>
  <c r="AD1981" i="56"/>
  <c r="AD1980" i="56"/>
  <c r="AF1980" i="56" s="1"/>
  <c r="AD1971" i="56"/>
  <c r="AD1970" i="56"/>
  <c r="AD1969" i="56"/>
  <c r="AD1968" i="56"/>
  <c r="AD1967" i="56"/>
  <c r="AD1962" i="56"/>
  <c r="AF1962" i="56" s="1"/>
  <c r="AG1962" i="56" s="1"/>
  <c r="AD1961" i="56"/>
  <c r="AF1961" i="56" s="1"/>
  <c r="AG1961" i="56" s="1"/>
  <c r="AH1961" i="56" s="1"/>
  <c r="AD1960" i="56"/>
  <c r="AF1960" i="56" s="1"/>
  <c r="AG1960" i="56" s="1"/>
  <c r="AH1960" i="56" s="1"/>
  <c r="AD1959" i="56"/>
  <c r="AD1958" i="56"/>
  <c r="AF1958" i="56" s="1"/>
  <c r="AG1958" i="56" s="1"/>
  <c r="AD1957" i="56"/>
  <c r="AD1956" i="56"/>
  <c r="AF1956" i="56" s="1"/>
  <c r="AG1956" i="56" s="1"/>
  <c r="AD1955" i="56"/>
  <c r="AD1954" i="56"/>
  <c r="AF1954" i="56" s="1"/>
  <c r="AG1954" i="56" s="1"/>
  <c r="AH1954" i="56" s="1"/>
  <c r="AD1953" i="56"/>
  <c r="AD1952" i="56"/>
  <c r="AF1952" i="56" s="1"/>
  <c r="AG1952" i="56" s="1"/>
  <c r="AD1951" i="56"/>
  <c r="AD1950" i="56"/>
  <c r="AF1950" i="56" s="1"/>
  <c r="AG1950" i="56" s="1"/>
  <c r="AD1949" i="56"/>
  <c r="AF1949" i="56" s="1"/>
  <c r="AG1949" i="56" s="1"/>
  <c r="AD1948" i="56"/>
  <c r="AF1948" i="56" s="1"/>
  <c r="AG1948" i="56" s="1"/>
  <c r="AD1947" i="56"/>
  <c r="AF1947" i="56" s="1"/>
  <c r="AG1947" i="56" s="1"/>
  <c r="AH1947" i="56" s="1"/>
  <c r="AD1946" i="56"/>
  <c r="AF1946" i="56" s="1"/>
  <c r="AG1946" i="56" s="1"/>
  <c r="AD1937" i="56"/>
  <c r="AF1937" i="56" s="1"/>
  <c r="AG1937" i="56" s="1"/>
  <c r="AD1936" i="56"/>
  <c r="AF1936" i="56" s="1"/>
  <c r="AD1935" i="56"/>
  <c r="AF1935" i="56" s="1"/>
  <c r="AG1935" i="56" s="1"/>
  <c r="AD1934" i="56"/>
  <c r="AF1934" i="56" s="1"/>
  <c r="AG1934" i="56" s="1"/>
  <c r="AF1933" i="56"/>
  <c r="AG1933" i="56" s="1"/>
  <c r="AD1933" i="56"/>
  <c r="AD1928" i="56"/>
  <c r="AF1928" i="56" s="1"/>
  <c r="AD1927" i="56"/>
  <c r="AF1927" i="56" s="1"/>
  <c r="AG1927" i="56" s="1"/>
  <c r="AD1926" i="56"/>
  <c r="AD1925" i="56"/>
  <c r="AF1925" i="56" s="1"/>
  <c r="AD1924" i="56"/>
  <c r="AF1924" i="56" s="1"/>
  <c r="AD1923" i="56"/>
  <c r="AD1922" i="56"/>
  <c r="AD1921" i="56"/>
  <c r="AF1921" i="56" s="1"/>
  <c r="AD1920" i="56"/>
  <c r="AF1920" i="56" s="1"/>
  <c r="AD1919" i="56"/>
  <c r="AD1918" i="56"/>
  <c r="AD1909" i="56"/>
  <c r="AF1909" i="56" s="1"/>
  <c r="AD1908" i="56"/>
  <c r="AF1908" i="56" s="1"/>
  <c r="AD1907" i="56"/>
  <c r="AF1907" i="56" s="1"/>
  <c r="AD1906" i="56"/>
  <c r="AF1906" i="56" s="1"/>
  <c r="AD1905" i="56"/>
  <c r="AF1905" i="56" s="1"/>
  <c r="AD1900" i="56"/>
  <c r="AD1899" i="56"/>
  <c r="AD1898" i="56"/>
  <c r="AD1897" i="56"/>
  <c r="AD1896" i="56"/>
  <c r="AD1895" i="56"/>
  <c r="AD1894" i="56"/>
  <c r="AD1893" i="56"/>
  <c r="AD1892" i="56"/>
  <c r="AD1891" i="56"/>
  <c r="AD1890" i="56"/>
  <c r="AD1889" i="56"/>
  <c r="AD1888" i="56"/>
  <c r="AD1887" i="56"/>
  <c r="AD1886" i="56"/>
  <c r="AD1885" i="56"/>
  <c r="AD1876" i="56"/>
  <c r="AF1876" i="56" s="1"/>
  <c r="AG1876" i="56" s="1"/>
  <c r="AF1875" i="56"/>
  <c r="AG1875" i="56" s="1"/>
  <c r="AD1875" i="56"/>
  <c r="AF1874" i="56"/>
  <c r="AG1874" i="56" s="1"/>
  <c r="AD1874" i="56"/>
  <c r="AF1873" i="56"/>
  <c r="AD1873" i="56"/>
  <c r="AD1872" i="56"/>
  <c r="AF1872" i="56" s="1"/>
  <c r="AF1867" i="56"/>
  <c r="AG1867" i="56" s="1"/>
  <c r="AD1867" i="56"/>
  <c r="AD1866" i="56"/>
  <c r="AF1866" i="56" s="1"/>
  <c r="AF1865" i="56"/>
  <c r="AD1865" i="56"/>
  <c r="AD1864" i="56"/>
  <c r="AD1863" i="56"/>
  <c r="AF1863" i="56" s="1"/>
  <c r="AG1863" i="56" s="1"/>
  <c r="AD1862" i="56"/>
  <c r="AF1862" i="56" s="1"/>
  <c r="AD1861" i="56"/>
  <c r="AF1861" i="56" s="1"/>
  <c r="AD1860" i="56"/>
  <c r="AF1860" i="56" s="1"/>
  <c r="AF1859" i="56"/>
  <c r="AG1859" i="56" s="1"/>
  <c r="AD1859" i="56"/>
  <c r="AD1858" i="56"/>
  <c r="AF1857" i="56"/>
  <c r="AG1857" i="56" s="1"/>
  <c r="AD1857" i="56"/>
  <c r="AD1848" i="56"/>
  <c r="AF1848" i="56" s="1"/>
  <c r="AG1848" i="56" s="1"/>
  <c r="AD1847" i="56"/>
  <c r="AD1846" i="56"/>
  <c r="AF1846" i="56" s="1"/>
  <c r="AG1846" i="56" s="1"/>
  <c r="AD1845" i="56"/>
  <c r="AF1845" i="56" s="1"/>
  <c r="AD1844" i="56"/>
  <c r="AF1844" i="56" s="1"/>
  <c r="AG1844" i="56" s="1"/>
  <c r="AD1839" i="56"/>
  <c r="AF1838" i="56"/>
  <c r="AG1838" i="56" s="1"/>
  <c r="AD1838" i="56"/>
  <c r="AD1837" i="56"/>
  <c r="AF1837" i="56" s="1"/>
  <c r="AF1836" i="56"/>
  <c r="AD1836" i="56"/>
  <c r="AD1835" i="56"/>
  <c r="AF1835" i="56" s="1"/>
  <c r="AG1835" i="56" s="1"/>
  <c r="AF1834" i="56"/>
  <c r="AG1834" i="56" s="1"/>
  <c r="AD1834" i="56"/>
  <c r="AD1833" i="56"/>
  <c r="AF1833" i="56" s="1"/>
  <c r="AF1832" i="56"/>
  <c r="AD1832" i="56"/>
  <c r="AD1831" i="56"/>
  <c r="AF1831" i="56" s="1"/>
  <c r="AG1831" i="56" s="1"/>
  <c r="AF1830" i="56"/>
  <c r="AG1830" i="56" s="1"/>
  <c r="AD1830" i="56"/>
  <c r="AD1829" i="56"/>
  <c r="AF1829" i="56" s="1"/>
  <c r="AF1828" i="56"/>
  <c r="AD1828" i="56"/>
  <c r="AD1827" i="56"/>
  <c r="AF1827" i="56" s="1"/>
  <c r="AG1827" i="56" s="1"/>
  <c r="AF1826" i="56"/>
  <c r="AG1826" i="56" s="1"/>
  <c r="AD1826" i="56"/>
  <c r="AD1825" i="56"/>
  <c r="AF1825" i="56" s="1"/>
  <c r="AF1824" i="56"/>
  <c r="AD1824" i="56"/>
  <c r="AD1823" i="56"/>
  <c r="AF1822" i="56"/>
  <c r="AG1822" i="56" s="1"/>
  <c r="AD1822" i="56"/>
  <c r="AD1821" i="56"/>
  <c r="AF1821" i="56" s="1"/>
  <c r="AF1820" i="56"/>
  <c r="AD1820" i="56"/>
  <c r="AD1819" i="56"/>
  <c r="AF1819" i="56" s="1"/>
  <c r="AG1819" i="56" s="1"/>
  <c r="AF1818" i="56"/>
  <c r="AG1818" i="56" s="1"/>
  <c r="AD1818" i="56"/>
  <c r="AD1817" i="56"/>
  <c r="AF1817" i="56" s="1"/>
  <c r="AF1816" i="56"/>
  <c r="AD1816" i="56"/>
  <c r="AD1815" i="56"/>
  <c r="AF1815" i="56" s="1"/>
  <c r="AG1815" i="56" s="1"/>
  <c r="AF1814" i="56"/>
  <c r="AG1814" i="56" s="1"/>
  <c r="AD1814" i="56"/>
  <c r="AD1813" i="56"/>
  <c r="AF1813" i="56" s="1"/>
  <c r="AF1812" i="56"/>
  <c r="AD1812" i="56"/>
  <c r="AD1811" i="56"/>
  <c r="AF1810" i="56"/>
  <c r="AG1810" i="56" s="1"/>
  <c r="AD1810" i="56"/>
  <c r="AD1809" i="56"/>
  <c r="AF1809" i="56" s="1"/>
  <c r="AF1808" i="56"/>
  <c r="AD1808" i="56"/>
  <c r="AD1807" i="56"/>
  <c r="AF1807" i="56" s="1"/>
  <c r="AG1807" i="56" s="1"/>
  <c r="AF1806" i="56"/>
  <c r="AG1806" i="56" s="1"/>
  <c r="AD1806" i="56"/>
  <c r="AD1805" i="56"/>
  <c r="AF1805" i="56" s="1"/>
  <c r="AF1804" i="56"/>
  <c r="AD1804" i="56"/>
  <c r="AD1803" i="56"/>
  <c r="AF1803" i="56" s="1"/>
  <c r="AG1803" i="56" s="1"/>
  <c r="AF1802" i="56"/>
  <c r="AG1802" i="56" s="1"/>
  <c r="AD1802" i="56"/>
  <c r="AD1801" i="56"/>
  <c r="AF1801" i="56" s="1"/>
  <c r="AD1792" i="56"/>
  <c r="AD1791" i="56"/>
  <c r="AD1790" i="56"/>
  <c r="AD1789" i="56"/>
  <c r="AD1788" i="56"/>
  <c r="AD1783" i="56"/>
  <c r="AD1782" i="56"/>
  <c r="AD1781" i="56"/>
  <c r="AD1780" i="56"/>
  <c r="AD1779" i="56"/>
  <c r="AD1778" i="56"/>
  <c r="AD1777" i="56"/>
  <c r="AD1776" i="56"/>
  <c r="AD1767" i="56"/>
  <c r="AF1767" i="56" s="1"/>
  <c r="AG1767" i="56" s="1"/>
  <c r="AF1766" i="56"/>
  <c r="AG1766" i="56" s="1"/>
  <c r="AD1766" i="56"/>
  <c r="AF1765" i="56"/>
  <c r="AD1765" i="56"/>
  <c r="AD1764" i="56"/>
  <c r="AF1764" i="56" s="1"/>
  <c r="AG1764" i="56" s="1"/>
  <c r="AD1763" i="56"/>
  <c r="AF1763" i="56" s="1"/>
  <c r="AG1763" i="56" s="1"/>
  <c r="AF1758" i="56"/>
  <c r="AD1758" i="56"/>
  <c r="AD1757" i="56"/>
  <c r="AF1757" i="56" s="1"/>
  <c r="AF1756" i="56"/>
  <c r="AG1756" i="56" s="1"/>
  <c r="AD1756" i="56"/>
  <c r="AD1755" i="56"/>
  <c r="AF1754" i="56"/>
  <c r="AD1754" i="56"/>
  <c r="AD1753" i="56"/>
  <c r="AF1753" i="56" s="1"/>
  <c r="AF1752" i="56"/>
  <c r="AG1752" i="56" s="1"/>
  <c r="AD1752" i="56"/>
  <c r="AD1751" i="56"/>
  <c r="AF1750" i="56"/>
  <c r="AD1750" i="56"/>
  <c r="AD1749" i="56"/>
  <c r="AF1749" i="56" s="1"/>
  <c r="AF1748" i="56"/>
  <c r="AG1748" i="56" s="1"/>
  <c r="AD1748" i="56"/>
  <c r="AD1747" i="56"/>
  <c r="AF1746" i="56"/>
  <c r="AD1746" i="56"/>
  <c r="AD1745" i="56"/>
  <c r="AF1745" i="56" s="1"/>
  <c r="AF1744" i="56"/>
  <c r="AG1744" i="56" s="1"/>
  <c r="AD1744" i="56"/>
  <c r="AD1743" i="56"/>
  <c r="AF1742" i="56"/>
  <c r="AD1742" i="56"/>
  <c r="AD1741" i="56"/>
  <c r="AF1741" i="56" s="1"/>
  <c r="AF1740" i="56"/>
  <c r="AG1740" i="56" s="1"/>
  <c r="AD1740" i="56"/>
  <c r="AD1739" i="56"/>
  <c r="AF1738" i="56"/>
  <c r="AD1738" i="56"/>
  <c r="AD1737" i="56"/>
  <c r="AF1737" i="56" s="1"/>
  <c r="AF1736" i="56"/>
  <c r="AG1736" i="56" s="1"/>
  <c r="AD1736" i="56"/>
  <c r="AD1735" i="56"/>
  <c r="AF1734" i="56"/>
  <c r="AD1734" i="56"/>
  <c r="AD1733" i="56"/>
  <c r="AF1733" i="56" s="1"/>
  <c r="AF1732" i="56"/>
  <c r="AG1732" i="56" s="1"/>
  <c r="AD1732" i="56"/>
  <c r="AD1731" i="56"/>
  <c r="AF1730" i="56"/>
  <c r="AD1730" i="56"/>
  <c r="AD1729" i="56"/>
  <c r="AF1729" i="56" s="1"/>
  <c r="AF1728" i="56"/>
  <c r="AG1728" i="56" s="1"/>
  <c r="AD1728" i="56"/>
  <c r="AD1727" i="56"/>
  <c r="AF1726" i="56"/>
  <c r="AD1726" i="56"/>
  <c r="AD1725" i="56"/>
  <c r="AF1725" i="56" s="1"/>
  <c r="AF1724" i="56"/>
  <c r="AG1724" i="56" s="1"/>
  <c r="AD1724" i="56"/>
  <c r="AD1723" i="56"/>
  <c r="AF1722" i="56"/>
  <c r="AD1722" i="56"/>
  <c r="AD1721" i="56"/>
  <c r="AF1721" i="56" s="1"/>
  <c r="AF1720" i="56"/>
  <c r="AG1720" i="56" s="1"/>
  <c r="AD1720" i="56"/>
  <c r="AD1719" i="56"/>
  <c r="AF1718" i="56"/>
  <c r="AD1718" i="56"/>
  <c r="AD1717" i="56"/>
  <c r="AF1717" i="56" s="1"/>
  <c r="AD1716" i="56"/>
  <c r="AF1716" i="56" s="1"/>
  <c r="AG1716" i="56" s="1"/>
  <c r="AD1715" i="56"/>
  <c r="AF1715" i="56" s="1"/>
  <c r="AD1714" i="56"/>
  <c r="AF1714" i="56" s="1"/>
  <c r="AD1713" i="56"/>
  <c r="AF1713" i="56" s="1"/>
  <c r="AF1712" i="56"/>
  <c r="AG1712" i="56" s="1"/>
  <c r="AD1712" i="56"/>
  <c r="AD1711" i="56"/>
  <c r="AF1710" i="56"/>
  <c r="AG1710" i="56" s="1"/>
  <c r="AD1710" i="56"/>
  <c r="AD1701" i="56"/>
  <c r="AF1701" i="56" s="1"/>
  <c r="AG1701" i="56" s="1"/>
  <c r="AD1700" i="56"/>
  <c r="AD1699" i="56"/>
  <c r="AF1699" i="56" s="1"/>
  <c r="AG1699" i="56" s="1"/>
  <c r="AD1698" i="56"/>
  <c r="AF1698" i="56" s="1"/>
  <c r="AD1697" i="56"/>
  <c r="AF1697" i="56" s="1"/>
  <c r="AG1697" i="56" s="1"/>
  <c r="AD1692" i="56"/>
  <c r="AD1691" i="56"/>
  <c r="AF1691" i="56" s="1"/>
  <c r="AG1691" i="56" s="1"/>
  <c r="AF1690" i="56"/>
  <c r="AG1690" i="56" s="1"/>
  <c r="AD1690" i="56"/>
  <c r="AH1689" i="56"/>
  <c r="AD1689" i="56"/>
  <c r="AF1689" i="56" s="1"/>
  <c r="AG1689" i="56" s="1"/>
  <c r="AD1688" i="56"/>
  <c r="AF1688" i="56" s="1"/>
  <c r="AG1688" i="56" s="1"/>
  <c r="AD1687" i="56"/>
  <c r="AF1687" i="56" s="1"/>
  <c r="AD1686" i="56"/>
  <c r="AD1685" i="56"/>
  <c r="AF1685" i="56" s="1"/>
  <c r="AG1685" i="56" s="1"/>
  <c r="AD1684" i="56"/>
  <c r="AF1684" i="56" s="1"/>
  <c r="AD1683" i="56"/>
  <c r="AF1683" i="56" s="1"/>
  <c r="AD1682" i="56"/>
  <c r="AD1681" i="56"/>
  <c r="AF1681" i="56" s="1"/>
  <c r="AG1681" i="56" s="1"/>
  <c r="AD1680" i="56"/>
  <c r="AF1680" i="56" s="1"/>
  <c r="AD1679" i="56"/>
  <c r="AF1679" i="56" s="1"/>
  <c r="AD1678" i="56"/>
  <c r="AD1677" i="56"/>
  <c r="AF1677" i="56" s="1"/>
  <c r="AG1677" i="56" s="1"/>
  <c r="AD1676" i="56"/>
  <c r="AF1676" i="56" s="1"/>
  <c r="AD1675" i="56"/>
  <c r="AF1675" i="56" s="1"/>
  <c r="AD1674" i="56"/>
  <c r="AD1673" i="56"/>
  <c r="AF1673" i="56" s="1"/>
  <c r="AG1673" i="56" s="1"/>
  <c r="AD1672" i="56"/>
  <c r="AF1672" i="56" s="1"/>
  <c r="AD1671" i="56"/>
  <c r="AF1671" i="56" s="1"/>
  <c r="AD1670" i="56"/>
  <c r="AD1669" i="56"/>
  <c r="AD1668" i="56"/>
  <c r="AF1668" i="56" s="1"/>
  <c r="AD1667" i="56"/>
  <c r="AF1667" i="56" s="1"/>
  <c r="AD1658" i="56"/>
  <c r="AD1657" i="56"/>
  <c r="AD1656" i="56"/>
  <c r="AD1655" i="56"/>
  <c r="AD1654" i="56"/>
  <c r="AD1649" i="56"/>
  <c r="AF1649" i="56" s="1"/>
  <c r="AG1649" i="56" s="1"/>
  <c r="AD1648" i="56"/>
  <c r="AF1648" i="56" s="1"/>
  <c r="AG1648" i="56" s="1"/>
  <c r="AG1647" i="56"/>
  <c r="AD1647" i="56"/>
  <c r="AF1647" i="56" s="1"/>
  <c r="AD1646" i="56"/>
  <c r="AF1646" i="56" s="1"/>
  <c r="AG1646" i="56" s="1"/>
  <c r="AH1645" i="56"/>
  <c r="AG1645" i="56"/>
  <c r="AD1645" i="56"/>
  <c r="AF1645" i="56" s="1"/>
  <c r="AG1644" i="56"/>
  <c r="AD1644" i="56"/>
  <c r="AF1644" i="56" s="1"/>
  <c r="AD1643" i="56"/>
  <c r="AF1643" i="56" s="1"/>
  <c r="AG1643" i="56" s="1"/>
  <c r="AG1642" i="56"/>
  <c r="AD1642" i="56"/>
  <c r="AF1642" i="56" s="1"/>
  <c r="AD1641" i="56"/>
  <c r="AF1641" i="56" s="1"/>
  <c r="AG1641" i="56" s="1"/>
  <c r="AD1640" i="56"/>
  <c r="AF1640" i="56" s="1"/>
  <c r="AG1640" i="56" s="1"/>
  <c r="AD1631" i="56"/>
  <c r="AD1630" i="56"/>
  <c r="AF1630" i="56" s="1"/>
  <c r="AF1629" i="56"/>
  <c r="AG1629" i="56" s="1"/>
  <c r="AD1629" i="56"/>
  <c r="AD1628" i="56"/>
  <c r="AF1628" i="56" s="1"/>
  <c r="AG1628" i="56" s="1"/>
  <c r="AF1627" i="56"/>
  <c r="AG1627" i="56" s="1"/>
  <c r="AD1627" i="56"/>
  <c r="AD1622" i="56"/>
  <c r="AF1622" i="56" s="1"/>
  <c r="AF1621" i="56"/>
  <c r="AG1621" i="56" s="1"/>
  <c r="AD1621" i="56"/>
  <c r="AD1620" i="56"/>
  <c r="AF1619" i="56"/>
  <c r="AD1619" i="56"/>
  <c r="AD1618" i="56"/>
  <c r="AF1618" i="56" s="1"/>
  <c r="AF1617" i="56"/>
  <c r="AG1617" i="56" s="1"/>
  <c r="AD1617" i="56"/>
  <c r="AD1616" i="56"/>
  <c r="AF1615" i="56"/>
  <c r="AD1615" i="56"/>
  <c r="AD1614" i="56"/>
  <c r="AF1614" i="56" s="1"/>
  <c r="AF1613" i="56"/>
  <c r="AG1613" i="56" s="1"/>
  <c r="AD1613" i="56"/>
  <c r="AD1612" i="56"/>
  <c r="AD1611" i="56"/>
  <c r="AF1611" i="56" s="1"/>
  <c r="AD1602" i="56"/>
  <c r="AD1601" i="56"/>
  <c r="AD1600" i="56"/>
  <c r="AD1599" i="56"/>
  <c r="AD1598" i="56"/>
  <c r="AD1593" i="56"/>
  <c r="AD1592" i="56"/>
  <c r="AD1591" i="56"/>
  <c r="AD1590" i="56"/>
  <c r="AD1589" i="56"/>
  <c r="AD1588" i="56"/>
  <c r="AD1587" i="56"/>
  <c r="AD1586" i="56"/>
  <c r="AD1585" i="56"/>
  <c r="AD1584" i="56"/>
  <c r="AD1583" i="56"/>
  <c r="AD1582" i="56"/>
  <c r="AD1581" i="56"/>
  <c r="AD1580" i="56"/>
  <c r="AD1579" i="56"/>
  <c r="AD1578" i="56"/>
  <c r="AD1577" i="56"/>
  <c r="AD1576" i="56"/>
  <c r="AD1575" i="56"/>
  <c r="AD1574" i="56"/>
  <c r="AD1573" i="56"/>
  <c r="AD1572" i="56"/>
  <c r="AD1571" i="56"/>
  <c r="AD1570" i="56"/>
  <c r="AD1569" i="56"/>
  <c r="AD1568" i="56"/>
  <c r="AD1567" i="56"/>
  <c r="AD1566" i="56"/>
  <c r="AD1565" i="56"/>
  <c r="AD1564" i="56"/>
  <c r="AD1563" i="56"/>
  <c r="AD1562" i="56"/>
  <c r="AD1561" i="56"/>
  <c r="AD1560" i="56"/>
  <c r="AD1559" i="56"/>
  <c r="AD1558" i="56"/>
  <c r="AD1557" i="56"/>
  <c r="AD1556" i="56"/>
  <c r="AD1555" i="56"/>
  <c r="AD1554" i="56"/>
  <c r="AD1553" i="56"/>
  <c r="AD1552" i="56"/>
  <c r="AF1551" i="56"/>
  <c r="AD1551" i="56"/>
  <c r="AD1550" i="56"/>
  <c r="AG1549" i="56"/>
  <c r="AF1549" i="56"/>
  <c r="AD1549" i="56"/>
  <c r="AD1548" i="56"/>
  <c r="AF1548" i="56" s="1"/>
  <c r="AG1548" i="56" s="1"/>
  <c r="AD1547" i="56"/>
  <c r="AF1547" i="56" s="1"/>
  <c r="AG1547" i="56" s="1"/>
  <c r="AH1546" i="56"/>
  <c r="AD1546" i="56"/>
  <c r="AF1546" i="56" s="1"/>
  <c r="AG1546" i="56" s="1"/>
  <c r="AD1545" i="56"/>
  <c r="AF1545" i="56" s="1"/>
  <c r="AD1544" i="56"/>
  <c r="AF1544" i="56" s="1"/>
  <c r="AF1543" i="56"/>
  <c r="AD1543" i="56"/>
  <c r="AD1542" i="56"/>
  <c r="AG1541" i="56"/>
  <c r="AF1541" i="56"/>
  <c r="AD1541" i="56"/>
  <c r="AD1540" i="56"/>
  <c r="AF1540" i="56" s="1"/>
  <c r="AG1540" i="56" s="1"/>
  <c r="AG1539" i="56"/>
  <c r="AF1539" i="56"/>
  <c r="AD1539" i="56"/>
  <c r="AH1538" i="56"/>
  <c r="AD1538" i="56"/>
  <c r="AF1538" i="56" s="1"/>
  <c r="AG1538" i="56" s="1"/>
  <c r="AD1537" i="56"/>
  <c r="AF1537" i="56" s="1"/>
  <c r="AG1537" i="56" s="1"/>
  <c r="AD1536" i="56"/>
  <c r="AF1536" i="56" s="1"/>
  <c r="AF1535" i="56"/>
  <c r="AD1535" i="56"/>
  <c r="AD1534" i="56"/>
  <c r="AG1533" i="56"/>
  <c r="AF1533" i="56"/>
  <c r="AD1533" i="56"/>
  <c r="AH1532" i="56"/>
  <c r="AD1532" i="56"/>
  <c r="AF1532" i="56" s="1"/>
  <c r="AG1532" i="56" s="1"/>
  <c r="AD1531" i="56"/>
  <c r="AF1531" i="56" s="1"/>
  <c r="AG1531" i="56" s="1"/>
  <c r="AD1522" i="56"/>
  <c r="AF1522" i="56" s="1"/>
  <c r="AG1522" i="56" s="1"/>
  <c r="AF1521" i="56"/>
  <c r="AG1521" i="56" s="1"/>
  <c r="AD1521" i="56"/>
  <c r="AD1520" i="56"/>
  <c r="AF1520" i="56" s="1"/>
  <c r="AG1520" i="56" s="1"/>
  <c r="AD1519" i="56"/>
  <c r="AF1519" i="56" s="1"/>
  <c r="AG1519" i="56" s="1"/>
  <c r="AD1518" i="56"/>
  <c r="AF1518" i="56" s="1"/>
  <c r="AG1518" i="56" s="1"/>
  <c r="AD1513" i="56"/>
  <c r="AD1512" i="56"/>
  <c r="AD1511" i="56"/>
  <c r="AF1511" i="56" s="1"/>
  <c r="AF1510" i="56"/>
  <c r="AG1510" i="56" s="1"/>
  <c r="AD1510" i="56"/>
  <c r="AD1509" i="56"/>
  <c r="AF1509" i="56" s="1"/>
  <c r="AD1508" i="56"/>
  <c r="AF1508" i="56" s="1"/>
  <c r="AD1507" i="56"/>
  <c r="AF1507" i="56" s="1"/>
  <c r="AF1506" i="56"/>
  <c r="AG1506" i="56" s="1"/>
  <c r="AD1506" i="56"/>
  <c r="AD1505" i="56"/>
  <c r="AD1504" i="56"/>
  <c r="AD1503" i="56"/>
  <c r="AD1502" i="56"/>
  <c r="AD1501" i="56"/>
  <c r="AD1500" i="56"/>
  <c r="AD1499" i="56"/>
  <c r="AD1498" i="56"/>
  <c r="AD1497" i="56"/>
  <c r="AD1496" i="56"/>
  <c r="AD1495" i="56"/>
  <c r="AD1494" i="56"/>
  <c r="AD1493" i="56"/>
  <c r="AD1492" i="56"/>
  <c r="AD1491" i="56"/>
  <c r="AD1490" i="56"/>
  <c r="AD1489" i="56"/>
  <c r="AD1488" i="56"/>
  <c r="AD1487" i="56"/>
  <c r="AD1486" i="56"/>
  <c r="AD1485" i="56"/>
  <c r="AD1484" i="56"/>
  <c r="AD1483" i="56"/>
  <c r="AD1482" i="56"/>
  <c r="AD1481" i="56"/>
  <c r="AD1480" i="56"/>
  <c r="AD1479" i="56"/>
  <c r="AD1478" i="56"/>
  <c r="AD1477" i="56"/>
  <c r="AD1476" i="56"/>
  <c r="AD1475" i="56"/>
  <c r="AD1474" i="56"/>
  <c r="AD1473" i="56"/>
  <c r="AD1472" i="56"/>
  <c r="AD1471" i="56"/>
  <c r="AD1470" i="56"/>
  <c r="AD1469" i="56"/>
  <c r="AD1468" i="56"/>
  <c r="AD1467" i="56"/>
  <c r="AD1466" i="56"/>
  <c r="AD1465" i="56"/>
  <c r="AD1464" i="56"/>
  <c r="AD1463" i="56"/>
  <c r="AD1462" i="56"/>
  <c r="AD1461" i="56"/>
  <c r="AD1460" i="56"/>
  <c r="AD1459" i="56"/>
  <c r="AD1458" i="56"/>
  <c r="AD1457" i="56"/>
  <c r="AD1456" i="56"/>
  <c r="AD1455" i="56"/>
  <c r="AF1446" i="56"/>
  <c r="AG1446" i="56" s="1"/>
  <c r="AD1446" i="56"/>
  <c r="AD1445" i="56"/>
  <c r="AF1445" i="56" s="1"/>
  <c r="AG1445" i="56" s="1"/>
  <c r="AD1444" i="56"/>
  <c r="AF1443" i="56"/>
  <c r="AD1443" i="56"/>
  <c r="AF1442" i="56"/>
  <c r="AD1442" i="56"/>
  <c r="AF1437" i="56"/>
  <c r="AG1437" i="56" s="1"/>
  <c r="AD1437" i="56"/>
  <c r="AF1436" i="56"/>
  <c r="AD1436" i="56"/>
  <c r="AF1435" i="56"/>
  <c r="AD1435" i="56"/>
  <c r="AF1434" i="56"/>
  <c r="AG1434" i="56" s="1"/>
  <c r="AD1434" i="56"/>
  <c r="AF1433" i="56"/>
  <c r="AG1433" i="56" s="1"/>
  <c r="AD1433" i="56"/>
  <c r="AF1432" i="56"/>
  <c r="AD1432" i="56"/>
  <c r="AF1431" i="56"/>
  <c r="AD1431" i="56"/>
  <c r="AF1430" i="56"/>
  <c r="AG1430" i="56" s="1"/>
  <c r="AD1430" i="56"/>
  <c r="AF1429" i="56"/>
  <c r="AG1429" i="56" s="1"/>
  <c r="AD1429" i="56"/>
  <c r="AF1428" i="56"/>
  <c r="AD1428" i="56"/>
  <c r="AF1427" i="56"/>
  <c r="AD1427" i="56"/>
  <c r="AF1426" i="56"/>
  <c r="AG1426" i="56" s="1"/>
  <c r="AD1426" i="56"/>
  <c r="AF1425" i="56"/>
  <c r="AG1425" i="56" s="1"/>
  <c r="AD1425" i="56"/>
  <c r="AD1424" i="56"/>
  <c r="AF1424" i="56" s="1"/>
  <c r="AD1415" i="56"/>
  <c r="AD1414" i="56"/>
  <c r="AD1413" i="56"/>
  <c r="AD1412" i="56"/>
  <c r="AD1411" i="56"/>
  <c r="AD1406" i="56"/>
  <c r="AD1405" i="56"/>
  <c r="AD1404" i="56"/>
  <c r="AD1403" i="56"/>
  <c r="AD1402" i="56"/>
  <c r="AD1401" i="56"/>
  <c r="AD1400" i="56"/>
  <c r="AD1399" i="56"/>
  <c r="AD1398" i="56"/>
  <c r="AD1397" i="56"/>
  <c r="AD1396" i="56"/>
  <c r="AD1395" i="56"/>
  <c r="AD1394" i="56"/>
  <c r="AD1393" i="56"/>
  <c r="AD1392" i="56"/>
  <c r="AD1391" i="56"/>
  <c r="AD1390" i="56"/>
  <c r="AD1389" i="56"/>
  <c r="AD1388" i="56"/>
  <c r="AD1387" i="56"/>
  <c r="AD1386" i="56"/>
  <c r="AD1385" i="56"/>
  <c r="AF1376" i="56"/>
  <c r="AG1376" i="56" s="1"/>
  <c r="AD1376" i="56"/>
  <c r="AD1375" i="56"/>
  <c r="AF1375" i="56" s="1"/>
  <c r="AG1375" i="56" s="1"/>
  <c r="AD1374" i="56"/>
  <c r="AF1374" i="56" s="1"/>
  <c r="AF1373" i="56"/>
  <c r="AG1373" i="56" s="1"/>
  <c r="AD1373" i="56"/>
  <c r="AD1372" i="56"/>
  <c r="AF1372" i="56" s="1"/>
  <c r="AG1372" i="56" s="1"/>
  <c r="AD1367" i="56"/>
  <c r="AF1367" i="56" s="1"/>
  <c r="AD1366" i="56"/>
  <c r="AF1366" i="56" s="1"/>
  <c r="AD1365" i="56"/>
  <c r="AD1364" i="56"/>
  <c r="AD1363" i="56"/>
  <c r="AF1363" i="56" s="1"/>
  <c r="AD1362" i="56"/>
  <c r="AF1362" i="56" s="1"/>
  <c r="AD1361" i="56"/>
  <c r="AD1360" i="56"/>
  <c r="AD1359" i="56"/>
  <c r="AF1359" i="56" s="1"/>
  <c r="AD1358" i="56"/>
  <c r="AF1358" i="56" s="1"/>
  <c r="AD1357" i="56"/>
  <c r="AD1356" i="56"/>
  <c r="AD1355" i="56"/>
  <c r="AF1355" i="56" s="1"/>
  <c r="AD1354" i="56"/>
  <c r="AF1354" i="56" s="1"/>
  <c r="AD1353" i="56"/>
  <c r="AD1352" i="56"/>
  <c r="AD1351" i="56"/>
  <c r="AF1351" i="56" s="1"/>
  <c r="AD1350" i="56"/>
  <c r="AF1350" i="56" s="1"/>
  <c r="AD1349" i="56"/>
  <c r="AD1348" i="56"/>
  <c r="AD1339" i="56"/>
  <c r="AF1339" i="56" s="1"/>
  <c r="AD1338" i="56"/>
  <c r="AF1338" i="56" s="1"/>
  <c r="AD1337" i="56"/>
  <c r="AF1337" i="56" s="1"/>
  <c r="AD1336" i="56"/>
  <c r="AF1336" i="56" s="1"/>
  <c r="AD1335" i="56"/>
  <c r="AF1335" i="56" s="1"/>
  <c r="AD1330" i="56"/>
  <c r="AD1329" i="56"/>
  <c r="AD1328" i="56"/>
  <c r="AD1327" i="56"/>
  <c r="AD1326" i="56"/>
  <c r="AD1325" i="56"/>
  <c r="AD1324" i="56"/>
  <c r="AD1323" i="56"/>
  <c r="AD1322" i="56"/>
  <c r="AD1321" i="56"/>
  <c r="AD1312" i="56"/>
  <c r="AF1312" i="56" s="1"/>
  <c r="AG1312" i="56" s="1"/>
  <c r="AD1311" i="56"/>
  <c r="AF1311" i="56" s="1"/>
  <c r="AG1311" i="56" s="1"/>
  <c r="AD1310" i="56"/>
  <c r="AD1309" i="56"/>
  <c r="AD1308" i="56"/>
  <c r="AF1308" i="56" s="1"/>
  <c r="AD1303" i="56"/>
  <c r="AF1303" i="56" s="1"/>
  <c r="AD1302" i="56"/>
  <c r="AF1302" i="56" s="1"/>
  <c r="AD1301" i="56"/>
  <c r="AF1301" i="56" s="1"/>
  <c r="AD1300" i="56"/>
  <c r="AD1299" i="56"/>
  <c r="AF1298" i="56"/>
  <c r="AG1298" i="56" s="1"/>
  <c r="AD1298" i="56"/>
  <c r="AD1297" i="56"/>
  <c r="AF1297" i="56" s="1"/>
  <c r="AD1296" i="56"/>
  <c r="AF1296" i="56" s="1"/>
  <c r="AG1296" i="56" s="1"/>
  <c r="AD1287" i="56"/>
  <c r="AF1287" i="56" s="1"/>
  <c r="AG1287" i="56" s="1"/>
  <c r="AD1286" i="56"/>
  <c r="AF1286" i="56" s="1"/>
  <c r="AG1285" i="56"/>
  <c r="AD1285" i="56"/>
  <c r="AF1285" i="56" s="1"/>
  <c r="AD1284" i="56"/>
  <c r="AF1284" i="56" s="1"/>
  <c r="AG1283" i="56"/>
  <c r="AD1283" i="56"/>
  <c r="AF1283" i="56" s="1"/>
  <c r="AD1278" i="56"/>
  <c r="AF1278" i="56" s="1"/>
  <c r="AG1278" i="56" s="1"/>
  <c r="AH1277" i="56"/>
  <c r="AD1277" i="56"/>
  <c r="AF1277" i="56" s="1"/>
  <c r="AG1277" i="56" s="1"/>
  <c r="AD1276" i="56"/>
  <c r="AF1276" i="56" s="1"/>
  <c r="AG1276" i="56" s="1"/>
  <c r="AH1275" i="56"/>
  <c r="AD1275" i="56"/>
  <c r="AF1275" i="56" s="1"/>
  <c r="AG1275" i="56" s="1"/>
  <c r="AD1274" i="56"/>
  <c r="AF1274" i="56" s="1"/>
  <c r="AD1273" i="56"/>
  <c r="AD1272" i="56"/>
  <c r="AF1272" i="56" s="1"/>
  <c r="AD1271" i="56"/>
  <c r="AF1271" i="56" s="1"/>
  <c r="AG1271" i="56" s="1"/>
  <c r="AD1270" i="56"/>
  <c r="AF1270" i="56" s="1"/>
  <c r="AG1270" i="56" s="1"/>
  <c r="AH1269" i="56"/>
  <c r="AD1269" i="56"/>
  <c r="AF1269" i="56" s="1"/>
  <c r="AG1269" i="56" s="1"/>
  <c r="AD1268" i="56"/>
  <c r="AF1268" i="56" s="1"/>
  <c r="AG1268" i="56" s="1"/>
  <c r="AH1267" i="56"/>
  <c r="AD1267" i="56"/>
  <c r="AF1267" i="56" s="1"/>
  <c r="AG1267" i="56" s="1"/>
  <c r="AD1266" i="56"/>
  <c r="AF1266" i="56" s="1"/>
  <c r="AD1265" i="56"/>
  <c r="AF1264" i="56"/>
  <c r="AD1264" i="56"/>
  <c r="AD1263" i="56"/>
  <c r="AF1263" i="56" s="1"/>
  <c r="AG1263" i="56" s="1"/>
  <c r="AG1262" i="56"/>
  <c r="AF1262" i="56"/>
  <c r="AD1262" i="56"/>
  <c r="AH1261" i="56"/>
  <c r="AD1261" i="56"/>
  <c r="AF1261" i="56" s="1"/>
  <c r="AG1261" i="56" s="1"/>
  <c r="AD1260" i="56"/>
  <c r="AF1260" i="56" s="1"/>
  <c r="AG1260" i="56" s="1"/>
  <c r="AH1259" i="56"/>
  <c r="AD1259" i="56"/>
  <c r="AF1259" i="56" s="1"/>
  <c r="AG1259" i="56" s="1"/>
  <c r="AD1258" i="56"/>
  <c r="AF1258" i="56" s="1"/>
  <c r="AD1257" i="56"/>
  <c r="AF1256" i="56"/>
  <c r="AD1256" i="56"/>
  <c r="AD1255" i="56"/>
  <c r="AF1255" i="56" s="1"/>
  <c r="AG1255" i="56" s="1"/>
  <c r="AG1254" i="56"/>
  <c r="AF1254" i="56"/>
  <c r="AD1254" i="56"/>
  <c r="AH1253" i="56"/>
  <c r="AD1253" i="56"/>
  <c r="AF1253" i="56" s="1"/>
  <c r="AG1253" i="56" s="1"/>
  <c r="AD1252" i="56"/>
  <c r="AF1252" i="56" s="1"/>
  <c r="AG1252" i="56" s="1"/>
  <c r="AH1251" i="56"/>
  <c r="AD1251" i="56"/>
  <c r="AF1251" i="56" s="1"/>
  <c r="AG1251" i="56" s="1"/>
  <c r="AD1250" i="56"/>
  <c r="AF1250" i="56" s="1"/>
  <c r="AD1249" i="56"/>
  <c r="AF1248" i="56"/>
  <c r="AD1248" i="56"/>
  <c r="AD1247" i="56"/>
  <c r="AF1247" i="56" s="1"/>
  <c r="AG1247" i="56" s="1"/>
  <c r="AG1246" i="56"/>
  <c r="AF1246" i="56"/>
  <c r="AD1246" i="56"/>
  <c r="AH1245" i="56"/>
  <c r="AD1245" i="56"/>
  <c r="AF1245" i="56" s="1"/>
  <c r="AG1245" i="56" s="1"/>
  <c r="AD1244" i="56"/>
  <c r="AF1244" i="56" s="1"/>
  <c r="AG1244" i="56" s="1"/>
  <c r="AH1243" i="56"/>
  <c r="AD1243" i="56"/>
  <c r="AF1243" i="56" s="1"/>
  <c r="AG1243" i="56" s="1"/>
  <c r="AD1242" i="56"/>
  <c r="AF1242" i="56" s="1"/>
  <c r="AD1241" i="56"/>
  <c r="AF1240" i="56"/>
  <c r="AD1240" i="56"/>
  <c r="AD1239" i="56"/>
  <c r="AF1239" i="56" s="1"/>
  <c r="AG1239" i="56" s="1"/>
  <c r="AG1238" i="56"/>
  <c r="AF1238" i="56"/>
  <c r="AD1238" i="56"/>
  <c r="AH1237" i="56"/>
  <c r="AD1237" i="56"/>
  <c r="AF1237" i="56" s="1"/>
  <c r="AG1237" i="56" s="1"/>
  <c r="AD1236" i="56"/>
  <c r="AF1236" i="56" s="1"/>
  <c r="AG1236" i="56" s="1"/>
  <c r="AH1235" i="56"/>
  <c r="AD1235" i="56"/>
  <c r="AF1235" i="56" s="1"/>
  <c r="AG1235" i="56" s="1"/>
  <c r="AD1234" i="56"/>
  <c r="AF1234" i="56" s="1"/>
  <c r="AD1233" i="56"/>
  <c r="AF1232" i="56"/>
  <c r="AD1232" i="56"/>
  <c r="AD1231" i="56"/>
  <c r="AF1231" i="56" s="1"/>
  <c r="AG1231" i="56" s="1"/>
  <c r="AG1230" i="56"/>
  <c r="AF1230" i="56"/>
  <c r="AD1230" i="56"/>
  <c r="AH1229" i="56"/>
  <c r="AD1229" i="56"/>
  <c r="AF1229" i="56" s="1"/>
  <c r="AG1229" i="56" s="1"/>
  <c r="AD1228" i="56"/>
  <c r="AF1228" i="56" s="1"/>
  <c r="AG1228" i="56" s="1"/>
  <c r="AH1227" i="56"/>
  <c r="AD1227" i="56"/>
  <c r="AF1227" i="56" s="1"/>
  <c r="AG1227" i="56" s="1"/>
  <c r="AD1226" i="56"/>
  <c r="AF1226" i="56" s="1"/>
  <c r="AD1225" i="56"/>
  <c r="AF1224" i="56"/>
  <c r="AD1224" i="56"/>
  <c r="AD1223" i="56"/>
  <c r="AF1223" i="56" s="1"/>
  <c r="AG1223" i="56" s="1"/>
  <c r="AG1222" i="56"/>
  <c r="AF1222" i="56"/>
  <c r="AD1222" i="56"/>
  <c r="AH1221" i="56"/>
  <c r="AD1221" i="56"/>
  <c r="AF1221" i="56" s="1"/>
  <c r="AG1221" i="56" s="1"/>
  <c r="AD1220" i="56"/>
  <c r="AF1220" i="56" s="1"/>
  <c r="AG1220" i="56" s="1"/>
  <c r="AH1219" i="56"/>
  <c r="AD1219" i="56"/>
  <c r="AF1219" i="56" s="1"/>
  <c r="AG1219" i="56" s="1"/>
  <c r="AD1218" i="56"/>
  <c r="AF1218" i="56" s="1"/>
  <c r="AD1217" i="56"/>
  <c r="AF1216" i="56"/>
  <c r="AD1216" i="56"/>
  <c r="AD1215" i="56"/>
  <c r="AF1215" i="56" s="1"/>
  <c r="AG1215" i="56" s="1"/>
  <c r="AG1214" i="56"/>
  <c r="AF1214" i="56"/>
  <c r="AD1214" i="56"/>
  <c r="AH1213" i="56"/>
  <c r="AD1213" i="56"/>
  <c r="AF1213" i="56" s="1"/>
  <c r="AG1213" i="56" s="1"/>
  <c r="AD1212" i="56"/>
  <c r="AF1212" i="56" s="1"/>
  <c r="AG1212" i="56" s="1"/>
  <c r="AH1211" i="56"/>
  <c r="AD1211" i="56"/>
  <c r="AF1211" i="56" s="1"/>
  <c r="AG1211" i="56" s="1"/>
  <c r="AD1210" i="56"/>
  <c r="AF1210" i="56" s="1"/>
  <c r="AD1209" i="56"/>
  <c r="AF1208" i="56"/>
  <c r="AD1208" i="56"/>
  <c r="AD1207" i="56"/>
  <c r="AF1207" i="56" s="1"/>
  <c r="AG1207" i="56" s="1"/>
  <c r="AG1206" i="56"/>
  <c r="AF1206" i="56"/>
  <c r="AD1206" i="56"/>
  <c r="AH1205" i="56"/>
  <c r="AD1205" i="56"/>
  <c r="AF1205" i="56" s="1"/>
  <c r="AG1205" i="56" s="1"/>
  <c r="AD1204" i="56"/>
  <c r="AF1204" i="56" s="1"/>
  <c r="AG1204" i="56" s="1"/>
  <c r="AH1203" i="56"/>
  <c r="AD1203" i="56"/>
  <c r="AF1203" i="56" s="1"/>
  <c r="AG1203" i="56" s="1"/>
  <c r="AD1202" i="56"/>
  <c r="AF1202" i="56" s="1"/>
  <c r="AG1202" i="56" s="1"/>
  <c r="AG1201" i="56"/>
  <c r="AD1201" i="56"/>
  <c r="AF1201" i="56" s="1"/>
  <c r="AD1200" i="56"/>
  <c r="AF1200" i="56" s="1"/>
  <c r="AG1200" i="56" s="1"/>
  <c r="AG1199" i="56"/>
  <c r="AD1199" i="56"/>
  <c r="AF1199" i="56" s="1"/>
  <c r="AD1198" i="56"/>
  <c r="AF1198" i="56" s="1"/>
  <c r="AG1198" i="56" s="1"/>
  <c r="AG1197" i="56"/>
  <c r="AD1197" i="56"/>
  <c r="AF1197" i="56" s="1"/>
  <c r="AD1196" i="56"/>
  <c r="AF1196" i="56" s="1"/>
  <c r="AG1196" i="56" s="1"/>
  <c r="AG1195" i="56"/>
  <c r="AD1195" i="56"/>
  <c r="AF1195" i="56" s="1"/>
  <c r="AD1194" i="56"/>
  <c r="AF1194" i="56" s="1"/>
  <c r="AG1194" i="56" s="1"/>
  <c r="AG1193" i="56"/>
  <c r="AD1193" i="56"/>
  <c r="AF1193" i="56" s="1"/>
  <c r="AD1192" i="56"/>
  <c r="AF1192" i="56" s="1"/>
  <c r="AG1192" i="56" s="1"/>
  <c r="AG1191" i="56"/>
  <c r="AD1191" i="56"/>
  <c r="AF1191" i="56" s="1"/>
  <c r="AD1190" i="56"/>
  <c r="AF1190" i="56" s="1"/>
  <c r="AG1190" i="56" s="1"/>
  <c r="AG1189" i="56"/>
  <c r="AD1189" i="56"/>
  <c r="AF1189" i="56" s="1"/>
  <c r="AD1188" i="56"/>
  <c r="AF1188" i="56" s="1"/>
  <c r="AG1188" i="56" s="1"/>
  <c r="AG1187" i="56"/>
  <c r="AD1187" i="56"/>
  <c r="AF1187" i="56" s="1"/>
  <c r="AD1186" i="56"/>
  <c r="AF1186" i="56" s="1"/>
  <c r="AG1186" i="56" s="1"/>
  <c r="AG1185" i="56"/>
  <c r="AD1185" i="56"/>
  <c r="AF1185" i="56" s="1"/>
  <c r="AD1184" i="56"/>
  <c r="AF1184" i="56" s="1"/>
  <c r="AG1184" i="56" s="1"/>
  <c r="AG1183" i="56"/>
  <c r="AD1183" i="56"/>
  <c r="AF1183" i="56" s="1"/>
  <c r="AD1182" i="56"/>
  <c r="AF1182" i="56" s="1"/>
  <c r="AG1182" i="56" s="1"/>
  <c r="AG1181" i="56"/>
  <c r="AD1181" i="56"/>
  <c r="AF1181" i="56" s="1"/>
  <c r="AD1180" i="56"/>
  <c r="AF1180" i="56" s="1"/>
  <c r="AG1180" i="56" s="1"/>
  <c r="AG1179" i="56"/>
  <c r="AD1179" i="56"/>
  <c r="AF1179" i="56" s="1"/>
  <c r="AD1178" i="56"/>
  <c r="AF1178" i="56" s="1"/>
  <c r="AG1178" i="56" s="1"/>
  <c r="AG1177" i="56"/>
  <c r="AD1177" i="56"/>
  <c r="AF1177" i="56" s="1"/>
  <c r="AD1176" i="56"/>
  <c r="AF1176" i="56" s="1"/>
  <c r="AG1176" i="56" s="1"/>
  <c r="AG1175" i="56"/>
  <c r="AD1175" i="56"/>
  <c r="AF1175" i="56" s="1"/>
  <c r="AD1174" i="56"/>
  <c r="AF1174" i="56" s="1"/>
  <c r="AG1174" i="56" s="1"/>
  <c r="AG1173" i="56"/>
  <c r="AD1173" i="56"/>
  <c r="AF1173" i="56" s="1"/>
  <c r="AD1172" i="56"/>
  <c r="AF1172" i="56" s="1"/>
  <c r="AG1172" i="56" s="1"/>
  <c r="AG1171" i="56"/>
  <c r="AD1171" i="56"/>
  <c r="AF1171" i="56" s="1"/>
  <c r="AD1170" i="56"/>
  <c r="AF1170" i="56" s="1"/>
  <c r="AG1170" i="56" s="1"/>
  <c r="AG1169" i="56"/>
  <c r="AD1169" i="56"/>
  <c r="AF1169" i="56" s="1"/>
  <c r="AD1168" i="56"/>
  <c r="AF1168" i="56" s="1"/>
  <c r="AG1168" i="56" s="1"/>
  <c r="AG1167" i="56"/>
  <c r="AD1167" i="56"/>
  <c r="AF1167" i="56" s="1"/>
  <c r="AD1166" i="56"/>
  <c r="AF1166" i="56" s="1"/>
  <c r="AG1166" i="56" s="1"/>
  <c r="AG1165" i="56"/>
  <c r="AD1165" i="56"/>
  <c r="AF1165" i="56" s="1"/>
  <c r="AD1164" i="56"/>
  <c r="AF1164" i="56" s="1"/>
  <c r="AG1164" i="56" s="1"/>
  <c r="AD1163" i="56"/>
  <c r="AF1163" i="56" s="1"/>
  <c r="AG1163" i="56" s="1"/>
  <c r="AF1154" i="56"/>
  <c r="AG1154" i="56" s="1"/>
  <c r="AD1154" i="56"/>
  <c r="AF1153" i="56"/>
  <c r="AG1153" i="56" s="1"/>
  <c r="AD1153" i="56"/>
  <c r="AF1152" i="56"/>
  <c r="AD1152" i="56"/>
  <c r="AD1151" i="56"/>
  <c r="AF1151" i="56" s="1"/>
  <c r="AG1151" i="56" s="1"/>
  <c r="AD1150" i="56"/>
  <c r="AF1150" i="56" s="1"/>
  <c r="AG1150" i="56" s="1"/>
  <c r="AF1145" i="56"/>
  <c r="AD1145" i="56"/>
  <c r="AD1144" i="56"/>
  <c r="AF1144" i="56" s="1"/>
  <c r="AG1144" i="56" s="1"/>
  <c r="AF1143" i="56"/>
  <c r="AG1143" i="56" s="1"/>
  <c r="AD1143" i="56"/>
  <c r="AD1142" i="56"/>
  <c r="AF1141" i="56"/>
  <c r="AD1141" i="56"/>
  <c r="AD1140" i="56"/>
  <c r="AF1140" i="56" s="1"/>
  <c r="AG1140" i="56" s="1"/>
  <c r="AF1139" i="56"/>
  <c r="AG1139" i="56" s="1"/>
  <c r="AD1139" i="56"/>
  <c r="AD1138" i="56"/>
  <c r="AF1137" i="56"/>
  <c r="AD1137" i="56"/>
  <c r="AD1136" i="56"/>
  <c r="AF1136" i="56" s="1"/>
  <c r="AG1136" i="56" s="1"/>
  <c r="AF1135" i="56"/>
  <c r="AG1135" i="56" s="1"/>
  <c r="AD1135" i="56"/>
  <c r="AD1134" i="56"/>
  <c r="AF1133" i="56"/>
  <c r="AD1133" i="56"/>
  <c r="AD1132" i="56"/>
  <c r="AF1132" i="56" s="1"/>
  <c r="AG1132" i="56" s="1"/>
  <c r="AF1131" i="56"/>
  <c r="AG1131" i="56" s="1"/>
  <c r="AD1131" i="56"/>
  <c r="AD1130" i="56"/>
  <c r="AF1129" i="56"/>
  <c r="AD1129" i="56"/>
  <c r="AD1128" i="56"/>
  <c r="AF1128" i="56" s="1"/>
  <c r="AG1128" i="56" s="1"/>
  <c r="AF1127" i="56"/>
  <c r="AG1127" i="56" s="1"/>
  <c r="AD1127" i="56"/>
  <c r="AD1126" i="56"/>
  <c r="AD1117" i="56"/>
  <c r="AF1117" i="56" s="1"/>
  <c r="AD1116" i="56"/>
  <c r="AF1116" i="56" s="1"/>
  <c r="AD1115" i="56"/>
  <c r="AF1115" i="56" s="1"/>
  <c r="AD1114" i="56"/>
  <c r="AF1114" i="56" s="1"/>
  <c r="AD1113" i="56"/>
  <c r="AF1113" i="56" s="1"/>
  <c r="AD1108" i="56"/>
  <c r="AD1107" i="56"/>
  <c r="AD1106" i="56"/>
  <c r="AD1105" i="56"/>
  <c r="AD1104" i="56"/>
  <c r="AD1103" i="56"/>
  <c r="AD1102" i="56"/>
  <c r="AD1101" i="56"/>
  <c r="AD1100" i="56"/>
  <c r="AD1099" i="56"/>
  <c r="AD1098" i="56"/>
  <c r="AD1097" i="56"/>
  <c r="AD1096" i="56"/>
  <c r="AD1095" i="56"/>
  <c r="AD1094" i="56"/>
  <c r="AD1093" i="56"/>
  <c r="AD1092" i="56"/>
  <c r="AD1091" i="56"/>
  <c r="AD1090" i="56"/>
  <c r="AD1089" i="56"/>
  <c r="AD1088" i="56"/>
  <c r="AD1079" i="56"/>
  <c r="AF1079" i="56" s="1"/>
  <c r="AG1079" i="56" s="1"/>
  <c r="AD1078" i="56"/>
  <c r="AF1078" i="56" s="1"/>
  <c r="AG1078" i="56" s="1"/>
  <c r="AF1077" i="56"/>
  <c r="AG1077" i="56" s="1"/>
  <c r="AD1077" i="56"/>
  <c r="AD1076" i="56"/>
  <c r="AF1076" i="56" s="1"/>
  <c r="AD1075" i="56"/>
  <c r="AF1075" i="56" s="1"/>
  <c r="AG1075" i="56" s="1"/>
  <c r="AD1070" i="56"/>
  <c r="AF1070" i="56" s="1"/>
  <c r="AG1070" i="56" s="1"/>
  <c r="AD1069" i="56"/>
  <c r="AF1069" i="56" s="1"/>
  <c r="AD1068" i="56"/>
  <c r="AF1068" i="56" s="1"/>
  <c r="AG1068" i="56" s="1"/>
  <c r="AD1067" i="56"/>
  <c r="AD1066" i="56"/>
  <c r="AD1065" i="56"/>
  <c r="AF1065" i="56" s="1"/>
  <c r="AD1064" i="56"/>
  <c r="AF1064" i="56" s="1"/>
  <c r="AG1064" i="56" s="1"/>
  <c r="AD1063" i="56"/>
  <c r="AD1062" i="56"/>
  <c r="AF1062" i="56" s="1"/>
  <c r="AG1062" i="56" s="1"/>
  <c r="AD1061" i="56"/>
  <c r="AF1061" i="56" s="1"/>
  <c r="AD1060" i="56"/>
  <c r="AF1060" i="56" s="1"/>
  <c r="AG1060" i="56" s="1"/>
  <c r="AD1059" i="56"/>
  <c r="AD1058" i="56"/>
  <c r="AF1058" i="56" s="1"/>
  <c r="AG1058" i="56" s="1"/>
  <c r="AD1057" i="56"/>
  <c r="AF1057" i="56" s="1"/>
  <c r="AD1056" i="56"/>
  <c r="AF1056" i="56" s="1"/>
  <c r="AG1056" i="56" s="1"/>
  <c r="AD1055" i="56"/>
  <c r="AD1046" i="56"/>
  <c r="AF1046" i="56" s="1"/>
  <c r="AD1045" i="56"/>
  <c r="AF1045" i="56" s="1"/>
  <c r="AD1044" i="56"/>
  <c r="AF1044" i="56" s="1"/>
  <c r="AD1043" i="56"/>
  <c r="AF1043" i="56" s="1"/>
  <c r="AD1042" i="56"/>
  <c r="AF1042" i="56" s="1"/>
  <c r="AD1037" i="56"/>
  <c r="AF1037" i="56" s="1"/>
  <c r="AD1036" i="56"/>
  <c r="AF1036" i="56" s="1"/>
  <c r="AD1035" i="56"/>
  <c r="AF1035" i="56" s="1"/>
  <c r="AD1034" i="56"/>
  <c r="AF1034" i="56" s="1"/>
  <c r="AD1033" i="56"/>
  <c r="AF1033" i="56" s="1"/>
  <c r="AD1032" i="56"/>
  <c r="AF1032" i="56" s="1"/>
  <c r="AD1031" i="56"/>
  <c r="AF1031" i="56" s="1"/>
  <c r="AD1030" i="56"/>
  <c r="AF1030" i="56" s="1"/>
  <c r="AD1029" i="56"/>
  <c r="AF1029" i="56" s="1"/>
  <c r="AD1028" i="56"/>
  <c r="AF1028" i="56" s="1"/>
  <c r="AD1027" i="56"/>
  <c r="AF1027" i="56" s="1"/>
  <c r="AD1026" i="56"/>
  <c r="AF1026" i="56" s="1"/>
  <c r="AD1025" i="56"/>
  <c r="AF1025" i="56" s="1"/>
  <c r="AD1024" i="56"/>
  <c r="AF1024" i="56" s="1"/>
  <c r="AD1023" i="56"/>
  <c r="AF1023" i="56" s="1"/>
  <c r="AD1022" i="56"/>
  <c r="AF1022" i="56" s="1"/>
  <c r="AD1021" i="56"/>
  <c r="AF1021" i="56" s="1"/>
  <c r="AD1020" i="56"/>
  <c r="AF1020" i="56" s="1"/>
  <c r="AD1019" i="56"/>
  <c r="AF1019" i="56" s="1"/>
  <c r="AD1018" i="56"/>
  <c r="AF1018" i="56" s="1"/>
  <c r="AD1017" i="56"/>
  <c r="AF1017" i="56" s="1"/>
  <c r="AD1016" i="56"/>
  <c r="AF1016" i="56" s="1"/>
  <c r="AD1015" i="56"/>
  <c r="AF1015" i="56" s="1"/>
  <c r="AD1014" i="56"/>
  <c r="AF1014" i="56" s="1"/>
  <c r="AD1005" i="56"/>
  <c r="AF1005" i="56" s="1"/>
  <c r="AD1004" i="56"/>
  <c r="AF1004" i="56" s="1"/>
  <c r="AG1004" i="56" s="1"/>
  <c r="AD1003" i="56"/>
  <c r="AD1002" i="56"/>
  <c r="AF1002" i="56" s="1"/>
  <c r="AD1001" i="56"/>
  <c r="AF1001" i="56" s="1"/>
  <c r="AD996" i="56"/>
  <c r="AF996" i="56" s="1"/>
  <c r="AG996" i="56" s="1"/>
  <c r="AD995" i="56"/>
  <c r="AF995" i="56" s="1"/>
  <c r="AG995" i="56" s="1"/>
  <c r="AD994" i="56"/>
  <c r="AF994" i="56" s="1"/>
  <c r="AD993" i="56"/>
  <c r="AF993" i="56" s="1"/>
  <c r="AG993" i="56" s="1"/>
  <c r="AD992" i="56"/>
  <c r="AF992" i="56" s="1"/>
  <c r="AG992" i="56" s="1"/>
  <c r="AD991" i="56"/>
  <c r="AF991" i="56" s="1"/>
  <c r="AF990" i="56"/>
  <c r="AD990" i="56"/>
  <c r="AF989" i="56"/>
  <c r="AG989" i="56" s="1"/>
  <c r="AD989" i="56"/>
  <c r="AF988" i="56"/>
  <c r="AG988" i="56" s="1"/>
  <c r="AD988" i="56"/>
  <c r="AD987" i="56"/>
  <c r="AF987" i="56" s="1"/>
  <c r="AG987" i="56" s="1"/>
  <c r="AD986" i="56"/>
  <c r="AF986" i="56" s="1"/>
  <c r="AD985" i="56"/>
  <c r="AF985" i="56" s="1"/>
  <c r="AG985" i="56" s="1"/>
  <c r="AD984" i="56"/>
  <c r="AF984" i="56" s="1"/>
  <c r="AG984" i="56" s="1"/>
  <c r="AD983" i="56"/>
  <c r="AF983" i="56" s="1"/>
  <c r="AG983" i="56" s="1"/>
  <c r="AD982" i="56"/>
  <c r="AF982" i="56" s="1"/>
  <c r="AD981" i="56"/>
  <c r="AF981" i="56" s="1"/>
  <c r="AG981" i="56" s="1"/>
  <c r="AF980" i="56"/>
  <c r="AG980" i="56" s="1"/>
  <c r="AD980" i="56"/>
  <c r="AF979" i="56"/>
  <c r="AG979" i="56" s="1"/>
  <c r="AD979" i="56"/>
  <c r="AF978" i="56"/>
  <c r="AD978" i="56"/>
  <c r="AD977" i="56"/>
  <c r="AF977" i="56" s="1"/>
  <c r="AG977" i="56" s="1"/>
  <c r="AD976" i="56"/>
  <c r="AF976" i="56" s="1"/>
  <c r="AG976" i="56" s="1"/>
  <c r="AD975" i="56"/>
  <c r="AF975" i="56" s="1"/>
  <c r="AG975" i="56" s="1"/>
  <c r="AD974" i="56"/>
  <c r="AF974" i="56" s="1"/>
  <c r="AD973" i="56"/>
  <c r="AF973" i="56" s="1"/>
  <c r="AG973" i="56" s="1"/>
  <c r="AD972" i="56"/>
  <c r="AF972" i="56" s="1"/>
  <c r="AG972" i="56" s="1"/>
  <c r="AD971" i="56"/>
  <c r="AF971" i="56" s="1"/>
  <c r="AG971" i="56" s="1"/>
  <c r="AD970" i="56"/>
  <c r="AF970" i="56" s="1"/>
  <c r="AD969" i="56"/>
  <c r="AF969" i="56" s="1"/>
  <c r="AG969" i="56" s="1"/>
  <c r="AF968" i="56"/>
  <c r="AG968" i="56" s="1"/>
  <c r="AD968" i="56"/>
  <c r="AD967" i="56"/>
  <c r="AF967" i="56" s="1"/>
  <c r="AG967" i="56" s="1"/>
  <c r="AD966" i="56"/>
  <c r="AF966" i="56" s="1"/>
  <c r="AD965" i="56"/>
  <c r="AF965" i="56" s="1"/>
  <c r="AG965" i="56" s="1"/>
  <c r="AD964" i="56"/>
  <c r="AF964" i="56" s="1"/>
  <c r="AG964" i="56" s="1"/>
  <c r="AD963" i="56"/>
  <c r="AF963" i="56" s="1"/>
  <c r="AG963" i="56" s="1"/>
  <c r="AD962" i="56"/>
  <c r="AF962" i="56" s="1"/>
  <c r="AD961" i="56"/>
  <c r="AF961" i="56" s="1"/>
  <c r="AG961" i="56" s="1"/>
  <c r="AF960" i="56"/>
  <c r="AG960" i="56" s="1"/>
  <c r="AD960" i="56"/>
  <c r="AD959" i="56"/>
  <c r="AF959" i="56" s="1"/>
  <c r="AG959" i="56" s="1"/>
  <c r="AF958" i="56"/>
  <c r="AD958" i="56"/>
  <c r="AD957" i="56"/>
  <c r="AF957" i="56" s="1"/>
  <c r="AG957" i="56" s="1"/>
  <c r="AD956" i="56"/>
  <c r="AF956" i="56" s="1"/>
  <c r="AG956" i="56" s="1"/>
  <c r="AF955" i="56"/>
  <c r="AG955" i="56" s="1"/>
  <c r="AD955" i="56"/>
  <c r="AF954" i="56"/>
  <c r="AD954" i="56"/>
  <c r="AD953" i="56"/>
  <c r="AF953" i="56" s="1"/>
  <c r="AG953" i="56" s="1"/>
  <c r="AD952" i="56"/>
  <c r="AF952" i="56" s="1"/>
  <c r="AG952" i="56" s="1"/>
  <c r="AD951" i="56"/>
  <c r="AF951" i="56" s="1"/>
  <c r="AG951" i="56" s="1"/>
  <c r="AD950" i="56"/>
  <c r="AF950" i="56" s="1"/>
  <c r="AD949" i="56"/>
  <c r="AF949" i="56" s="1"/>
  <c r="AG949" i="56" s="1"/>
  <c r="AD948" i="56"/>
  <c r="AF948" i="56" s="1"/>
  <c r="AG948" i="56" s="1"/>
  <c r="AD947" i="56"/>
  <c r="AF947" i="56" s="1"/>
  <c r="AG947" i="56" s="1"/>
  <c r="AD946" i="56"/>
  <c r="AF946" i="56" s="1"/>
  <c r="AD945" i="56"/>
  <c r="AF945" i="56" s="1"/>
  <c r="AG945" i="56" s="1"/>
  <c r="AD944" i="56"/>
  <c r="AF944" i="56" s="1"/>
  <c r="AG944" i="56" s="1"/>
  <c r="AD943" i="56"/>
  <c r="AF943" i="56" s="1"/>
  <c r="AG943" i="56" s="1"/>
  <c r="AF942" i="56"/>
  <c r="AD942" i="56"/>
  <c r="AD941" i="56"/>
  <c r="AF941" i="56" s="1"/>
  <c r="AG941" i="56" s="1"/>
  <c r="AD940" i="56"/>
  <c r="AF940" i="56" s="1"/>
  <c r="AG940" i="56" s="1"/>
  <c r="AD939" i="56"/>
  <c r="AF939" i="56" s="1"/>
  <c r="AG939" i="56" s="1"/>
  <c r="AD938" i="56"/>
  <c r="AF938" i="56" s="1"/>
  <c r="AD937" i="56"/>
  <c r="AF937" i="56" s="1"/>
  <c r="AG937" i="56" s="1"/>
  <c r="AD936" i="56"/>
  <c r="AF936" i="56" s="1"/>
  <c r="AG936" i="56" s="1"/>
  <c r="AD927" i="56"/>
  <c r="AF927" i="56" s="1"/>
  <c r="AD926" i="56"/>
  <c r="AF926" i="56" s="1"/>
  <c r="AD925" i="56"/>
  <c r="AF925" i="56" s="1"/>
  <c r="AD924" i="56"/>
  <c r="AF924" i="56" s="1"/>
  <c r="AD923" i="56"/>
  <c r="AF923" i="56" s="1"/>
  <c r="AD918" i="56"/>
  <c r="AF918" i="56" s="1"/>
  <c r="AD917" i="56"/>
  <c r="AF917" i="56" s="1"/>
  <c r="AD916" i="56"/>
  <c r="AF916" i="56" s="1"/>
  <c r="AD915" i="56"/>
  <c r="AF915" i="56" s="1"/>
  <c r="AD914" i="56"/>
  <c r="AF914" i="56" s="1"/>
  <c r="AD913" i="56"/>
  <c r="AF913" i="56" s="1"/>
  <c r="AD912" i="56"/>
  <c r="AF912" i="56" s="1"/>
  <c r="AD911" i="56"/>
  <c r="AF911" i="56" s="1"/>
  <c r="AD910" i="56"/>
  <c r="AF910" i="56" s="1"/>
  <c r="AD909" i="56"/>
  <c r="AD908" i="56"/>
  <c r="AF908" i="56" s="1"/>
  <c r="AG908" i="56" s="1"/>
  <c r="AD907" i="56"/>
  <c r="AD906" i="56"/>
  <c r="AF906" i="56" s="1"/>
  <c r="AG906" i="56" s="1"/>
  <c r="AD905" i="56"/>
  <c r="AD904" i="56"/>
  <c r="AF904" i="56" s="1"/>
  <c r="AG904" i="56" s="1"/>
  <c r="AD903" i="56"/>
  <c r="AD902" i="56"/>
  <c r="AF902" i="56" s="1"/>
  <c r="AG902" i="56" s="1"/>
  <c r="AD901" i="56"/>
  <c r="AD900" i="56"/>
  <c r="AF900" i="56" s="1"/>
  <c r="AG900" i="56" s="1"/>
  <c r="AD899" i="56"/>
  <c r="AD898" i="56"/>
  <c r="AF898" i="56" s="1"/>
  <c r="AG898" i="56" s="1"/>
  <c r="AD897" i="56"/>
  <c r="AD896" i="56"/>
  <c r="AF896" i="56" s="1"/>
  <c r="AG896" i="56" s="1"/>
  <c r="AD895" i="56"/>
  <c r="AD894" i="56"/>
  <c r="AF894" i="56" s="1"/>
  <c r="AG894" i="56" s="1"/>
  <c r="AD893" i="56"/>
  <c r="AD884" i="56"/>
  <c r="AF884" i="56" s="1"/>
  <c r="AG884" i="56" s="1"/>
  <c r="AF883" i="56"/>
  <c r="AG883" i="56" s="1"/>
  <c r="AD883" i="56"/>
  <c r="AD882" i="56"/>
  <c r="AF882" i="56" s="1"/>
  <c r="AG882" i="56" s="1"/>
  <c r="AD881" i="56"/>
  <c r="AF881" i="56" s="1"/>
  <c r="AD880" i="56"/>
  <c r="AF880" i="56" s="1"/>
  <c r="AG880" i="56" s="1"/>
  <c r="AF879" i="56"/>
  <c r="AG879" i="56" s="1"/>
  <c r="AD879" i="56"/>
  <c r="AD878" i="56"/>
  <c r="AF878" i="56" s="1"/>
  <c r="AG878" i="56" s="1"/>
  <c r="AD873" i="56"/>
  <c r="AD864" i="56"/>
  <c r="AD863" i="56"/>
  <c r="AF863" i="56" s="1"/>
  <c r="AG863" i="56" s="1"/>
  <c r="AD862" i="56"/>
  <c r="AG861" i="56"/>
  <c r="AD861" i="56"/>
  <c r="AF861" i="56" s="1"/>
  <c r="AD860" i="56"/>
  <c r="AD855" i="56"/>
  <c r="AD854" i="56"/>
  <c r="AF854" i="56" s="1"/>
  <c r="AG854" i="56" s="1"/>
  <c r="AD853" i="56"/>
  <c r="AD852" i="56"/>
  <c r="AF852" i="56" s="1"/>
  <c r="AG852" i="56" s="1"/>
  <c r="AD851" i="56"/>
  <c r="AD850" i="56"/>
  <c r="AF850" i="56" s="1"/>
  <c r="AG850" i="56" s="1"/>
  <c r="AD849" i="56"/>
  <c r="AD848" i="56"/>
  <c r="AF848" i="56" s="1"/>
  <c r="AG848" i="56" s="1"/>
  <c r="AD847" i="56"/>
  <c r="AD846" i="56"/>
  <c r="AF846" i="56" s="1"/>
  <c r="AG846" i="56" s="1"/>
  <c r="AF837" i="56"/>
  <c r="AG837" i="56" s="1"/>
  <c r="AD837" i="56"/>
  <c r="AD836" i="56"/>
  <c r="AF836" i="56" s="1"/>
  <c r="AF835" i="56"/>
  <c r="AG835" i="56" s="1"/>
  <c r="AD835" i="56"/>
  <c r="AD834" i="56"/>
  <c r="AD833" i="56"/>
  <c r="AF833" i="56" s="1"/>
  <c r="AG833" i="56" s="1"/>
  <c r="AD828" i="56"/>
  <c r="AD827" i="56"/>
  <c r="AF827" i="56" s="1"/>
  <c r="AD826" i="56"/>
  <c r="AF825" i="56"/>
  <c r="AD825" i="56"/>
  <c r="AD824" i="56"/>
  <c r="AD823" i="56"/>
  <c r="AF823" i="56" s="1"/>
  <c r="AD822" i="56"/>
  <c r="AD821" i="56"/>
  <c r="AF821" i="56" s="1"/>
  <c r="AD820" i="56"/>
  <c r="AD819" i="56"/>
  <c r="AF819" i="56" s="1"/>
  <c r="AD818" i="56"/>
  <c r="AF817" i="56"/>
  <c r="AD817" i="56"/>
  <c r="AD816" i="56"/>
  <c r="AD815" i="56"/>
  <c r="AF815" i="56" s="1"/>
  <c r="AD814" i="56"/>
  <c r="AD813" i="56"/>
  <c r="AF813" i="56" s="1"/>
  <c r="AD812" i="56"/>
  <c r="AD811" i="56"/>
  <c r="AF811" i="56" s="1"/>
  <c r="AG811" i="56" s="1"/>
  <c r="AD810" i="56"/>
  <c r="AF810" i="56" s="1"/>
  <c r="AG810" i="56" s="1"/>
  <c r="AD809" i="56"/>
  <c r="AF809" i="56" s="1"/>
  <c r="AD808" i="56"/>
  <c r="AF808" i="56" s="1"/>
  <c r="AD807" i="56"/>
  <c r="AF807" i="56" s="1"/>
  <c r="AG807" i="56" s="1"/>
  <c r="AD806" i="56"/>
  <c r="AF806" i="56" s="1"/>
  <c r="AG806" i="56" s="1"/>
  <c r="AD805" i="56"/>
  <c r="AF805" i="56" s="1"/>
  <c r="AD804" i="56"/>
  <c r="AF804" i="56" s="1"/>
  <c r="AD803" i="56"/>
  <c r="AF803" i="56" s="1"/>
  <c r="AG803" i="56" s="1"/>
  <c r="AD802" i="56"/>
  <c r="AF802" i="56" s="1"/>
  <c r="AG802" i="56" s="1"/>
  <c r="AD801" i="56"/>
  <c r="AF801" i="56" s="1"/>
  <c r="AD800" i="56"/>
  <c r="AF800" i="56" s="1"/>
  <c r="AD799" i="56"/>
  <c r="AF799" i="56" s="1"/>
  <c r="AG799" i="56" s="1"/>
  <c r="AD798" i="56"/>
  <c r="AF798" i="56" s="1"/>
  <c r="AG798" i="56" s="1"/>
  <c r="AD797" i="56"/>
  <c r="AF797" i="56" s="1"/>
  <c r="AD796" i="56"/>
  <c r="AF796" i="56" s="1"/>
  <c r="AD795" i="56"/>
  <c r="AF795" i="56" s="1"/>
  <c r="AG795" i="56" s="1"/>
  <c r="AD794" i="56"/>
  <c r="AF794" i="56" s="1"/>
  <c r="AG794" i="56" s="1"/>
  <c r="AD793" i="56"/>
  <c r="AF793" i="56" s="1"/>
  <c r="AD792" i="56"/>
  <c r="AF792" i="56" s="1"/>
  <c r="AD791" i="56"/>
  <c r="AF791" i="56" s="1"/>
  <c r="AG791" i="56" s="1"/>
  <c r="AD790" i="56"/>
  <c r="AF790" i="56" s="1"/>
  <c r="AG790" i="56" s="1"/>
  <c r="AD789" i="56"/>
  <c r="AF789" i="56" s="1"/>
  <c r="AD788" i="56"/>
  <c r="AF788" i="56" s="1"/>
  <c r="AD787" i="56"/>
  <c r="AF787" i="56" s="1"/>
  <c r="AG787" i="56" s="1"/>
  <c r="AD786" i="56"/>
  <c r="AF786" i="56" s="1"/>
  <c r="AG786" i="56" s="1"/>
  <c r="AD785" i="56"/>
  <c r="AF785" i="56" s="1"/>
  <c r="AD784" i="56"/>
  <c r="AF784" i="56" s="1"/>
  <c r="AD783" i="56"/>
  <c r="AF783" i="56" s="1"/>
  <c r="AG783" i="56" s="1"/>
  <c r="AD782" i="56"/>
  <c r="AF782" i="56" s="1"/>
  <c r="AG782" i="56" s="1"/>
  <c r="AD781" i="56"/>
  <c r="AF781" i="56" s="1"/>
  <c r="AD780" i="56"/>
  <c r="AF780" i="56" s="1"/>
  <c r="AD779" i="56"/>
  <c r="AF779" i="56" s="1"/>
  <c r="AG779" i="56" s="1"/>
  <c r="AD778" i="56"/>
  <c r="AF778" i="56" s="1"/>
  <c r="AG778" i="56" s="1"/>
  <c r="AD777" i="56"/>
  <c r="AF777" i="56" s="1"/>
  <c r="AD776" i="56"/>
  <c r="AF776" i="56" s="1"/>
  <c r="AD775" i="56"/>
  <c r="AF775" i="56" s="1"/>
  <c r="AG775" i="56" s="1"/>
  <c r="AD774" i="56"/>
  <c r="AF774" i="56" s="1"/>
  <c r="AG774" i="56" s="1"/>
  <c r="AD773" i="56"/>
  <c r="AF773" i="56" s="1"/>
  <c r="AF764" i="56"/>
  <c r="AG764" i="56" s="1"/>
  <c r="AD764" i="56"/>
  <c r="AD763" i="56"/>
  <c r="AF762" i="56"/>
  <c r="AG762" i="56" s="1"/>
  <c r="AD762" i="56"/>
  <c r="AD761" i="56"/>
  <c r="AF761" i="56" s="1"/>
  <c r="AG761" i="56" s="1"/>
  <c r="AD760" i="56"/>
  <c r="AF760" i="56" s="1"/>
  <c r="AG760" i="56" s="1"/>
  <c r="AD755" i="56"/>
  <c r="AF754" i="56"/>
  <c r="AG754" i="56" s="1"/>
  <c r="AD754" i="56"/>
  <c r="AD753" i="56"/>
  <c r="AF753" i="56" s="1"/>
  <c r="AG753" i="56" s="1"/>
  <c r="AF752" i="56"/>
  <c r="AG752" i="56" s="1"/>
  <c r="AD752" i="56"/>
  <c r="AD751" i="56"/>
  <c r="AF750" i="56"/>
  <c r="AG750" i="56" s="1"/>
  <c r="AD750" i="56"/>
  <c r="AD749" i="56"/>
  <c r="AF749" i="56" s="1"/>
  <c r="AG749" i="56" s="1"/>
  <c r="AF748" i="56"/>
  <c r="AG748" i="56" s="1"/>
  <c r="AD748" i="56"/>
  <c r="AD747" i="56"/>
  <c r="AF746" i="56"/>
  <c r="AG746" i="56" s="1"/>
  <c r="AD746" i="56"/>
  <c r="AD745" i="56"/>
  <c r="AF745" i="56" s="1"/>
  <c r="AG745" i="56" s="1"/>
  <c r="AF744" i="56"/>
  <c r="AG744" i="56" s="1"/>
  <c r="AD744" i="56"/>
  <c r="AD743" i="56"/>
  <c r="AF742" i="56"/>
  <c r="AG742" i="56" s="1"/>
  <c r="AD742" i="56"/>
  <c r="AD741" i="56"/>
  <c r="AF741" i="56" s="1"/>
  <c r="AG741" i="56" s="1"/>
  <c r="AF740" i="56"/>
  <c r="AD740" i="56"/>
  <c r="AD739" i="56"/>
  <c r="AF738" i="56"/>
  <c r="AG738" i="56" s="1"/>
  <c r="AD738" i="56"/>
  <c r="AD737" i="56"/>
  <c r="AF736" i="56"/>
  <c r="AD736" i="56"/>
  <c r="AD735" i="56"/>
  <c r="AF734" i="56"/>
  <c r="AG734" i="56" s="1"/>
  <c r="AD734" i="56"/>
  <c r="AD733" i="56"/>
  <c r="AF732" i="56"/>
  <c r="AD732" i="56"/>
  <c r="AD731" i="56"/>
  <c r="AF730" i="56"/>
  <c r="AG730" i="56" s="1"/>
  <c r="AD730" i="56"/>
  <c r="AD729" i="56"/>
  <c r="AF728" i="56"/>
  <c r="AD728" i="56"/>
  <c r="AD727" i="56"/>
  <c r="AF726" i="56"/>
  <c r="AG726" i="56" s="1"/>
  <c r="AD726" i="56"/>
  <c r="AD725" i="56"/>
  <c r="AF724" i="56"/>
  <c r="AD724" i="56"/>
  <c r="AD723" i="56"/>
  <c r="AF722" i="56"/>
  <c r="AG722" i="56" s="1"/>
  <c r="AD722" i="56"/>
  <c r="AD713" i="56"/>
  <c r="AF712" i="56"/>
  <c r="AG712" i="56" s="1"/>
  <c r="AD712" i="56"/>
  <c r="AD711" i="56"/>
  <c r="AF710" i="56"/>
  <c r="AG710" i="56" s="1"/>
  <c r="AD710" i="56"/>
  <c r="AF709" i="56"/>
  <c r="AG709" i="56" s="1"/>
  <c r="AD709" i="56"/>
  <c r="AD704" i="56"/>
  <c r="AF704" i="56" s="1"/>
  <c r="AD703" i="56"/>
  <c r="AF703" i="56" s="1"/>
  <c r="AD702" i="56"/>
  <c r="AF702" i="56" s="1"/>
  <c r="AD701" i="56"/>
  <c r="AF701" i="56" s="1"/>
  <c r="AD700" i="56"/>
  <c r="AF700" i="56" s="1"/>
  <c r="AD699" i="56"/>
  <c r="AF699" i="56" s="1"/>
  <c r="AD698" i="56"/>
  <c r="AF698" i="56" s="1"/>
  <c r="AD697" i="56"/>
  <c r="AF697" i="56" s="1"/>
  <c r="AD696" i="56"/>
  <c r="AF696" i="56" s="1"/>
  <c r="AD695" i="56"/>
  <c r="AF695" i="56" s="1"/>
  <c r="AD694" i="56"/>
  <c r="AF694" i="56" s="1"/>
  <c r="AD693" i="56"/>
  <c r="AF693" i="56" s="1"/>
  <c r="AD692" i="56"/>
  <c r="AF692" i="56" s="1"/>
  <c r="AD691" i="56"/>
  <c r="AF691" i="56" s="1"/>
  <c r="AD690" i="56"/>
  <c r="AF690" i="56" s="1"/>
  <c r="AD689" i="56"/>
  <c r="AF689" i="56" s="1"/>
  <c r="AD688" i="56"/>
  <c r="AF688" i="56" s="1"/>
  <c r="AD687" i="56"/>
  <c r="AF687" i="56" s="1"/>
  <c r="AD686" i="56"/>
  <c r="AF686" i="56" s="1"/>
  <c r="AD685" i="56"/>
  <c r="AF685" i="56" s="1"/>
  <c r="AD684" i="56"/>
  <c r="AF684" i="56" s="1"/>
  <c r="AD683" i="56"/>
  <c r="AF683" i="56" s="1"/>
  <c r="AD682" i="56"/>
  <c r="AF682" i="56" s="1"/>
  <c r="AD681" i="56"/>
  <c r="AF681" i="56" s="1"/>
  <c r="AD680" i="56"/>
  <c r="AF680" i="56" s="1"/>
  <c r="AD679" i="56"/>
  <c r="AF679" i="56" s="1"/>
  <c r="AD678" i="56"/>
  <c r="AF678" i="56" s="1"/>
  <c r="AD677" i="56"/>
  <c r="AF677" i="56" s="1"/>
  <c r="AD676" i="56"/>
  <c r="AF676" i="56" s="1"/>
  <c r="AD675" i="56"/>
  <c r="AF675" i="56" s="1"/>
  <c r="AD674" i="56"/>
  <c r="AF674" i="56" s="1"/>
  <c r="AD673" i="56"/>
  <c r="AF673" i="56" s="1"/>
  <c r="AD672" i="56"/>
  <c r="AF672" i="56" s="1"/>
  <c r="AD671" i="56"/>
  <c r="AF671" i="56" s="1"/>
  <c r="AD670" i="56"/>
  <c r="AF670" i="56" s="1"/>
  <c r="AD669" i="56"/>
  <c r="AF669" i="56" s="1"/>
  <c r="AD668" i="56"/>
  <c r="AF668" i="56" s="1"/>
  <c r="AD659" i="56"/>
  <c r="AF659" i="56" s="1"/>
  <c r="AG659" i="56" s="1"/>
  <c r="AG658" i="56"/>
  <c r="AD658" i="56"/>
  <c r="AF658" i="56" s="1"/>
  <c r="AD657" i="56"/>
  <c r="AF657" i="56" s="1"/>
  <c r="AD656" i="56"/>
  <c r="AF656" i="56" s="1"/>
  <c r="AD655" i="56"/>
  <c r="AF655" i="56" s="1"/>
  <c r="AG655" i="56" s="1"/>
  <c r="AD650" i="56"/>
  <c r="AF650" i="56" s="1"/>
  <c r="AG650" i="56" s="1"/>
  <c r="AF649" i="56"/>
  <c r="AD649" i="56"/>
  <c r="AD648" i="56"/>
  <c r="AF647" i="56"/>
  <c r="AG647" i="56" s="1"/>
  <c r="AD647" i="56"/>
  <c r="AD646" i="56"/>
  <c r="AF646" i="56" s="1"/>
  <c r="AG646" i="56" s="1"/>
  <c r="AF645" i="56"/>
  <c r="AD645" i="56"/>
  <c r="AD644" i="56"/>
  <c r="AF643" i="56"/>
  <c r="AG643" i="56" s="1"/>
  <c r="AD643" i="56"/>
  <c r="AD642" i="56"/>
  <c r="AF642" i="56" s="1"/>
  <c r="AG642" i="56" s="1"/>
  <c r="AF641" i="56"/>
  <c r="AD641" i="56"/>
  <c r="AD640" i="56"/>
  <c r="AF639" i="56"/>
  <c r="AG639" i="56" s="1"/>
  <c r="AD639" i="56"/>
  <c r="AD638" i="56"/>
  <c r="AF638" i="56" s="1"/>
  <c r="AG638" i="56" s="1"/>
  <c r="AF637" i="56"/>
  <c r="AD637" i="56"/>
  <c r="AD636" i="56"/>
  <c r="AF635" i="56"/>
  <c r="AG635" i="56" s="1"/>
  <c r="AD635" i="56"/>
  <c r="AD634" i="56"/>
  <c r="AF634" i="56" s="1"/>
  <c r="AG634" i="56" s="1"/>
  <c r="AF633" i="56"/>
  <c r="AD633" i="56"/>
  <c r="AD632" i="56"/>
  <c r="AF631" i="56"/>
  <c r="AG631" i="56" s="1"/>
  <c r="AD631" i="56"/>
  <c r="AD630" i="56"/>
  <c r="AF630" i="56" s="1"/>
  <c r="AG630" i="56" s="1"/>
  <c r="AF629" i="56"/>
  <c r="AD629" i="56"/>
  <c r="AD620" i="56"/>
  <c r="AF620" i="56" s="1"/>
  <c r="AG620" i="56" s="1"/>
  <c r="AF619" i="56"/>
  <c r="AG619" i="56" s="1"/>
  <c r="AD619" i="56"/>
  <c r="AD618" i="56"/>
  <c r="AF618" i="56" s="1"/>
  <c r="AG618" i="56" s="1"/>
  <c r="AF617" i="56"/>
  <c r="AG617" i="56" s="1"/>
  <c r="AD617" i="56"/>
  <c r="AD616" i="56"/>
  <c r="AF616" i="56" s="1"/>
  <c r="AG616" i="56" s="1"/>
  <c r="AD611" i="56"/>
  <c r="AF611" i="56" s="1"/>
  <c r="AD610" i="56"/>
  <c r="AF610" i="56" s="1"/>
  <c r="AD609" i="56"/>
  <c r="AF609" i="56" s="1"/>
  <c r="AD608" i="56"/>
  <c r="AF608" i="56" s="1"/>
  <c r="AD607" i="56"/>
  <c r="AF607" i="56" s="1"/>
  <c r="AD606" i="56"/>
  <c r="AF606" i="56" s="1"/>
  <c r="AD605" i="56"/>
  <c r="AF605" i="56" s="1"/>
  <c r="AD604" i="56"/>
  <c r="AF604" i="56" s="1"/>
  <c r="AD603" i="56"/>
  <c r="AF603" i="56" s="1"/>
  <c r="AD602" i="56"/>
  <c r="AF602" i="56" s="1"/>
  <c r="AD601" i="56"/>
  <c r="AF601" i="56" s="1"/>
  <c r="AD600" i="56"/>
  <c r="AF600" i="56" s="1"/>
  <c r="AD599" i="56"/>
  <c r="AF599" i="56" s="1"/>
  <c r="AD598" i="56"/>
  <c r="AF598" i="56" s="1"/>
  <c r="AD597" i="56"/>
  <c r="AF597" i="56" s="1"/>
  <c r="AD596" i="56"/>
  <c r="AF596" i="56" s="1"/>
  <c r="AD595" i="56"/>
  <c r="AF595" i="56" s="1"/>
  <c r="AD594" i="56"/>
  <c r="AF594" i="56" s="1"/>
  <c r="AD593" i="56"/>
  <c r="AF593" i="56" s="1"/>
  <c r="AD592" i="56"/>
  <c r="AF592" i="56" s="1"/>
  <c r="AD591" i="56"/>
  <c r="AF591" i="56" s="1"/>
  <c r="AD590" i="56"/>
  <c r="AF590" i="56" s="1"/>
  <c r="AD589" i="56"/>
  <c r="AF589" i="56" s="1"/>
  <c r="AD588" i="56"/>
  <c r="AF588" i="56" s="1"/>
  <c r="AD587" i="56"/>
  <c r="AF587" i="56" s="1"/>
  <c r="AD586" i="56"/>
  <c r="AF586" i="56" s="1"/>
  <c r="AD577" i="56"/>
  <c r="AF577" i="56" s="1"/>
  <c r="AG577" i="56" s="1"/>
  <c r="AG576" i="56"/>
  <c r="AD576" i="56"/>
  <c r="AF576" i="56" s="1"/>
  <c r="AD575" i="56"/>
  <c r="AF575" i="56" s="1"/>
  <c r="AD574" i="56"/>
  <c r="AF574" i="56" s="1"/>
  <c r="AD573" i="56"/>
  <c r="AF573" i="56" s="1"/>
  <c r="AG573" i="56" s="1"/>
  <c r="AD568" i="56"/>
  <c r="AF568" i="56" s="1"/>
  <c r="AG568" i="56" s="1"/>
  <c r="AF567" i="56"/>
  <c r="AD567" i="56"/>
  <c r="AD566" i="56"/>
  <c r="AF565" i="56"/>
  <c r="AG565" i="56" s="1"/>
  <c r="AD565" i="56"/>
  <c r="AD564" i="56"/>
  <c r="AF564" i="56" s="1"/>
  <c r="AG564" i="56" s="1"/>
  <c r="AF563" i="56"/>
  <c r="AD563" i="56"/>
  <c r="AD562" i="56"/>
  <c r="AF561" i="56"/>
  <c r="AG561" i="56" s="1"/>
  <c r="AD561" i="56"/>
  <c r="AD560" i="56"/>
  <c r="AF560" i="56" s="1"/>
  <c r="AG560" i="56" s="1"/>
  <c r="AF559" i="56"/>
  <c r="AD559" i="56"/>
  <c r="AD558" i="56"/>
  <c r="AF557" i="56"/>
  <c r="AG557" i="56" s="1"/>
  <c r="AD557" i="56"/>
  <c r="AD556" i="56"/>
  <c r="AF556" i="56" s="1"/>
  <c r="AG556" i="56" s="1"/>
  <c r="AF555" i="56"/>
  <c r="AD555" i="56"/>
  <c r="AD554" i="56"/>
  <c r="AF553" i="56"/>
  <c r="AG553" i="56" s="1"/>
  <c r="AD553" i="56"/>
  <c r="AD552" i="56"/>
  <c r="AF552" i="56" s="1"/>
  <c r="AG552" i="56" s="1"/>
  <c r="AF551" i="56"/>
  <c r="AD551" i="56"/>
  <c r="AD550" i="56"/>
  <c r="AF541" i="56"/>
  <c r="AG541" i="56" s="1"/>
  <c r="AD541" i="56"/>
  <c r="AD540" i="56"/>
  <c r="AF540" i="56" s="1"/>
  <c r="AG540" i="56" s="1"/>
  <c r="AF539" i="56"/>
  <c r="AG539" i="56" s="1"/>
  <c r="AD539" i="56"/>
  <c r="AD538" i="56"/>
  <c r="AF538" i="56" s="1"/>
  <c r="AG538" i="56" s="1"/>
  <c r="AD537" i="56"/>
  <c r="AF537" i="56" s="1"/>
  <c r="AG537" i="56" s="1"/>
  <c r="AD532" i="56"/>
  <c r="AD531" i="56"/>
  <c r="AF531" i="56" s="1"/>
  <c r="AD530" i="56"/>
  <c r="AD529" i="56"/>
  <c r="AF529" i="56" s="1"/>
  <c r="AD528" i="56"/>
  <c r="AD527" i="56"/>
  <c r="AF527" i="56" s="1"/>
  <c r="AD526" i="56"/>
  <c r="AD525" i="56"/>
  <c r="AF525" i="56" s="1"/>
  <c r="AD524" i="56"/>
  <c r="AD523" i="56"/>
  <c r="AF523" i="56" s="1"/>
  <c r="AD522" i="56"/>
  <c r="AD521" i="56"/>
  <c r="AF521" i="56" s="1"/>
  <c r="AD520" i="56"/>
  <c r="AD519" i="56"/>
  <c r="AF519" i="56" s="1"/>
  <c r="AD518" i="56"/>
  <c r="AD517" i="56"/>
  <c r="AF517" i="56" s="1"/>
  <c r="AD516" i="56"/>
  <c r="AD515" i="56"/>
  <c r="AF515" i="56" s="1"/>
  <c r="AD514" i="56"/>
  <c r="AD505" i="56"/>
  <c r="AF505" i="56" s="1"/>
  <c r="AD504" i="56"/>
  <c r="AF504" i="56" s="1"/>
  <c r="AG504" i="56" s="1"/>
  <c r="AG503" i="56"/>
  <c r="AD503" i="56"/>
  <c r="AF503" i="56" s="1"/>
  <c r="AD502" i="56"/>
  <c r="AF502" i="56" s="1"/>
  <c r="AD501" i="56"/>
  <c r="AF501" i="56" s="1"/>
  <c r="AF496" i="56"/>
  <c r="AG496" i="56" s="1"/>
  <c r="AD496" i="56"/>
  <c r="AD495" i="56"/>
  <c r="AF495" i="56" s="1"/>
  <c r="AG495" i="56" s="1"/>
  <c r="AD494" i="56"/>
  <c r="AF494" i="56" s="1"/>
  <c r="AF493" i="56"/>
  <c r="AG493" i="56" s="1"/>
  <c r="AD493" i="56"/>
  <c r="AD492" i="56"/>
  <c r="AF492" i="56" s="1"/>
  <c r="AG492" i="56" s="1"/>
  <c r="AF491" i="56"/>
  <c r="AG491" i="56" s="1"/>
  <c r="AD491" i="56"/>
  <c r="AF490" i="56"/>
  <c r="AD490" i="56"/>
  <c r="AD489" i="56"/>
  <c r="AF489" i="56" s="1"/>
  <c r="AG489" i="56" s="1"/>
  <c r="AD488" i="56"/>
  <c r="AF488" i="56" s="1"/>
  <c r="AG488" i="56" s="1"/>
  <c r="AD487" i="56"/>
  <c r="AF487" i="56" s="1"/>
  <c r="AD486" i="56"/>
  <c r="AF486" i="56" s="1"/>
  <c r="AG486" i="56" s="1"/>
  <c r="AD477" i="56"/>
  <c r="AF477" i="56" s="1"/>
  <c r="AD476" i="56"/>
  <c r="AD475" i="56"/>
  <c r="AF475" i="56" s="1"/>
  <c r="AD474" i="56"/>
  <c r="AD473" i="56"/>
  <c r="AF473" i="56" s="1"/>
  <c r="AD468" i="56"/>
  <c r="AF468" i="56" s="1"/>
  <c r="AG468" i="56" s="1"/>
  <c r="AD467" i="56"/>
  <c r="AD466" i="56"/>
  <c r="AF466" i="56" s="1"/>
  <c r="AG466" i="56" s="1"/>
  <c r="AD465" i="56"/>
  <c r="AG464" i="56"/>
  <c r="AD464" i="56"/>
  <c r="AF464" i="56" s="1"/>
  <c r="AD463" i="56"/>
  <c r="AD462" i="56"/>
  <c r="AF462" i="56" s="1"/>
  <c r="AG462" i="56" s="1"/>
  <c r="AD461" i="56"/>
  <c r="AD460" i="56"/>
  <c r="AF460" i="56" s="1"/>
  <c r="AG460" i="56" s="1"/>
  <c r="AD459" i="56"/>
  <c r="AG458" i="56"/>
  <c r="AD458" i="56"/>
  <c r="AF458" i="56" s="1"/>
  <c r="AD457" i="56"/>
  <c r="AD448" i="56"/>
  <c r="AD447" i="56"/>
  <c r="AF447" i="56" s="1"/>
  <c r="AD446" i="56"/>
  <c r="AD445" i="56"/>
  <c r="AF445" i="56" s="1"/>
  <c r="AD444" i="56"/>
  <c r="AD439" i="56"/>
  <c r="AF439" i="56" s="1"/>
  <c r="AG439" i="56" s="1"/>
  <c r="AD438" i="56"/>
  <c r="AF438" i="56" s="1"/>
  <c r="AG438" i="56" s="1"/>
  <c r="AF437" i="56"/>
  <c r="AG437" i="56" s="1"/>
  <c r="AD437" i="56"/>
  <c r="AF436" i="56"/>
  <c r="AD436" i="56"/>
  <c r="AF435" i="56"/>
  <c r="AG435" i="56" s="1"/>
  <c r="AD435" i="56"/>
  <c r="AF434" i="56"/>
  <c r="AG434" i="56" s="1"/>
  <c r="AD434" i="56"/>
  <c r="AD433" i="56"/>
  <c r="AF433" i="56" s="1"/>
  <c r="AG433" i="56" s="1"/>
  <c r="AD432" i="56"/>
  <c r="AF432" i="56" s="1"/>
  <c r="AD431" i="56"/>
  <c r="AF431" i="56" s="1"/>
  <c r="AG431" i="56" s="1"/>
  <c r="AD430" i="56"/>
  <c r="AF430" i="56" s="1"/>
  <c r="AG430" i="56" s="1"/>
  <c r="AF429" i="56"/>
  <c r="AG429" i="56" s="1"/>
  <c r="AD429" i="56"/>
  <c r="AF428" i="56"/>
  <c r="AD428" i="56"/>
  <c r="AF427" i="56"/>
  <c r="AG427" i="56" s="1"/>
  <c r="AD427" i="56"/>
  <c r="AD426" i="56"/>
  <c r="AF417" i="56"/>
  <c r="AG417" i="56" s="1"/>
  <c r="AD417" i="56"/>
  <c r="AD416" i="56"/>
  <c r="AF416" i="56" s="1"/>
  <c r="AD415" i="56"/>
  <c r="AF415" i="56" s="1"/>
  <c r="AG415" i="56" s="1"/>
  <c r="AD414" i="56"/>
  <c r="AF414" i="56" s="1"/>
  <c r="AD413" i="56"/>
  <c r="AG408" i="56"/>
  <c r="AD408" i="56"/>
  <c r="AF408" i="56" s="1"/>
  <c r="AD407" i="56"/>
  <c r="AF407" i="56" s="1"/>
  <c r="AD406" i="56"/>
  <c r="AF406" i="56" s="1"/>
  <c r="AG406" i="56" s="1"/>
  <c r="AD405" i="56"/>
  <c r="AF405" i="56" s="1"/>
  <c r="AG404" i="56"/>
  <c r="AD404" i="56"/>
  <c r="AF404" i="56" s="1"/>
  <c r="AD403" i="56"/>
  <c r="AF403" i="56" s="1"/>
  <c r="AD402" i="56"/>
  <c r="AF402" i="56" s="1"/>
  <c r="AG402" i="56" s="1"/>
  <c r="AD401" i="56"/>
  <c r="AF401" i="56" s="1"/>
  <c r="AG400" i="56"/>
  <c r="AD400" i="56"/>
  <c r="AF400" i="56" s="1"/>
  <c r="AD399" i="56"/>
  <c r="AF399" i="56" s="1"/>
  <c r="AD398" i="56"/>
  <c r="AF398" i="56" s="1"/>
  <c r="AG398" i="56" s="1"/>
  <c r="AD397" i="56"/>
  <c r="AF397" i="56" s="1"/>
  <c r="AG396" i="56"/>
  <c r="AD396" i="56"/>
  <c r="AF396" i="56" s="1"/>
  <c r="AD395" i="56"/>
  <c r="AF395" i="56" s="1"/>
  <c r="AD394" i="56"/>
  <c r="AF394" i="56" s="1"/>
  <c r="AG394" i="56" s="1"/>
  <c r="AD393" i="56"/>
  <c r="AF393" i="56" s="1"/>
  <c r="AG392" i="56"/>
  <c r="AD392" i="56"/>
  <c r="AF392" i="56" s="1"/>
  <c r="AD383" i="56"/>
  <c r="AF383" i="56" s="1"/>
  <c r="AD382" i="56"/>
  <c r="AF382" i="56" s="1"/>
  <c r="AD381" i="56"/>
  <c r="AF381" i="56" s="1"/>
  <c r="AD380" i="56"/>
  <c r="AF380" i="56" s="1"/>
  <c r="AF379" i="56"/>
  <c r="AD379" i="56"/>
  <c r="AD374" i="56"/>
  <c r="AF374" i="56" s="1"/>
  <c r="AF373" i="56"/>
  <c r="AG373" i="56" s="1"/>
  <c r="AD373" i="56"/>
  <c r="AD372" i="56"/>
  <c r="AD371" i="56"/>
  <c r="AF371" i="56" s="1"/>
  <c r="AG371" i="56" s="1"/>
  <c r="AF370" i="56"/>
  <c r="AD370" i="56"/>
  <c r="AD369" i="56"/>
  <c r="AF369" i="56" s="1"/>
  <c r="AG369" i="56" s="1"/>
  <c r="AD368" i="56"/>
  <c r="AF367" i="56"/>
  <c r="AG367" i="56" s="1"/>
  <c r="AD367" i="56"/>
  <c r="AF366" i="56"/>
  <c r="AD366" i="56"/>
  <c r="AF365" i="56"/>
  <c r="AG365" i="56" s="1"/>
  <c r="AD365" i="56"/>
  <c r="AF364" i="56"/>
  <c r="AG364" i="56" s="1"/>
  <c r="AD364" i="56"/>
  <c r="AF363" i="56"/>
  <c r="AG363" i="56" s="1"/>
  <c r="AD363" i="56"/>
  <c r="AF362" i="56"/>
  <c r="AG362" i="56" s="1"/>
  <c r="AD362" i="56"/>
  <c r="AF361" i="56"/>
  <c r="AG361" i="56" s="1"/>
  <c r="AD361" i="56"/>
  <c r="AF360" i="56"/>
  <c r="AG360" i="56" s="1"/>
  <c r="AD360" i="56"/>
  <c r="AF359" i="56"/>
  <c r="AG359" i="56" s="1"/>
  <c r="AD359" i="56"/>
  <c r="AF358" i="56"/>
  <c r="AG358" i="56" s="1"/>
  <c r="AD358" i="56"/>
  <c r="AF357" i="56"/>
  <c r="AG357" i="56" s="1"/>
  <c r="AD357" i="56"/>
  <c r="AF356" i="56"/>
  <c r="AG356" i="56" s="1"/>
  <c r="AD356" i="56"/>
  <c r="AF355" i="56"/>
  <c r="AG355" i="56" s="1"/>
  <c r="AD355" i="56"/>
  <c r="AF354" i="56"/>
  <c r="AG354" i="56" s="1"/>
  <c r="AD354" i="56"/>
  <c r="AF353" i="56"/>
  <c r="AG353" i="56" s="1"/>
  <c r="AD353" i="56"/>
  <c r="AF352" i="56"/>
  <c r="AG352" i="56" s="1"/>
  <c r="AD352" i="56"/>
  <c r="AF351" i="56"/>
  <c r="AG351" i="56" s="1"/>
  <c r="AD351" i="56"/>
  <c r="AF350" i="56"/>
  <c r="AG350" i="56" s="1"/>
  <c r="AD350" i="56"/>
  <c r="AF349" i="56"/>
  <c r="AG349" i="56" s="1"/>
  <c r="AD349" i="56"/>
  <c r="AD348" i="56"/>
  <c r="AD339" i="56"/>
  <c r="AF339" i="56" s="1"/>
  <c r="AD338" i="56"/>
  <c r="AF338" i="56" s="1"/>
  <c r="AD337" i="56"/>
  <c r="AF337" i="56" s="1"/>
  <c r="AD336" i="56"/>
  <c r="AF336" i="56" s="1"/>
  <c r="AD335" i="56"/>
  <c r="AF335" i="56" s="1"/>
  <c r="AD330" i="56"/>
  <c r="AF330" i="56" s="1"/>
  <c r="AD329" i="56"/>
  <c r="AF329" i="56" s="1"/>
  <c r="AG329" i="56" s="1"/>
  <c r="AD328" i="56"/>
  <c r="AF328" i="56" s="1"/>
  <c r="AD327" i="56"/>
  <c r="AF327" i="56" s="1"/>
  <c r="AG327" i="56" s="1"/>
  <c r="AD326" i="56"/>
  <c r="AF326" i="56" s="1"/>
  <c r="AG325" i="56"/>
  <c r="AD325" i="56"/>
  <c r="AF325" i="56" s="1"/>
  <c r="AD324" i="56"/>
  <c r="AF324" i="56" s="1"/>
  <c r="AD323" i="56"/>
  <c r="AF323" i="56" s="1"/>
  <c r="AG323" i="56" s="1"/>
  <c r="AD322" i="56"/>
  <c r="AF322" i="56" s="1"/>
  <c r="AD321" i="56"/>
  <c r="AF321" i="56" s="1"/>
  <c r="AG321" i="56" s="1"/>
  <c r="AD320" i="56"/>
  <c r="AF320" i="56" s="1"/>
  <c r="AD319" i="56"/>
  <c r="AF319" i="56" s="1"/>
  <c r="AG319" i="56" s="1"/>
  <c r="AD318" i="56"/>
  <c r="AF318" i="56" s="1"/>
  <c r="AG317" i="56"/>
  <c r="AD317" i="56"/>
  <c r="AF317" i="56" s="1"/>
  <c r="AD316" i="56"/>
  <c r="AF316" i="56" s="1"/>
  <c r="AD315" i="56"/>
  <c r="AF315" i="56" s="1"/>
  <c r="AG315" i="56" s="1"/>
  <c r="AD314" i="56"/>
  <c r="AF314" i="56" s="1"/>
  <c r="AD313" i="56"/>
  <c r="AF313" i="56" s="1"/>
  <c r="AG313" i="56" s="1"/>
  <c r="AD312" i="56"/>
  <c r="AF312" i="56" s="1"/>
  <c r="AD311" i="56"/>
  <c r="AF311" i="56" s="1"/>
  <c r="AG311" i="56" s="1"/>
  <c r="AD310" i="56"/>
  <c r="AF310" i="56" s="1"/>
  <c r="AG309" i="56"/>
  <c r="AD309" i="56"/>
  <c r="AF309" i="56" s="1"/>
  <c r="AD308" i="56"/>
  <c r="AF308" i="56" s="1"/>
  <c r="AD307" i="56"/>
  <c r="AF307" i="56" s="1"/>
  <c r="AG307" i="56" s="1"/>
  <c r="AD306" i="56"/>
  <c r="AF306" i="56" s="1"/>
  <c r="AD305" i="56"/>
  <c r="AF305" i="56" s="1"/>
  <c r="AG305" i="56" s="1"/>
  <c r="AD304" i="56"/>
  <c r="AF304" i="56" s="1"/>
  <c r="AD303" i="56"/>
  <c r="AF303" i="56" s="1"/>
  <c r="AG303" i="56" s="1"/>
  <c r="AD302" i="56"/>
  <c r="AF302" i="56" s="1"/>
  <c r="AG301" i="56"/>
  <c r="AD301" i="56"/>
  <c r="AF301" i="56" s="1"/>
  <c r="AD300" i="56"/>
  <c r="AF300" i="56" s="1"/>
  <c r="AD299" i="56"/>
  <c r="AF299" i="56" s="1"/>
  <c r="AG299" i="56" s="1"/>
  <c r="AD298" i="56"/>
  <c r="AF298" i="56" s="1"/>
  <c r="AD297" i="56"/>
  <c r="AF297" i="56" s="1"/>
  <c r="AG297" i="56" s="1"/>
  <c r="AD296" i="56"/>
  <c r="AF296" i="56" s="1"/>
  <c r="AD295" i="56"/>
  <c r="AF295" i="56" s="1"/>
  <c r="AG295" i="56" s="1"/>
  <c r="AD294" i="56"/>
  <c r="AF294" i="56" s="1"/>
  <c r="AG293" i="56"/>
  <c r="AD293" i="56"/>
  <c r="AF293" i="56" s="1"/>
  <c r="AD292" i="56"/>
  <c r="AF292" i="56" s="1"/>
  <c r="AD291" i="56"/>
  <c r="AF291" i="56" s="1"/>
  <c r="AG291" i="56" s="1"/>
  <c r="AD290" i="56"/>
  <c r="AF290" i="56" s="1"/>
  <c r="AD289" i="56"/>
  <c r="AF289" i="56" s="1"/>
  <c r="AG289" i="56" s="1"/>
  <c r="AD288" i="56"/>
  <c r="AF288" i="56" s="1"/>
  <c r="AD287" i="56"/>
  <c r="AF287" i="56" s="1"/>
  <c r="AG287" i="56" s="1"/>
  <c r="AD286" i="56"/>
  <c r="AF286" i="56" s="1"/>
  <c r="AG285" i="56"/>
  <c r="AD285" i="56"/>
  <c r="AF285" i="56" s="1"/>
  <c r="AD284" i="56"/>
  <c r="AF284" i="56" s="1"/>
  <c r="AD283" i="56"/>
  <c r="AF283" i="56" s="1"/>
  <c r="AG283" i="56" s="1"/>
  <c r="AD282" i="56"/>
  <c r="AF282" i="56" s="1"/>
  <c r="AD281" i="56"/>
  <c r="AF281" i="56" s="1"/>
  <c r="AG281" i="56" s="1"/>
  <c r="AD280" i="56"/>
  <c r="AF280" i="56" s="1"/>
  <c r="AD279" i="56"/>
  <c r="AF279" i="56" s="1"/>
  <c r="AG279" i="56" s="1"/>
  <c r="AD278" i="56"/>
  <c r="AF278" i="56" s="1"/>
  <c r="AG277" i="56"/>
  <c r="AD277" i="56"/>
  <c r="AF277" i="56" s="1"/>
  <c r="AD276" i="56"/>
  <c r="AF276" i="56" s="1"/>
  <c r="AD275" i="56"/>
  <c r="AF275" i="56" s="1"/>
  <c r="AG275" i="56" s="1"/>
  <c r="AD274" i="56"/>
  <c r="AF274" i="56" s="1"/>
  <c r="AG273" i="56"/>
  <c r="AD273" i="56"/>
  <c r="AF273" i="56" s="1"/>
  <c r="AD272" i="56"/>
  <c r="AF272" i="56" s="1"/>
  <c r="AD271" i="56"/>
  <c r="AF271" i="56" s="1"/>
  <c r="AG271" i="56" s="1"/>
  <c r="AD270" i="56"/>
  <c r="AF270" i="56" s="1"/>
  <c r="AG269" i="56"/>
  <c r="AD269" i="56"/>
  <c r="AF269" i="56" s="1"/>
  <c r="AD268" i="56"/>
  <c r="AF268" i="56" s="1"/>
  <c r="AD267" i="56"/>
  <c r="AF267" i="56" s="1"/>
  <c r="AG267" i="56" s="1"/>
  <c r="AD266" i="56"/>
  <c r="AF266" i="56" s="1"/>
  <c r="AG265" i="56"/>
  <c r="AD265" i="56"/>
  <c r="AF265" i="56" s="1"/>
  <c r="AD264" i="56"/>
  <c r="AF264" i="56" s="1"/>
  <c r="AD263" i="56"/>
  <c r="AF263" i="56" s="1"/>
  <c r="AG263" i="56" s="1"/>
  <c r="AD262" i="56"/>
  <c r="AF262" i="56" s="1"/>
  <c r="AG261" i="56"/>
  <c r="AD261" i="56"/>
  <c r="AF261" i="56" s="1"/>
  <c r="AD260" i="56"/>
  <c r="AF260" i="56" s="1"/>
  <c r="AD259" i="56"/>
  <c r="AF259" i="56" s="1"/>
  <c r="AG259" i="56" s="1"/>
  <c r="AD258" i="56"/>
  <c r="AF258" i="56" s="1"/>
  <c r="AD249" i="56"/>
  <c r="AF248" i="56"/>
  <c r="AD248" i="56"/>
  <c r="AD247" i="56"/>
  <c r="AF246" i="56"/>
  <c r="AD246" i="56"/>
  <c r="AD245" i="56"/>
  <c r="AF245" i="56" s="1"/>
  <c r="AG245" i="56" s="1"/>
  <c r="AF240" i="56"/>
  <c r="AG240" i="56" s="1"/>
  <c r="AD240" i="56"/>
  <c r="AD239" i="56"/>
  <c r="AF239" i="56" s="1"/>
  <c r="AG239" i="56" s="1"/>
  <c r="AF238" i="56"/>
  <c r="AG238" i="56" s="1"/>
  <c r="AD238" i="56"/>
  <c r="AD237" i="56"/>
  <c r="AF236" i="56"/>
  <c r="AD236" i="56"/>
  <c r="AD235" i="56"/>
  <c r="AF235" i="56" s="1"/>
  <c r="AG235" i="56" s="1"/>
  <c r="AF234" i="56"/>
  <c r="AG234" i="56" s="1"/>
  <c r="AD234" i="56"/>
  <c r="AD233" i="56"/>
  <c r="AF232" i="56"/>
  <c r="AG232" i="56" s="1"/>
  <c r="AD232" i="56"/>
  <c r="AD231" i="56"/>
  <c r="AF231" i="56" s="1"/>
  <c r="AG231" i="56" s="1"/>
  <c r="AF230" i="56"/>
  <c r="AG230" i="56" s="1"/>
  <c r="AD230" i="56"/>
  <c r="AD221" i="56"/>
  <c r="AF221" i="56" s="1"/>
  <c r="AD220" i="56"/>
  <c r="AF220" i="56" s="1"/>
  <c r="AD219" i="56"/>
  <c r="AF219" i="56" s="1"/>
  <c r="AD218" i="56"/>
  <c r="AF218" i="56" s="1"/>
  <c r="AD217" i="56"/>
  <c r="AF217" i="56" s="1"/>
  <c r="AD212" i="56"/>
  <c r="AF212" i="56" s="1"/>
  <c r="AG212" i="56" s="1"/>
  <c r="AD211" i="56"/>
  <c r="AF211" i="56" s="1"/>
  <c r="AG211" i="56" s="1"/>
  <c r="AD210" i="56"/>
  <c r="AF210" i="56" s="1"/>
  <c r="AG210" i="56" s="1"/>
  <c r="AD209" i="56"/>
  <c r="AF209" i="56" s="1"/>
  <c r="AG209" i="56" s="1"/>
  <c r="AD208" i="56"/>
  <c r="AF208" i="56" s="1"/>
  <c r="AG208" i="56" s="1"/>
  <c r="AD207" i="56"/>
  <c r="AF207" i="56" s="1"/>
  <c r="AG207" i="56" s="1"/>
  <c r="AD206" i="56"/>
  <c r="AF206" i="56" s="1"/>
  <c r="AG206" i="56" s="1"/>
  <c r="AD205" i="56"/>
  <c r="AF205" i="56" s="1"/>
  <c r="AG205" i="56" s="1"/>
  <c r="AD204" i="56"/>
  <c r="AF204" i="56" s="1"/>
  <c r="AG204" i="56" s="1"/>
  <c r="AD203" i="56"/>
  <c r="AF203" i="56" s="1"/>
  <c r="AG203" i="56" s="1"/>
  <c r="AD202" i="56"/>
  <c r="AF202" i="56" s="1"/>
  <c r="AG202" i="56" s="1"/>
  <c r="AD201" i="56"/>
  <c r="AF201" i="56" s="1"/>
  <c r="AG201" i="56" s="1"/>
  <c r="AD200" i="56"/>
  <c r="AF200" i="56" s="1"/>
  <c r="AG200" i="56" s="1"/>
  <c r="AD199" i="56"/>
  <c r="AF199" i="56" s="1"/>
  <c r="AG199" i="56" s="1"/>
  <c r="AD198" i="56"/>
  <c r="AF198" i="56" s="1"/>
  <c r="AG198" i="56" s="1"/>
  <c r="AD197" i="56"/>
  <c r="AF197" i="56" s="1"/>
  <c r="AG197" i="56" s="1"/>
  <c r="AD196" i="56"/>
  <c r="AF196" i="56" s="1"/>
  <c r="AG196" i="56" s="1"/>
  <c r="AD195" i="56"/>
  <c r="AD194" i="56"/>
  <c r="AD193" i="56"/>
  <c r="AD192" i="56"/>
  <c r="AD191" i="56"/>
  <c r="AD182" i="56"/>
  <c r="AF182" i="56" s="1"/>
  <c r="AG182" i="56" s="1"/>
  <c r="AD181" i="56"/>
  <c r="AF181" i="56" s="1"/>
  <c r="AG181" i="56" s="1"/>
  <c r="AF180" i="56"/>
  <c r="AG180" i="56" s="1"/>
  <c r="AD180" i="56"/>
  <c r="AF179" i="56"/>
  <c r="AD179" i="56"/>
  <c r="AD178" i="56"/>
  <c r="AF178" i="56" s="1"/>
  <c r="AG178" i="56" s="1"/>
  <c r="AD173" i="56"/>
  <c r="AF173" i="56" s="1"/>
  <c r="AG173" i="56" s="1"/>
  <c r="AD172" i="56"/>
  <c r="AF172" i="56" s="1"/>
  <c r="AD171" i="56"/>
  <c r="AF171" i="56" s="1"/>
  <c r="AG171" i="56" s="1"/>
  <c r="AD170" i="56"/>
  <c r="AD169" i="56"/>
  <c r="AF169" i="56" s="1"/>
  <c r="AG169" i="56" s="1"/>
  <c r="AD168" i="56"/>
  <c r="AF168" i="56" s="1"/>
  <c r="AD167" i="56"/>
  <c r="AF167" i="56" s="1"/>
  <c r="AG167" i="56" s="1"/>
  <c r="AD166" i="56"/>
  <c r="AD165" i="56"/>
  <c r="AF165" i="56" s="1"/>
  <c r="AG165" i="56" s="1"/>
  <c r="AD164" i="56"/>
  <c r="AF164" i="56" s="1"/>
  <c r="AD163" i="56"/>
  <c r="AF163" i="56" s="1"/>
  <c r="AG163" i="56" s="1"/>
  <c r="AD162" i="56"/>
  <c r="AD161" i="56"/>
  <c r="AF161" i="56" s="1"/>
  <c r="AG161" i="56" s="1"/>
  <c r="AD160" i="56"/>
  <c r="AF160" i="56" s="1"/>
  <c r="AD159" i="56"/>
  <c r="AF159" i="56" s="1"/>
  <c r="AG159" i="56" s="1"/>
  <c r="AD158" i="56"/>
  <c r="AD149" i="56"/>
  <c r="AF149" i="56" s="1"/>
  <c r="AD148" i="56"/>
  <c r="AF148" i="56" s="1"/>
  <c r="AD147" i="56"/>
  <c r="AF147" i="56" s="1"/>
  <c r="AD146" i="56"/>
  <c r="AF146" i="56" s="1"/>
  <c r="AD145" i="56"/>
  <c r="AF145" i="56" s="1"/>
  <c r="AG140" i="56"/>
  <c r="AD140" i="56"/>
  <c r="AF140" i="56" s="1"/>
  <c r="AD139" i="56"/>
  <c r="AF139" i="56" s="1"/>
  <c r="AG139" i="56" s="1"/>
  <c r="AG138" i="56"/>
  <c r="AD138" i="56"/>
  <c r="AF138" i="56" s="1"/>
  <c r="AG137" i="56"/>
  <c r="AD137" i="56"/>
  <c r="AF137" i="56" s="1"/>
  <c r="AG136" i="56"/>
  <c r="AD136" i="56"/>
  <c r="AF136" i="56" s="1"/>
  <c r="AG135" i="56"/>
  <c r="AD135" i="56"/>
  <c r="AF135" i="56" s="1"/>
  <c r="AG134" i="56"/>
  <c r="AD134" i="56"/>
  <c r="AF134" i="56" s="1"/>
  <c r="AG133" i="56"/>
  <c r="AD133" i="56"/>
  <c r="AF133" i="56" s="1"/>
  <c r="AG132" i="56"/>
  <c r="AD132" i="56"/>
  <c r="AF132" i="56" s="1"/>
  <c r="AG131" i="56"/>
  <c r="AD131" i="56"/>
  <c r="AF131" i="56" s="1"/>
  <c r="AG130" i="56"/>
  <c r="AD130" i="56"/>
  <c r="AF130" i="56" s="1"/>
  <c r="AG129" i="56"/>
  <c r="AD129" i="56"/>
  <c r="AF129" i="56" s="1"/>
  <c r="AG128" i="56"/>
  <c r="AD128" i="56"/>
  <c r="AF128" i="56" s="1"/>
  <c r="AG127" i="56"/>
  <c r="AD127" i="56"/>
  <c r="AF127" i="56" s="1"/>
  <c r="AG126" i="56"/>
  <c r="AD126" i="56"/>
  <c r="AF126" i="56" s="1"/>
  <c r="AD117" i="56"/>
  <c r="AF117" i="56" s="1"/>
  <c r="AD116" i="56"/>
  <c r="AF116" i="56" s="1"/>
  <c r="AG116" i="56" s="1"/>
  <c r="AD115" i="56"/>
  <c r="AF115" i="56" s="1"/>
  <c r="AG115" i="56" s="1"/>
  <c r="AD114" i="56"/>
  <c r="AF113" i="56"/>
  <c r="AD113" i="56"/>
  <c r="AD108" i="56"/>
  <c r="AF107" i="56"/>
  <c r="AG107" i="56" s="1"/>
  <c r="AD107" i="56"/>
  <c r="AD106" i="56"/>
  <c r="AF106" i="56" s="1"/>
  <c r="AF105" i="56"/>
  <c r="AG105" i="56" s="1"/>
  <c r="AD105" i="56"/>
  <c r="AD104" i="56"/>
  <c r="AF103" i="56"/>
  <c r="AG103" i="56" s="1"/>
  <c r="AD103" i="56"/>
  <c r="AD102" i="56"/>
  <c r="AF102" i="56" s="1"/>
  <c r="AF101" i="56"/>
  <c r="AG101" i="56" s="1"/>
  <c r="AD101" i="56"/>
  <c r="AD92" i="56"/>
  <c r="AF92" i="56" s="1"/>
  <c r="AD91" i="56"/>
  <c r="AF91" i="56" s="1"/>
  <c r="AD90" i="56"/>
  <c r="AF90" i="56" s="1"/>
  <c r="AD89" i="56"/>
  <c r="AF89" i="56" s="1"/>
  <c r="AD88" i="56"/>
  <c r="AF88" i="56" s="1"/>
  <c r="AD83" i="56"/>
  <c r="AF83" i="56" s="1"/>
  <c r="AD82" i="56"/>
  <c r="AF82" i="56" s="1"/>
  <c r="AD81" i="56"/>
  <c r="AF81" i="56" s="1"/>
  <c r="AD80" i="56"/>
  <c r="AF80" i="56" s="1"/>
  <c r="AD79" i="56"/>
  <c r="AF79" i="56" s="1"/>
  <c r="AD70" i="56"/>
  <c r="AD69" i="56"/>
  <c r="AF69" i="56" s="1"/>
  <c r="AD68" i="56"/>
  <c r="AF68" i="56" s="1"/>
  <c r="AG68" i="56" s="1"/>
  <c r="AF67" i="56"/>
  <c r="AG67" i="56" s="1"/>
  <c r="AD67" i="56"/>
  <c r="AD66" i="56"/>
  <c r="AD61" i="56"/>
  <c r="AD60" i="56"/>
  <c r="AF60" i="56" s="1"/>
  <c r="AG60" i="56" s="1"/>
  <c r="AD59" i="56"/>
  <c r="AF59" i="56" s="1"/>
  <c r="AG59" i="56" s="1"/>
  <c r="AD58" i="56"/>
  <c r="AF58" i="56" s="1"/>
  <c r="AD57" i="56"/>
  <c r="AD56" i="56"/>
  <c r="AD55" i="56"/>
  <c r="AF55" i="56" s="1"/>
  <c r="AG55" i="56" s="1"/>
  <c r="AD54" i="56"/>
  <c r="AF54" i="56" s="1"/>
  <c r="AD53" i="56"/>
  <c r="AD52" i="56"/>
  <c r="AF52" i="56" s="1"/>
  <c r="AG52" i="56" s="1"/>
  <c r="AD51" i="56"/>
  <c r="AF51" i="56" s="1"/>
  <c r="AG51" i="56" s="1"/>
  <c r="AD50" i="56"/>
  <c r="AF50" i="56" s="1"/>
  <c r="AD49" i="56"/>
  <c r="AD40" i="56"/>
  <c r="AF40" i="56" s="1"/>
  <c r="AD39" i="56"/>
  <c r="AF39" i="56" s="1"/>
  <c r="AD38" i="56"/>
  <c r="AF38" i="56" s="1"/>
  <c r="AD37" i="56"/>
  <c r="AF37" i="56" s="1"/>
  <c r="AD36" i="56"/>
  <c r="AF36" i="56" s="1"/>
  <c r="AD31" i="56"/>
  <c r="AF31" i="56" s="1"/>
  <c r="AD30" i="56"/>
  <c r="AF30" i="56" s="1"/>
  <c r="AD29" i="56"/>
  <c r="AF29" i="56" s="1"/>
  <c r="AD28" i="56"/>
  <c r="AF28" i="56" s="1"/>
  <c r="AD27" i="56"/>
  <c r="AF27" i="56" s="1"/>
  <c r="AD26" i="56"/>
  <c r="AF26" i="56" s="1"/>
  <c r="AD25" i="56"/>
  <c r="AF25" i="56" s="1"/>
  <c r="AG2222" i="55"/>
  <c r="AI2221" i="55"/>
  <c r="AD2221" i="55"/>
  <c r="AF2221" i="55" s="1"/>
  <c r="AH2220" i="55"/>
  <c r="AD2220" i="55"/>
  <c r="AF2220" i="55" s="1"/>
  <c r="AH2219" i="55"/>
  <c r="AF2219" i="55"/>
  <c r="AD2219" i="55"/>
  <c r="AI2218" i="55"/>
  <c r="AD2218" i="55"/>
  <c r="AI2217" i="55"/>
  <c r="AD2217" i="55"/>
  <c r="AG2213" i="55"/>
  <c r="AI2212" i="55"/>
  <c r="AD2212" i="55"/>
  <c r="AH2212" i="55" s="1"/>
  <c r="AI2211" i="55"/>
  <c r="AD2211" i="55"/>
  <c r="AI2210" i="55"/>
  <c r="AH2210" i="55"/>
  <c r="AD2210" i="55"/>
  <c r="AF2210" i="55" s="1"/>
  <c r="AI2209" i="55"/>
  <c r="AD2209" i="55"/>
  <c r="AH2209" i="55" s="1"/>
  <c r="AF2200" i="55"/>
  <c r="AG2200" i="55" s="1"/>
  <c r="AD2200" i="55"/>
  <c r="AD2199" i="55"/>
  <c r="AF2198" i="55"/>
  <c r="AG2198" i="55" s="1"/>
  <c r="AD2198" i="55"/>
  <c r="AD2197" i="55"/>
  <c r="AF2197" i="55" s="1"/>
  <c r="AD2196" i="55"/>
  <c r="AF2196" i="55" s="1"/>
  <c r="AG2196" i="55" s="1"/>
  <c r="AD2191" i="55"/>
  <c r="AF2191" i="55" s="1"/>
  <c r="AD2190" i="55"/>
  <c r="AF2190" i="55" s="1"/>
  <c r="AD2189" i="55"/>
  <c r="AF2189" i="55" s="1"/>
  <c r="AD2188" i="55"/>
  <c r="AF2188" i="55" s="1"/>
  <c r="AD2187" i="55"/>
  <c r="AF2187" i="55" s="1"/>
  <c r="AD2186" i="55"/>
  <c r="AF2186" i="55" s="1"/>
  <c r="AD2185" i="55"/>
  <c r="AF2185" i="55" s="1"/>
  <c r="AD2184" i="55"/>
  <c r="AF2184" i="55" s="1"/>
  <c r="AD2183" i="55"/>
  <c r="AF2183" i="55" s="1"/>
  <c r="AF2182" i="55"/>
  <c r="AG2182" i="55" s="1"/>
  <c r="AD2182" i="55"/>
  <c r="AD2181" i="55"/>
  <c r="AF2181" i="55" s="1"/>
  <c r="AG2181" i="55" s="1"/>
  <c r="AF2180" i="55"/>
  <c r="AG2180" i="55" s="1"/>
  <c r="AD2180" i="55"/>
  <c r="AD2179" i="55"/>
  <c r="AF2179" i="55" s="1"/>
  <c r="AF2178" i="55"/>
  <c r="AG2178" i="55" s="1"/>
  <c r="AD2178" i="55"/>
  <c r="AD2177" i="55"/>
  <c r="AF2177" i="55" s="1"/>
  <c r="AG2177" i="55" s="1"/>
  <c r="AF2176" i="55"/>
  <c r="AG2176" i="55" s="1"/>
  <c r="AD2176" i="55"/>
  <c r="AD2167" i="55"/>
  <c r="AD2166" i="55"/>
  <c r="AD2165" i="55"/>
  <c r="AD2164" i="55"/>
  <c r="AD2163" i="55"/>
  <c r="AD2158" i="55"/>
  <c r="AF2158" i="55" s="1"/>
  <c r="AD2157" i="55"/>
  <c r="AF2157" i="55" s="1"/>
  <c r="AD2156" i="55"/>
  <c r="AF2156" i="55" s="1"/>
  <c r="AD2155" i="55"/>
  <c r="AF2155" i="55" s="1"/>
  <c r="AD2154" i="55"/>
  <c r="AF2154" i="55" s="1"/>
  <c r="AD2153" i="55"/>
  <c r="AF2153" i="55" s="1"/>
  <c r="AD2152" i="55"/>
  <c r="AF2152" i="55" s="1"/>
  <c r="AD2151" i="55"/>
  <c r="AF2151" i="55" s="1"/>
  <c r="AD2150" i="55"/>
  <c r="AF2150" i="55" s="1"/>
  <c r="AD2149" i="55"/>
  <c r="AF2149" i="55" s="1"/>
  <c r="AD2148" i="55"/>
  <c r="AF2148" i="55" s="1"/>
  <c r="AD2147" i="55"/>
  <c r="AF2147" i="55" s="1"/>
  <c r="AD2146" i="55"/>
  <c r="AF2146" i="55" s="1"/>
  <c r="AD2145" i="55"/>
  <c r="AF2145" i="55" s="1"/>
  <c r="AD2136" i="55"/>
  <c r="AF2135" i="55"/>
  <c r="AG2135" i="55" s="1"/>
  <c r="AD2135" i="55"/>
  <c r="AD2134" i="55"/>
  <c r="AF2134" i="55" s="1"/>
  <c r="AG2134" i="55" s="1"/>
  <c r="AF2133" i="55"/>
  <c r="AG2133" i="55" s="1"/>
  <c r="AD2133" i="55"/>
  <c r="AD2132" i="55"/>
  <c r="AD2127" i="55"/>
  <c r="AD2126" i="55"/>
  <c r="AF2126" i="55" s="1"/>
  <c r="AG2126" i="55" s="1"/>
  <c r="AD2125" i="55"/>
  <c r="AF2125" i="55" s="1"/>
  <c r="AD2124" i="55"/>
  <c r="AD2123" i="55"/>
  <c r="AD2122" i="55"/>
  <c r="AF2122" i="55" s="1"/>
  <c r="AG2122" i="55" s="1"/>
  <c r="AD2121" i="55"/>
  <c r="AF2121" i="55" s="1"/>
  <c r="AD2120" i="55"/>
  <c r="AD2119" i="55"/>
  <c r="AD2118" i="55"/>
  <c r="AF2118" i="55" s="1"/>
  <c r="AG2118" i="55" s="1"/>
  <c r="AD2117" i="55"/>
  <c r="AF2117" i="55" s="1"/>
  <c r="AD2116" i="55"/>
  <c r="AD2115" i="55"/>
  <c r="AD2114" i="55"/>
  <c r="AF2114" i="55" s="1"/>
  <c r="AG2114" i="55" s="1"/>
  <c r="AD2113" i="55"/>
  <c r="AF2113" i="55" s="1"/>
  <c r="AD2104" i="55"/>
  <c r="AD2103" i="55"/>
  <c r="AD2102" i="55"/>
  <c r="AD2101" i="55"/>
  <c r="AD2100" i="55"/>
  <c r="AD2095" i="55"/>
  <c r="AD2094" i="55"/>
  <c r="AF2094" i="55" s="1"/>
  <c r="AD2093" i="55"/>
  <c r="AD2092" i="55"/>
  <c r="AF2092" i="55" s="1"/>
  <c r="AD2091" i="55"/>
  <c r="AD2090" i="55"/>
  <c r="AF2090" i="55" s="1"/>
  <c r="AD2089" i="55"/>
  <c r="AD2088" i="55"/>
  <c r="AF2088" i="55" s="1"/>
  <c r="AD2087" i="55"/>
  <c r="AD2086" i="55"/>
  <c r="AF2086" i="55" s="1"/>
  <c r="AD2085" i="55"/>
  <c r="AD2084" i="55"/>
  <c r="AF2084" i="55" s="1"/>
  <c r="AD2083" i="55"/>
  <c r="AD2082" i="55"/>
  <c r="AF2082" i="55" s="1"/>
  <c r="AD2081" i="55"/>
  <c r="AD2080" i="55"/>
  <c r="AF2080" i="55" s="1"/>
  <c r="AD2079" i="55"/>
  <c r="AD2078" i="55"/>
  <c r="AF2078" i="55" s="1"/>
  <c r="AD2077" i="55"/>
  <c r="AG2068" i="55"/>
  <c r="AF2068" i="55"/>
  <c r="AD2068" i="55"/>
  <c r="AF2067" i="55"/>
  <c r="AG2067" i="55" s="1"/>
  <c r="AD2067" i="55"/>
  <c r="AD2066" i="55"/>
  <c r="AF2066" i="55" s="1"/>
  <c r="AG2066" i="55" s="1"/>
  <c r="AG2065" i="55"/>
  <c r="AF2065" i="55"/>
  <c r="AD2065" i="55"/>
  <c r="AD2064" i="55"/>
  <c r="AF2059" i="55"/>
  <c r="AG2059" i="55" s="1"/>
  <c r="AD2059" i="55"/>
  <c r="AF2058" i="55"/>
  <c r="AG2058" i="55" s="1"/>
  <c r="AD2058" i="55"/>
  <c r="AF2057" i="55"/>
  <c r="AG2057" i="55" s="1"/>
  <c r="AD2057" i="55"/>
  <c r="AF2056" i="55"/>
  <c r="AD2056" i="55"/>
  <c r="AF2055" i="55"/>
  <c r="AG2055" i="55" s="1"/>
  <c r="AD2055" i="55"/>
  <c r="AF2054" i="55"/>
  <c r="AG2054" i="55" s="1"/>
  <c r="AD2054" i="55"/>
  <c r="AF2053" i="55"/>
  <c r="AG2053" i="55" s="1"/>
  <c r="AD2053" i="55"/>
  <c r="AF2052" i="55"/>
  <c r="AD2052" i="55"/>
  <c r="AF2051" i="55"/>
  <c r="AG2051" i="55" s="1"/>
  <c r="AD2051" i="55"/>
  <c r="AF2050" i="55"/>
  <c r="AG2050" i="55" s="1"/>
  <c r="AD2050" i="55"/>
  <c r="AF2049" i="55"/>
  <c r="AG2049" i="55" s="1"/>
  <c r="AD2049" i="55"/>
  <c r="AF2048" i="55"/>
  <c r="AD2048" i="55"/>
  <c r="AF2047" i="55"/>
  <c r="AG2047" i="55" s="1"/>
  <c r="AD2047" i="55"/>
  <c r="AF2046" i="55"/>
  <c r="AG2046" i="55" s="1"/>
  <c r="AD2046" i="55"/>
  <c r="AF2045" i="55"/>
  <c r="AG2045" i="55" s="1"/>
  <c r="AD2045" i="55"/>
  <c r="AF2044" i="55"/>
  <c r="AD2044" i="55"/>
  <c r="AD2035" i="55"/>
  <c r="AD2034" i="55"/>
  <c r="AD2033" i="55"/>
  <c r="AD2032" i="55"/>
  <c r="AD2031" i="55"/>
  <c r="AD2026" i="55"/>
  <c r="AD2025" i="55"/>
  <c r="AF2025" i="55" s="1"/>
  <c r="AD2024" i="55"/>
  <c r="AD2023" i="55"/>
  <c r="AF2023" i="55" s="1"/>
  <c r="AD2022" i="55"/>
  <c r="AD2021" i="55"/>
  <c r="AF2021" i="55" s="1"/>
  <c r="AD2020" i="55"/>
  <c r="AD2011" i="55"/>
  <c r="AF2010" i="55"/>
  <c r="AG2010" i="55" s="1"/>
  <c r="AD2010" i="55"/>
  <c r="AD2009" i="55"/>
  <c r="AF2009" i="55" s="1"/>
  <c r="AG2009" i="55" s="1"/>
  <c r="AF2008" i="55"/>
  <c r="AG2008" i="55" s="1"/>
  <c r="AD2008" i="55"/>
  <c r="AD2007" i="55"/>
  <c r="AD2002" i="55"/>
  <c r="AF2001" i="55"/>
  <c r="AG2001" i="55" s="1"/>
  <c r="AD2001" i="55"/>
  <c r="AD2000" i="55"/>
  <c r="AF1999" i="55"/>
  <c r="AD1999" i="55"/>
  <c r="AD1998" i="55"/>
  <c r="AF1997" i="55"/>
  <c r="AG1997" i="55" s="1"/>
  <c r="AD1997" i="55"/>
  <c r="AD1996" i="55"/>
  <c r="AF1995" i="55"/>
  <c r="AD1995" i="55"/>
  <c r="AD1994" i="55"/>
  <c r="AF1993" i="55"/>
  <c r="AG1993" i="55" s="1"/>
  <c r="AD1993" i="55"/>
  <c r="AD1992" i="55"/>
  <c r="AF1991" i="55"/>
  <c r="AD1991" i="55"/>
  <c r="AD1990" i="55"/>
  <c r="AF1989" i="55"/>
  <c r="AG1989" i="55" s="1"/>
  <c r="AD1989" i="55"/>
  <c r="AD1988" i="55"/>
  <c r="AF1987" i="55"/>
  <c r="AD1987" i="55"/>
  <c r="AD1986" i="55"/>
  <c r="AF1985" i="55"/>
  <c r="AG1985" i="55" s="1"/>
  <c r="AD1985" i="55"/>
  <c r="AD1984" i="55"/>
  <c r="AF1983" i="55"/>
  <c r="AD1983" i="55"/>
  <c r="AD1982" i="55"/>
  <c r="AF1981" i="55"/>
  <c r="AG1981" i="55" s="1"/>
  <c r="AD1981" i="55"/>
  <c r="AD1980" i="55"/>
  <c r="AF1980" i="55" s="1"/>
  <c r="AG1980" i="55" s="1"/>
  <c r="AD1971" i="55"/>
  <c r="AD1970" i="55"/>
  <c r="AD1969" i="55"/>
  <c r="AD1968" i="55"/>
  <c r="AD1967" i="55"/>
  <c r="AD1962" i="55"/>
  <c r="AF1962" i="55" s="1"/>
  <c r="AD1961" i="55"/>
  <c r="AF1961" i="55" s="1"/>
  <c r="AD1960" i="55"/>
  <c r="AF1960" i="55" s="1"/>
  <c r="AD1959" i="55"/>
  <c r="AF1959" i="55" s="1"/>
  <c r="AD1958" i="55"/>
  <c r="AF1958" i="55" s="1"/>
  <c r="AD1957" i="55"/>
  <c r="AF1957" i="55" s="1"/>
  <c r="AD1956" i="55"/>
  <c r="AF1956" i="55" s="1"/>
  <c r="AD1955" i="55"/>
  <c r="AF1955" i="55" s="1"/>
  <c r="AD1954" i="55"/>
  <c r="AF1954" i="55" s="1"/>
  <c r="AD1953" i="55"/>
  <c r="AF1953" i="55" s="1"/>
  <c r="AD1952" i="55"/>
  <c r="AF1952" i="55" s="1"/>
  <c r="AD1951" i="55"/>
  <c r="AF1951" i="55" s="1"/>
  <c r="AD1950" i="55"/>
  <c r="AF1950" i="55" s="1"/>
  <c r="AD1949" i="55"/>
  <c r="AF1949" i="55" s="1"/>
  <c r="AD1948" i="55"/>
  <c r="AF1948" i="55" s="1"/>
  <c r="AD1947" i="55"/>
  <c r="AF1947" i="55" s="1"/>
  <c r="AD1946" i="55"/>
  <c r="AF1946" i="55" s="1"/>
  <c r="AF1937" i="55"/>
  <c r="AG1937" i="55" s="1"/>
  <c r="AD1937" i="55"/>
  <c r="AD1936" i="55"/>
  <c r="AF1936" i="55" s="1"/>
  <c r="AG1936" i="55" s="1"/>
  <c r="AD1935" i="55"/>
  <c r="AF1935" i="55" s="1"/>
  <c r="AG1935" i="55" s="1"/>
  <c r="AD1934" i="55"/>
  <c r="AF1934" i="55" s="1"/>
  <c r="AG1934" i="55" s="1"/>
  <c r="AD1933" i="55"/>
  <c r="AF1933" i="55" s="1"/>
  <c r="AG1933" i="55" s="1"/>
  <c r="AD1928" i="55"/>
  <c r="AF1928" i="55" s="1"/>
  <c r="AF1927" i="55"/>
  <c r="AG1927" i="55" s="1"/>
  <c r="AD1927" i="55"/>
  <c r="AD1926" i="55"/>
  <c r="AF1926" i="55" s="1"/>
  <c r="AG1926" i="55" s="1"/>
  <c r="AF1925" i="55"/>
  <c r="AG1925" i="55" s="1"/>
  <c r="AD1925" i="55"/>
  <c r="AD1924" i="55"/>
  <c r="AF1924" i="55" s="1"/>
  <c r="AF1923" i="55"/>
  <c r="AG1923" i="55" s="1"/>
  <c r="AD1923" i="55"/>
  <c r="AD1922" i="55"/>
  <c r="AF1922" i="55" s="1"/>
  <c r="AG1922" i="55" s="1"/>
  <c r="AF1921" i="55"/>
  <c r="AG1921" i="55" s="1"/>
  <c r="AD1921" i="55"/>
  <c r="AD1920" i="55"/>
  <c r="AF1920" i="55" s="1"/>
  <c r="AF1919" i="55"/>
  <c r="AG1919" i="55" s="1"/>
  <c r="AD1919" i="55"/>
  <c r="AD1918" i="55"/>
  <c r="AD1909" i="55"/>
  <c r="AD1908" i="55"/>
  <c r="AD1907" i="55"/>
  <c r="AD1906" i="55"/>
  <c r="AD1905" i="55"/>
  <c r="AD1900" i="55"/>
  <c r="AF1900" i="55" s="1"/>
  <c r="AD1899" i="55"/>
  <c r="AD1898" i="55"/>
  <c r="AF1898" i="55" s="1"/>
  <c r="AD1897" i="55"/>
  <c r="AD1896" i="55"/>
  <c r="AF1896" i="55" s="1"/>
  <c r="AD1895" i="55"/>
  <c r="AD1894" i="55"/>
  <c r="AF1894" i="55" s="1"/>
  <c r="AD1893" i="55"/>
  <c r="AD1892" i="55"/>
  <c r="AF1892" i="55" s="1"/>
  <c r="AD1891" i="55"/>
  <c r="AD1890" i="55"/>
  <c r="AF1890" i="55" s="1"/>
  <c r="AD1889" i="55"/>
  <c r="AD1888" i="55"/>
  <c r="AF1888" i="55" s="1"/>
  <c r="AD1887" i="55"/>
  <c r="AD1886" i="55"/>
  <c r="AF1886" i="55" s="1"/>
  <c r="AD1885" i="55"/>
  <c r="AF1876" i="55"/>
  <c r="AG1876" i="55" s="1"/>
  <c r="AD1876" i="55"/>
  <c r="AD1875" i="55"/>
  <c r="AF1875" i="55" s="1"/>
  <c r="AG1875" i="55" s="1"/>
  <c r="AD1874" i="55"/>
  <c r="AG1873" i="55"/>
  <c r="AF1873" i="55"/>
  <c r="AD1873" i="55"/>
  <c r="AD1872" i="55"/>
  <c r="AD1867" i="55"/>
  <c r="AF1866" i="55"/>
  <c r="AG1866" i="55" s="1"/>
  <c r="AD1866" i="55"/>
  <c r="AD1865" i="55"/>
  <c r="AF1864" i="55"/>
  <c r="AD1864" i="55"/>
  <c r="AD1863" i="55"/>
  <c r="AF1862" i="55"/>
  <c r="AG1862" i="55" s="1"/>
  <c r="AD1862" i="55"/>
  <c r="AD1861" i="55"/>
  <c r="AF1860" i="55"/>
  <c r="AD1860" i="55"/>
  <c r="AD1859" i="55"/>
  <c r="AF1858" i="55"/>
  <c r="AG1858" i="55" s="1"/>
  <c r="AD1858" i="55"/>
  <c r="AF1857" i="55"/>
  <c r="AG1857" i="55" s="1"/>
  <c r="AD1857" i="55"/>
  <c r="AD1848" i="55"/>
  <c r="AD1847" i="55"/>
  <c r="AD1846" i="55"/>
  <c r="AD1845" i="55"/>
  <c r="AD1844" i="55"/>
  <c r="AD1839" i="55"/>
  <c r="AF1839" i="55" s="1"/>
  <c r="AD1838" i="55"/>
  <c r="AF1838" i="55" s="1"/>
  <c r="AD1837" i="55"/>
  <c r="AF1837" i="55" s="1"/>
  <c r="AD1836" i="55"/>
  <c r="AF1836" i="55" s="1"/>
  <c r="AD1835" i="55"/>
  <c r="AF1835" i="55" s="1"/>
  <c r="AD1834" i="55"/>
  <c r="AF1834" i="55" s="1"/>
  <c r="AD1833" i="55"/>
  <c r="AF1833" i="55" s="1"/>
  <c r="AD1832" i="55"/>
  <c r="AF1832" i="55" s="1"/>
  <c r="AD1831" i="55"/>
  <c r="AF1831" i="55" s="1"/>
  <c r="AD1830" i="55"/>
  <c r="AF1830" i="55" s="1"/>
  <c r="AD1829" i="55"/>
  <c r="AF1829" i="55" s="1"/>
  <c r="AD1828" i="55"/>
  <c r="AF1828" i="55" s="1"/>
  <c r="AD1827" i="55"/>
  <c r="AF1827" i="55" s="1"/>
  <c r="AD1826" i="55"/>
  <c r="AF1826" i="55" s="1"/>
  <c r="AD1825" i="55"/>
  <c r="AF1825" i="55" s="1"/>
  <c r="AD1824" i="55"/>
  <c r="AF1824" i="55" s="1"/>
  <c r="AD1823" i="55"/>
  <c r="AF1823" i="55" s="1"/>
  <c r="AD1822" i="55"/>
  <c r="AD1821" i="55"/>
  <c r="AF1821" i="55" s="1"/>
  <c r="AD1820" i="55"/>
  <c r="AD1819" i="55"/>
  <c r="AF1819" i="55" s="1"/>
  <c r="AD1818" i="55"/>
  <c r="AD1817" i="55"/>
  <c r="AF1817" i="55" s="1"/>
  <c r="AD1816" i="55"/>
  <c r="AD1815" i="55"/>
  <c r="AF1815" i="55" s="1"/>
  <c r="AD1814" i="55"/>
  <c r="AD1813" i="55"/>
  <c r="AF1813" i="55" s="1"/>
  <c r="AD1812" i="55"/>
  <c r="AD1811" i="55"/>
  <c r="AF1811" i="55" s="1"/>
  <c r="AD1810" i="55"/>
  <c r="AD1809" i="55"/>
  <c r="AF1809" i="55" s="1"/>
  <c r="AD1808" i="55"/>
  <c r="AD1807" i="55"/>
  <c r="AF1807" i="55" s="1"/>
  <c r="AD1806" i="55"/>
  <c r="AD1805" i="55"/>
  <c r="AF1805" i="55" s="1"/>
  <c r="AD1804" i="55"/>
  <c r="AD1803" i="55"/>
  <c r="AF1803" i="55" s="1"/>
  <c r="AD1802" i="55"/>
  <c r="AD1801" i="55"/>
  <c r="AF1801" i="55" s="1"/>
  <c r="AD1792" i="55"/>
  <c r="AF1792" i="55" s="1"/>
  <c r="AG1792" i="55" s="1"/>
  <c r="AF1791" i="55"/>
  <c r="AG1791" i="55" s="1"/>
  <c r="AD1791" i="55"/>
  <c r="AD1790" i="55"/>
  <c r="AF1790" i="55" s="1"/>
  <c r="AG1790" i="55" s="1"/>
  <c r="AF1789" i="55"/>
  <c r="AG1789" i="55" s="1"/>
  <c r="AD1789" i="55"/>
  <c r="AD1788" i="55"/>
  <c r="AF1788" i="55" s="1"/>
  <c r="AG1788" i="55" s="1"/>
  <c r="AD1783" i="55"/>
  <c r="AF1783" i="55" s="1"/>
  <c r="AG1783" i="55" s="1"/>
  <c r="AD1782" i="55"/>
  <c r="AF1782" i="55" s="1"/>
  <c r="AD1781" i="55"/>
  <c r="AF1781" i="55" s="1"/>
  <c r="AG1781" i="55" s="1"/>
  <c r="AD1780" i="55"/>
  <c r="AF1780" i="55" s="1"/>
  <c r="AG1780" i="55" s="1"/>
  <c r="AD1779" i="55"/>
  <c r="AF1779" i="55" s="1"/>
  <c r="AG1779" i="55" s="1"/>
  <c r="AF1778" i="55"/>
  <c r="AD1778" i="55"/>
  <c r="AD1777" i="55"/>
  <c r="AD1776" i="55"/>
  <c r="AF1776" i="55" s="1"/>
  <c r="AG1776" i="55" s="1"/>
  <c r="AD1767" i="55"/>
  <c r="AD1766" i="55"/>
  <c r="AD1765" i="55"/>
  <c r="AD1764" i="55"/>
  <c r="AD1763" i="55"/>
  <c r="AD1758" i="55"/>
  <c r="AF1758" i="55" s="1"/>
  <c r="AD1757" i="55"/>
  <c r="AD1756" i="55"/>
  <c r="AF1756" i="55" s="1"/>
  <c r="AD1755" i="55"/>
  <c r="AD1754" i="55"/>
  <c r="AF1754" i="55" s="1"/>
  <c r="AD1753" i="55"/>
  <c r="AD1752" i="55"/>
  <c r="AF1752" i="55" s="1"/>
  <c r="AD1751" i="55"/>
  <c r="AD1750" i="55"/>
  <c r="AF1750" i="55" s="1"/>
  <c r="AD1749" i="55"/>
  <c r="AD1748" i="55"/>
  <c r="AF1748" i="55" s="1"/>
  <c r="AD1747" i="55"/>
  <c r="AD1746" i="55"/>
  <c r="AF1746" i="55" s="1"/>
  <c r="AD1745" i="55"/>
  <c r="AD1744" i="55"/>
  <c r="AF1744" i="55" s="1"/>
  <c r="AD1743" i="55"/>
  <c r="AD1742" i="55"/>
  <c r="AF1742" i="55" s="1"/>
  <c r="AD1741" i="55"/>
  <c r="AD1740" i="55"/>
  <c r="AF1740" i="55" s="1"/>
  <c r="AD1739" i="55"/>
  <c r="AD1738" i="55"/>
  <c r="AF1738" i="55" s="1"/>
  <c r="AD1737" i="55"/>
  <c r="AD1736" i="55"/>
  <c r="AF1736" i="55" s="1"/>
  <c r="AD1735" i="55"/>
  <c r="AD1734" i="55"/>
  <c r="AF1734" i="55" s="1"/>
  <c r="AD1733" i="55"/>
  <c r="AD1732" i="55"/>
  <c r="AF1732" i="55" s="1"/>
  <c r="AD1731" i="55"/>
  <c r="AD1730" i="55"/>
  <c r="AF1730" i="55" s="1"/>
  <c r="AD1729" i="55"/>
  <c r="AD1728" i="55"/>
  <c r="AF1728" i="55" s="1"/>
  <c r="AD1727" i="55"/>
  <c r="AD1726" i="55"/>
  <c r="AF1726" i="55" s="1"/>
  <c r="AD1725" i="55"/>
  <c r="AD1724" i="55"/>
  <c r="AF1724" i="55" s="1"/>
  <c r="AD1723" i="55"/>
  <c r="AD1722" i="55"/>
  <c r="AF1722" i="55" s="1"/>
  <c r="AD1721" i="55"/>
  <c r="AD1720" i="55"/>
  <c r="AF1720" i="55" s="1"/>
  <c r="AD1719" i="55"/>
  <c r="AD1718" i="55"/>
  <c r="AF1718" i="55" s="1"/>
  <c r="AD1717" i="55"/>
  <c r="AD1716" i="55"/>
  <c r="AF1716" i="55" s="1"/>
  <c r="AD1715" i="55"/>
  <c r="AD1714" i="55"/>
  <c r="AF1714" i="55" s="1"/>
  <c r="AD1713" i="55"/>
  <c r="AD1712" i="55"/>
  <c r="AF1712" i="55" s="1"/>
  <c r="AD1711" i="55"/>
  <c r="AD1710" i="55"/>
  <c r="AF1710" i="55" s="1"/>
  <c r="AD1701" i="55"/>
  <c r="AF1701" i="55" s="1"/>
  <c r="AG1701" i="55" s="1"/>
  <c r="AF1700" i="55"/>
  <c r="AG1700" i="55" s="1"/>
  <c r="AD1700" i="55"/>
  <c r="AD1699" i="55"/>
  <c r="AF1699" i="55" s="1"/>
  <c r="AG1699" i="55" s="1"/>
  <c r="AD1698" i="55"/>
  <c r="AF1698" i="55" s="1"/>
  <c r="AG1698" i="55" s="1"/>
  <c r="AD1697" i="55"/>
  <c r="AF1697" i="55" s="1"/>
  <c r="AG1697" i="55" s="1"/>
  <c r="AD1692" i="55"/>
  <c r="AF1692" i="55" s="1"/>
  <c r="AG1692" i="55" s="1"/>
  <c r="AF1691" i="55"/>
  <c r="AD1691" i="55"/>
  <c r="AF1690" i="55"/>
  <c r="AG1690" i="55" s="1"/>
  <c r="AD1690" i="55"/>
  <c r="AF1689" i="55"/>
  <c r="AG1689" i="55" s="1"/>
  <c r="AD1689" i="55"/>
  <c r="AF1688" i="55"/>
  <c r="AG1688" i="55" s="1"/>
  <c r="AD1688" i="55"/>
  <c r="AF1687" i="55"/>
  <c r="AD1687" i="55"/>
  <c r="AF1686" i="55"/>
  <c r="AG1686" i="55" s="1"/>
  <c r="AD1686" i="55"/>
  <c r="AF1685" i="55"/>
  <c r="AG1685" i="55" s="1"/>
  <c r="AD1685" i="55"/>
  <c r="AF1684" i="55"/>
  <c r="AG1684" i="55" s="1"/>
  <c r="AD1684" i="55"/>
  <c r="AF1683" i="55"/>
  <c r="AD1683" i="55"/>
  <c r="AF1682" i="55"/>
  <c r="AG1682" i="55" s="1"/>
  <c r="AD1682" i="55"/>
  <c r="AF1681" i="55"/>
  <c r="AG1681" i="55" s="1"/>
  <c r="AD1681" i="55"/>
  <c r="AF1680" i="55"/>
  <c r="AG1680" i="55" s="1"/>
  <c r="AD1680" i="55"/>
  <c r="AF1679" i="55"/>
  <c r="AD1679" i="55"/>
  <c r="AF1678" i="55"/>
  <c r="AG1678" i="55" s="1"/>
  <c r="AD1678" i="55"/>
  <c r="AF1677" i="55"/>
  <c r="AG1677" i="55" s="1"/>
  <c r="AD1677" i="55"/>
  <c r="AF1676" i="55"/>
  <c r="AG1676" i="55" s="1"/>
  <c r="AD1676" i="55"/>
  <c r="AF1675" i="55"/>
  <c r="AD1675" i="55"/>
  <c r="AF1674" i="55"/>
  <c r="AG1674" i="55" s="1"/>
  <c r="AD1674" i="55"/>
  <c r="AF1673" i="55"/>
  <c r="AG1673" i="55" s="1"/>
  <c r="AD1673" i="55"/>
  <c r="AF1672" i="55"/>
  <c r="AG1672" i="55" s="1"/>
  <c r="AD1672" i="55"/>
  <c r="AF1671" i="55"/>
  <c r="AD1671" i="55"/>
  <c r="AF1670" i="55"/>
  <c r="AG1670" i="55" s="1"/>
  <c r="AD1670" i="55"/>
  <c r="AF1669" i="55"/>
  <c r="AG1669" i="55" s="1"/>
  <c r="AD1669" i="55"/>
  <c r="AF1668" i="55"/>
  <c r="AG1668" i="55" s="1"/>
  <c r="AD1668" i="55"/>
  <c r="AD1667" i="55"/>
  <c r="AF1667" i="55" s="1"/>
  <c r="AD1658" i="55"/>
  <c r="AD1657" i="55"/>
  <c r="AD1656" i="55"/>
  <c r="AD1655" i="55"/>
  <c r="AD1654" i="55"/>
  <c r="AD1649" i="55"/>
  <c r="AD1648" i="55"/>
  <c r="AF1648" i="55" s="1"/>
  <c r="AD1647" i="55"/>
  <c r="AD1646" i="55"/>
  <c r="AF1646" i="55" s="1"/>
  <c r="AD1645" i="55"/>
  <c r="AD1644" i="55"/>
  <c r="AF1644" i="55" s="1"/>
  <c r="AD1643" i="55"/>
  <c r="AD1642" i="55"/>
  <c r="AF1642" i="55" s="1"/>
  <c r="AD1641" i="55"/>
  <c r="AD1640" i="55"/>
  <c r="AF1640" i="55" s="1"/>
  <c r="AD1631" i="55"/>
  <c r="AF1631" i="55" s="1"/>
  <c r="AG1631" i="55" s="1"/>
  <c r="AD1630" i="55"/>
  <c r="AF1630" i="55" s="1"/>
  <c r="AG1630" i="55" s="1"/>
  <c r="AF1629" i="55"/>
  <c r="AG1629" i="55" s="1"/>
  <c r="AD1629" i="55"/>
  <c r="AD1628" i="55"/>
  <c r="AF1628" i="55" s="1"/>
  <c r="AG1628" i="55" s="1"/>
  <c r="AD1627" i="55"/>
  <c r="AF1627" i="55" s="1"/>
  <c r="AG1627" i="55" s="1"/>
  <c r="AD1622" i="55"/>
  <c r="AF1622" i="55" s="1"/>
  <c r="AG1622" i="55" s="1"/>
  <c r="AD1621" i="55"/>
  <c r="AF1621" i="55" s="1"/>
  <c r="AD1620" i="55"/>
  <c r="AF1620" i="55" s="1"/>
  <c r="AG1620" i="55" s="1"/>
  <c r="AF1619" i="55"/>
  <c r="AG1619" i="55" s="1"/>
  <c r="AD1619" i="55"/>
  <c r="AD1618" i="55"/>
  <c r="AF1618" i="55" s="1"/>
  <c r="AG1618" i="55" s="1"/>
  <c r="AF1617" i="55"/>
  <c r="AD1617" i="55"/>
  <c r="AD1616" i="55"/>
  <c r="AF1615" i="55"/>
  <c r="AG1615" i="55" s="1"/>
  <c r="AD1615" i="55"/>
  <c r="AD1614" i="55"/>
  <c r="AF1614" i="55" s="1"/>
  <c r="AG1614" i="55" s="1"/>
  <c r="AF1613" i="55"/>
  <c r="AD1613" i="55"/>
  <c r="AD1612" i="55"/>
  <c r="AD1611" i="55"/>
  <c r="AF1611" i="55" s="1"/>
  <c r="AG1611" i="55" s="1"/>
  <c r="AD1602" i="55"/>
  <c r="AD1601" i="55"/>
  <c r="AD1600" i="55"/>
  <c r="AD1599" i="55"/>
  <c r="AD1598" i="55"/>
  <c r="AD1593" i="55"/>
  <c r="AF1593" i="55" s="1"/>
  <c r="AD1592" i="55"/>
  <c r="AD1591" i="55"/>
  <c r="AF1591" i="55" s="1"/>
  <c r="AD1590" i="55"/>
  <c r="AD1589" i="55"/>
  <c r="AF1589" i="55" s="1"/>
  <c r="AD1588" i="55"/>
  <c r="AD1587" i="55"/>
  <c r="AF1587" i="55" s="1"/>
  <c r="AD1586" i="55"/>
  <c r="AD1585" i="55"/>
  <c r="AF1585" i="55" s="1"/>
  <c r="AD1584" i="55"/>
  <c r="AD1583" i="55"/>
  <c r="AF1583" i="55" s="1"/>
  <c r="AD1582" i="55"/>
  <c r="AD1581" i="55"/>
  <c r="AF1581" i="55" s="1"/>
  <c r="AD1580" i="55"/>
  <c r="AD1579" i="55"/>
  <c r="AF1579" i="55" s="1"/>
  <c r="AD1578" i="55"/>
  <c r="AD1577" i="55"/>
  <c r="AF1577" i="55" s="1"/>
  <c r="AD1576" i="55"/>
  <c r="AD1575" i="55"/>
  <c r="AF1575" i="55" s="1"/>
  <c r="AD1574" i="55"/>
  <c r="AD1573" i="55"/>
  <c r="AF1573" i="55" s="1"/>
  <c r="AD1572" i="55"/>
  <c r="AD1571" i="55"/>
  <c r="AF1571" i="55" s="1"/>
  <c r="AD1570" i="55"/>
  <c r="AD1569" i="55"/>
  <c r="AF1569" i="55" s="1"/>
  <c r="AD1568" i="55"/>
  <c r="AD1567" i="55"/>
  <c r="AF1567" i="55" s="1"/>
  <c r="AD1566" i="55"/>
  <c r="AD1565" i="55"/>
  <c r="AF1565" i="55" s="1"/>
  <c r="AD1564" i="55"/>
  <c r="AD1563" i="55"/>
  <c r="AF1563" i="55" s="1"/>
  <c r="AD1562" i="55"/>
  <c r="AD1561" i="55"/>
  <c r="AF1561" i="55" s="1"/>
  <c r="AD1560" i="55"/>
  <c r="AD1559" i="55"/>
  <c r="AF1559" i="55" s="1"/>
  <c r="AD1558" i="55"/>
  <c r="AD1557" i="55"/>
  <c r="AF1557" i="55" s="1"/>
  <c r="AD1556" i="55"/>
  <c r="AD1555" i="55"/>
  <c r="AF1555" i="55" s="1"/>
  <c r="AD1554" i="55"/>
  <c r="AD1553" i="55"/>
  <c r="AF1553" i="55" s="1"/>
  <c r="AD1552" i="55"/>
  <c r="AD1551" i="55"/>
  <c r="AF1551" i="55" s="1"/>
  <c r="AD1550" i="55"/>
  <c r="AD1549" i="55"/>
  <c r="AF1549" i="55" s="1"/>
  <c r="AD1548" i="55"/>
  <c r="AD1547" i="55"/>
  <c r="AF1547" i="55" s="1"/>
  <c r="AD1546" i="55"/>
  <c r="AD1545" i="55"/>
  <c r="AF1545" i="55" s="1"/>
  <c r="AD1544" i="55"/>
  <c r="AD1543" i="55"/>
  <c r="AF1543" i="55" s="1"/>
  <c r="AD1542" i="55"/>
  <c r="AD1541" i="55"/>
  <c r="AF1541" i="55" s="1"/>
  <c r="AD1540" i="55"/>
  <c r="AF1539" i="55"/>
  <c r="AD1539" i="55"/>
  <c r="AD1538" i="55"/>
  <c r="AF1537" i="55"/>
  <c r="AG1537" i="55" s="1"/>
  <c r="AD1537" i="55"/>
  <c r="AH1537" i="55" s="1"/>
  <c r="AD1536" i="55"/>
  <c r="AF1536" i="55" s="1"/>
  <c r="AG1536" i="55" s="1"/>
  <c r="AH1536" i="55" s="1"/>
  <c r="AF1535" i="55"/>
  <c r="AG1535" i="55" s="1"/>
  <c r="AD1535" i="55"/>
  <c r="AH1535" i="55" s="1"/>
  <c r="AD1534" i="55"/>
  <c r="AF1533" i="55"/>
  <c r="AG1533" i="55" s="1"/>
  <c r="AD1533" i="55"/>
  <c r="AH1533" i="55" s="1"/>
  <c r="AD1532" i="55"/>
  <c r="AF1532" i="55" s="1"/>
  <c r="AG1532" i="55" s="1"/>
  <c r="AH1532" i="55" s="1"/>
  <c r="AD1531" i="55"/>
  <c r="AD1522" i="55"/>
  <c r="AF1522" i="55" s="1"/>
  <c r="AG1522" i="55" s="1"/>
  <c r="AD1521" i="55"/>
  <c r="AD1520" i="55"/>
  <c r="AF1519" i="55"/>
  <c r="AG1519" i="55" s="1"/>
  <c r="AD1519" i="55"/>
  <c r="AD1518" i="55"/>
  <c r="AD1513" i="55"/>
  <c r="AD1512" i="55"/>
  <c r="AD1511" i="55"/>
  <c r="AD1510" i="55"/>
  <c r="AD1509" i="55"/>
  <c r="AD1508" i="55"/>
  <c r="AD1507" i="55"/>
  <c r="AD1506" i="55"/>
  <c r="AD1505" i="55"/>
  <c r="AD1504" i="55"/>
  <c r="AD1503" i="55"/>
  <c r="AD1502" i="55"/>
  <c r="AD1501" i="55"/>
  <c r="AD1500" i="55"/>
  <c r="AD1499" i="55"/>
  <c r="AD1498" i="55"/>
  <c r="AD1497" i="55"/>
  <c r="AD1496" i="55"/>
  <c r="AD1495" i="55"/>
  <c r="AD1494" i="55"/>
  <c r="AD1493" i="55"/>
  <c r="AD1492" i="55"/>
  <c r="AD1491" i="55"/>
  <c r="AD1490" i="55"/>
  <c r="AD1489" i="55"/>
  <c r="AD1488" i="55"/>
  <c r="AD1487" i="55"/>
  <c r="AD1486" i="55"/>
  <c r="AD1485" i="55"/>
  <c r="AD1484" i="55"/>
  <c r="AD1483" i="55"/>
  <c r="AD1482" i="55"/>
  <c r="AD1481" i="55"/>
  <c r="AD1480" i="55"/>
  <c r="AD1479" i="55"/>
  <c r="AF1478" i="55"/>
  <c r="AG1478" i="55" s="1"/>
  <c r="AD1478" i="55"/>
  <c r="AD1477" i="55"/>
  <c r="AF1477" i="55" s="1"/>
  <c r="AD1476" i="55"/>
  <c r="AF1476" i="55" s="1"/>
  <c r="AG1476" i="55" s="1"/>
  <c r="AD1475" i="55"/>
  <c r="AF1475" i="55" s="1"/>
  <c r="AD1474" i="55"/>
  <c r="AD1473" i="55"/>
  <c r="AF1473" i="55" s="1"/>
  <c r="AD1472" i="55"/>
  <c r="AD1471" i="55"/>
  <c r="AF1471" i="55" s="1"/>
  <c r="AF1470" i="55"/>
  <c r="AG1470" i="55" s="1"/>
  <c r="AD1470" i="55"/>
  <c r="AD1469" i="55"/>
  <c r="AF1469" i="55" s="1"/>
  <c r="AD1468" i="55"/>
  <c r="AF1468" i="55" s="1"/>
  <c r="AG1468" i="55" s="1"/>
  <c r="AD1467" i="55"/>
  <c r="AF1467" i="55" s="1"/>
  <c r="AD1466" i="55"/>
  <c r="AD1465" i="55"/>
  <c r="AF1465" i="55" s="1"/>
  <c r="AD1464" i="55"/>
  <c r="AD1463" i="55"/>
  <c r="AF1463" i="55" s="1"/>
  <c r="AF1462" i="55"/>
  <c r="AG1462" i="55" s="1"/>
  <c r="AD1462" i="55"/>
  <c r="AD1461" i="55"/>
  <c r="AF1461" i="55" s="1"/>
  <c r="AD1460" i="55"/>
  <c r="AF1460" i="55" s="1"/>
  <c r="AG1460" i="55" s="1"/>
  <c r="AD1459" i="55"/>
  <c r="AF1459" i="55" s="1"/>
  <c r="AD1458" i="55"/>
  <c r="AD1457" i="55"/>
  <c r="AF1457" i="55" s="1"/>
  <c r="AF1456" i="55"/>
  <c r="AG1456" i="55" s="1"/>
  <c r="AD1456" i="55"/>
  <c r="AD1455" i="55"/>
  <c r="AF1455" i="55" s="1"/>
  <c r="AD1446" i="55"/>
  <c r="AF1446" i="55" s="1"/>
  <c r="AD1445" i="55"/>
  <c r="AF1445" i="55" s="1"/>
  <c r="AG1445" i="55" s="1"/>
  <c r="AD1444" i="55"/>
  <c r="AF1444" i="55" s="1"/>
  <c r="AG1443" i="55"/>
  <c r="AD1443" i="55"/>
  <c r="AF1443" i="55" s="1"/>
  <c r="AD1442" i="55"/>
  <c r="AF1442" i="55" s="1"/>
  <c r="AD1437" i="55"/>
  <c r="AF1437" i="55" s="1"/>
  <c r="AG1437" i="55" s="1"/>
  <c r="AD1436" i="55"/>
  <c r="AD1435" i="55"/>
  <c r="AF1435" i="55" s="1"/>
  <c r="AG1435" i="55" s="1"/>
  <c r="AD1434" i="55"/>
  <c r="AF1434" i="55" s="1"/>
  <c r="AD1433" i="55"/>
  <c r="AF1433" i="55" s="1"/>
  <c r="AG1433" i="55" s="1"/>
  <c r="AD1432" i="55"/>
  <c r="AF1432" i="55" s="1"/>
  <c r="AG1432" i="55" s="1"/>
  <c r="AD1431" i="55"/>
  <c r="AF1431" i="55" s="1"/>
  <c r="AG1431" i="55" s="1"/>
  <c r="AD1430" i="55"/>
  <c r="AF1430" i="55" s="1"/>
  <c r="AD1429" i="55"/>
  <c r="AF1429" i="55" s="1"/>
  <c r="AG1429" i="55" s="1"/>
  <c r="AD1428" i="55"/>
  <c r="AD1427" i="55"/>
  <c r="AF1427" i="55" s="1"/>
  <c r="AG1427" i="55" s="1"/>
  <c r="AD1426" i="55"/>
  <c r="AF1426" i="55" s="1"/>
  <c r="AD1425" i="55"/>
  <c r="AF1425" i="55" s="1"/>
  <c r="AG1425" i="55" s="1"/>
  <c r="AF1424" i="55"/>
  <c r="AG1424" i="55" s="1"/>
  <c r="AD1424" i="55"/>
  <c r="AD1415" i="55"/>
  <c r="AF1415" i="55" s="1"/>
  <c r="AF1414" i="55"/>
  <c r="AG1414" i="55" s="1"/>
  <c r="AD1414" i="55"/>
  <c r="AD1413" i="55"/>
  <c r="AD1412" i="55"/>
  <c r="AD1411" i="55"/>
  <c r="AF1411" i="55" s="1"/>
  <c r="AG1411" i="55" s="1"/>
  <c r="AD1406" i="55"/>
  <c r="AF1406" i="55" s="1"/>
  <c r="AF1405" i="55"/>
  <c r="AG1405" i="55" s="1"/>
  <c r="AD1405" i="55"/>
  <c r="AD1404" i="55"/>
  <c r="AF1404" i="55" s="1"/>
  <c r="AF1403" i="55"/>
  <c r="AG1403" i="55" s="1"/>
  <c r="AD1403" i="55"/>
  <c r="AD1402" i="55"/>
  <c r="AF1402" i="55" s="1"/>
  <c r="AD1401" i="55"/>
  <c r="AF1401" i="55" s="1"/>
  <c r="AG1401" i="55" s="1"/>
  <c r="AD1400" i="55"/>
  <c r="AF1400" i="55" s="1"/>
  <c r="AD1399" i="55"/>
  <c r="AD1398" i="55"/>
  <c r="AF1398" i="55" s="1"/>
  <c r="AF1397" i="55"/>
  <c r="AG1397" i="55" s="1"/>
  <c r="AD1397" i="55"/>
  <c r="AD1396" i="55"/>
  <c r="AF1396" i="55" s="1"/>
  <c r="AD1395" i="55"/>
  <c r="AF1395" i="55" s="1"/>
  <c r="AG1395" i="55" s="1"/>
  <c r="AD1394" i="55"/>
  <c r="AF1394" i="55" s="1"/>
  <c r="AD1393" i="55"/>
  <c r="AF1393" i="55" s="1"/>
  <c r="AG1393" i="55" s="1"/>
  <c r="AD1392" i="55"/>
  <c r="AF1392" i="55" s="1"/>
  <c r="AD1391" i="55"/>
  <c r="AD1390" i="55"/>
  <c r="AF1390" i="55" s="1"/>
  <c r="AF1389" i="55"/>
  <c r="AG1389" i="55" s="1"/>
  <c r="AD1389" i="55"/>
  <c r="AD1388" i="55"/>
  <c r="AF1388" i="55" s="1"/>
  <c r="AD1387" i="55"/>
  <c r="AF1387" i="55" s="1"/>
  <c r="AG1387" i="55" s="1"/>
  <c r="AD1386" i="55"/>
  <c r="AF1386" i="55" s="1"/>
  <c r="AD1385" i="55"/>
  <c r="AF1385" i="55" s="1"/>
  <c r="AG1385" i="55" s="1"/>
  <c r="AD1376" i="55"/>
  <c r="AF1376" i="55" s="1"/>
  <c r="AG1376" i="55" s="1"/>
  <c r="AD1375" i="55"/>
  <c r="AF1375" i="55" s="1"/>
  <c r="AG1374" i="55"/>
  <c r="AD1374" i="55"/>
  <c r="AF1374" i="55" s="1"/>
  <c r="AD1373" i="55"/>
  <c r="AF1373" i="55" s="1"/>
  <c r="AD1372" i="55"/>
  <c r="AF1372" i="55" s="1"/>
  <c r="AG1372" i="55" s="1"/>
  <c r="AD1367" i="55"/>
  <c r="AF1367" i="55" s="1"/>
  <c r="AD1366" i="55"/>
  <c r="AF1366" i="55" s="1"/>
  <c r="AG1366" i="55" s="1"/>
  <c r="AD1365" i="55"/>
  <c r="AH1364" i="55"/>
  <c r="AD1364" i="55"/>
  <c r="AF1364" i="55" s="1"/>
  <c r="AG1364" i="55" s="1"/>
  <c r="AD1363" i="55"/>
  <c r="AF1363" i="55" s="1"/>
  <c r="AD1362" i="55"/>
  <c r="AF1362" i="55" s="1"/>
  <c r="AG1362" i="55" s="1"/>
  <c r="AD1361" i="55"/>
  <c r="AF1361" i="55" s="1"/>
  <c r="AG1361" i="55" s="1"/>
  <c r="AH1360" i="55"/>
  <c r="AD1360" i="55"/>
  <c r="AF1360" i="55" s="1"/>
  <c r="AG1360" i="55" s="1"/>
  <c r="AD1359" i="55"/>
  <c r="AF1359" i="55" s="1"/>
  <c r="AD1358" i="55"/>
  <c r="AF1358" i="55" s="1"/>
  <c r="AG1358" i="55" s="1"/>
  <c r="AD1357" i="55"/>
  <c r="AH1356" i="55"/>
  <c r="AD1356" i="55"/>
  <c r="AF1356" i="55" s="1"/>
  <c r="AG1356" i="55" s="1"/>
  <c r="AD1355" i="55"/>
  <c r="AF1355" i="55" s="1"/>
  <c r="AD1354" i="55"/>
  <c r="AF1354" i="55" s="1"/>
  <c r="AG1354" i="55" s="1"/>
  <c r="AD1353" i="55"/>
  <c r="AH1352" i="55"/>
  <c r="AD1352" i="55"/>
  <c r="AF1352" i="55" s="1"/>
  <c r="AG1352" i="55" s="1"/>
  <c r="AD1351" i="55"/>
  <c r="AF1351" i="55" s="1"/>
  <c r="AD1350" i="55"/>
  <c r="AF1350" i="55" s="1"/>
  <c r="AG1350" i="55" s="1"/>
  <c r="AD1349" i="55"/>
  <c r="AD1348" i="55"/>
  <c r="AF1348" i="55" s="1"/>
  <c r="AG1348" i="55" s="1"/>
  <c r="AH1348" i="55" s="1"/>
  <c r="AF1339" i="55"/>
  <c r="AG1339" i="55" s="1"/>
  <c r="AD1339" i="55"/>
  <c r="AD1338" i="55"/>
  <c r="AF1338" i="55" s="1"/>
  <c r="AG1338" i="55" s="1"/>
  <c r="AD1337" i="55"/>
  <c r="AF1337" i="55" s="1"/>
  <c r="AG1337" i="55" s="1"/>
  <c r="AF1336" i="55"/>
  <c r="AG1336" i="55" s="1"/>
  <c r="AD1336" i="55"/>
  <c r="AD1335" i="55"/>
  <c r="AF1335" i="55" s="1"/>
  <c r="AG1335" i="55" s="1"/>
  <c r="AD1330" i="55"/>
  <c r="AF1330" i="55" s="1"/>
  <c r="AG1330" i="55" s="1"/>
  <c r="AD1329" i="55"/>
  <c r="AF1329" i="55" s="1"/>
  <c r="AF1328" i="55"/>
  <c r="AG1328" i="55" s="1"/>
  <c r="AD1328" i="55"/>
  <c r="AD1327" i="55"/>
  <c r="AF1327" i="55" s="1"/>
  <c r="AD1326" i="55"/>
  <c r="AF1326" i="55" s="1"/>
  <c r="AG1326" i="55" s="1"/>
  <c r="AD1325" i="55"/>
  <c r="AF1325" i="55" s="1"/>
  <c r="AD1324" i="55"/>
  <c r="AF1324" i="55" s="1"/>
  <c r="AG1324" i="55" s="1"/>
  <c r="AD1323" i="55"/>
  <c r="AF1323" i="55" s="1"/>
  <c r="AD1322" i="55"/>
  <c r="AF1322" i="55" s="1"/>
  <c r="AG1322" i="55" s="1"/>
  <c r="AD1321" i="55"/>
  <c r="AF1321" i="55" s="1"/>
  <c r="AD1312" i="55"/>
  <c r="AF1312" i="55" s="1"/>
  <c r="AG1311" i="55"/>
  <c r="AD1311" i="55"/>
  <c r="AF1311" i="55" s="1"/>
  <c r="AD1310" i="55"/>
  <c r="AF1310" i="55" s="1"/>
  <c r="AD1309" i="55"/>
  <c r="AF1309" i="55" s="1"/>
  <c r="AG1309" i="55" s="1"/>
  <c r="AD1308" i="55"/>
  <c r="AF1308" i="55" s="1"/>
  <c r="AD1303" i="55"/>
  <c r="AF1303" i="55" s="1"/>
  <c r="AG1303" i="55" s="1"/>
  <c r="AD1302" i="55"/>
  <c r="AF1302" i="55" s="1"/>
  <c r="AD1301" i="55"/>
  <c r="AF1301" i="55" s="1"/>
  <c r="AG1301" i="55" s="1"/>
  <c r="AD1300" i="55"/>
  <c r="AF1300" i="55" s="1"/>
  <c r="AG1300" i="55" s="1"/>
  <c r="AD1299" i="55"/>
  <c r="AF1299" i="55" s="1"/>
  <c r="AG1299" i="55" s="1"/>
  <c r="AD1298" i="55"/>
  <c r="AF1298" i="55" s="1"/>
  <c r="AD1297" i="55"/>
  <c r="AF1297" i="55" s="1"/>
  <c r="AG1297" i="55" s="1"/>
  <c r="AD1296" i="55"/>
  <c r="AF1296" i="55" s="1"/>
  <c r="AG1296" i="55" s="1"/>
  <c r="AD1287" i="55"/>
  <c r="AF1287" i="55" s="1"/>
  <c r="AD1286" i="55"/>
  <c r="AF1286" i="55" s="1"/>
  <c r="AG1286" i="55" s="1"/>
  <c r="AF1285" i="55"/>
  <c r="AG1285" i="55" s="1"/>
  <c r="AD1285" i="55"/>
  <c r="AD1284" i="55"/>
  <c r="AF1284" i="55" s="1"/>
  <c r="AG1284" i="55" s="1"/>
  <c r="AD1283" i="55"/>
  <c r="AF1283" i="55" s="1"/>
  <c r="AG1283" i="55" s="1"/>
  <c r="AD1278" i="55"/>
  <c r="AF1278" i="55" s="1"/>
  <c r="AD1277" i="55"/>
  <c r="AF1277" i="55" s="1"/>
  <c r="AG1277" i="55" s="1"/>
  <c r="AD1276" i="55"/>
  <c r="AF1276" i="55" s="1"/>
  <c r="AD1275" i="55"/>
  <c r="AF1275" i="55" s="1"/>
  <c r="AD1274" i="55"/>
  <c r="AF1274" i="55" s="1"/>
  <c r="AD1273" i="55"/>
  <c r="AF1273" i="55" s="1"/>
  <c r="AD1272" i="55"/>
  <c r="AF1272" i="55" s="1"/>
  <c r="AD1271" i="55"/>
  <c r="AF1271" i="55" s="1"/>
  <c r="AD1270" i="55"/>
  <c r="AF1270" i="55" s="1"/>
  <c r="AD1269" i="55"/>
  <c r="AF1269" i="55" s="1"/>
  <c r="AD1268" i="55"/>
  <c r="AF1268" i="55" s="1"/>
  <c r="AD1267" i="55"/>
  <c r="AF1267" i="55" s="1"/>
  <c r="AD1266" i="55"/>
  <c r="AF1266" i="55" s="1"/>
  <c r="AD1265" i="55"/>
  <c r="AF1265" i="55" s="1"/>
  <c r="AD1264" i="55"/>
  <c r="AF1264" i="55" s="1"/>
  <c r="AD1263" i="55"/>
  <c r="AF1263" i="55" s="1"/>
  <c r="AD1262" i="55"/>
  <c r="AF1262" i="55" s="1"/>
  <c r="AD1261" i="55"/>
  <c r="AF1261" i="55" s="1"/>
  <c r="AD1260" i="55"/>
  <c r="AF1260" i="55" s="1"/>
  <c r="AD1259" i="55"/>
  <c r="AF1259" i="55" s="1"/>
  <c r="AD1258" i="55"/>
  <c r="AF1258" i="55" s="1"/>
  <c r="AD1257" i="55"/>
  <c r="AF1257" i="55" s="1"/>
  <c r="AD1256" i="55"/>
  <c r="AF1256" i="55" s="1"/>
  <c r="AD1255" i="55"/>
  <c r="AF1255" i="55" s="1"/>
  <c r="AD1254" i="55"/>
  <c r="AF1254" i="55" s="1"/>
  <c r="AD1253" i="55"/>
  <c r="AF1253" i="55" s="1"/>
  <c r="AD1252" i="55"/>
  <c r="AF1252" i="55" s="1"/>
  <c r="AD1251" i="55"/>
  <c r="AF1251" i="55" s="1"/>
  <c r="AD1250" i="55"/>
  <c r="AF1250" i="55" s="1"/>
  <c r="AD1249" i="55"/>
  <c r="AF1249" i="55" s="1"/>
  <c r="AD1248" i="55"/>
  <c r="AF1248" i="55" s="1"/>
  <c r="AD1247" i="55"/>
  <c r="AF1247" i="55" s="1"/>
  <c r="AD1246" i="55"/>
  <c r="AF1246" i="55" s="1"/>
  <c r="AD1245" i="55"/>
  <c r="AF1245" i="55" s="1"/>
  <c r="AD1244" i="55"/>
  <c r="AF1244" i="55" s="1"/>
  <c r="AD1243" i="55"/>
  <c r="AF1243" i="55" s="1"/>
  <c r="AD1242" i="55"/>
  <c r="AF1242" i="55" s="1"/>
  <c r="AD1241" i="55"/>
  <c r="AF1241" i="55" s="1"/>
  <c r="AD1240" i="55"/>
  <c r="AF1240" i="55" s="1"/>
  <c r="AD1239" i="55"/>
  <c r="AF1239" i="55" s="1"/>
  <c r="AD1238" i="55"/>
  <c r="AF1238" i="55" s="1"/>
  <c r="AD1237" i="55"/>
  <c r="AF1237" i="55" s="1"/>
  <c r="AD1236" i="55"/>
  <c r="AF1236" i="55" s="1"/>
  <c r="AD1235" i="55"/>
  <c r="AF1235" i="55" s="1"/>
  <c r="AD1234" i="55"/>
  <c r="AF1234" i="55" s="1"/>
  <c r="AD1233" i="55"/>
  <c r="AF1233" i="55" s="1"/>
  <c r="AD1232" i="55"/>
  <c r="AF1232" i="55" s="1"/>
  <c r="AD1231" i="55"/>
  <c r="AF1231" i="55" s="1"/>
  <c r="AD1230" i="55"/>
  <c r="AF1230" i="55" s="1"/>
  <c r="AD1229" i="55"/>
  <c r="AF1229" i="55" s="1"/>
  <c r="AD1228" i="55"/>
  <c r="AF1228" i="55" s="1"/>
  <c r="AD1227" i="55"/>
  <c r="AF1227" i="55" s="1"/>
  <c r="AD1226" i="55"/>
  <c r="AF1226" i="55" s="1"/>
  <c r="AD1225" i="55"/>
  <c r="AF1225" i="55" s="1"/>
  <c r="AD1224" i="55"/>
  <c r="AF1224" i="55" s="1"/>
  <c r="AD1223" i="55"/>
  <c r="AF1223" i="55" s="1"/>
  <c r="AD1222" i="55"/>
  <c r="AF1222" i="55" s="1"/>
  <c r="AD1221" i="55"/>
  <c r="AF1221" i="55" s="1"/>
  <c r="AD1220" i="55"/>
  <c r="AF1220" i="55" s="1"/>
  <c r="AD1219" i="55"/>
  <c r="AF1219" i="55" s="1"/>
  <c r="AD1218" i="55"/>
  <c r="AF1218" i="55" s="1"/>
  <c r="AD1217" i="55"/>
  <c r="AF1217" i="55" s="1"/>
  <c r="AD1216" i="55"/>
  <c r="AF1216" i="55" s="1"/>
  <c r="AD1215" i="55"/>
  <c r="AF1215" i="55" s="1"/>
  <c r="AD1214" i="55"/>
  <c r="AF1214" i="55" s="1"/>
  <c r="AD1213" i="55"/>
  <c r="AF1213" i="55" s="1"/>
  <c r="AD1212" i="55"/>
  <c r="AF1212" i="55" s="1"/>
  <c r="AD1211" i="55"/>
  <c r="AF1211" i="55" s="1"/>
  <c r="AD1210" i="55"/>
  <c r="AF1210" i="55" s="1"/>
  <c r="AD1209" i="55"/>
  <c r="AF1209" i="55" s="1"/>
  <c r="AD1208" i="55"/>
  <c r="AF1208" i="55" s="1"/>
  <c r="AD1207" i="55"/>
  <c r="AF1207" i="55" s="1"/>
  <c r="AD1206" i="55"/>
  <c r="AF1206" i="55" s="1"/>
  <c r="AD1205" i="55"/>
  <c r="AF1205" i="55" s="1"/>
  <c r="AD1204" i="55"/>
  <c r="AF1204" i="55" s="1"/>
  <c r="AD1203" i="55"/>
  <c r="AF1203" i="55" s="1"/>
  <c r="AD1202" i="55"/>
  <c r="AF1202" i="55" s="1"/>
  <c r="AD1201" i="55"/>
  <c r="AF1201" i="55" s="1"/>
  <c r="AD1200" i="55"/>
  <c r="AF1200" i="55" s="1"/>
  <c r="AD1199" i="55"/>
  <c r="AD1198" i="55"/>
  <c r="AD1197" i="55"/>
  <c r="AD1196" i="55"/>
  <c r="AD1195" i="55"/>
  <c r="AD1194" i="55"/>
  <c r="AD1193" i="55"/>
  <c r="AD1192" i="55"/>
  <c r="AD1191" i="55"/>
  <c r="AD1190" i="55"/>
  <c r="AD1189" i="55"/>
  <c r="AD1188" i="55"/>
  <c r="AD1187" i="55"/>
  <c r="AD1186" i="55"/>
  <c r="AD1185" i="55"/>
  <c r="AD1184" i="55"/>
  <c r="AD1183" i="55"/>
  <c r="AD1182" i="55"/>
  <c r="AD1181" i="55"/>
  <c r="AD1180" i="55"/>
  <c r="AD1179" i="55"/>
  <c r="AD1178" i="55"/>
  <c r="AD1177" i="55"/>
  <c r="AD1176" i="55"/>
  <c r="AD1175" i="55"/>
  <c r="AD1174" i="55"/>
  <c r="AD1173" i="55"/>
  <c r="AD1172" i="55"/>
  <c r="AD1171" i="55"/>
  <c r="AD1170" i="55"/>
  <c r="AD1169" i="55"/>
  <c r="AD1168" i="55"/>
  <c r="AD1167" i="55"/>
  <c r="AD1166" i="55"/>
  <c r="AD1165" i="55"/>
  <c r="AD1164" i="55"/>
  <c r="AD1163" i="55"/>
  <c r="AD1154" i="55"/>
  <c r="AF1154" i="55" s="1"/>
  <c r="AG1154" i="55" s="1"/>
  <c r="AD1153" i="55"/>
  <c r="AF1153" i="55" s="1"/>
  <c r="AG1153" i="55" s="1"/>
  <c r="AD1152" i="55"/>
  <c r="AF1151" i="55"/>
  <c r="AD1151" i="55"/>
  <c r="AD1150" i="55"/>
  <c r="AF1150" i="55" s="1"/>
  <c r="AG1150" i="55" s="1"/>
  <c r="AD1145" i="55"/>
  <c r="AF1145" i="55" s="1"/>
  <c r="AG1145" i="55" s="1"/>
  <c r="AD1144" i="55"/>
  <c r="AF1144" i="55" s="1"/>
  <c r="AD1143" i="55"/>
  <c r="AF1143" i="55" s="1"/>
  <c r="AG1143" i="55" s="1"/>
  <c r="AF1142" i="55"/>
  <c r="AG1142" i="55" s="1"/>
  <c r="AD1142" i="55"/>
  <c r="AD1141" i="55"/>
  <c r="AF1141" i="55" s="1"/>
  <c r="AG1141" i="55" s="1"/>
  <c r="AF1140" i="55"/>
  <c r="AD1140" i="55"/>
  <c r="AD1139" i="55"/>
  <c r="AF1139" i="55" s="1"/>
  <c r="AG1139" i="55" s="1"/>
  <c r="AF1138" i="55"/>
  <c r="AG1138" i="55" s="1"/>
  <c r="AD1138" i="55"/>
  <c r="AD1137" i="55"/>
  <c r="AF1137" i="55" s="1"/>
  <c r="AG1137" i="55" s="1"/>
  <c r="AF1136" i="55"/>
  <c r="AD1136" i="55"/>
  <c r="AD1135" i="55"/>
  <c r="AF1135" i="55" s="1"/>
  <c r="AG1135" i="55" s="1"/>
  <c r="AF1134" i="55"/>
  <c r="AG1134" i="55" s="1"/>
  <c r="AD1134" i="55"/>
  <c r="AD1133" i="55"/>
  <c r="AF1133" i="55" s="1"/>
  <c r="AG1133" i="55" s="1"/>
  <c r="AF1132" i="55"/>
  <c r="AD1132" i="55"/>
  <c r="AD1131" i="55"/>
  <c r="AF1131" i="55" s="1"/>
  <c r="AG1131" i="55" s="1"/>
  <c r="AF1130" i="55"/>
  <c r="AG1130" i="55" s="1"/>
  <c r="AD1130" i="55"/>
  <c r="AD1129" i="55"/>
  <c r="AF1129" i="55" s="1"/>
  <c r="AG1129" i="55" s="1"/>
  <c r="AF1128" i="55"/>
  <c r="AD1128" i="55"/>
  <c r="AD1127" i="55"/>
  <c r="AF1127" i="55" s="1"/>
  <c r="AG1127" i="55" s="1"/>
  <c r="AD1126" i="55"/>
  <c r="AD1117" i="55"/>
  <c r="AF1117" i="55" s="1"/>
  <c r="AD1116" i="55"/>
  <c r="AF1116" i="55" s="1"/>
  <c r="AD1115" i="55"/>
  <c r="AF1115" i="55" s="1"/>
  <c r="AD1114" i="55"/>
  <c r="AF1114" i="55" s="1"/>
  <c r="AD1113" i="55"/>
  <c r="AF1113" i="55" s="1"/>
  <c r="AD1108" i="55"/>
  <c r="AF1108" i="55" s="1"/>
  <c r="AG1108" i="55" s="1"/>
  <c r="AD1107" i="55"/>
  <c r="AF1107" i="55" s="1"/>
  <c r="AG1107" i="55" s="1"/>
  <c r="AD1106" i="55"/>
  <c r="AF1106" i="55" s="1"/>
  <c r="AG1106" i="55" s="1"/>
  <c r="AD1105" i="55"/>
  <c r="AF1105" i="55" s="1"/>
  <c r="AG1105" i="55" s="1"/>
  <c r="AD1104" i="55"/>
  <c r="AF1104" i="55" s="1"/>
  <c r="AG1104" i="55" s="1"/>
  <c r="AD1103" i="55"/>
  <c r="AF1103" i="55" s="1"/>
  <c r="AG1103" i="55" s="1"/>
  <c r="AD1102" i="55"/>
  <c r="AF1102" i="55" s="1"/>
  <c r="AG1102" i="55" s="1"/>
  <c r="AD1101" i="55"/>
  <c r="AF1101" i="55" s="1"/>
  <c r="AG1101" i="55" s="1"/>
  <c r="AD1100" i="55"/>
  <c r="AF1100" i="55" s="1"/>
  <c r="AG1100" i="55" s="1"/>
  <c r="AD1099" i="55"/>
  <c r="AF1099" i="55" s="1"/>
  <c r="AG1099" i="55" s="1"/>
  <c r="AD1098" i="55"/>
  <c r="AF1098" i="55" s="1"/>
  <c r="AG1098" i="55" s="1"/>
  <c r="AD1097" i="55"/>
  <c r="AF1097" i="55" s="1"/>
  <c r="AG1097" i="55" s="1"/>
  <c r="AD1096" i="55"/>
  <c r="AF1096" i="55" s="1"/>
  <c r="AG1096" i="55" s="1"/>
  <c r="AD1095" i="55"/>
  <c r="AF1095" i="55" s="1"/>
  <c r="AG1095" i="55" s="1"/>
  <c r="AD1094" i="55"/>
  <c r="AF1094" i="55" s="1"/>
  <c r="AG1094" i="55" s="1"/>
  <c r="AD1093" i="55"/>
  <c r="AF1093" i="55" s="1"/>
  <c r="AG1093" i="55" s="1"/>
  <c r="AD1092" i="55"/>
  <c r="AF1092" i="55" s="1"/>
  <c r="AG1092" i="55" s="1"/>
  <c r="AD1091" i="55"/>
  <c r="AF1091" i="55" s="1"/>
  <c r="AG1091" i="55" s="1"/>
  <c r="AD1090" i="55"/>
  <c r="AF1090" i="55" s="1"/>
  <c r="AG1090" i="55" s="1"/>
  <c r="AD1089" i="55"/>
  <c r="AF1089" i="55" s="1"/>
  <c r="AG1089" i="55" s="1"/>
  <c r="AD1088" i="55"/>
  <c r="AF1088" i="55" s="1"/>
  <c r="AG1088" i="55" s="1"/>
  <c r="AF1079" i="55"/>
  <c r="AD1079" i="55"/>
  <c r="AD1078" i="55"/>
  <c r="AF1078" i="55" s="1"/>
  <c r="AG1078" i="55" s="1"/>
  <c r="AD1077" i="55"/>
  <c r="AF1077" i="55" s="1"/>
  <c r="AG1077" i="55" s="1"/>
  <c r="AF1076" i="55"/>
  <c r="AG1076" i="55" s="1"/>
  <c r="AD1076" i="55"/>
  <c r="AD1075" i="55"/>
  <c r="AF1075" i="55" s="1"/>
  <c r="AD1070" i="55"/>
  <c r="AD1069" i="55"/>
  <c r="AF1069" i="55" s="1"/>
  <c r="AG1069" i="55" s="1"/>
  <c r="AD1068" i="55"/>
  <c r="AF1068" i="55" s="1"/>
  <c r="AD1067" i="55"/>
  <c r="AF1067" i="55" s="1"/>
  <c r="AG1067" i="55" s="1"/>
  <c r="AD1066" i="55"/>
  <c r="AD1065" i="55"/>
  <c r="AF1065" i="55" s="1"/>
  <c r="AG1065" i="55" s="1"/>
  <c r="AD1064" i="55"/>
  <c r="AD1063" i="55"/>
  <c r="AD1062" i="55"/>
  <c r="AF1062" i="55" s="1"/>
  <c r="AG1062" i="55" s="1"/>
  <c r="AD1061" i="55"/>
  <c r="AF1061" i="55" s="1"/>
  <c r="AG1061" i="55" s="1"/>
  <c r="AD1060" i="55"/>
  <c r="AD1059" i="55"/>
  <c r="AD1058" i="55"/>
  <c r="AF1058" i="55" s="1"/>
  <c r="AG1058" i="55" s="1"/>
  <c r="AD1057" i="55"/>
  <c r="AF1057" i="55" s="1"/>
  <c r="AG1057" i="55" s="1"/>
  <c r="AD1056" i="55"/>
  <c r="AF1055" i="55"/>
  <c r="AG1055" i="55" s="1"/>
  <c r="AD1055" i="55"/>
  <c r="AD1046" i="55"/>
  <c r="AF1046" i="55" s="1"/>
  <c r="AD1045" i="55"/>
  <c r="AF1045" i="55" s="1"/>
  <c r="AD1044" i="55"/>
  <c r="AF1044" i="55" s="1"/>
  <c r="AD1043" i="55"/>
  <c r="AF1043" i="55" s="1"/>
  <c r="AD1042" i="55"/>
  <c r="AF1042" i="55" s="1"/>
  <c r="AD1037" i="55"/>
  <c r="AF1037" i="55" s="1"/>
  <c r="AD1036" i="55"/>
  <c r="AF1036" i="55" s="1"/>
  <c r="AD1035" i="55"/>
  <c r="AF1035" i="55" s="1"/>
  <c r="AD1034" i="55"/>
  <c r="AF1034" i="55" s="1"/>
  <c r="AD1033" i="55"/>
  <c r="AF1033" i="55" s="1"/>
  <c r="AD1032" i="55"/>
  <c r="AF1032" i="55" s="1"/>
  <c r="AD1031" i="55"/>
  <c r="AF1031" i="55" s="1"/>
  <c r="AD1030" i="55"/>
  <c r="AF1030" i="55" s="1"/>
  <c r="AD1029" i="55"/>
  <c r="AF1029" i="55" s="1"/>
  <c r="AD1028" i="55"/>
  <c r="AF1028" i="55" s="1"/>
  <c r="AD1027" i="55"/>
  <c r="AF1027" i="55" s="1"/>
  <c r="AD1026" i="55"/>
  <c r="AF1026" i="55" s="1"/>
  <c r="AD1025" i="55"/>
  <c r="AF1025" i="55" s="1"/>
  <c r="AD1024" i="55"/>
  <c r="AF1024" i="55" s="1"/>
  <c r="AD1023" i="55"/>
  <c r="AF1023" i="55" s="1"/>
  <c r="AD1022" i="55"/>
  <c r="AF1022" i="55" s="1"/>
  <c r="AD1021" i="55"/>
  <c r="AF1021" i="55" s="1"/>
  <c r="AD1020" i="55"/>
  <c r="AF1020" i="55" s="1"/>
  <c r="AD1019" i="55"/>
  <c r="AF1019" i="55" s="1"/>
  <c r="AD1018" i="55"/>
  <c r="AF1018" i="55" s="1"/>
  <c r="AD1017" i="55"/>
  <c r="AF1017" i="55" s="1"/>
  <c r="AD1016" i="55"/>
  <c r="AF1016" i="55" s="1"/>
  <c r="AD1015" i="55"/>
  <c r="AF1015" i="55" s="1"/>
  <c r="AD1014" i="55"/>
  <c r="AF1014" i="55" s="1"/>
  <c r="AF1005" i="55"/>
  <c r="AG1005" i="55" s="1"/>
  <c r="AD1005" i="55"/>
  <c r="AD1004" i="55"/>
  <c r="AF1004" i="55" s="1"/>
  <c r="AG1004" i="55" s="1"/>
  <c r="AD1003" i="55"/>
  <c r="AF1003" i="55" s="1"/>
  <c r="AG1003" i="55" s="1"/>
  <c r="AD1002" i="55"/>
  <c r="AF1002" i="55" s="1"/>
  <c r="AG1002" i="55" s="1"/>
  <c r="AD1001" i="55"/>
  <c r="AF996" i="55"/>
  <c r="AG996" i="55" s="1"/>
  <c r="AD996" i="55"/>
  <c r="AD995" i="55"/>
  <c r="AF995" i="55" s="1"/>
  <c r="AG995" i="55" s="1"/>
  <c r="AF994" i="55"/>
  <c r="AG994" i="55" s="1"/>
  <c r="AD994" i="55"/>
  <c r="AD993" i="55"/>
  <c r="AF992" i="55"/>
  <c r="AG992" i="55" s="1"/>
  <c r="AD992" i="55"/>
  <c r="AD991" i="55"/>
  <c r="AF991" i="55" s="1"/>
  <c r="AG991" i="55" s="1"/>
  <c r="AF990" i="55"/>
  <c r="AG990" i="55" s="1"/>
  <c r="AD990" i="55"/>
  <c r="AD989" i="55"/>
  <c r="AF989" i="55" s="1"/>
  <c r="AG989" i="55" s="1"/>
  <c r="AF988" i="55"/>
  <c r="AG988" i="55" s="1"/>
  <c r="AD988" i="55"/>
  <c r="AD987" i="55"/>
  <c r="AF987" i="55" s="1"/>
  <c r="AG987" i="55" s="1"/>
  <c r="AF986" i="55"/>
  <c r="AG986" i="55" s="1"/>
  <c r="AD986" i="55"/>
  <c r="AD985" i="55"/>
  <c r="AF984" i="55"/>
  <c r="AG984" i="55" s="1"/>
  <c r="AD984" i="55"/>
  <c r="AD983" i="55"/>
  <c r="AF983" i="55" s="1"/>
  <c r="AG983" i="55" s="1"/>
  <c r="AF982" i="55"/>
  <c r="AG982" i="55" s="1"/>
  <c r="AD982" i="55"/>
  <c r="AD981" i="55"/>
  <c r="AF980" i="55"/>
  <c r="AG980" i="55" s="1"/>
  <c r="AD980" i="55"/>
  <c r="AD979" i="55"/>
  <c r="AF979" i="55" s="1"/>
  <c r="AG979" i="55" s="1"/>
  <c r="AF978" i="55"/>
  <c r="AG978" i="55" s="1"/>
  <c r="AD978" i="55"/>
  <c r="AD977" i="55"/>
  <c r="AF977" i="55" s="1"/>
  <c r="AG977" i="55" s="1"/>
  <c r="AF976" i="55"/>
  <c r="AG976" i="55" s="1"/>
  <c r="AD976" i="55"/>
  <c r="AD975" i="55"/>
  <c r="AF975" i="55" s="1"/>
  <c r="AG975" i="55" s="1"/>
  <c r="AF974" i="55"/>
  <c r="AG974" i="55" s="1"/>
  <c r="AD974" i="55"/>
  <c r="AD973" i="55"/>
  <c r="AF973" i="55" s="1"/>
  <c r="AG973" i="55" s="1"/>
  <c r="AF972" i="55"/>
  <c r="AG972" i="55" s="1"/>
  <c r="AD972" i="55"/>
  <c r="AD971" i="55"/>
  <c r="AF971" i="55" s="1"/>
  <c r="AG971" i="55" s="1"/>
  <c r="AF970" i="55"/>
  <c r="AG970" i="55" s="1"/>
  <c r="AD970" i="55"/>
  <c r="AD969" i="55"/>
  <c r="AF968" i="55"/>
  <c r="AG968" i="55" s="1"/>
  <c r="AD968" i="55"/>
  <c r="AD967" i="55"/>
  <c r="AF967" i="55" s="1"/>
  <c r="AG967" i="55" s="1"/>
  <c r="AF966" i="55"/>
  <c r="AG966" i="55" s="1"/>
  <c r="AD966" i="55"/>
  <c r="AD965" i="55"/>
  <c r="AF965" i="55" s="1"/>
  <c r="AG965" i="55" s="1"/>
  <c r="AF964" i="55"/>
  <c r="AG964" i="55" s="1"/>
  <c r="AD964" i="55"/>
  <c r="AD963" i="55"/>
  <c r="AF963" i="55" s="1"/>
  <c r="AG963" i="55" s="1"/>
  <c r="AF962" i="55"/>
  <c r="AG962" i="55" s="1"/>
  <c r="AD962" i="55"/>
  <c r="AD961" i="55"/>
  <c r="AF961" i="55" s="1"/>
  <c r="AG961" i="55" s="1"/>
  <c r="AF960" i="55"/>
  <c r="AG960" i="55" s="1"/>
  <c r="AD960" i="55"/>
  <c r="AD959" i="55"/>
  <c r="AF959" i="55" s="1"/>
  <c r="AG959" i="55" s="1"/>
  <c r="AF958" i="55"/>
  <c r="AG958" i="55" s="1"/>
  <c r="AD958" i="55"/>
  <c r="AD957" i="55"/>
  <c r="AF957" i="55" s="1"/>
  <c r="AG957" i="55" s="1"/>
  <c r="AF956" i="55"/>
  <c r="AG956" i="55" s="1"/>
  <c r="AD956" i="55"/>
  <c r="AD955" i="55"/>
  <c r="AF955" i="55" s="1"/>
  <c r="AG955" i="55" s="1"/>
  <c r="AF954" i="55"/>
  <c r="AG954" i="55" s="1"/>
  <c r="AD954" i="55"/>
  <c r="AD953" i="55"/>
  <c r="AF952" i="55"/>
  <c r="AG952" i="55" s="1"/>
  <c r="AD952" i="55"/>
  <c r="AD951" i="55"/>
  <c r="AF951" i="55" s="1"/>
  <c r="AG951" i="55" s="1"/>
  <c r="AF950" i="55"/>
  <c r="AG950" i="55" s="1"/>
  <c r="AD950" i="55"/>
  <c r="AD949" i="55"/>
  <c r="AF949" i="55" s="1"/>
  <c r="AG949" i="55" s="1"/>
  <c r="AF948" i="55"/>
  <c r="AG948" i="55" s="1"/>
  <c r="AD948" i="55"/>
  <c r="AD947" i="55"/>
  <c r="AF947" i="55" s="1"/>
  <c r="AG947" i="55" s="1"/>
  <c r="AF946" i="55"/>
  <c r="AG946" i="55" s="1"/>
  <c r="AD946" i="55"/>
  <c r="AD945" i="55"/>
  <c r="AF945" i="55" s="1"/>
  <c r="AG945" i="55" s="1"/>
  <c r="AF944" i="55"/>
  <c r="AG944" i="55" s="1"/>
  <c r="AD944" i="55"/>
  <c r="AD943" i="55"/>
  <c r="AF943" i="55" s="1"/>
  <c r="AG943" i="55" s="1"/>
  <c r="AF942" i="55"/>
  <c r="AG942" i="55" s="1"/>
  <c r="AD942" i="55"/>
  <c r="AD941" i="55"/>
  <c r="AF940" i="55"/>
  <c r="AG940" i="55" s="1"/>
  <c r="AD940" i="55"/>
  <c r="AD939" i="55"/>
  <c r="AF939" i="55" s="1"/>
  <c r="AG939" i="55" s="1"/>
  <c r="AF938" i="55"/>
  <c r="AG938" i="55" s="1"/>
  <c r="AD938" i="55"/>
  <c r="AD937" i="55"/>
  <c r="AF936" i="55"/>
  <c r="AG936" i="55" s="1"/>
  <c r="AD936" i="55"/>
  <c r="AD927" i="55"/>
  <c r="AF927" i="55" s="1"/>
  <c r="AD926" i="55"/>
  <c r="AF926" i="55" s="1"/>
  <c r="AD925" i="55"/>
  <c r="AF925" i="55" s="1"/>
  <c r="AD924" i="55"/>
  <c r="AF924" i="55" s="1"/>
  <c r="AD923" i="55"/>
  <c r="AF923" i="55" s="1"/>
  <c r="AD918" i="55"/>
  <c r="AF918" i="55" s="1"/>
  <c r="AD917" i="55"/>
  <c r="AF917" i="55" s="1"/>
  <c r="AD916" i="55"/>
  <c r="AF916" i="55" s="1"/>
  <c r="AD915" i="55"/>
  <c r="AF915" i="55" s="1"/>
  <c r="AD914" i="55"/>
  <c r="AF914" i="55" s="1"/>
  <c r="AD913" i="55"/>
  <c r="AF913" i="55" s="1"/>
  <c r="AD912" i="55"/>
  <c r="AF912" i="55" s="1"/>
  <c r="AD911" i="55"/>
  <c r="AF911" i="55" s="1"/>
  <c r="AD910" i="55"/>
  <c r="AF910" i="55" s="1"/>
  <c r="AD909" i="55"/>
  <c r="AF909" i="55" s="1"/>
  <c r="AD908" i="55"/>
  <c r="AF908" i="55" s="1"/>
  <c r="AD907" i="55"/>
  <c r="AF907" i="55" s="1"/>
  <c r="AD906" i="55"/>
  <c r="AF906" i="55" s="1"/>
  <c r="AD905" i="55"/>
  <c r="AF905" i="55" s="1"/>
  <c r="AD904" i="55"/>
  <c r="AF904" i="55" s="1"/>
  <c r="AD903" i="55"/>
  <c r="AF903" i="55" s="1"/>
  <c r="AD902" i="55"/>
  <c r="AF902" i="55" s="1"/>
  <c r="AD901" i="55"/>
  <c r="AF901" i="55" s="1"/>
  <c r="AD900" i="55"/>
  <c r="AF900" i="55" s="1"/>
  <c r="AD899" i="55"/>
  <c r="AF899" i="55" s="1"/>
  <c r="AD898" i="55"/>
  <c r="AF898" i="55" s="1"/>
  <c r="AD897" i="55"/>
  <c r="AF897" i="55" s="1"/>
  <c r="AD896" i="55"/>
  <c r="AF896" i="55" s="1"/>
  <c r="AD895" i="55"/>
  <c r="AF895" i="55" s="1"/>
  <c r="AD894" i="55"/>
  <c r="AF894" i="55" s="1"/>
  <c r="AD893" i="55"/>
  <c r="AF893" i="55" s="1"/>
  <c r="AD884" i="55"/>
  <c r="AF884" i="55" s="1"/>
  <c r="AG884" i="55" s="1"/>
  <c r="AD883" i="55"/>
  <c r="AF883" i="55" s="1"/>
  <c r="AG883" i="55" s="1"/>
  <c r="AF882" i="55"/>
  <c r="AG882" i="55" s="1"/>
  <c r="AD882" i="55"/>
  <c r="AF881" i="55"/>
  <c r="AG881" i="55" s="1"/>
  <c r="AD881" i="55"/>
  <c r="AD880" i="55"/>
  <c r="AF880" i="55" s="1"/>
  <c r="AG880" i="55" s="1"/>
  <c r="AD879" i="55"/>
  <c r="AF879" i="55" s="1"/>
  <c r="AG879" i="55" s="1"/>
  <c r="AD878" i="55"/>
  <c r="AD873" i="55"/>
  <c r="AD864" i="55"/>
  <c r="AF864" i="55" s="1"/>
  <c r="AD863" i="55"/>
  <c r="AF863" i="55" s="1"/>
  <c r="AD862" i="55"/>
  <c r="AF862" i="55" s="1"/>
  <c r="AD861" i="55"/>
  <c r="AF861" i="55" s="1"/>
  <c r="AD860" i="55"/>
  <c r="AF860" i="55" s="1"/>
  <c r="AD855" i="55"/>
  <c r="AF855" i="55" s="1"/>
  <c r="AD854" i="55"/>
  <c r="AF854" i="55" s="1"/>
  <c r="AD853" i="55"/>
  <c r="AF853" i="55" s="1"/>
  <c r="AD852" i="55"/>
  <c r="AF852" i="55" s="1"/>
  <c r="AD851" i="55"/>
  <c r="AF851" i="55" s="1"/>
  <c r="AD850" i="55"/>
  <c r="AF850" i="55" s="1"/>
  <c r="AD849" i="55"/>
  <c r="AF849" i="55" s="1"/>
  <c r="AD848" i="55"/>
  <c r="AF848" i="55" s="1"/>
  <c r="AD847" i="55"/>
  <c r="AF847" i="55" s="1"/>
  <c r="AD846" i="55"/>
  <c r="AF846" i="55" s="1"/>
  <c r="AD837" i="55"/>
  <c r="AF837" i="55" s="1"/>
  <c r="AG837" i="55" s="1"/>
  <c r="AD836" i="55"/>
  <c r="AF836" i="55" s="1"/>
  <c r="AF835" i="55"/>
  <c r="AG835" i="55" s="1"/>
  <c r="AD835" i="55"/>
  <c r="AF834" i="55"/>
  <c r="AD834" i="55"/>
  <c r="AD833" i="55"/>
  <c r="AD828" i="55"/>
  <c r="AD827" i="55"/>
  <c r="AF827" i="55" s="1"/>
  <c r="AD826" i="55"/>
  <c r="AD825" i="55"/>
  <c r="AF825" i="55" s="1"/>
  <c r="AD824" i="55"/>
  <c r="AD823" i="55"/>
  <c r="AF823" i="55" s="1"/>
  <c r="AD822" i="55"/>
  <c r="AD821" i="55"/>
  <c r="AF821" i="55" s="1"/>
  <c r="AD820" i="55"/>
  <c r="AD819" i="55"/>
  <c r="AF819" i="55" s="1"/>
  <c r="AD818" i="55"/>
  <c r="AD817" i="55"/>
  <c r="AF817" i="55" s="1"/>
  <c r="AF816" i="55"/>
  <c r="AG816" i="55" s="1"/>
  <c r="AD816" i="55"/>
  <c r="AD815" i="55"/>
  <c r="AF815" i="55" s="1"/>
  <c r="AD814" i="55"/>
  <c r="AF814" i="55" s="1"/>
  <c r="AG814" i="55" s="1"/>
  <c r="AD813" i="55"/>
  <c r="AF813" i="55" s="1"/>
  <c r="AF812" i="55"/>
  <c r="AG812" i="55" s="1"/>
  <c r="AD812" i="55"/>
  <c r="AD811" i="55"/>
  <c r="AF811" i="55" s="1"/>
  <c r="AD810" i="55"/>
  <c r="AD809" i="55"/>
  <c r="AF809" i="55" s="1"/>
  <c r="AF808" i="55"/>
  <c r="AG808" i="55" s="1"/>
  <c r="AD808" i="55"/>
  <c r="AD807" i="55"/>
  <c r="AF807" i="55" s="1"/>
  <c r="AD806" i="55"/>
  <c r="AF806" i="55" s="1"/>
  <c r="AG806" i="55" s="1"/>
  <c r="AD805" i="55"/>
  <c r="AF805" i="55" s="1"/>
  <c r="AF804" i="55"/>
  <c r="AG804" i="55" s="1"/>
  <c r="AD804" i="55"/>
  <c r="AD803" i="55"/>
  <c r="AF803" i="55" s="1"/>
  <c r="AD802" i="55"/>
  <c r="AD801" i="55"/>
  <c r="AF801" i="55" s="1"/>
  <c r="AF800" i="55"/>
  <c r="AG800" i="55" s="1"/>
  <c r="AD800" i="55"/>
  <c r="AD799" i="55"/>
  <c r="AF799" i="55" s="1"/>
  <c r="AD798" i="55"/>
  <c r="AF798" i="55" s="1"/>
  <c r="AG798" i="55" s="1"/>
  <c r="AD797" i="55"/>
  <c r="AF797" i="55" s="1"/>
  <c r="AF796" i="55"/>
  <c r="AG796" i="55" s="1"/>
  <c r="AD796" i="55"/>
  <c r="AD795" i="55"/>
  <c r="AF795" i="55" s="1"/>
  <c r="AD794" i="55"/>
  <c r="AD793" i="55"/>
  <c r="AF793" i="55" s="1"/>
  <c r="AF792" i="55"/>
  <c r="AG792" i="55" s="1"/>
  <c r="AD792" i="55"/>
  <c r="AD791" i="55"/>
  <c r="AF791" i="55" s="1"/>
  <c r="AD790" i="55"/>
  <c r="AD789" i="55"/>
  <c r="AF789" i="55" s="1"/>
  <c r="AF788" i="55"/>
  <c r="AG788" i="55" s="1"/>
  <c r="AD788" i="55"/>
  <c r="AD787" i="55"/>
  <c r="AF787" i="55" s="1"/>
  <c r="AD786" i="55"/>
  <c r="AD785" i="55"/>
  <c r="AF785" i="55" s="1"/>
  <c r="AF784" i="55"/>
  <c r="AG784" i="55" s="1"/>
  <c r="AD784" i="55"/>
  <c r="AD783" i="55"/>
  <c r="AF783" i="55" s="1"/>
  <c r="AD782" i="55"/>
  <c r="AD781" i="55"/>
  <c r="AF781" i="55" s="1"/>
  <c r="AF780" i="55"/>
  <c r="AG780" i="55" s="1"/>
  <c r="AD780" i="55"/>
  <c r="AD779" i="55"/>
  <c r="AF779" i="55" s="1"/>
  <c r="AD778" i="55"/>
  <c r="AD777" i="55"/>
  <c r="AF777" i="55" s="1"/>
  <c r="AF776" i="55"/>
  <c r="AG776" i="55" s="1"/>
  <c r="AD776" i="55"/>
  <c r="AD775" i="55"/>
  <c r="AF775" i="55" s="1"/>
  <c r="AD774" i="55"/>
  <c r="AF774" i="55" s="1"/>
  <c r="AG774" i="55" s="1"/>
  <c r="AD773" i="55"/>
  <c r="AF773" i="55" s="1"/>
  <c r="AD764" i="55"/>
  <c r="AF764" i="55" s="1"/>
  <c r="AD763" i="55"/>
  <c r="AF763" i="55" s="1"/>
  <c r="AG763" i="55" s="1"/>
  <c r="AD762" i="55"/>
  <c r="AF762" i="55" s="1"/>
  <c r="AG761" i="55"/>
  <c r="AD761" i="55"/>
  <c r="AF761" i="55" s="1"/>
  <c r="AD760" i="55"/>
  <c r="AF760" i="55" s="1"/>
  <c r="AD755" i="55"/>
  <c r="AF755" i="55" s="1"/>
  <c r="AD754" i="55"/>
  <c r="AF754" i="55" s="1"/>
  <c r="AG754" i="55" s="1"/>
  <c r="AD753" i="55"/>
  <c r="AF753" i="55" s="1"/>
  <c r="AD752" i="55"/>
  <c r="AF752" i="55" s="1"/>
  <c r="AG752" i="55" s="1"/>
  <c r="AD751" i="55"/>
  <c r="AF751" i="55" s="1"/>
  <c r="AD750" i="55"/>
  <c r="AF750" i="55" s="1"/>
  <c r="AG750" i="55" s="1"/>
  <c r="AD749" i="55"/>
  <c r="AF749" i="55" s="1"/>
  <c r="AD748" i="55"/>
  <c r="AF748" i="55" s="1"/>
  <c r="AG748" i="55" s="1"/>
  <c r="AD747" i="55"/>
  <c r="AF747" i="55" s="1"/>
  <c r="AD746" i="55"/>
  <c r="AF746" i="55" s="1"/>
  <c r="AG746" i="55" s="1"/>
  <c r="AD745" i="55"/>
  <c r="AF745" i="55" s="1"/>
  <c r="AD744" i="55"/>
  <c r="AF744" i="55" s="1"/>
  <c r="AG744" i="55" s="1"/>
  <c r="AD743" i="55"/>
  <c r="AF743" i="55" s="1"/>
  <c r="AD742" i="55"/>
  <c r="AF742" i="55" s="1"/>
  <c r="AG742" i="55" s="1"/>
  <c r="AD741" i="55"/>
  <c r="AF741" i="55" s="1"/>
  <c r="AD740" i="55"/>
  <c r="AF740" i="55" s="1"/>
  <c r="AG740" i="55" s="1"/>
  <c r="AD739" i="55"/>
  <c r="AF739" i="55" s="1"/>
  <c r="AD738" i="55"/>
  <c r="AF738" i="55" s="1"/>
  <c r="AG738" i="55" s="1"/>
  <c r="AD737" i="55"/>
  <c r="AF737" i="55" s="1"/>
  <c r="AD736" i="55"/>
  <c r="AF736" i="55" s="1"/>
  <c r="AG736" i="55" s="1"/>
  <c r="AD735" i="55"/>
  <c r="AF735" i="55" s="1"/>
  <c r="AD734" i="55"/>
  <c r="AF734" i="55" s="1"/>
  <c r="AG734" i="55" s="1"/>
  <c r="AD733" i="55"/>
  <c r="AF733" i="55" s="1"/>
  <c r="AD732" i="55"/>
  <c r="AF732" i="55" s="1"/>
  <c r="AG732" i="55" s="1"/>
  <c r="AD731" i="55"/>
  <c r="AF731" i="55" s="1"/>
  <c r="AD730" i="55"/>
  <c r="AF730" i="55" s="1"/>
  <c r="AG730" i="55" s="1"/>
  <c r="AD729" i="55"/>
  <c r="AF729" i="55" s="1"/>
  <c r="AD728" i="55"/>
  <c r="AF728" i="55" s="1"/>
  <c r="AG728" i="55" s="1"/>
  <c r="AD727" i="55"/>
  <c r="AF727" i="55" s="1"/>
  <c r="AD726" i="55"/>
  <c r="AF726" i="55" s="1"/>
  <c r="AG726" i="55" s="1"/>
  <c r="AD725" i="55"/>
  <c r="AF725" i="55" s="1"/>
  <c r="AD724" i="55"/>
  <c r="AF724" i="55" s="1"/>
  <c r="AG724" i="55" s="1"/>
  <c r="AD723" i="55"/>
  <c r="AF723" i="55" s="1"/>
  <c r="AD722" i="55"/>
  <c r="AF722" i="55" s="1"/>
  <c r="AD713" i="55"/>
  <c r="AF713" i="55" s="1"/>
  <c r="AD712" i="55"/>
  <c r="AF712" i="55" s="1"/>
  <c r="AD711" i="55"/>
  <c r="AF711" i="55" s="1"/>
  <c r="AD710" i="55"/>
  <c r="AF710" i="55" s="1"/>
  <c r="AD709" i="55"/>
  <c r="AF709" i="55" s="1"/>
  <c r="AF704" i="55"/>
  <c r="AG704" i="55" s="1"/>
  <c r="AD704" i="55"/>
  <c r="AD703" i="55"/>
  <c r="AF703" i="55" s="1"/>
  <c r="AG703" i="55" s="1"/>
  <c r="AD702" i="55"/>
  <c r="AG701" i="55"/>
  <c r="AF701" i="55"/>
  <c r="AD701" i="55"/>
  <c r="AF700" i="55"/>
  <c r="AG700" i="55" s="1"/>
  <c r="AD700" i="55"/>
  <c r="AD699" i="55"/>
  <c r="AD698" i="55"/>
  <c r="AF698" i="55" s="1"/>
  <c r="AG698" i="55" s="1"/>
  <c r="AG697" i="55"/>
  <c r="AF697" i="55"/>
  <c r="AD697" i="55"/>
  <c r="AF696" i="55"/>
  <c r="AG696" i="55" s="1"/>
  <c r="AD696" i="55"/>
  <c r="AD695" i="55"/>
  <c r="AD694" i="55"/>
  <c r="AF694" i="55" s="1"/>
  <c r="AG694" i="55" s="1"/>
  <c r="AG693" i="55"/>
  <c r="AF693" i="55"/>
  <c r="AD693" i="55"/>
  <c r="AF692" i="55"/>
  <c r="AG692" i="55" s="1"/>
  <c r="AD692" i="55"/>
  <c r="AD691" i="55"/>
  <c r="AD690" i="55"/>
  <c r="AF690" i="55" s="1"/>
  <c r="AG690" i="55" s="1"/>
  <c r="AG689" i="55"/>
  <c r="AF689" i="55"/>
  <c r="AD689" i="55"/>
  <c r="AF688" i="55"/>
  <c r="AG688" i="55" s="1"/>
  <c r="AD688" i="55"/>
  <c r="AD687" i="55"/>
  <c r="AD686" i="55"/>
  <c r="AD685" i="55"/>
  <c r="AF684" i="55"/>
  <c r="AG684" i="55" s="1"/>
  <c r="AD684" i="55"/>
  <c r="AD683" i="55"/>
  <c r="AD682" i="55"/>
  <c r="AG681" i="55"/>
  <c r="AF681" i="55"/>
  <c r="AD681" i="55"/>
  <c r="AF680" i="55"/>
  <c r="AG680" i="55" s="1"/>
  <c r="AD680" i="55"/>
  <c r="AD679" i="55"/>
  <c r="AD678" i="55"/>
  <c r="AD677" i="55"/>
  <c r="AF676" i="55"/>
  <c r="AG676" i="55" s="1"/>
  <c r="AD676" i="55"/>
  <c r="AD675" i="55"/>
  <c r="AD674" i="55"/>
  <c r="AD673" i="55"/>
  <c r="AF672" i="55"/>
  <c r="AG672" i="55" s="1"/>
  <c r="AD672" i="55"/>
  <c r="AD671" i="55"/>
  <c r="AD670" i="55"/>
  <c r="AF670" i="55" s="1"/>
  <c r="AG670" i="55" s="1"/>
  <c r="AD669" i="55"/>
  <c r="AF668" i="55"/>
  <c r="AG668" i="55" s="1"/>
  <c r="AD668" i="55"/>
  <c r="AD659" i="55"/>
  <c r="AD658" i="55"/>
  <c r="AD657" i="55"/>
  <c r="AD656" i="55"/>
  <c r="AD655" i="55"/>
  <c r="AF655" i="55" s="1"/>
  <c r="AG655" i="55" s="1"/>
  <c r="AD650" i="55"/>
  <c r="AF650" i="55" s="1"/>
  <c r="AD649" i="55"/>
  <c r="AF649" i="55" s="1"/>
  <c r="AD648" i="55"/>
  <c r="AF648" i="55" s="1"/>
  <c r="AD647" i="55"/>
  <c r="AF647" i="55" s="1"/>
  <c r="AD646" i="55"/>
  <c r="AF646" i="55" s="1"/>
  <c r="AD645" i="55"/>
  <c r="AF645" i="55" s="1"/>
  <c r="AD644" i="55"/>
  <c r="AF644" i="55" s="1"/>
  <c r="AD643" i="55"/>
  <c r="AF643" i="55" s="1"/>
  <c r="AD642" i="55"/>
  <c r="AF642" i="55" s="1"/>
  <c r="AD641" i="55"/>
  <c r="AF641" i="55" s="1"/>
  <c r="AD640" i="55"/>
  <c r="AF640" i="55" s="1"/>
  <c r="AD639" i="55"/>
  <c r="AF639" i="55" s="1"/>
  <c r="AD638" i="55"/>
  <c r="AF638" i="55" s="1"/>
  <c r="AD637" i="55"/>
  <c r="AF637" i="55" s="1"/>
  <c r="AD636" i="55"/>
  <c r="AF636" i="55" s="1"/>
  <c r="AD635" i="55"/>
  <c r="AF635" i="55" s="1"/>
  <c r="AD634" i="55"/>
  <c r="AF634" i="55" s="1"/>
  <c r="AD633" i="55"/>
  <c r="AF633" i="55" s="1"/>
  <c r="AD632" i="55"/>
  <c r="AF632" i="55" s="1"/>
  <c r="AD631" i="55"/>
  <c r="AF631" i="55" s="1"/>
  <c r="AD630" i="55"/>
  <c r="AF630" i="55" s="1"/>
  <c r="AD629" i="55"/>
  <c r="AF629" i="55" s="1"/>
  <c r="AD620" i="55"/>
  <c r="AF620" i="55" s="1"/>
  <c r="AD619" i="55"/>
  <c r="AF619" i="55" s="1"/>
  <c r="AD618" i="55"/>
  <c r="AF618" i="55" s="1"/>
  <c r="AD617" i="55"/>
  <c r="AF617" i="55" s="1"/>
  <c r="AD616" i="55"/>
  <c r="AF616" i="55" s="1"/>
  <c r="AF611" i="55"/>
  <c r="AG611" i="55" s="1"/>
  <c r="AD611" i="55"/>
  <c r="AD610" i="55"/>
  <c r="AF610" i="55" s="1"/>
  <c r="AG610" i="55" s="1"/>
  <c r="AD609" i="55"/>
  <c r="AG608" i="55"/>
  <c r="AF608" i="55"/>
  <c r="AD608" i="55"/>
  <c r="AD607" i="55"/>
  <c r="AD606" i="55"/>
  <c r="AD605" i="55"/>
  <c r="AD604" i="55"/>
  <c r="AD603" i="55"/>
  <c r="AG602" i="55"/>
  <c r="AF602" i="55"/>
  <c r="AD602" i="55"/>
  <c r="AF601" i="55"/>
  <c r="AG601" i="55" s="1"/>
  <c r="AD601" i="55"/>
  <c r="AD600" i="55"/>
  <c r="AF600" i="55" s="1"/>
  <c r="AG600" i="55" s="1"/>
  <c r="AD599" i="55"/>
  <c r="AG598" i="55"/>
  <c r="AF598" i="55"/>
  <c r="AD598" i="55"/>
  <c r="AF597" i="55"/>
  <c r="AG597" i="55" s="1"/>
  <c r="AD597" i="55"/>
  <c r="AD596" i="55"/>
  <c r="AF596" i="55" s="1"/>
  <c r="AG596" i="55" s="1"/>
  <c r="AD595" i="55"/>
  <c r="AG594" i="55"/>
  <c r="AF594" i="55"/>
  <c r="AD594" i="55"/>
  <c r="AF593" i="55"/>
  <c r="AG593" i="55" s="1"/>
  <c r="AD593" i="55"/>
  <c r="AD592" i="55"/>
  <c r="AF592" i="55" s="1"/>
  <c r="AG592" i="55" s="1"/>
  <c r="AD591" i="55"/>
  <c r="AG590" i="55"/>
  <c r="AF590" i="55"/>
  <c r="AD590" i="55"/>
  <c r="AF589" i="55"/>
  <c r="AG589" i="55" s="1"/>
  <c r="AD589" i="55"/>
  <c r="AD588" i="55"/>
  <c r="AD587" i="55"/>
  <c r="AD586" i="55"/>
  <c r="AF577" i="55"/>
  <c r="AG577" i="55" s="1"/>
  <c r="AD577" i="55"/>
  <c r="AD576" i="55"/>
  <c r="AF576" i="55" s="1"/>
  <c r="AG576" i="55" s="1"/>
  <c r="AF575" i="55"/>
  <c r="AG575" i="55" s="1"/>
  <c r="AD575" i="55"/>
  <c r="AD574" i="55"/>
  <c r="AF574" i="55" s="1"/>
  <c r="AG574" i="55" s="1"/>
  <c r="AD573" i="55"/>
  <c r="AF573" i="55" s="1"/>
  <c r="AG573" i="55" s="1"/>
  <c r="AD568" i="55"/>
  <c r="AF568" i="55" s="1"/>
  <c r="AD567" i="55"/>
  <c r="AF567" i="55" s="1"/>
  <c r="AD566" i="55"/>
  <c r="AF566" i="55" s="1"/>
  <c r="AD565" i="55"/>
  <c r="AF565" i="55" s="1"/>
  <c r="AD564" i="55"/>
  <c r="AF564" i="55" s="1"/>
  <c r="AD563" i="55"/>
  <c r="AF563" i="55" s="1"/>
  <c r="AD562" i="55"/>
  <c r="AF562" i="55" s="1"/>
  <c r="AD561" i="55"/>
  <c r="AF561" i="55" s="1"/>
  <c r="AD560" i="55"/>
  <c r="AF560" i="55" s="1"/>
  <c r="AD559" i="55"/>
  <c r="AF559" i="55" s="1"/>
  <c r="AD558" i="55"/>
  <c r="AF558" i="55" s="1"/>
  <c r="AD557" i="55"/>
  <c r="AF557" i="55" s="1"/>
  <c r="AD556" i="55"/>
  <c r="AF556" i="55" s="1"/>
  <c r="AD555" i="55"/>
  <c r="AF555" i="55" s="1"/>
  <c r="AD554" i="55"/>
  <c r="AF554" i="55" s="1"/>
  <c r="AD553" i="55"/>
  <c r="AF553" i="55" s="1"/>
  <c r="AD552" i="55"/>
  <c r="AF552" i="55" s="1"/>
  <c r="AD551" i="55"/>
  <c r="AF551" i="55" s="1"/>
  <c r="AD550" i="55"/>
  <c r="AF550" i="55" s="1"/>
  <c r="AD541" i="55"/>
  <c r="AF541" i="55" s="1"/>
  <c r="AD540" i="55"/>
  <c r="AF540" i="55" s="1"/>
  <c r="AD539" i="55"/>
  <c r="AF539" i="55" s="1"/>
  <c r="AD538" i="55"/>
  <c r="AF538" i="55" s="1"/>
  <c r="AD537" i="55"/>
  <c r="AF537" i="55" s="1"/>
  <c r="AD532" i="55"/>
  <c r="AF531" i="55"/>
  <c r="AG531" i="55" s="1"/>
  <c r="AD531" i="55"/>
  <c r="AD530" i="55"/>
  <c r="AD529" i="55"/>
  <c r="AD528" i="55"/>
  <c r="AF527" i="55"/>
  <c r="AG527" i="55" s="1"/>
  <c r="AD527" i="55"/>
  <c r="AD526" i="55"/>
  <c r="AD525" i="55"/>
  <c r="AF525" i="55" s="1"/>
  <c r="AG525" i="55" s="1"/>
  <c r="AD524" i="55"/>
  <c r="AF523" i="55"/>
  <c r="AG523" i="55" s="1"/>
  <c r="AD523" i="55"/>
  <c r="AD522" i="55"/>
  <c r="AD521" i="55"/>
  <c r="AD520" i="55"/>
  <c r="AF519" i="55"/>
  <c r="AG519" i="55" s="1"/>
  <c r="AD519" i="55"/>
  <c r="AD518" i="55"/>
  <c r="AD517" i="55"/>
  <c r="AF517" i="55" s="1"/>
  <c r="AG517" i="55" s="1"/>
  <c r="AD516" i="55"/>
  <c r="AF515" i="55"/>
  <c r="AG515" i="55" s="1"/>
  <c r="AD515" i="55"/>
  <c r="AD514" i="55"/>
  <c r="AD505" i="55"/>
  <c r="AD504" i="55"/>
  <c r="AD503" i="55"/>
  <c r="AD502" i="55"/>
  <c r="AF502" i="55" s="1"/>
  <c r="AG502" i="55" s="1"/>
  <c r="AD501" i="55"/>
  <c r="AD496" i="55"/>
  <c r="AF496" i="55" s="1"/>
  <c r="AD495" i="55"/>
  <c r="AF495" i="55" s="1"/>
  <c r="AD494" i="55"/>
  <c r="AF494" i="55" s="1"/>
  <c r="AD493" i="55"/>
  <c r="AF493" i="55" s="1"/>
  <c r="AD492" i="55"/>
  <c r="AF492" i="55" s="1"/>
  <c r="AD491" i="55"/>
  <c r="AF491" i="55" s="1"/>
  <c r="AD490" i="55"/>
  <c r="AF490" i="55" s="1"/>
  <c r="AD489" i="55"/>
  <c r="AF489" i="55" s="1"/>
  <c r="AD488" i="55"/>
  <c r="AF488" i="55" s="1"/>
  <c r="AD487" i="55"/>
  <c r="AF487" i="55" s="1"/>
  <c r="AD486" i="55"/>
  <c r="AF486" i="55" s="1"/>
  <c r="AD477" i="55"/>
  <c r="AF477" i="55" s="1"/>
  <c r="AD476" i="55"/>
  <c r="AF476" i="55" s="1"/>
  <c r="AD475" i="55"/>
  <c r="AF475" i="55" s="1"/>
  <c r="AD474" i="55"/>
  <c r="AF474" i="55" s="1"/>
  <c r="AD473" i="55"/>
  <c r="AF473" i="55" s="1"/>
  <c r="AD468" i="55"/>
  <c r="AD467" i="55"/>
  <c r="AD466" i="55"/>
  <c r="AD465" i="55"/>
  <c r="AD464" i="55"/>
  <c r="AD463" i="55"/>
  <c r="AD462" i="55"/>
  <c r="AD461" i="55"/>
  <c r="AD460" i="55"/>
  <c r="AD459" i="55"/>
  <c r="AD458" i="55"/>
  <c r="AD457" i="55"/>
  <c r="AD448" i="55"/>
  <c r="AF448" i="55" s="1"/>
  <c r="AG448" i="55" s="1"/>
  <c r="AF447" i="55"/>
  <c r="AG447" i="55" s="1"/>
  <c r="AD447" i="55"/>
  <c r="AD446" i="55"/>
  <c r="AF445" i="55"/>
  <c r="AG445" i="55" s="1"/>
  <c r="AD445" i="55"/>
  <c r="AD444" i="55"/>
  <c r="AD439" i="55"/>
  <c r="AD438" i="55"/>
  <c r="AF437" i="55"/>
  <c r="AG437" i="55" s="1"/>
  <c r="AD437" i="55"/>
  <c r="AD436" i="55"/>
  <c r="AD435" i="55"/>
  <c r="AF435" i="55" s="1"/>
  <c r="AG435" i="55" s="1"/>
  <c r="AD434" i="55"/>
  <c r="AF433" i="55"/>
  <c r="AG433" i="55" s="1"/>
  <c r="AD433" i="55"/>
  <c r="AD432" i="55"/>
  <c r="AF432" i="55" s="1"/>
  <c r="AG432" i="55" s="1"/>
  <c r="AD431" i="55"/>
  <c r="AF431" i="55" s="1"/>
  <c r="AG431" i="55" s="1"/>
  <c r="AD430" i="55"/>
  <c r="AF429" i="55"/>
  <c r="AG429" i="55" s="1"/>
  <c r="AD429" i="55"/>
  <c r="AD428" i="55"/>
  <c r="AD427" i="55"/>
  <c r="AF427" i="55" s="1"/>
  <c r="AG427" i="55" s="1"/>
  <c r="AG426" i="55"/>
  <c r="AF426" i="55"/>
  <c r="AD426" i="55"/>
  <c r="AD417" i="55"/>
  <c r="AF417" i="55" s="1"/>
  <c r="AD416" i="55"/>
  <c r="AF416" i="55" s="1"/>
  <c r="AD415" i="55"/>
  <c r="AF415" i="55" s="1"/>
  <c r="AD414" i="55"/>
  <c r="AF414" i="55" s="1"/>
  <c r="AD413" i="55"/>
  <c r="AF413" i="55" s="1"/>
  <c r="AD408" i="55"/>
  <c r="AF408" i="55" s="1"/>
  <c r="AG408" i="55" s="1"/>
  <c r="AD407" i="55"/>
  <c r="AD406" i="55"/>
  <c r="AF405" i="55"/>
  <c r="AG405" i="55" s="1"/>
  <c r="AD405" i="55"/>
  <c r="AD404" i="55"/>
  <c r="AD403" i="55"/>
  <c r="AD402" i="55"/>
  <c r="AD401" i="55"/>
  <c r="AD400" i="55"/>
  <c r="AD399" i="55"/>
  <c r="AD398" i="55"/>
  <c r="AD397" i="55"/>
  <c r="AD396" i="55"/>
  <c r="AD395" i="55"/>
  <c r="AD394" i="55"/>
  <c r="AD393" i="55"/>
  <c r="AD392" i="55"/>
  <c r="AD383" i="55"/>
  <c r="AF383" i="55" s="1"/>
  <c r="AG383" i="55" s="1"/>
  <c r="AD382" i="55"/>
  <c r="AF382" i="55" s="1"/>
  <c r="AG382" i="55" s="1"/>
  <c r="AD381" i="55"/>
  <c r="AF381" i="55" s="1"/>
  <c r="AG381" i="55" s="1"/>
  <c r="AD380" i="55"/>
  <c r="AF380" i="55" s="1"/>
  <c r="AG380" i="55" s="1"/>
  <c r="AD379" i="55"/>
  <c r="AF379" i="55" s="1"/>
  <c r="AG379" i="55" s="1"/>
  <c r="AD374" i="55"/>
  <c r="AF374" i="55" s="1"/>
  <c r="AD373" i="55"/>
  <c r="AF373" i="55" s="1"/>
  <c r="AD372" i="55"/>
  <c r="AF372" i="55" s="1"/>
  <c r="AD371" i="55"/>
  <c r="AF371" i="55" s="1"/>
  <c r="AD370" i="55"/>
  <c r="AF370" i="55" s="1"/>
  <c r="AD369" i="55"/>
  <c r="AF369" i="55" s="1"/>
  <c r="AD368" i="55"/>
  <c r="AF368" i="55" s="1"/>
  <c r="AD367" i="55"/>
  <c r="AF367" i="55" s="1"/>
  <c r="AD366" i="55"/>
  <c r="AF366" i="55" s="1"/>
  <c r="AD365" i="55"/>
  <c r="AF365" i="55" s="1"/>
  <c r="AD364" i="55"/>
  <c r="AF364" i="55" s="1"/>
  <c r="AD363" i="55"/>
  <c r="AF363" i="55" s="1"/>
  <c r="AD362" i="55"/>
  <c r="AF362" i="55" s="1"/>
  <c r="AD361" i="55"/>
  <c r="AF361" i="55" s="1"/>
  <c r="AD360" i="55"/>
  <c r="AF360" i="55" s="1"/>
  <c r="AD359" i="55"/>
  <c r="AF359" i="55" s="1"/>
  <c r="AD358" i="55"/>
  <c r="AF358" i="55" s="1"/>
  <c r="AD357" i="55"/>
  <c r="AF357" i="55" s="1"/>
  <c r="AD356" i="55"/>
  <c r="AF356" i="55" s="1"/>
  <c r="AD355" i="55"/>
  <c r="AF355" i="55" s="1"/>
  <c r="AD354" i="55"/>
  <c r="AF354" i="55" s="1"/>
  <c r="AD353" i="55"/>
  <c r="AF353" i="55" s="1"/>
  <c r="AD352" i="55"/>
  <c r="AF352" i="55" s="1"/>
  <c r="AD351" i="55"/>
  <c r="AF351" i="55" s="1"/>
  <c r="AD350" i="55"/>
  <c r="AF350" i="55" s="1"/>
  <c r="AD349" i="55"/>
  <c r="AF349" i="55" s="1"/>
  <c r="AD348" i="55"/>
  <c r="AF348" i="55" s="1"/>
  <c r="AD339" i="55"/>
  <c r="AF339" i="55" s="1"/>
  <c r="AD338" i="55"/>
  <c r="AF338" i="55" s="1"/>
  <c r="AD337" i="55"/>
  <c r="AF337" i="55" s="1"/>
  <c r="AD336" i="55"/>
  <c r="AF336" i="55" s="1"/>
  <c r="AD335" i="55"/>
  <c r="AF335" i="55" s="1"/>
  <c r="AD330" i="55"/>
  <c r="AF330" i="55" s="1"/>
  <c r="AG330" i="55" s="1"/>
  <c r="AF329" i="55"/>
  <c r="AG329" i="55" s="1"/>
  <c r="AD329" i="55"/>
  <c r="AD328" i="55"/>
  <c r="AD327" i="55"/>
  <c r="AG326" i="55"/>
  <c r="AF326" i="55"/>
  <c r="AD326" i="55"/>
  <c r="AF325" i="55"/>
  <c r="AG325" i="55" s="1"/>
  <c r="AD325" i="55"/>
  <c r="AD324" i="55"/>
  <c r="AD323" i="55"/>
  <c r="AG322" i="55"/>
  <c r="AF322" i="55"/>
  <c r="AD322" i="55"/>
  <c r="AF321" i="55"/>
  <c r="AG321" i="55" s="1"/>
  <c r="AD321" i="55"/>
  <c r="AD320" i="55"/>
  <c r="AD319" i="55"/>
  <c r="AG318" i="55"/>
  <c r="AF318" i="55"/>
  <c r="AD318" i="55"/>
  <c r="AF317" i="55"/>
  <c r="AG317" i="55" s="1"/>
  <c r="AD317" i="55"/>
  <c r="AD316" i="55"/>
  <c r="AF316" i="55" s="1"/>
  <c r="AG316" i="55" s="1"/>
  <c r="AD315" i="55"/>
  <c r="AG314" i="55"/>
  <c r="AF314" i="55"/>
  <c r="AD314" i="55"/>
  <c r="AF313" i="55"/>
  <c r="AG313" i="55" s="1"/>
  <c r="AD313" i="55"/>
  <c r="AD312" i="55"/>
  <c r="AD311" i="55"/>
  <c r="AG310" i="55"/>
  <c r="AF310" i="55"/>
  <c r="AD310" i="55"/>
  <c r="AF309" i="55"/>
  <c r="AG309" i="55" s="1"/>
  <c r="AD309" i="55"/>
  <c r="AD308" i="55"/>
  <c r="AF308" i="55" s="1"/>
  <c r="AG308" i="55" s="1"/>
  <c r="AD307" i="55"/>
  <c r="AD306" i="55"/>
  <c r="AD305" i="55"/>
  <c r="AD304" i="55"/>
  <c r="AD303" i="55"/>
  <c r="AD302" i="55"/>
  <c r="AD301" i="55"/>
  <c r="AD300" i="55"/>
  <c r="AD299" i="55"/>
  <c r="AD298" i="55"/>
  <c r="AD297" i="55"/>
  <c r="AD296" i="55"/>
  <c r="AD295" i="55"/>
  <c r="AD294" i="55"/>
  <c r="AD293" i="55"/>
  <c r="AD292" i="55"/>
  <c r="AD291" i="55"/>
  <c r="AD290" i="55"/>
  <c r="AD289" i="55"/>
  <c r="AD288" i="55"/>
  <c r="AD287" i="55"/>
  <c r="AD286" i="55"/>
  <c r="AD285" i="55"/>
  <c r="AD284" i="55"/>
  <c r="AD283" i="55"/>
  <c r="AD282" i="55"/>
  <c r="AD281" i="55"/>
  <c r="AD280" i="55"/>
  <c r="AD279" i="55"/>
  <c r="AD278" i="55"/>
  <c r="AF278" i="55" s="1"/>
  <c r="AG278" i="55" s="1"/>
  <c r="AG277" i="55"/>
  <c r="AH277" i="55" s="1"/>
  <c r="AD277" i="55"/>
  <c r="AF277" i="55" s="1"/>
  <c r="AD276" i="55"/>
  <c r="AF276" i="55" s="1"/>
  <c r="AG276" i="55" s="1"/>
  <c r="AG275" i="55"/>
  <c r="AH275" i="55" s="1"/>
  <c r="AD275" i="55"/>
  <c r="AF275" i="55" s="1"/>
  <c r="AD274" i="55"/>
  <c r="AF274" i="55" s="1"/>
  <c r="AG274" i="55" s="1"/>
  <c r="AG273" i="55"/>
  <c r="AH273" i="55" s="1"/>
  <c r="AD273" i="55"/>
  <c r="AF273" i="55" s="1"/>
  <c r="AD272" i="55"/>
  <c r="AF272" i="55" s="1"/>
  <c r="AG272" i="55" s="1"/>
  <c r="AG271" i="55"/>
  <c r="AH271" i="55" s="1"/>
  <c r="AD271" i="55"/>
  <c r="AF271" i="55" s="1"/>
  <c r="AD270" i="55"/>
  <c r="AF270" i="55" s="1"/>
  <c r="AD269" i="55"/>
  <c r="AF269" i="55" s="1"/>
  <c r="AD268" i="55"/>
  <c r="AF268" i="55" s="1"/>
  <c r="AD267" i="55"/>
  <c r="AF267" i="55" s="1"/>
  <c r="AD266" i="55"/>
  <c r="AF266" i="55" s="1"/>
  <c r="AD265" i="55"/>
  <c r="AF265" i="55" s="1"/>
  <c r="AD264" i="55"/>
  <c r="AF264" i="55" s="1"/>
  <c r="AD263" i="55"/>
  <c r="AF263" i="55" s="1"/>
  <c r="AD262" i="55"/>
  <c r="AF262" i="55" s="1"/>
  <c r="AD261" i="55"/>
  <c r="AF261" i="55" s="1"/>
  <c r="AD260" i="55"/>
  <c r="AF260" i="55" s="1"/>
  <c r="AD259" i="55"/>
  <c r="AF259" i="55" s="1"/>
  <c r="AD258" i="55"/>
  <c r="AF258" i="55" s="1"/>
  <c r="AD249" i="55"/>
  <c r="AD248" i="55"/>
  <c r="AD247" i="55"/>
  <c r="AD246" i="55"/>
  <c r="AD245" i="55"/>
  <c r="AF240" i="55"/>
  <c r="AG240" i="55" s="1"/>
  <c r="AD240" i="55"/>
  <c r="AD239" i="55"/>
  <c r="AF239" i="55" s="1"/>
  <c r="AG239" i="55" s="1"/>
  <c r="AF238" i="55"/>
  <c r="AG238" i="55" s="1"/>
  <c r="AD238" i="55"/>
  <c r="AD237" i="55"/>
  <c r="AD236" i="55"/>
  <c r="AD235" i="55"/>
  <c r="AD234" i="55"/>
  <c r="AD233" i="55"/>
  <c r="AD232" i="55"/>
  <c r="AD231" i="55"/>
  <c r="AD230" i="55"/>
  <c r="AD221" i="55"/>
  <c r="AF221" i="55" s="1"/>
  <c r="AD220" i="55"/>
  <c r="AF220" i="55" s="1"/>
  <c r="AD219" i="55"/>
  <c r="AF219" i="55" s="1"/>
  <c r="AD218" i="55"/>
  <c r="AF218" i="55" s="1"/>
  <c r="AD217" i="55"/>
  <c r="AF217" i="55" s="1"/>
  <c r="AD212" i="55"/>
  <c r="AF212" i="55" s="1"/>
  <c r="AD211" i="55"/>
  <c r="AF211" i="55" s="1"/>
  <c r="AD210" i="55"/>
  <c r="AF210" i="55" s="1"/>
  <c r="AD209" i="55"/>
  <c r="AF209" i="55" s="1"/>
  <c r="AD208" i="55"/>
  <c r="AF208" i="55" s="1"/>
  <c r="AD207" i="55"/>
  <c r="AF207" i="55" s="1"/>
  <c r="AD206" i="55"/>
  <c r="AF206" i="55" s="1"/>
  <c r="AD205" i="55"/>
  <c r="AF205" i="55" s="1"/>
  <c r="AD204" i="55"/>
  <c r="AF204" i="55" s="1"/>
  <c r="AD203" i="55"/>
  <c r="AF203" i="55" s="1"/>
  <c r="AD202" i="55"/>
  <c r="AF202" i="55" s="1"/>
  <c r="AD201" i="55"/>
  <c r="AF201" i="55" s="1"/>
  <c r="AD200" i="55"/>
  <c r="AF200" i="55" s="1"/>
  <c r="AD199" i="55"/>
  <c r="AF199" i="55" s="1"/>
  <c r="AD198" i="55"/>
  <c r="AF198" i="55" s="1"/>
  <c r="AD197" i="55"/>
  <c r="AF197" i="55" s="1"/>
  <c r="AD196" i="55"/>
  <c r="AF196" i="55" s="1"/>
  <c r="AD195" i="55"/>
  <c r="AF195" i="55" s="1"/>
  <c r="AD194" i="55"/>
  <c r="AF194" i="55" s="1"/>
  <c r="AD193" i="55"/>
  <c r="AF193" i="55" s="1"/>
  <c r="AD192" i="55"/>
  <c r="AF192" i="55" s="1"/>
  <c r="AD191" i="55"/>
  <c r="AF191" i="55" s="1"/>
  <c r="AD182" i="55"/>
  <c r="AD181" i="55"/>
  <c r="AD180" i="55"/>
  <c r="AD179" i="55"/>
  <c r="AD178" i="55"/>
  <c r="AD173" i="55"/>
  <c r="AD172" i="55"/>
  <c r="AD171" i="55"/>
  <c r="AD170" i="55"/>
  <c r="AD169" i="55"/>
  <c r="AD168" i="55"/>
  <c r="AD167" i="55"/>
  <c r="AD166" i="55"/>
  <c r="AD165" i="55"/>
  <c r="AD164" i="55"/>
  <c r="AD163" i="55"/>
  <c r="AD162" i="55"/>
  <c r="AD161" i="55"/>
  <c r="AD160" i="55"/>
  <c r="AD159" i="55"/>
  <c r="AD158" i="55"/>
  <c r="AD149" i="55"/>
  <c r="AF149" i="55" s="1"/>
  <c r="AD148" i="55"/>
  <c r="AF148" i="55" s="1"/>
  <c r="AD147" i="55"/>
  <c r="AF147" i="55" s="1"/>
  <c r="AD146" i="55"/>
  <c r="AF146" i="55" s="1"/>
  <c r="AD145" i="55"/>
  <c r="AF145" i="55" s="1"/>
  <c r="AD140" i="55"/>
  <c r="AF140" i="55" s="1"/>
  <c r="AD139" i="55"/>
  <c r="AF139" i="55" s="1"/>
  <c r="AD138" i="55"/>
  <c r="AF138" i="55" s="1"/>
  <c r="AD137" i="55"/>
  <c r="AF137" i="55" s="1"/>
  <c r="AD136" i="55"/>
  <c r="AF136" i="55" s="1"/>
  <c r="AD135" i="55"/>
  <c r="AF135" i="55" s="1"/>
  <c r="AD134" i="55"/>
  <c r="AF134" i="55" s="1"/>
  <c r="AD133" i="55"/>
  <c r="AF133" i="55" s="1"/>
  <c r="AD132" i="55"/>
  <c r="AF132" i="55" s="1"/>
  <c r="AD131" i="55"/>
  <c r="AF131" i="55" s="1"/>
  <c r="AD130" i="55"/>
  <c r="AF130" i="55" s="1"/>
  <c r="AD129" i="55"/>
  <c r="AF129" i="55" s="1"/>
  <c r="AD128" i="55"/>
  <c r="AF128" i="55" s="1"/>
  <c r="AD127" i="55"/>
  <c r="AF127" i="55" s="1"/>
  <c r="AD126" i="55"/>
  <c r="AF126" i="55" s="1"/>
  <c r="AD117" i="55"/>
  <c r="AD116" i="55"/>
  <c r="AD115" i="55"/>
  <c r="AD114" i="55"/>
  <c r="AD113" i="55"/>
  <c r="AD108" i="55"/>
  <c r="AD107" i="55"/>
  <c r="AD106" i="55"/>
  <c r="AD105" i="55"/>
  <c r="AD104" i="55"/>
  <c r="AD103" i="55"/>
  <c r="AD102" i="55"/>
  <c r="AD101" i="55"/>
  <c r="AD92" i="55"/>
  <c r="AF92" i="55" s="1"/>
  <c r="AD91" i="55"/>
  <c r="AF91" i="55" s="1"/>
  <c r="AD90" i="55"/>
  <c r="AF90" i="55" s="1"/>
  <c r="AD89" i="55"/>
  <c r="AF89" i="55" s="1"/>
  <c r="AD88" i="55"/>
  <c r="AF88" i="55" s="1"/>
  <c r="AD83" i="55"/>
  <c r="AF83" i="55" s="1"/>
  <c r="AD82" i="55"/>
  <c r="AF82" i="55" s="1"/>
  <c r="AF81" i="55"/>
  <c r="AD81" i="55"/>
  <c r="AD80" i="55"/>
  <c r="AF80" i="55" s="1"/>
  <c r="AD79" i="55"/>
  <c r="AF79" i="55" s="1"/>
  <c r="AD70" i="55"/>
  <c r="AD69" i="55"/>
  <c r="AD68" i="55"/>
  <c r="AD67" i="55"/>
  <c r="AD66" i="55"/>
  <c r="AD61" i="55"/>
  <c r="AD60" i="55"/>
  <c r="AD59" i="55"/>
  <c r="AD58" i="55"/>
  <c r="AD57" i="55"/>
  <c r="AD56" i="55"/>
  <c r="AD55" i="55"/>
  <c r="AF55" i="55" s="1"/>
  <c r="AD54" i="55"/>
  <c r="AD53" i="55"/>
  <c r="AD52" i="55"/>
  <c r="AF52" i="55" s="1"/>
  <c r="AD51" i="55"/>
  <c r="AD50" i="55"/>
  <c r="AD49" i="55"/>
  <c r="AD40" i="55"/>
  <c r="AF40" i="55" s="1"/>
  <c r="AD39" i="55"/>
  <c r="AF39" i="55" s="1"/>
  <c r="AD38" i="55"/>
  <c r="AF38" i="55" s="1"/>
  <c r="AD37" i="55"/>
  <c r="AF37" i="55" s="1"/>
  <c r="AD36" i="55"/>
  <c r="AF36" i="55" s="1"/>
  <c r="AD31" i="55"/>
  <c r="AF31" i="55" s="1"/>
  <c r="AG31" i="55" s="1"/>
  <c r="AF30" i="55"/>
  <c r="AG30" i="55" s="1"/>
  <c r="AD30" i="55"/>
  <c r="AD29" i="55"/>
  <c r="AF29" i="55" s="1"/>
  <c r="AF28" i="55"/>
  <c r="AD28" i="55"/>
  <c r="AD27" i="55"/>
  <c r="AF27" i="55" s="1"/>
  <c r="AF26" i="55"/>
  <c r="AD26" i="55"/>
  <c r="AD25" i="55"/>
  <c r="AF25" i="55" s="1"/>
  <c r="AF2211" i="56" l="1"/>
  <c r="AH2221" i="55"/>
  <c r="AF2212" i="55"/>
  <c r="AJ2212" i="55" s="1"/>
  <c r="AF2209" i="55"/>
  <c r="AJ2209" i="55" s="1"/>
  <c r="AF2199" i="55"/>
  <c r="AG2199" i="55" s="1"/>
  <c r="AH2199" i="55" s="1"/>
  <c r="AH2198" i="55"/>
  <c r="AF2177" i="56"/>
  <c r="AG2177" i="56" s="1"/>
  <c r="AH2177" i="56" s="1"/>
  <c r="AF2179" i="56"/>
  <c r="AG2179" i="56" s="1"/>
  <c r="AH2179" i="56" s="1"/>
  <c r="AF2181" i="56"/>
  <c r="AG2181" i="56" s="1"/>
  <c r="AH2181" i="56" s="1"/>
  <c r="AF2183" i="56"/>
  <c r="AG2183" i="56" s="1"/>
  <c r="AH2183" i="56" s="1"/>
  <c r="AF2185" i="56"/>
  <c r="AG2185" i="56" s="1"/>
  <c r="AH2185" i="56" s="1"/>
  <c r="AF2187" i="56"/>
  <c r="AG2187" i="56" s="1"/>
  <c r="AH2187" i="56" s="1"/>
  <c r="AF2189" i="56"/>
  <c r="AG2189" i="56" s="1"/>
  <c r="AH2189" i="56" s="1"/>
  <c r="AF2191" i="56"/>
  <c r="AG2191" i="56" s="1"/>
  <c r="AH2191" i="56" s="1"/>
  <c r="AH2177" i="55"/>
  <c r="AH2181" i="55"/>
  <c r="AH2178" i="55"/>
  <c r="AH2180" i="55"/>
  <c r="AH2182" i="55"/>
  <c r="AH2176" i="55"/>
  <c r="AF2167" i="56"/>
  <c r="AG2167" i="56" s="1"/>
  <c r="AH2167" i="56" s="1"/>
  <c r="AH2164" i="56"/>
  <c r="AH2166" i="56"/>
  <c r="AH2119" i="55"/>
  <c r="AF2115" i="55"/>
  <c r="AG2115" i="55" s="1"/>
  <c r="AH2115" i="55" s="1"/>
  <c r="AF2119" i="55"/>
  <c r="AG2119" i="55" s="1"/>
  <c r="AF2123" i="55"/>
  <c r="AG2123" i="55" s="1"/>
  <c r="AH2123" i="55" s="1"/>
  <c r="AF2127" i="55"/>
  <c r="AG2127" i="55" s="1"/>
  <c r="AH2127" i="55" s="1"/>
  <c r="AF2116" i="55"/>
  <c r="AG2116" i="55" s="1"/>
  <c r="AH2116" i="55" s="1"/>
  <c r="AF2120" i="55"/>
  <c r="AG2120" i="55" s="1"/>
  <c r="AH2120" i="55" s="1"/>
  <c r="AF2124" i="55"/>
  <c r="AG2124" i="55" s="1"/>
  <c r="AH2124" i="55" s="1"/>
  <c r="AH2133" i="55"/>
  <c r="AH2134" i="55"/>
  <c r="AH2135" i="55"/>
  <c r="AF2136" i="55"/>
  <c r="AG2136" i="55" s="1"/>
  <c r="AH2136" i="55" s="1"/>
  <c r="AF2132" i="55"/>
  <c r="AG2132" i="55" s="1"/>
  <c r="AH2132" i="55" s="1"/>
  <c r="AH2065" i="55"/>
  <c r="AH2068" i="55"/>
  <c r="AH2066" i="55"/>
  <c r="AH2067" i="55"/>
  <c r="AF2064" i="55"/>
  <c r="AG2064" i="55" s="1"/>
  <c r="AH2064" i="55" s="1"/>
  <c r="AH2045" i="55"/>
  <c r="AH2047" i="55"/>
  <c r="AH2049" i="55"/>
  <c r="AH2051" i="55"/>
  <c r="AH2053" i="55"/>
  <c r="AH2055" i="55"/>
  <c r="AH2057" i="55"/>
  <c r="AH2059" i="55"/>
  <c r="AH2046" i="55"/>
  <c r="AH2050" i="55"/>
  <c r="AH2054" i="55"/>
  <c r="AH2058" i="55"/>
  <c r="AF2009" i="56"/>
  <c r="AG2009" i="56" s="1"/>
  <c r="AH2009" i="56" s="1"/>
  <c r="AH2008" i="55"/>
  <c r="AH2009" i="55"/>
  <c r="AH2010" i="55"/>
  <c r="AF2011" i="55"/>
  <c r="AG2011" i="55" s="1"/>
  <c r="AH2011" i="55" s="1"/>
  <c r="AF2007" i="55"/>
  <c r="AG2007" i="55" s="1"/>
  <c r="AH2007" i="55" s="1"/>
  <c r="AF1982" i="56"/>
  <c r="AG1982" i="56" s="1"/>
  <c r="AH1982" i="56" s="1"/>
  <c r="AF1986" i="56"/>
  <c r="AG1986" i="56" s="1"/>
  <c r="AH1986" i="56" s="1"/>
  <c r="AF1990" i="56"/>
  <c r="AG1990" i="56" s="1"/>
  <c r="AH1990" i="56" s="1"/>
  <c r="AF1994" i="56"/>
  <c r="AG1994" i="56" s="1"/>
  <c r="AH1994" i="56" s="1"/>
  <c r="AF1998" i="56"/>
  <c r="AG1998" i="56" s="1"/>
  <c r="AH1998" i="56" s="1"/>
  <c r="AF2002" i="56"/>
  <c r="AG2002" i="56" s="1"/>
  <c r="AH2002" i="56" s="1"/>
  <c r="AH1983" i="56"/>
  <c r="AH1987" i="56"/>
  <c r="AH1991" i="56"/>
  <c r="AH1995" i="56"/>
  <c r="AH1999" i="56"/>
  <c r="AF1982" i="55"/>
  <c r="AG1982" i="55" s="1"/>
  <c r="AH1982" i="55" s="1"/>
  <c r="AF1984" i="55"/>
  <c r="AG1984" i="55" s="1"/>
  <c r="AH1984" i="55" s="1"/>
  <c r="AF1986" i="55"/>
  <c r="AG1986" i="55" s="1"/>
  <c r="AH1986" i="55" s="1"/>
  <c r="AF1988" i="55"/>
  <c r="AG1988" i="55" s="1"/>
  <c r="AH1988" i="55" s="1"/>
  <c r="AF1990" i="55"/>
  <c r="AG1990" i="55" s="1"/>
  <c r="AH1990" i="55" s="1"/>
  <c r="AF1992" i="55"/>
  <c r="AG1992" i="55" s="1"/>
  <c r="AH1992" i="55" s="1"/>
  <c r="AF1994" i="55"/>
  <c r="AG1994" i="55" s="1"/>
  <c r="AH1994" i="55" s="1"/>
  <c r="AF1996" i="55"/>
  <c r="AG1996" i="55" s="1"/>
  <c r="AH1996" i="55" s="1"/>
  <c r="AF1998" i="55"/>
  <c r="AG1998" i="55" s="1"/>
  <c r="AH1998" i="55" s="1"/>
  <c r="AF2000" i="55"/>
  <c r="AG2000" i="55" s="1"/>
  <c r="AH2000" i="55" s="1"/>
  <c r="AF2002" i="55"/>
  <c r="AG2002" i="55" s="1"/>
  <c r="AH2002" i="55" s="1"/>
  <c r="AH1981" i="55"/>
  <c r="AH1985" i="55"/>
  <c r="AH1989" i="55"/>
  <c r="AH1993" i="55"/>
  <c r="AH1997" i="55"/>
  <c r="AH2001" i="55"/>
  <c r="AH1980" i="55"/>
  <c r="AH1948" i="56"/>
  <c r="AH1923" i="56"/>
  <c r="AF1919" i="56"/>
  <c r="AG1919" i="56" s="1"/>
  <c r="AH1919" i="56" s="1"/>
  <c r="AF1923" i="56"/>
  <c r="AG1923" i="56" s="1"/>
  <c r="AH1927" i="56"/>
  <c r="AH1922" i="56"/>
  <c r="AH1926" i="56"/>
  <c r="AF1922" i="56"/>
  <c r="AG1922" i="56" s="1"/>
  <c r="AF1926" i="56"/>
  <c r="AG1926" i="56" s="1"/>
  <c r="AH1919" i="55"/>
  <c r="AH1921" i="55"/>
  <c r="AH1923" i="55"/>
  <c r="AH1925" i="55"/>
  <c r="AH1927" i="55"/>
  <c r="AH1922" i="55"/>
  <c r="AH1926" i="55"/>
  <c r="AF1918" i="56"/>
  <c r="AG1918" i="56" s="1"/>
  <c r="AH1918" i="56" s="1"/>
  <c r="AF1918" i="55"/>
  <c r="AG1918" i="55" s="1"/>
  <c r="AH1918" i="55" s="1"/>
  <c r="AH1874" i="55"/>
  <c r="AH1873" i="55"/>
  <c r="AF1874" i="55"/>
  <c r="AG1874" i="55" s="1"/>
  <c r="AH1875" i="55"/>
  <c r="AH1876" i="55"/>
  <c r="AF1872" i="55"/>
  <c r="AG1872" i="55" s="1"/>
  <c r="AH1872" i="55" s="1"/>
  <c r="AH1867" i="56"/>
  <c r="AH1865" i="55"/>
  <c r="AF1859" i="55"/>
  <c r="AG1859" i="55" s="1"/>
  <c r="AH1859" i="55" s="1"/>
  <c r="AF1861" i="55"/>
  <c r="AG1861" i="55" s="1"/>
  <c r="AH1861" i="55" s="1"/>
  <c r="AF1863" i="55"/>
  <c r="AG1863" i="55" s="1"/>
  <c r="AG1868" i="55" s="1"/>
  <c r="AI1859" i="55" s="1"/>
  <c r="AJ1859" i="55" s="1"/>
  <c r="AF1865" i="55"/>
  <c r="AG1865" i="55" s="1"/>
  <c r="AF1867" i="55"/>
  <c r="AG1867" i="55" s="1"/>
  <c r="AH1867" i="55" s="1"/>
  <c r="AH1858" i="55"/>
  <c r="AH1862" i="55"/>
  <c r="AH1866" i="55"/>
  <c r="AH1857" i="55"/>
  <c r="AH1811" i="56"/>
  <c r="AF1811" i="56"/>
  <c r="AG1811" i="56" s="1"/>
  <c r="AF1823" i="56"/>
  <c r="AG1823" i="56" s="1"/>
  <c r="AH1823" i="56" s="1"/>
  <c r="AF1839" i="56"/>
  <c r="AG1839" i="56" s="1"/>
  <c r="AH1839" i="56" s="1"/>
  <c r="AH1803" i="56"/>
  <c r="AH1815" i="56"/>
  <c r="AH1819" i="56"/>
  <c r="AH1827" i="56"/>
  <c r="AH1831" i="56"/>
  <c r="AH1802" i="56"/>
  <c r="AH1806" i="56"/>
  <c r="AH1810" i="56"/>
  <c r="AH1814" i="56"/>
  <c r="AH1818" i="56"/>
  <c r="AH1822" i="56"/>
  <c r="AH1826" i="56"/>
  <c r="AH1830" i="56"/>
  <c r="AH1834" i="56"/>
  <c r="AH1838" i="56"/>
  <c r="AH1807" i="56"/>
  <c r="AH1835" i="56"/>
  <c r="AF1777" i="55"/>
  <c r="AG1777" i="55" s="1"/>
  <c r="AH1777" i="55" s="1"/>
  <c r="AH1781" i="55"/>
  <c r="AH1766" i="56"/>
  <c r="AH1719" i="56"/>
  <c r="AH1727" i="56"/>
  <c r="AH1735" i="56"/>
  <c r="AH1743" i="56"/>
  <c r="AH1751" i="56"/>
  <c r="AH1712" i="56"/>
  <c r="AF1719" i="56"/>
  <c r="AG1719" i="56" s="1"/>
  <c r="AF1723" i="56"/>
  <c r="AG1723" i="56" s="1"/>
  <c r="AH1723" i="56" s="1"/>
  <c r="AF1727" i="56"/>
  <c r="AG1727" i="56" s="1"/>
  <c r="AF1731" i="56"/>
  <c r="AG1731" i="56" s="1"/>
  <c r="AH1731" i="56" s="1"/>
  <c r="AF1735" i="56"/>
  <c r="AG1735" i="56" s="1"/>
  <c r="AF1739" i="56"/>
  <c r="AG1739" i="56" s="1"/>
  <c r="AH1739" i="56" s="1"/>
  <c r="AF1743" i="56"/>
  <c r="AG1743" i="56" s="1"/>
  <c r="AF1747" i="56"/>
  <c r="AG1747" i="56" s="1"/>
  <c r="AH1747" i="56" s="1"/>
  <c r="AF1751" i="56"/>
  <c r="AG1751" i="56" s="1"/>
  <c r="AF1755" i="56"/>
  <c r="AG1755" i="56" s="1"/>
  <c r="AH1755" i="56" s="1"/>
  <c r="AH1720" i="56"/>
  <c r="AH1724" i="56"/>
  <c r="AH1728" i="56"/>
  <c r="AH1732" i="56"/>
  <c r="AH1736" i="56"/>
  <c r="AH1740" i="56"/>
  <c r="AH1744" i="56"/>
  <c r="AH1748" i="56"/>
  <c r="AH1752" i="56"/>
  <c r="AH1756" i="56"/>
  <c r="AH1710" i="56"/>
  <c r="AF1669" i="56"/>
  <c r="AG1669" i="56" s="1"/>
  <c r="AH1669" i="56" s="1"/>
  <c r="AF1692" i="56"/>
  <c r="AG1692" i="56" s="1"/>
  <c r="AH1692" i="56" s="1"/>
  <c r="AH1673" i="56"/>
  <c r="AH1681" i="56"/>
  <c r="AH1685" i="56"/>
  <c r="AH1678" i="56"/>
  <c r="AH1677" i="56"/>
  <c r="AF1670" i="56"/>
  <c r="AG1670" i="56" s="1"/>
  <c r="AH1670" i="56" s="1"/>
  <c r="AF1674" i="56"/>
  <c r="AG1674" i="56" s="1"/>
  <c r="AH1674" i="56" s="1"/>
  <c r="AF1678" i="56"/>
  <c r="AG1678" i="56" s="1"/>
  <c r="AF1682" i="56"/>
  <c r="AG1682" i="56" s="1"/>
  <c r="AH1682" i="56" s="1"/>
  <c r="AF1686" i="56"/>
  <c r="AG1686" i="56" s="1"/>
  <c r="AH1686" i="56" s="1"/>
  <c r="AH1691" i="56"/>
  <c r="AH1670" i="55"/>
  <c r="AH1674" i="55"/>
  <c r="AH1678" i="55"/>
  <c r="AH1682" i="55"/>
  <c r="AH1686" i="55"/>
  <c r="AH1690" i="55"/>
  <c r="AH1644" i="56"/>
  <c r="AH1641" i="56"/>
  <c r="AH1649" i="56"/>
  <c r="AH1648" i="56"/>
  <c r="AH1640" i="56"/>
  <c r="AF1631" i="56"/>
  <c r="AG1631" i="56" s="1"/>
  <c r="AH1631" i="56" s="1"/>
  <c r="AH1627" i="56"/>
  <c r="AH1612" i="55"/>
  <c r="AH1616" i="55"/>
  <c r="AF1612" i="55"/>
  <c r="AG1612" i="55" s="1"/>
  <c r="AF1616" i="55"/>
  <c r="AG1616" i="55" s="1"/>
  <c r="AH1620" i="55"/>
  <c r="AF1612" i="56"/>
  <c r="AG1612" i="56" s="1"/>
  <c r="AH1612" i="56" s="1"/>
  <c r="AF1616" i="56"/>
  <c r="AG1616" i="56" s="1"/>
  <c r="AH1616" i="56" s="1"/>
  <c r="AF1620" i="56"/>
  <c r="AG1620" i="56" s="1"/>
  <c r="AH1620" i="56" s="1"/>
  <c r="AH1613" i="56"/>
  <c r="AH1617" i="56"/>
  <c r="AH1621" i="56"/>
  <c r="AH1533" i="56"/>
  <c r="AH1540" i="56"/>
  <c r="AH1548" i="56"/>
  <c r="AH1541" i="56"/>
  <c r="AH1549" i="56"/>
  <c r="AF1534" i="55"/>
  <c r="AG1534" i="55" s="1"/>
  <c r="AH1534" i="55" s="1"/>
  <c r="AF1538" i="55"/>
  <c r="AG1538" i="55" s="1"/>
  <c r="AH1538" i="55" s="1"/>
  <c r="AF1531" i="55"/>
  <c r="AG1531" i="55" s="1"/>
  <c r="AH1531" i="55" s="1"/>
  <c r="AH1520" i="56"/>
  <c r="AG1523" i="56"/>
  <c r="AI1520" i="56" s="1"/>
  <c r="AJ1520" i="56" s="1"/>
  <c r="AF1521" i="55"/>
  <c r="AG1521" i="55" s="1"/>
  <c r="AH1521" i="55" s="1"/>
  <c r="AH1522" i="55"/>
  <c r="AF1520" i="55"/>
  <c r="AG1520" i="55" s="1"/>
  <c r="AH1520" i="55" s="1"/>
  <c r="AF1518" i="55"/>
  <c r="AG1518" i="55" s="1"/>
  <c r="AH1518" i="55" s="1"/>
  <c r="AH1506" i="56"/>
  <c r="AF1512" i="56"/>
  <c r="AG1512" i="56" s="1"/>
  <c r="AH1512" i="56" s="1"/>
  <c r="AH1466" i="55"/>
  <c r="AH1456" i="55"/>
  <c r="AF1458" i="55"/>
  <c r="AG1458" i="55" s="1"/>
  <c r="AH1458" i="55" s="1"/>
  <c r="AF1466" i="55"/>
  <c r="AG1466" i="55" s="1"/>
  <c r="AH1472" i="55"/>
  <c r="AF1474" i="55"/>
  <c r="AG1474" i="55" s="1"/>
  <c r="AH1474" i="55" s="1"/>
  <c r="AF1464" i="55"/>
  <c r="AG1464" i="55" s="1"/>
  <c r="AH1464" i="55" s="1"/>
  <c r="AF1472" i="55"/>
  <c r="AG1472" i="55" s="1"/>
  <c r="AH1476" i="55"/>
  <c r="AF1444" i="56"/>
  <c r="AG1444" i="56" s="1"/>
  <c r="AH1444" i="56" s="1"/>
  <c r="AH1426" i="56"/>
  <c r="AH1430" i="56"/>
  <c r="AH1434" i="56"/>
  <c r="AH1425" i="56"/>
  <c r="AH1429" i="56"/>
  <c r="AH1433" i="56"/>
  <c r="AH1437" i="56"/>
  <c r="AF1428" i="55"/>
  <c r="AG1428" i="55" s="1"/>
  <c r="AH1428" i="55" s="1"/>
  <c r="AF1436" i="55"/>
  <c r="AG1436" i="55" s="1"/>
  <c r="AH1436" i="55" s="1"/>
  <c r="AH1432" i="55"/>
  <c r="AH1427" i="55"/>
  <c r="AH1431" i="55"/>
  <c r="AH1435" i="55"/>
  <c r="AH1424" i="55"/>
  <c r="AF1413" i="55"/>
  <c r="AG1413" i="55" s="1"/>
  <c r="AH1413" i="55" s="1"/>
  <c r="AF1412" i="55"/>
  <c r="AG1412" i="55" s="1"/>
  <c r="AH1412" i="55" s="1"/>
  <c r="AH1401" i="55"/>
  <c r="AH1389" i="55"/>
  <c r="AF1391" i="55"/>
  <c r="AG1391" i="55" s="1"/>
  <c r="AH1391" i="55" s="1"/>
  <c r="AF1399" i="55"/>
  <c r="AG1399" i="55" s="1"/>
  <c r="AH1399" i="55" s="1"/>
  <c r="AH1375" i="56"/>
  <c r="AF1352" i="56"/>
  <c r="AG1352" i="56" s="1"/>
  <c r="AH1352" i="56" s="1"/>
  <c r="AF1356" i="56"/>
  <c r="AG1356" i="56" s="1"/>
  <c r="AH1356" i="56" s="1"/>
  <c r="AF1360" i="56"/>
  <c r="AG1360" i="56" s="1"/>
  <c r="AH1360" i="56" s="1"/>
  <c r="AF1364" i="56"/>
  <c r="AG1364" i="56" s="1"/>
  <c r="AH1364" i="56" s="1"/>
  <c r="AF1349" i="56"/>
  <c r="AG1349" i="56" s="1"/>
  <c r="AH1349" i="56" s="1"/>
  <c r="AF1353" i="56"/>
  <c r="AG1353" i="56" s="1"/>
  <c r="AH1353" i="56" s="1"/>
  <c r="AF1357" i="56"/>
  <c r="AG1357" i="56" s="1"/>
  <c r="AH1357" i="56" s="1"/>
  <c r="AF1361" i="56"/>
  <c r="AG1361" i="56" s="1"/>
  <c r="AH1361" i="56" s="1"/>
  <c r="AF1365" i="56"/>
  <c r="AG1365" i="56" s="1"/>
  <c r="AH1365" i="56" s="1"/>
  <c r="AF1349" i="55"/>
  <c r="AG1349" i="55" s="1"/>
  <c r="AH1349" i="55" s="1"/>
  <c r="AF1353" i="55"/>
  <c r="AG1353" i="55" s="1"/>
  <c r="AH1353" i="55" s="1"/>
  <c r="AF1357" i="55"/>
  <c r="AG1357" i="55" s="1"/>
  <c r="AH1357" i="55" s="1"/>
  <c r="AF1365" i="55"/>
  <c r="AG1365" i="55" s="1"/>
  <c r="AH1365" i="55" s="1"/>
  <c r="AF1348" i="56"/>
  <c r="AG1348" i="56" s="1"/>
  <c r="AH1348" i="56" s="1"/>
  <c r="AG1340" i="55"/>
  <c r="AI1335" i="55" s="1"/>
  <c r="AJ1335" i="55" s="1"/>
  <c r="AH1338" i="55"/>
  <c r="AH1339" i="55"/>
  <c r="AH1335" i="55"/>
  <c r="AH1326" i="55"/>
  <c r="AH1328" i="55"/>
  <c r="AF1310" i="56"/>
  <c r="AG1310" i="56" s="1"/>
  <c r="AH1310" i="56" s="1"/>
  <c r="AF1309" i="56"/>
  <c r="AG1309" i="56" s="1"/>
  <c r="AH1309" i="56" s="1"/>
  <c r="AH1298" i="56"/>
  <c r="AF1300" i="56"/>
  <c r="AG1300" i="56" s="1"/>
  <c r="AH1300" i="56" s="1"/>
  <c r="AH1299" i="55"/>
  <c r="AH1303" i="55"/>
  <c r="AH1296" i="55"/>
  <c r="AH1284" i="55"/>
  <c r="AH1285" i="55"/>
  <c r="AH1206" i="56"/>
  <c r="AH1214" i="56"/>
  <c r="AH1222" i="56"/>
  <c r="AH1277" i="55"/>
  <c r="AF1152" i="55"/>
  <c r="AG1152" i="55" s="1"/>
  <c r="AH1152" i="55" s="1"/>
  <c r="AF1130" i="56"/>
  <c r="AG1130" i="56" s="1"/>
  <c r="AH1130" i="56" s="1"/>
  <c r="AF1134" i="56"/>
  <c r="AG1134" i="56" s="1"/>
  <c r="AH1134" i="56" s="1"/>
  <c r="AF1138" i="56"/>
  <c r="AG1138" i="56" s="1"/>
  <c r="AH1138" i="56" s="1"/>
  <c r="AF1142" i="56"/>
  <c r="AG1142" i="56" s="1"/>
  <c r="AH1142" i="56" s="1"/>
  <c r="AH1127" i="56"/>
  <c r="AH1131" i="56"/>
  <c r="AH1135" i="56"/>
  <c r="AH1139" i="56"/>
  <c r="AH1143" i="56"/>
  <c r="AH1130" i="55"/>
  <c r="AH1134" i="55"/>
  <c r="AH1138" i="55"/>
  <c r="AH1142" i="55"/>
  <c r="AF1126" i="56"/>
  <c r="AG1126" i="56" s="1"/>
  <c r="AH1126" i="56" s="1"/>
  <c r="AF1126" i="55"/>
  <c r="AG1126" i="55" s="1"/>
  <c r="AH1126" i="55" s="1"/>
  <c r="AH1077" i="56"/>
  <c r="AH1076" i="55"/>
  <c r="AF1066" i="56"/>
  <c r="AG1066" i="56" s="1"/>
  <c r="AH1066" i="56" s="1"/>
  <c r="AH1058" i="56"/>
  <c r="AH1062" i="56"/>
  <c r="AH1070" i="56"/>
  <c r="AF1059" i="56"/>
  <c r="AG1059" i="56" s="1"/>
  <c r="AH1059" i="56" s="1"/>
  <c r="AF1063" i="56"/>
  <c r="AG1063" i="56" s="1"/>
  <c r="AH1063" i="56" s="1"/>
  <c r="AF1067" i="56"/>
  <c r="AG1067" i="56" s="1"/>
  <c r="AH1067" i="56" s="1"/>
  <c r="AH1067" i="55"/>
  <c r="AF1059" i="55"/>
  <c r="AG1059" i="55" s="1"/>
  <c r="AH1059" i="55" s="1"/>
  <c r="AF1063" i="55"/>
  <c r="AG1063" i="55" s="1"/>
  <c r="AH1063" i="55" s="1"/>
  <c r="AF1056" i="55"/>
  <c r="AG1056" i="55" s="1"/>
  <c r="AH1056" i="55" s="1"/>
  <c r="AF1060" i="55"/>
  <c r="AG1060" i="55" s="1"/>
  <c r="AH1060" i="55" s="1"/>
  <c r="AF1064" i="55"/>
  <c r="AG1064" i="55" s="1"/>
  <c r="AH1064" i="55" s="1"/>
  <c r="AF1066" i="55"/>
  <c r="AG1066" i="55" s="1"/>
  <c r="AH1066" i="55" s="1"/>
  <c r="AF1070" i="55"/>
  <c r="AG1070" i="55" s="1"/>
  <c r="AH1070" i="55" s="1"/>
  <c r="AF1055" i="56"/>
  <c r="AG1055" i="56" s="1"/>
  <c r="AH1055" i="56" s="1"/>
  <c r="AH1055" i="55"/>
  <c r="AF1001" i="55"/>
  <c r="AG1001" i="55" s="1"/>
  <c r="AH1001" i="55" s="1"/>
  <c r="AH969" i="55"/>
  <c r="AH981" i="55"/>
  <c r="AF937" i="55"/>
  <c r="AG937" i="55" s="1"/>
  <c r="AH937" i="55" s="1"/>
  <c r="AF941" i="55"/>
  <c r="AG941" i="55" s="1"/>
  <c r="AH941" i="55" s="1"/>
  <c r="AF953" i="55"/>
  <c r="AG953" i="55" s="1"/>
  <c r="AH953" i="55" s="1"/>
  <c r="AF969" i="55"/>
  <c r="AG969" i="55" s="1"/>
  <c r="AF981" i="55"/>
  <c r="AG981" i="55" s="1"/>
  <c r="AF985" i="55"/>
  <c r="AG985" i="55" s="1"/>
  <c r="AH985" i="55" s="1"/>
  <c r="AF993" i="55"/>
  <c r="AG993" i="55" s="1"/>
  <c r="AH993" i="55" s="1"/>
  <c r="AH945" i="55"/>
  <c r="AH949" i="55"/>
  <c r="AH957" i="55"/>
  <c r="AH961" i="55"/>
  <c r="AH965" i="55"/>
  <c r="AH973" i="55"/>
  <c r="AH977" i="55"/>
  <c r="AH989" i="55"/>
  <c r="AH940" i="55"/>
  <c r="AH944" i="55"/>
  <c r="AH948" i="55"/>
  <c r="AH952" i="55"/>
  <c r="AH956" i="55"/>
  <c r="AH960" i="55"/>
  <c r="AH964" i="55"/>
  <c r="AH968" i="55"/>
  <c r="AH972" i="55"/>
  <c r="AH976" i="55"/>
  <c r="AH980" i="55"/>
  <c r="AH984" i="55"/>
  <c r="AH988" i="55"/>
  <c r="AH992" i="55"/>
  <c r="AH996" i="55"/>
  <c r="AH936" i="55"/>
  <c r="AF1003" i="56"/>
  <c r="AG1003" i="56" s="1"/>
  <c r="AH1003" i="56" s="1"/>
  <c r="AH996" i="56"/>
  <c r="AH992" i="56"/>
  <c r="AH988" i="56"/>
  <c r="AH984" i="56"/>
  <c r="AH980" i="56"/>
  <c r="AH976" i="56"/>
  <c r="AH972" i="56"/>
  <c r="AH968" i="56"/>
  <c r="AH964" i="56"/>
  <c r="AH960" i="56"/>
  <c r="AH956" i="56"/>
  <c r="AH952" i="56"/>
  <c r="AH948" i="56"/>
  <c r="AH944" i="56"/>
  <c r="AH940" i="56"/>
  <c r="AH936" i="56"/>
  <c r="AH879" i="56"/>
  <c r="AH883" i="56"/>
  <c r="AH878" i="55"/>
  <c r="AF878" i="55"/>
  <c r="AG878" i="55" s="1"/>
  <c r="AF873" i="55"/>
  <c r="AG873" i="55" s="1"/>
  <c r="AF834" i="56"/>
  <c r="AG834" i="56" s="1"/>
  <c r="AH834" i="56" s="1"/>
  <c r="AF833" i="55"/>
  <c r="AG833" i="55" s="1"/>
  <c r="AH833" i="55" s="1"/>
  <c r="AH780" i="55"/>
  <c r="AF782" i="55"/>
  <c r="AG782" i="55" s="1"/>
  <c r="AH782" i="55" s="1"/>
  <c r="AH788" i="55"/>
  <c r="AF790" i="55"/>
  <c r="AG790" i="55" s="1"/>
  <c r="AH790" i="55" s="1"/>
  <c r="AH796" i="55"/>
  <c r="AH804" i="55"/>
  <c r="AH812" i="55"/>
  <c r="AH798" i="55"/>
  <c r="AH806" i="55"/>
  <c r="AH814" i="55"/>
  <c r="AH802" i="55"/>
  <c r="AH774" i="55"/>
  <c r="AH776" i="55"/>
  <c r="AF778" i="55"/>
  <c r="AG778" i="55" s="1"/>
  <c r="AH778" i="55" s="1"/>
  <c r="AH784" i="55"/>
  <c r="AF786" i="55"/>
  <c r="AG786" i="55" s="1"/>
  <c r="AH786" i="55" s="1"/>
  <c r="AH792" i="55"/>
  <c r="AF794" i="55"/>
  <c r="AG794" i="55" s="1"/>
  <c r="AH794" i="55" s="1"/>
  <c r="AH800" i="55"/>
  <c r="AF802" i="55"/>
  <c r="AG802" i="55" s="1"/>
  <c r="AH808" i="55"/>
  <c r="AF810" i="55"/>
  <c r="AG810" i="55" s="1"/>
  <c r="AH810" i="55" s="1"/>
  <c r="AH816" i="55"/>
  <c r="AF818" i="55"/>
  <c r="AG818" i="55" s="1"/>
  <c r="AH818" i="55" s="1"/>
  <c r="AF763" i="56"/>
  <c r="AG763" i="56" s="1"/>
  <c r="AH763" i="56" s="1"/>
  <c r="AH764" i="56"/>
  <c r="AH760" i="56"/>
  <c r="AH723" i="56"/>
  <c r="AH727" i="56"/>
  <c r="AH731" i="56"/>
  <c r="AH735" i="56"/>
  <c r="AH739" i="56"/>
  <c r="AH747" i="56"/>
  <c r="AH755" i="56"/>
  <c r="AF723" i="56"/>
  <c r="AG723" i="56" s="1"/>
  <c r="AF725" i="56"/>
  <c r="AG725" i="56" s="1"/>
  <c r="AH725" i="56" s="1"/>
  <c r="AF727" i="56"/>
  <c r="AG727" i="56" s="1"/>
  <c r="AF729" i="56"/>
  <c r="AG729" i="56" s="1"/>
  <c r="AH729" i="56" s="1"/>
  <c r="AF731" i="56"/>
  <c r="AG731" i="56" s="1"/>
  <c r="AF733" i="56"/>
  <c r="AG733" i="56" s="1"/>
  <c r="AH733" i="56" s="1"/>
  <c r="AF735" i="56"/>
  <c r="AG735" i="56" s="1"/>
  <c r="AF737" i="56"/>
  <c r="AG737" i="56" s="1"/>
  <c r="AH737" i="56" s="1"/>
  <c r="AF739" i="56"/>
  <c r="AG739" i="56" s="1"/>
  <c r="AF743" i="56"/>
  <c r="AG743" i="56" s="1"/>
  <c r="AH743" i="56" s="1"/>
  <c r="AF747" i="56"/>
  <c r="AG747" i="56" s="1"/>
  <c r="AF751" i="56"/>
  <c r="AG751" i="56" s="1"/>
  <c r="AH751" i="56" s="1"/>
  <c r="AF755" i="56"/>
  <c r="AG755" i="56" s="1"/>
  <c r="AH726" i="56"/>
  <c r="AH730" i="56"/>
  <c r="AH734" i="56"/>
  <c r="AH738" i="56"/>
  <c r="AH742" i="56"/>
  <c r="AH746" i="56"/>
  <c r="AH750" i="56"/>
  <c r="AH754" i="56"/>
  <c r="AH722" i="56"/>
  <c r="AH724" i="55"/>
  <c r="AH726" i="55"/>
  <c r="AH728" i="55"/>
  <c r="AH730" i="55"/>
  <c r="AH732" i="55"/>
  <c r="AH734" i="55"/>
  <c r="AH736" i="55"/>
  <c r="AH738" i="55"/>
  <c r="AH740" i="55"/>
  <c r="AH742" i="55"/>
  <c r="AH744" i="55"/>
  <c r="AH746" i="55"/>
  <c r="AH748" i="55"/>
  <c r="AH750" i="55"/>
  <c r="AH752" i="55"/>
  <c r="AH754" i="55"/>
  <c r="AF711" i="56"/>
  <c r="AG711" i="56" s="1"/>
  <c r="AH711" i="56" s="1"/>
  <c r="AF713" i="56"/>
  <c r="AG713" i="56" s="1"/>
  <c r="AH713" i="56" s="1"/>
  <c r="AH710" i="56"/>
  <c r="AH712" i="56"/>
  <c r="AH709" i="56"/>
  <c r="AG714" i="56"/>
  <c r="AI709" i="56" s="1"/>
  <c r="AJ709" i="56" s="1"/>
  <c r="AH691" i="55"/>
  <c r="AH699" i="55"/>
  <c r="AH678" i="55"/>
  <c r="AH682" i="55"/>
  <c r="AF691" i="55"/>
  <c r="AG691" i="55" s="1"/>
  <c r="AF695" i="55"/>
  <c r="AG695" i="55" s="1"/>
  <c r="AH702" i="55"/>
  <c r="AF674" i="55"/>
  <c r="AG674" i="55" s="1"/>
  <c r="AH674" i="55" s="1"/>
  <c r="AH677" i="55"/>
  <c r="AF678" i="55"/>
  <c r="AG678" i="55" s="1"/>
  <c r="AH681" i="55"/>
  <c r="AF682" i="55"/>
  <c r="AG682" i="55" s="1"/>
  <c r="AH685" i="55"/>
  <c r="AF686" i="55"/>
  <c r="AG686" i="55" s="1"/>
  <c r="AH686" i="55" s="1"/>
  <c r="AH689" i="55"/>
  <c r="AH693" i="55"/>
  <c r="AH697" i="55"/>
  <c r="AH701" i="55"/>
  <c r="AF702" i="55"/>
  <c r="AG702" i="55" s="1"/>
  <c r="AH671" i="55"/>
  <c r="AH675" i="55"/>
  <c r="AH687" i="55"/>
  <c r="AH703" i="55"/>
  <c r="AH670" i="55"/>
  <c r="AF671" i="55"/>
  <c r="AG671" i="55" s="1"/>
  <c r="AF675" i="55"/>
  <c r="AG675" i="55" s="1"/>
  <c r="AF679" i="55"/>
  <c r="AG679" i="55" s="1"/>
  <c r="AH679" i="55" s="1"/>
  <c r="AF683" i="55"/>
  <c r="AG683" i="55" s="1"/>
  <c r="AH683" i="55" s="1"/>
  <c r="AF687" i="55"/>
  <c r="AG687" i="55" s="1"/>
  <c r="AH690" i="55"/>
  <c r="AH694" i="55"/>
  <c r="AH698" i="55"/>
  <c r="AF699" i="55"/>
  <c r="AG699" i="55" s="1"/>
  <c r="AF669" i="55"/>
  <c r="AG669" i="55" s="1"/>
  <c r="AG705" i="55" s="1"/>
  <c r="AH672" i="55"/>
  <c r="AF673" i="55"/>
  <c r="AG673" i="55" s="1"/>
  <c r="AH673" i="55" s="1"/>
  <c r="AH676" i="55"/>
  <c r="AF677" i="55"/>
  <c r="AG677" i="55" s="1"/>
  <c r="AH680" i="55"/>
  <c r="AH684" i="55"/>
  <c r="AF685" i="55"/>
  <c r="AG685" i="55" s="1"/>
  <c r="AH688" i="55"/>
  <c r="AH692" i="55"/>
  <c r="AH696" i="55"/>
  <c r="AH700" i="55"/>
  <c r="AH704" i="55"/>
  <c r="AH668" i="55"/>
  <c r="AH659" i="55"/>
  <c r="AF659" i="55"/>
  <c r="AG659" i="55" s="1"/>
  <c r="AH656" i="55"/>
  <c r="AF657" i="55"/>
  <c r="AG657" i="55" s="1"/>
  <c r="AH657" i="55" s="1"/>
  <c r="AF656" i="55"/>
  <c r="AG656" i="55" s="1"/>
  <c r="AF658" i="55"/>
  <c r="AG658" i="55" s="1"/>
  <c r="AH658" i="55" s="1"/>
  <c r="AH655" i="55"/>
  <c r="AH632" i="56"/>
  <c r="AH648" i="56"/>
  <c r="AF632" i="56"/>
  <c r="AG632" i="56" s="1"/>
  <c r="AF636" i="56"/>
  <c r="AG636" i="56" s="1"/>
  <c r="AH636" i="56" s="1"/>
  <c r="AF640" i="56"/>
  <c r="AG640" i="56" s="1"/>
  <c r="AH640" i="56" s="1"/>
  <c r="AF644" i="56"/>
  <c r="AG644" i="56" s="1"/>
  <c r="AH644" i="56" s="1"/>
  <c r="AF648" i="56"/>
  <c r="AG648" i="56" s="1"/>
  <c r="AH631" i="56"/>
  <c r="AH635" i="56"/>
  <c r="AH639" i="56"/>
  <c r="AH643" i="56"/>
  <c r="AH647" i="56"/>
  <c r="AF588" i="55"/>
  <c r="AG588" i="55" s="1"/>
  <c r="AH588" i="55" s="1"/>
  <c r="AH591" i="55"/>
  <c r="AF587" i="55"/>
  <c r="AG587" i="55" s="1"/>
  <c r="AH587" i="55" s="1"/>
  <c r="AH590" i="55"/>
  <c r="AF591" i="55"/>
  <c r="AG591" i="55" s="1"/>
  <c r="AH594" i="55"/>
  <c r="AF595" i="55"/>
  <c r="AG595" i="55" s="1"/>
  <c r="AH595" i="55" s="1"/>
  <c r="AH598" i="55"/>
  <c r="AF599" i="55"/>
  <c r="AG599" i="55" s="1"/>
  <c r="AH599" i="55" s="1"/>
  <c r="AH602" i="55"/>
  <c r="AH608" i="55"/>
  <c r="AF609" i="55"/>
  <c r="AG609" i="55" s="1"/>
  <c r="AH609" i="55" s="1"/>
  <c r="AH592" i="55"/>
  <c r="AH596" i="55"/>
  <c r="AH600" i="55"/>
  <c r="AH610" i="55"/>
  <c r="AH589" i="55"/>
  <c r="AH593" i="55"/>
  <c r="AH597" i="55"/>
  <c r="AH601" i="55"/>
  <c r="AH611" i="55"/>
  <c r="AH586" i="55"/>
  <c r="AF586" i="55"/>
  <c r="AG586" i="55" s="1"/>
  <c r="AF554" i="56"/>
  <c r="AG554" i="56" s="1"/>
  <c r="AH554" i="56" s="1"/>
  <c r="AF558" i="56"/>
  <c r="AG558" i="56" s="1"/>
  <c r="AH558" i="56" s="1"/>
  <c r="AF562" i="56"/>
  <c r="AG562" i="56" s="1"/>
  <c r="AH562" i="56" s="1"/>
  <c r="AF566" i="56"/>
  <c r="AG566" i="56" s="1"/>
  <c r="AH566" i="56" s="1"/>
  <c r="AH553" i="56"/>
  <c r="AH557" i="56"/>
  <c r="AH561" i="56"/>
  <c r="AH565" i="56"/>
  <c r="AF550" i="56"/>
  <c r="AG550" i="56" s="1"/>
  <c r="AH550" i="56" s="1"/>
  <c r="AG542" i="56"/>
  <c r="AI538" i="56"/>
  <c r="AI540" i="56"/>
  <c r="AH522" i="55"/>
  <c r="AH521" i="55"/>
  <c r="AF521" i="55"/>
  <c r="AG521" i="55" s="1"/>
  <c r="AF529" i="55"/>
  <c r="AG529" i="55" s="1"/>
  <c r="AI529" i="55" s="1"/>
  <c r="AJ529" i="55" s="1"/>
  <c r="AH517" i="55"/>
  <c r="AF518" i="55"/>
  <c r="AG518" i="55" s="1"/>
  <c r="AH518" i="55" s="1"/>
  <c r="AF522" i="55"/>
  <c r="AG522" i="55" s="1"/>
  <c r="AH525" i="55"/>
  <c r="AF526" i="55"/>
  <c r="AG526" i="55" s="1"/>
  <c r="AH526" i="55" s="1"/>
  <c r="AF530" i="55"/>
  <c r="AG530" i="55" s="1"/>
  <c r="AI530" i="55" s="1"/>
  <c r="AJ530" i="55" s="1"/>
  <c r="AH515" i="55"/>
  <c r="AF516" i="55"/>
  <c r="AG516" i="55" s="1"/>
  <c r="AH516" i="55" s="1"/>
  <c r="AH519" i="55"/>
  <c r="AF520" i="55"/>
  <c r="AG520" i="55" s="1"/>
  <c r="AH520" i="55" s="1"/>
  <c r="AH523" i="55"/>
  <c r="AF524" i="55"/>
  <c r="AG524" i="55" s="1"/>
  <c r="AH524" i="55" s="1"/>
  <c r="AH527" i="55"/>
  <c r="AF528" i="55"/>
  <c r="AG528" i="55" s="1"/>
  <c r="AH528" i="55" s="1"/>
  <c r="AH531" i="55"/>
  <c r="AF532" i="55"/>
  <c r="AG532" i="55" s="1"/>
  <c r="AH532" i="55" s="1"/>
  <c r="AF514" i="55"/>
  <c r="AG514" i="55" s="1"/>
  <c r="AF504" i="55"/>
  <c r="AG504" i="55" s="1"/>
  <c r="AH504" i="55" s="1"/>
  <c r="AH502" i="55"/>
  <c r="AF503" i="55"/>
  <c r="AG503" i="55" s="1"/>
  <c r="AH503" i="55" s="1"/>
  <c r="AF505" i="55"/>
  <c r="AG505" i="55" s="1"/>
  <c r="AH505" i="55" s="1"/>
  <c r="AF501" i="55"/>
  <c r="AG501" i="55" s="1"/>
  <c r="AH501" i="55" s="1"/>
  <c r="AH489" i="56"/>
  <c r="AH493" i="56"/>
  <c r="AH488" i="56"/>
  <c r="AH492" i="56"/>
  <c r="AH496" i="56"/>
  <c r="AF446" i="55"/>
  <c r="AG446" i="55" s="1"/>
  <c r="AH446" i="55" s="1"/>
  <c r="AH448" i="55"/>
  <c r="AH445" i="55"/>
  <c r="AH447" i="55"/>
  <c r="AF444" i="55"/>
  <c r="AG444" i="55" s="1"/>
  <c r="AH444" i="55" s="1"/>
  <c r="AH434" i="56"/>
  <c r="AF428" i="55"/>
  <c r="AG428" i="55" s="1"/>
  <c r="AH428" i="55" s="1"/>
  <c r="AF439" i="55"/>
  <c r="AG439" i="55" s="1"/>
  <c r="AI439" i="55" s="1"/>
  <c r="AJ439" i="55" s="1"/>
  <c r="AH432" i="55"/>
  <c r="AH427" i="55"/>
  <c r="AH431" i="55"/>
  <c r="AH435" i="55"/>
  <c r="AF436" i="55"/>
  <c r="AG436" i="55" s="1"/>
  <c r="AH436" i="55" s="1"/>
  <c r="AH429" i="55"/>
  <c r="AF430" i="55"/>
  <c r="AG430" i="55" s="1"/>
  <c r="AH430" i="55" s="1"/>
  <c r="AH433" i="55"/>
  <c r="AF434" i="55"/>
  <c r="AG434" i="55" s="1"/>
  <c r="AH434" i="55" s="1"/>
  <c r="AH437" i="55"/>
  <c r="AF438" i="55"/>
  <c r="AG438" i="55" s="1"/>
  <c r="AH438" i="55" s="1"/>
  <c r="AF426" i="56"/>
  <c r="AG426" i="56" s="1"/>
  <c r="AH426" i="56" s="1"/>
  <c r="AI437" i="55"/>
  <c r="AI436" i="55"/>
  <c r="AJ436" i="55" s="1"/>
  <c r="AI435" i="55"/>
  <c r="AI434" i="55"/>
  <c r="AI433" i="55"/>
  <c r="AI432" i="55"/>
  <c r="AJ432" i="55" s="1"/>
  <c r="AI431" i="55"/>
  <c r="AI430" i="55"/>
  <c r="AI429" i="55"/>
  <c r="AI428" i="55"/>
  <c r="AJ428" i="55" s="1"/>
  <c r="AI427" i="55"/>
  <c r="AI426" i="55"/>
  <c r="AJ426" i="55" s="1"/>
  <c r="AH426" i="55"/>
  <c r="AJ427" i="55"/>
  <c r="AJ429" i="55"/>
  <c r="AJ430" i="55"/>
  <c r="AJ431" i="55"/>
  <c r="AJ433" i="55"/>
  <c r="AJ434" i="55"/>
  <c r="AJ435" i="55"/>
  <c r="AJ437" i="55"/>
  <c r="AH415" i="56"/>
  <c r="AF413" i="56"/>
  <c r="AG413" i="56" s="1"/>
  <c r="AH413" i="56" s="1"/>
  <c r="AH404" i="55"/>
  <c r="AF404" i="55"/>
  <c r="AG404" i="55" s="1"/>
  <c r="AH408" i="55"/>
  <c r="AF407" i="55"/>
  <c r="AG407" i="55" s="1"/>
  <c r="AH407" i="55" s="1"/>
  <c r="AH405" i="55"/>
  <c r="AF406" i="55"/>
  <c r="AG406" i="55" s="1"/>
  <c r="AH406" i="55" s="1"/>
  <c r="AH372" i="56"/>
  <c r="AH350" i="56"/>
  <c r="AH352" i="56"/>
  <c r="AH354" i="56"/>
  <c r="AH356" i="56"/>
  <c r="AH358" i="56"/>
  <c r="AH360" i="56"/>
  <c r="AH362" i="56"/>
  <c r="AH364" i="56"/>
  <c r="AF372" i="56"/>
  <c r="AG372" i="56" s="1"/>
  <c r="AH368" i="56"/>
  <c r="AH349" i="56"/>
  <c r="AH351" i="56"/>
  <c r="AH353" i="56"/>
  <c r="AH355" i="56"/>
  <c r="AH357" i="56"/>
  <c r="AH359" i="56"/>
  <c r="AH361" i="56"/>
  <c r="AH363" i="56"/>
  <c r="AF368" i="56"/>
  <c r="AG368" i="56" s="1"/>
  <c r="AF348" i="56"/>
  <c r="AG348" i="56" s="1"/>
  <c r="AH348" i="56" s="1"/>
  <c r="AF320" i="55"/>
  <c r="AG320" i="55" s="1"/>
  <c r="AH320" i="55" s="1"/>
  <c r="AF324" i="55"/>
  <c r="AG324" i="55" s="1"/>
  <c r="AH324" i="55" s="1"/>
  <c r="AF328" i="55"/>
  <c r="AG328" i="55" s="1"/>
  <c r="AH328" i="55" s="1"/>
  <c r="AH312" i="55"/>
  <c r="AH316" i="55"/>
  <c r="AF312" i="55"/>
  <c r="AG312" i="55" s="1"/>
  <c r="AH310" i="55"/>
  <c r="AF311" i="55"/>
  <c r="AG311" i="55" s="1"/>
  <c r="AH311" i="55" s="1"/>
  <c r="AH314" i="55"/>
  <c r="AF315" i="55"/>
  <c r="AG315" i="55" s="1"/>
  <c r="AH315" i="55" s="1"/>
  <c r="AH318" i="55"/>
  <c r="AF319" i="55"/>
  <c r="AG319" i="55" s="1"/>
  <c r="AH319" i="55" s="1"/>
  <c r="AH322" i="55"/>
  <c r="AF323" i="55"/>
  <c r="AG323" i="55" s="1"/>
  <c r="AH323" i="55" s="1"/>
  <c r="AH326" i="55"/>
  <c r="AF327" i="55"/>
  <c r="AG327" i="55" s="1"/>
  <c r="AH327" i="55" s="1"/>
  <c r="AH308" i="55"/>
  <c r="AH309" i="55"/>
  <c r="AH313" i="55"/>
  <c r="AH317" i="55"/>
  <c r="AH321" i="55"/>
  <c r="AH325" i="55"/>
  <c r="AH329" i="55"/>
  <c r="AF247" i="56"/>
  <c r="AG247" i="56" s="1"/>
  <c r="AH247" i="56" s="1"/>
  <c r="AF249" i="56"/>
  <c r="AG249" i="56" s="1"/>
  <c r="AH249" i="56" s="1"/>
  <c r="AF233" i="56"/>
  <c r="AG233" i="56" s="1"/>
  <c r="AH233" i="56" s="1"/>
  <c r="AF237" i="56"/>
  <c r="AG237" i="56" s="1"/>
  <c r="AH237" i="56" s="1"/>
  <c r="AH234" i="56"/>
  <c r="AH238" i="56"/>
  <c r="AH230" i="56"/>
  <c r="AH180" i="56"/>
  <c r="AH159" i="56"/>
  <c r="AH163" i="56"/>
  <c r="AH171" i="56"/>
  <c r="AH167" i="56"/>
  <c r="AF162" i="56"/>
  <c r="AG162" i="56" s="1"/>
  <c r="AH162" i="56" s="1"/>
  <c r="AF166" i="56"/>
  <c r="AG166" i="56" s="1"/>
  <c r="AH166" i="56" s="1"/>
  <c r="AF170" i="56"/>
  <c r="AG170" i="56" s="1"/>
  <c r="AH170" i="56" s="1"/>
  <c r="AF158" i="56"/>
  <c r="AG158" i="56" s="1"/>
  <c r="AH158" i="56" s="1"/>
  <c r="AF114" i="56"/>
  <c r="AG114" i="56" s="1"/>
  <c r="AH114" i="56" s="1"/>
  <c r="AF104" i="56"/>
  <c r="AG104" i="56" s="1"/>
  <c r="AH104" i="56" s="1"/>
  <c r="AF108" i="56"/>
  <c r="AG108" i="56" s="1"/>
  <c r="AH108" i="56" s="1"/>
  <c r="AH105" i="56"/>
  <c r="AH101" i="56"/>
  <c r="AF70" i="56"/>
  <c r="AG70" i="56" s="1"/>
  <c r="AH70" i="56" s="1"/>
  <c r="AF66" i="56"/>
  <c r="AG66" i="56" s="1"/>
  <c r="AH66" i="56" s="1"/>
  <c r="AF56" i="56"/>
  <c r="AG56" i="56" s="1"/>
  <c r="AH56" i="56" s="1"/>
  <c r="AH52" i="56"/>
  <c r="AH60" i="56"/>
  <c r="AH57" i="56"/>
  <c r="AF53" i="56"/>
  <c r="AG53" i="56" s="1"/>
  <c r="AH53" i="56" s="1"/>
  <c r="AF57" i="56"/>
  <c r="AG57" i="56" s="1"/>
  <c r="AF61" i="56"/>
  <c r="AG61" i="56" s="1"/>
  <c r="AH61" i="56" s="1"/>
  <c r="AF49" i="56"/>
  <c r="AG49" i="56" s="1"/>
  <c r="AH49" i="56" s="1"/>
  <c r="AH30" i="55"/>
  <c r="B12" i="63"/>
  <c r="R13" i="61"/>
  <c r="R15" i="61" s="1"/>
  <c r="B12" i="62"/>
  <c r="R13" i="60"/>
  <c r="R15" i="60" s="1"/>
  <c r="AG40" i="55"/>
  <c r="AG52" i="55"/>
  <c r="AG91" i="55"/>
  <c r="AG148" i="55"/>
  <c r="AH148" i="55" s="1"/>
  <c r="AG192" i="55"/>
  <c r="AG196" i="55"/>
  <c r="AG200" i="55"/>
  <c r="AH200" i="55" s="1"/>
  <c r="AG204" i="55"/>
  <c r="AG208" i="55"/>
  <c r="AG212" i="55"/>
  <c r="AG220" i="55"/>
  <c r="AH220" i="55" s="1"/>
  <c r="AH239" i="55"/>
  <c r="AG261" i="55"/>
  <c r="AG265" i="55"/>
  <c r="AG269" i="55"/>
  <c r="AG88" i="55"/>
  <c r="AH88" i="55" s="1"/>
  <c r="AG92" i="55"/>
  <c r="AG145" i="55"/>
  <c r="AG149" i="55"/>
  <c r="AH149" i="55" s="1"/>
  <c r="AG193" i="55"/>
  <c r="AG197" i="55"/>
  <c r="AG201" i="55"/>
  <c r="AG205" i="55"/>
  <c r="AG209" i="55"/>
  <c r="AG217" i="55"/>
  <c r="AG221" i="55"/>
  <c r="AH221" i="55" s="1"/>
  <c r="AG258" i="55"/>
  <c r="AH258" i="55" s="1"/>
  <c r="AG262" i="55"/>
  <c r="AG266" i="55"/>
  <c r="AG270" i="55"/>
  <c r="AH272" i="55"/>
  <c r="AH274" i="55"/>
  <c r="AH276" i="55"/>
  <c r="AH278" i="55"/>
  <c r="AG36" i="55"/>
  <c r="AG37" i="55"/>
  <c r="AH31" i="55"/>
  <c r="AG38" i="55"/>
  <c r="AG89" i="55"/>
  <c r="AG146" i="55"/>
  <c r="AH146" i="55" s="1"/>
  <c r="AG194" i="55"/>
  <c r="AG198" i="55"/>
  <c r="AG202" i="55"/>
  <c r="AH202" i="55" s="1"/>
  <c r="AG206" i="55"/>
  <c r="AG210" i="55"/>
  <c r="AG218" i="55"/>
  <c r="AH238" i="55"/>
  <c r="AH240" i="55"/>
  <c r="AG259" i="55"/>
  <c r="AG263" i="55"/>
  <c r="AG267" i="55"/>
  <c r="AG39" i="55"/>
  <c r="AG55" i="55"/>
  <c r="AG90" i="55"/>
  <c r="AH90" i="55" s="1"/>
  <c r="AG147" i="55"/>
  <c r="AG191" i="55"/>
  <c r="AH191" i="55" s="1"/>
  <c r="AG195" i="55"/>
  <c r="AG199" i="55"/>
  <c r="AG203" i="55"/>
  <c r="AH203" i="55" s="1"/>
  <c r="AG207" i="55"/>
  <c r="AG211" i="55"/>
  <c r="AG219" i="55"/>
  <c r="AG260" i="55"/>
  <c r="AG264" i="55"/>
  <c r="AG268" i="55"/>
  <c r="AH52" i="55"/>
  <c r="AG25" i="55"/>
  <c r="AG26" i="55"/>
  <c r="AG27" i="55"/>
  <c r="AG28" i="55"/>
  <c r="AG29" i="55"/>
  <c r="AH29" i="55" s="1"/>
  <c r="AH36" i="55"/>
  <c r="AH37" i="55"/>
  <c r="AH38" i="55"/>
  <c r="AH39" i="55"/>
  <c r="AH40" i="55"/>
  <c r="AF66" i="55"/>
  <c r="AF67" i="55"/>
  <c r="AF68" i="55"/>
  <c r="AF69" i="55"/>
  <c r="AF70" i="55"/>
  <c r="AG79" i="55"/>
  <c r="AH79" i="55" s="1"/>
  <c r="AG80" i="55"/>
  <c r="AG81" i="55"/>
  <c r="AH81" i="55" s="1"/>
  <c r="AG82" i="55"/>
  <c r="AG83" i="55"/>
  <c r="AH89" i="55"/>
  <c r="AH91" i="55"/>
  <c r="AH92" i="55"/>
  <c r="AF113" i="55"/>
  <c r="AF114" i="55"/>
  <c r="AF115" i="55"/>
  <c r="AF116" i="55"/>
  <c r="AF117" i="55"/>
  <c r="AG126" i="55"/>
  <c r="AG127" i="55"/>
  <c r="AH127" i="55" s="1"/>
  <c r="AG128" i="55"/>
  <c r="AH128" i="55" s="1"/>
  <c r="AG129" i="55"/>
  <c r="AH129" i="55" s="1"/>
  <c r="AG130" i="55"/>
  <c r="AG131" i="55"/>
  <c r="AG132" i="55"/>
  <c r="AG133" i="55"/>
  <c r="AG134" i="55"/>
  <c r="AG135" i="55"/>
  <c r="AH135" i="55" s="1"/>
  <c r="AG136" i="55"/>
  <c r="AH136" i="55" s="1"/>
  <c r="AG137" i="55"/>
  <c r="AH137" i="55" s="1"/>
  <c r="AG138" i="55"/>
  <c r="AG139" i="55"/>
  <c r="AG140" i="55"/>
  <c r="AH145" i="55"/>
  <c r="AH147" i="55"/>
  <c r="AF178" i="55"/>
  <c r="AF179" i="55"/>
  <c r="AF180" i="55"/>
  <c r="AF181" i="55"/>
  <c r="AF182" i="55"/>
  <c r="AH217" i="55"/>
  <c r="AH218" i="55"/>
  <c r="AH219" i="55"/>
  <c r="AF245" i="55"/>
  <c r="AF246" i="55"/>
  <c r="AF247" i="55"/>
  <c r="AF248" i="55"/>
  <c r="AF249" i="55"/>
  <c r="AG348" i="55"/>
  <c r="AG352" i="55"/>
  <c r="AG356" i="55"/>
  <c r="AG360" i="55"/>
  <c r="AH360" i="55" s="1"/>
  <c r="AG364" i="55"/>
  <c r="AG368" i="55"/>
  <c r="AG372" i="55"/>
  <c r="AH379" i="55"/>
  <c r="AH381" i="55"/>
  <c r="AH383" i="55"/>
  <c r="AG416" i="55"/>
  <c r="AG449" i="55"/>
  <c r="AI444" i="55" s="1"/>
  <c r="AJ444" i="55" s="1"/>
  <c r="AG476" i="55"/>
  <c r="AG488" i="55"/>
  <c r="AG492" i="55"/>
  <c r="AH492" i="55" s="1"/>
  <c r="AG496" i="55"/>
  <c r="AI515" i="55"/>
  <c r="AI523" i="55"/>
  <c r="AJ523" i="55" s="1"/>
  <c r="AI527" i="55"/>
  <c r="AJ527" i="55" s="1"/>
  <c r="AI531" i="55"/>
  <c r="AG537" i="55"/>
  <c r="AH537" i="55" s="1"/>
  <c r="AG541" i="55"/>
  <c r="AG553" i="55"/>
  <c r="AG557" i="55"/>
  <c r="AH557" i="55" s="1"/>
  <c r="AG561" i="55"/>
  <c r="AG565" i="55"/>
  <c r="AH573" i="55"/>
  <c r="AH575" i="55"/>
  <c r="AH577" i="55"/>
  <c r="AG618" i="55"/>
  <c r="AG630" i="55"/>
  <c r="AG634" i="55"/>
  <c r="AG638" i="55"/>
  <c r="AH638" i="55" s="1"/>
  <c r="AG642" i="55"/>
  <c r="AG646" i="55"/>
  <c r="AG650" i="55"/>
  <c r="AG711" i="55"/>
  <c r="AH711" i="55" s="1"/>
  <c r="AG773" i="55"/>
  <c r="AG781" i="55"/>
  <c r="AG789" i="55"/>
  <c r="AG797" i="55"/>
  <c r="AG805" i="55"/>
  <c r="AG813" i="55"/>
  <c r="AF49" i="55"/>
  <c r="AF51" i="55"/>
  <c r="AF53" i="55"/>
  <c r="AF56" i="55"/>
  <c r="AF57" i="55"/>
  <c r="AF58" i="55"/>
  <c r="AF59" i="55"/>
  <c r="AF60" i="55"/>
  <c r="AF61" i="55"/>
  <c r="AF101" i="55"/>
  <c r="AF102" i="55"/>
  <c r="AF103" i="55"/>
  <c r="AF104" i="55"/>
  <c r="AF105" i="55"/>
  <c r="AF106" i="55"/>
  <c r="AF107" i="55"/>
  <c r="AF108" i="55"/>
  <c r="AF158" i="55"/>
  <c r="AF159" i="55"/>
  <c r="AF160" i="55"/>
  <c r="AF161" i="55"/>
  <c r="AF162" i="55"/>
  <c r="AF163" i="55"/>
  <c r="AF164" i="55"/>
  <c r="AF165" i="55"/>
  <c r="AF166" i="55"/>
  <c r="AF167" i="55"/>
  <c r="AF168" i="55"/>
  <c r="AF169" i="55"/>
  <c r="AF170" i="55"/>
  <c r="AF171" i="55"/>
  <c r="AF172" i="55"/>
  <c r="AF173" i="55"/>
  <c r="AH192" i="55"/>
  <c r="AH193" i="55"/>
  <c r="AH194" i="55"/>
  <c r="AH195" i="55"/>
  <c r="AH196" i="55"/>
  <c r="AH197" i="55"/>
  <c r="AH198" i="55"/>
  <c r="AH199" i="55"/>
  <c r="AH201" i="55"/>
  <c r="AH204" i="55"/>
  <c r="AH205" i="55"/>
  <c r="AH206" i="55"/>
  <c r="AH207" i="55"/>
  <c r="AH208" i="55"/>
  <c r="AH209" i="55"/>
  <c r="AH210" i="55"/>
  <c r="AH211" i="55"/>
  <c r="AH212" i="55"/>
  <c r="AF230" i="55"/>
  <c r="AF231" i="55"/>
  <c r="AF232" i="55"/>
  <c r="AF233" i="55"/>
  <c r="AF234" i="55"/>
  <c r="AF235" i="55"/>
  <c r="AF236" i="55"/>
  <c r="AF237" i="55"/>
  <c r="AH259" i="55"/>
  <c r="AH260" i="55"/>
  <c r="AH261" i="55"/>
  <c r="AH262" i="55"/>
  <c r="AH263" i="55"/>
  <c r="AH264" i="55"/>
  <c r="AH265" i="55"/>
  <c r="AH266" i="55"/>
  <c r="AH267" i="55"/>
  <c r="AH268" i="55"/>
  <c r="AH269" i="55"/>
  <c r="AH270" i="55"/>
  <c r="AH330" i="55"/>
  <c r="AG335" i="55"/>
  <c r="AH335" i="55" s="1"/>
  <c r="AG337" i="55"/>
  <c r="AG339" i="55"/>
  <c r="AG351" i="55"/>
  <c r="AG355" i="55"/>
  <c r="AG359" i="55"/>
  <c r="AH359" i="55" s="1"/>
  <c r="AG363" i="55"/>
  <c r="AG367" i="55"/>
  <c r="AG371" i="55"/>
  <c r="AG384" i="55"/>
  <c r="AI381" i="55" s="1"/>
  <c r="AJ381" i="55" s="1"/>
  <c r="AI379" i="55"/>
  <c r="AI383" i="55"/>
  <c r="AG413" i="55"/>
  <c r="AG417" i="55"/>
  <c r="AG473" i="55"/>
  <c r="AG477" i="55"/>
  <c r="AG489" i="55"/>
  <c r="AG493" i="55"/>
  <c r="AH493" i="55" s="1"/>
  <c r="AI522" i="55"/>
  <c r="AJ522" i="55" s="1"/>
  <c r="AG538" i="55"/>
  <c r="AG550" i="55"/>
  <c r="AG554" i="55"/>
  <c r="AG558" i="55"/>
  <c r="AG562" i="55"/>
  <c r="AH562" i="55" s="1"/>
  <c r="AG566" i="55"/>
  <c r="AG578" i="55"/>
  <c r="AI573" i="55" s="1"/>
  <c r="AJ573" i="55" s="1"/>
  <c r="AI575" i="55"/>
  <c r="AJ575" i="55" s="1"/>
  <c r="AI577" i="55"/>
  <c r="AJ577" i="55" s="1"/>
  <c r="AG619" i="55"/>
  <c r="AG631" i="55"/>
  <c r="AG635" i="55"/>
  <c r="AG639" i="55"/>
  <c r="AG643" i="55"/>
  <c r="AH643" i="55" s="1"/>
  <c r="AG647" i="55"/>
  <c r="AG712" i="55"/>
  <c r="AG779" i="55"/>
  <c r="AG787" i="55"/>
  <c r="AG795" i="55"/>
  <c r="AG803" i="55"/>
  <c r="AG811" i="55"/>
  <c r="AG819" i="55"/>
  <c r="AG823" i="55"/>
  <c r="AG827" i="55"/>
  <c r="AF50" i="55"/>
  <c r="AF54" i="55"/>
  <c r="AH337" i="55"/>
  <c r="AH339" i="55"/>
  <c r="AG350" i="55"/>
  <c r="AG354" i="55"/>
  <c r="AG358" i="55"/>
  <c r="AG362" i="55"/>
  <c r="AG366" i="55"/>
  <c r="AG370" i="55"/>
  <c r="AG373" i="55"/>
  <c r="AH373" i="55" s="1"/>
  <c r="AH380" i="55"/>
  <c r="AH382" i="55"/>
  <c r="AG414" i="55"/>
  <c r="AI445" i="55"/>
  <c r="AJ445" i="55" s="1"/>
  <c r="AG474" i="55"/>
  <c r="AH474" i="55" s="1"/>
  <c r="AG486" i="55"/>
  <c r="AG490" i="55"/>
  <c r="AG494" i="55"/>
  <c r="AH494" i="55" s="1"/>
  <c r="AG506" i="55"/>
  <c r="AI504" i="55" s="1"/>
  <c r="AJ504" i="55" s="1"/>
  <c r="AI517" i="55"/>
  <c r="AJ517" i="55" s="1"/>
  <c r="AI525" i="55"/>
  <c r="AJ525" i="55" s="1"/>
  <c r="AG539" i="55"/>
  <c r="AG551" i="55"/>
  <c r="AG555" i="55"/>
  <c r="AG559" i="55"/>
  <c r="AG563" i="55"/>
  <c r="AG567" i="55"/>
  <c r="AH567" i="55" s="1"/>
  <c r="AH574" i="55"/>
  <c r="AH576" i="55"/>
  <c r="AG616" i="55"/>
  <c r="AH616" i="55" s="1"/>
  <c r="AG620" i="55"/>
  <c r="AG632" i="55"/>
  <c r="AH632" i="55" s="1"/>
  <c r="AG636" i="55"/>
  <c r="AG640" i="55"/>
  <c r="AG644" i="55"/>
  <c r="AG648" i="55"/>
  <c r="AH648" i="55" s="1"/>
  <c r="AI657" i="55"/>
  <c r="AG709" i="55"/>
  <c r="AG713" i="55"/>
  <c r="AG777" i="55"/>
  <c r="AG785" i="55"/>
  <c r="AG793" i="55"/>
  <c r="AG801" i="55"/>
  <c r="AG809" i="55"/>
  <c r="AG817" i="55"/>
  <c r="AC17" i="55"/>
  <c r="AG336" i="55"/>
  <c r="AH336" i="55" s="1"/>
  <c r="AG338" i="55"/>
  <c r="AH338" i="55" s="1"/>
  <c r="AG349" i="55"/>
  <c r="AG353" i="55"/>
  <c r="AG357" i="55"/>
  <c r="AH357" i="55" s="1"/>
  <c r="AG361" i="55"/>
  <c r="AG365" i="55"/>
  <c r="AG369" i="55"/>
  <c r="AG374" i="55"/>
  <c r="AI380" i="55"/>
  <c r="AI382" i="55"/>
  <c r="AG415" i="55"/>
  <c r="AG475" i="55"/>
  <c r="AG487" i="55"/>
  <c r="AH487" i="55" s="1"/>
  <c r="AG491" i="55"/>
  <c r="AG495" i="55"/>
  <c r="AH495" i="55" s="1"/>
  <c r="AJ515" i="55"/>
  <c r="AI516" i="55"/>
  <c r="AJ516" i="55" s="1"/>
  <c r="AI524" i="55"/>
  <c r="AJ524" i="55" s="1"/>
  <c r="AJ531" i="55"/>
  <c r="AG540" i="55"/>
  <c r="AG552" i="55"/>
  <c r="AG556" i="55"/>
  <c r="AH556" i="55" s="1"/>
  <c r="AG560" i="55"/>
  <c r="AG564" i="55"/>
  <c r="AH564" i="55" s="1"/>
  <c r="AG568" i="55"/>
  <c r="AI574" i="55"/>
  <c r="AJ574" i="55" s="1"/>
  <c r="AI576" i="55"/>
  <c r="AG617" i="55"/>
  <c r="AG629" i="55"/>
  <c r="AH629" i="55" s="1"/>
  <c r="AG633" i="55"/>
  <c r="AG637" i="55"/>
  <c r="AG641" i="55"/>
  <c r="AG645" i="55"/>
  <c r="AG649" i="55"/>
  <c r="AG710" i="55"/>
  <c r="AG722" i="55"/>
  <c r="AG775" i="55"/>
  <c r="AG783" i="55"/>
  <c r="AG791" i="55"/>
  <c r="AG799" i="55"/>
  <c r="AG807" i="55"/>
  <c r="AG815" i="55"/>
  <c r="AG821" i="55"/>
  <c r="AG825" i="55"/>
  <c r="AH825" i="55" s="1"/>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H348" i="55"/>
  <c r="AH349" i="55"/>
  <c r="AH350" i="55"/>
  <c r="AH351" i="55"/>
  <c r="AH352" i="55"/>
  <c r="AH353" i="55"/>
  <c r="AH354" i="55"/>
  <c r="AH355" i="55"/>
  <c r="AH356" i="55"/>
  <c r="AH358" i="55"/>
  <c r="AH361" i="55"/>
  <c r="AH362" i="55"/>
  <c r="AH363" i="55"/>
  <c r="AH364" i="55"/>
  <c r="AH365" i="55"/>
  <c r="AH366" i="55"/>
  <c r="AH367" i="55"/>
  <c r="AH368" i="55"/>
  <c r="AH369" i="55"/>
  <c r="AH370" i="55"/>
  <c r="AH371" i="55"/>
  <c r="AH372" i="55"/>
  <c r="AH374" i="55"/>
  <c r="AF392" i="55"/>
  <c r="AF393" i="55"/>
  <c r="AF394" i="55"/>
  <c r="AF395" i="55"/>
  <c r="AF396" i="55"/>
  <c r="AF397" i="55"/>
  <c r="AF398" i="55"/>
  <c r="AF399" i="55"/>
  <c r="AF400" i="55"/>
  <c r="AF401" i="55"/>
  <c r="AF402" i="55"/>
  <c r="AF403" i="55"/>
  <c r="AF457" i="55"/>
  <c r="AF458" i="55"/>
  <c r="AF459" i="55"/>
  <c r="AF460" i="55"/>
  <c r="AF461" i="55"/>
  <c r="AF462" i="55"/>
  <c r="AF463" i="55"/>
  <c r="AF464" i="55"/>
  <c r="AF465" i="55"/>
  <c r="AF466" i="55"/>
  <c r="AF467" i="55"/>
  <c r="AF468" i="55"/>
  <c r="AH486" i="55"/>
  <c r="AH488" i="55"/>
  <c r="AH489" i="55"/>
  <c r="AH490" i="55"/>
  <c r="AH491" i="55"/>
  <c r="AH496" i="55"/>
  <c r="AH550" i="55"/>
  <c r="AH551" i="55"/>
  <c r="AH552" i="55"/>
  <c r="AH553" i="55"/>
  <c r="AH554" i="55"/>
  <c r="AH555" i="55"/>
  <c r="AH558" i="55"/>
  <c r="AH559" i="55"/>
  <c r="AH560" i="55"/>
  <c r="AH561" i="55"/>
  <c r="AH563" i="55"/>
  <c r="AH565" i="55"/>
  <c r="AH566" i="55"/>
  <c r="AH568" i="55"/>
  <c r="AF603" i="55"/>
  <c r="AF604" i="55"/>
  <c r="AF605" i="55"/>
  <c r="AF606" i="55"/>
  <c r="AF607" i="55"/>
  <c r="AH630" i="55"/>
  <c r="AH631" i="55"/>
  <c r="AH633" i="55"/>
  <c r="AH634" i="55"/>
  <c r="AH635" i="55"/>
  <c r="AH636" i="55"/>
  <c r="AH637" i="55"/>
  <c r="AH639" i="55"/>
  <c r="AH640" i="55"/>
  <c r="AH641" i="55"/>
  <c r="AH642" i="55"/>
  <c r="AH644" i="55"/>
  <c r="AH645" i="55"/>
  <c r="AH646" i="55"/>
  <c r="AH647" i="55"/>
  <c r="AH649" i="55"/>
  <c r="AH650" i="55"/>
  <c r="AH722" i="55"/>
  <c r="AH773" i="55"/>
  <c r="AH775" i="55"/>
  <c r="AH777" i="55"/>
  <c r="AH779" i="55"/>
  <c r="AH781" i="55"/>
  <c r="AH783" i="55"/>
  <c r="AH785" i="55"/>
  <c r="AH787" i="55"/>
  <c r="AH789" i="55"/>
  <c r="AH791" i="55"/>
  <c r="AH793" i="55"/>
  <c r="AH795" i="55"/>
  <c r="AH797" i="55"/>
  <c r="AH799" i="55"/>
  <c r="AH801" i="55"/>
  <c r="AH803" i="55"/>
  <c r="AH805" i="55"/>
  <c r="AH807" i="55"/>
  <c r="AH809" i="55"/>
  <c r="AH811" i="55"/>
  <c r="AH813" i="55"/>
  <c r="AH815" i="55"/>
  <c r="AH817" i="55"/>
  <c r="AH819" i="55"/>
  <c r="AH821" i="55"/>
  <c r="AH823" i="55"/>
  <c r="AH827" i="55"/>
  <c r="AH880" i="55"/>
  <c r="AG894" i="55"/>
  <c r="AG896" i="55"/>
  <c r="AG898" i="55"/>
  <c r="AG900" i="55"/>
  <c r="AG902" i="55"/>
  <c r="AG904" i="55"/>
  <c r="AG906" i="55"/>
  <c r="AG908" i="55"/>
  <c r="AG910" i="55"/>
  <c r="AG912" i="55"/>
  <c r="AG914" i="55"/>
  <c r="AG916" i="55"/>
  <c r="AG918" i="55"/>
  <c r="AH943" i="55"/>
  <c r="AH951" i="55"/>
  <c r="AH959" i="55"/>
  <c r="AH967" i="55"/>
  <c r="AH975" i="55"/>
  <c r="AH983" i="55"/>
  <c r="AH991" i="55"/>
  <c r="AG1006" i="55"/>
  <c r="AI1001" i="55" s="1"/>
  <c r="AJ1001" i="55" s="1"/>
  <c r="AH1005" i="55"/>
  <c r="AG1014" i="55"/>
  <c r="AG1016" i="55"/>
  <c r="AG1018" i="55"/>
  <c r="AG1020" i="55"/>
  <c r="AG1022" i="55"/>
  <c r="AG1024" i="55"/>
  <c r="AG1026" i="55"/>
  <c r="AG1028" i="55"/>
  <c r="AG1030" i="55"/>
  <c r="AG1032" i="55"/>
  <c r="AG1034" i="55"/>
  <c r="AG1036" i="55"/>
  <c r="AH1058" i="55"/>
  <c r="AG1128" i="55"/>
  <c r="AG1144" i="55"/>
  <c r="AF1163" i="55"/>
  <c r="AF1167" i="55"/>
  <c r="AF1171" i="55"/>
  <c r="AF1175" i="55"/>
  <c r="AF1179" i="55"/>
  <c r="AF1183" i="55"/>
  <c r="AF1187" i="55"/>
  <c r="AF1191" i="55"/>
  <c r="AF1195" i="55"/>
  <c r="AF1199" i="55"/>
  <c r="AJ379" i="55"/>
  <c r="AJ380" i="55"/>
  <c r="AJ382" i="55"/>
  <c r="AJ383" i="55"/>
  <c r="AH413" i="55"/>
  <c r="AH414" i="55"/>
  <c r="AH415" i="55"/>
  <c r="AH416" i="55"/>
  <c r="AH417" i="55"/>
  <c r="AH473" i="55"/>
  <c r="AH475" i="55"/>
  <c r="AH476" i="55"/>
  <c r="AH477" i="55"/>
  <c r="AH538" i="55"/>
  <c r="AH539" i="55"/>
  <c r="AH540" i="55"/>
  <c r="AH541" i="55"/>
  <c r="AJ576" i="55"/>
  <c r="AH617" i="55"/>
  <c r="AH618" i="55"/>
  <c r="AH619" i="55"/>
  <c r="AH620" i="55"/>
  <c r="AJ657" i="55"/>
  <c r="AH709" i="55"/>
  <c r="AH710" i="55"/>
  <c r="AH712" i="55"/>
  <c r="AH713" i="55"/>
  <c r="AF820" i="55"/>
  <c r="AF822" i="55"/>
  <c r="AF824" i="55"/>
  <c r="AF826" i="55"/>
  <c r="AF828" i="55"/>
  <c r="AG847" i="55"/>
  <c r="AG849" i="55"/>
  <c r="AG851" i="55"/>
  <c r="AH851" i="55" s="1"/>
  <c r="AG853" i="55"/>
  <c r="AH853" i="55" s="1"/>
  <c r="AG855" i="55"/>
  <c r="AG997" i="55"/>
  <c r="AI937" i="55" s="1"/>
  <c r="AJ937" i="55" s="1"/>
  <c r="AH1003" i="55"/>
  <c r="AG1140" i="55"/>
  <c r="AG1151" i="55"/>
  <c r="AF1164" i="55"/>
  <c r="AF1168" i="55"/>
  <c r="AF1172" i="55"/>
  <c r="AF1176" i="55"/>
  <c r="AF1180" i="55"/>
  <c r="AF1184" i="55"/>
  <c r="AF1188" i="55"/>
  <c r="AF1192" i="55"/>
  <c r="AF1196" i="55"/>
  <c r="AG723" i="55"/>
  <c r="AG725" i="55"/>
  <c r="AG727" i="55"/>
  <c r="AG729" i="55"/>
  <c r="AG731" i="55"/>
  <c r="AG733" i="55"/>
  <c r="AG735" i="55"/>
  <c r="AG737" i="55"/>
  <c r="AG739" i="55"/>
  <c r="AG741" i="55"/>
  <c r="AG743" i="55"/>
  <c r="AG745" i="55"/>
  <c r="AG747" i="55"/>
  <c r="AG749" i="55"/>
  <c r="AG751" i="55"/>
  <c r="AG753" i="55"/>
  <c r="AG755" i="55"/>
  <c r="AH761" i="55"/>
  <c r="AH763" i="55"/>
  <c r="AG834" i="55"/>
  <c r="AH834" i="55" s="1"/>
  <c r="AH847" i="55"/>
  <c r="AH849" i="55"/>
  <c r="AH855" i="55"/>
  <c r="AH884" i="55"/>
  <c r="AG893" i="55"/>
  <c r="AG895" i="55"/>
  <c r="AG897" i="55"/>
  <c r="AG899" i="55"/>
  <c r="AG901" i="55"/>
  <c r="AG903" i="55"/>
  <c r="AG905" i="55"/>
  <c r="AG907" i="55"/>
  <c r="AG909" i="55"/>
  <c r="AG911" i="55"/>
  <c r="AG913" i="55"/>
  <c r="AG915" i="55"/>
  <c r="AG917" i="55"/>
  <c r="AH939" i="55"/>
  <c r="AH947" i="55"/>
  <c r="AH955" i="55"/>
  <c r="AH963" i="55"/>
  <c r="AH971" i="55"/>
  <c r="AH979" i="55"/>
  <c r="AH987" i="55"/>
  <c r="AH995" i="55"/>
  <c r="AG1015" i="55"/>
  <c r="AG1017" i="55"/>
  <c r="AG1019" i="55"/>
  <c r="AG1021" i="55"/>
  <c r="AG1023" i="55"/>
  <c r="AG1025" i="55"/>
  <c r="AG1027" i="55"/>
  <c r="AG1029" i="55"/>
  <c r="AG1031" i="55"/>
  <c r="AG1033" i="55"/>
  <c r="AG1035" i="55"/>
  <c r="AG1037" i="55"/>
  <c r="AH1062" i="55"/>
  <c r="AG1068" i="55"/>
  <c r="AG1075" i="55"/>
  <c r="AH1075" i="55" s="1"/>
  <c r="AG1079" i="55"/>
  <c r="AG1136" i="55"/>
  <c r="AH1136" i="55" s="1"/>
  <c r="AF1165" i="55"/>
  <c r="AF1169" i="55"/>
  <c r="AF1173" i="55"/>
  <c r="AF1177" i="55"/>
  <c r="AF1181" i="55"/>
  <c r="AF1185" i="55"/>
  <c r="AF1189" i="55"/>
  <c r="AF1193" i="55"/>
  <c r="AF1197" i="55"/>
  <c r="AI514" i="55"/>
  <c r="AJ514" i="55" s="1"/>
  <c r="AG760" i="55"/>
  <c r="AH760" i="55" s="1"/>
  <c r="AG762" i="55"/>
  <c r="AH762" i="55" s="1"/>
  <c r="AG764" i="55"/>
  <c r="AH764" i="55" s="1"/>
  <c r="AG836" i="55"/>
  <c r="AH836" i="55" s="1"/>
  <c r="AG846" i="55"/>
  <c r="AG848" i="55"/>
  <c r="AG850" i="55"/>
  <c r="AH850" i="55" s="1"/>
  <c r="AG852" i="55"/>
  <c r="AG854" i="55"/>
  <c r="AG885" i="55"/>
  <c r="AI883" i="55" s="1"/>
  <c r="AJ883" i="55" s="1"/>
  <c r="AI878" i="55"/>
  <c r="AJ878" i="55" s="1"/>
  <c r="AH882" i="55"/>
  <c r="AI939" i="55"/>
  <c r="AJ939" i="55" s="1"/>
  <c r="AI947" i="55"/>
  <c r="AJ947" i="55" s="1"/>
  <c r="AI955" i="55"/>
  <c r="AJ955" i="55" s="1"/>
  <c r="AI963" i="55"/>
  <c r="AJ963" i="55" s="1"/>
  <c r="AI971" i="55"/>
  <c r="AJ971" i="55" s="1"/>
  <c r="AI979" i="55"/>
  <c r="AJ979" i="55" s="1"/>
  <c r="AI987" i="55"/>
  <c r="AJ987" i="55" s="1"/>
  <c r="AI995" i="55"/>
  <c r="AJ995" i="55" s="1"/>
  <c r="AI1003" i="55"/>
  <c r="AJ1003" i="55" s="1"/>
  <c r="AG1132" i="55"/>
  <c r="AH1132" i="55" s="1"/>
  <c r="AG1155" i="55"/>
  <c r="AI1150" i="55" s="1"/>
  <c r="AJ1150" i="55" s="1"/>
  <c r="AF1166" i="55"/>
  <c r="AF1170" i="55"/>
  <c r="AF1174" i="55"/>
  <c r="AF1178" i="55"/>
  <c r="AF1182" i="55"/>
  <c r="AF1186" i="55"/>
  <c r="AF1190" i="55"/>
  <c r="AF1194" i="55"/>
  <c r="AF1198" i="55"/>
  <c r="AH1068" i="55"/>
  <c r="AH1078" i="55"/>
  <c r="AG1109" i="55"/>
  <c r="AI1088" i="55" s="1"/>
  <c r="AJ1088" i="55" s="1"/>
  <c r="AG1113" i="55"/>
  <c r="AG1114" i="55"/>
  <c r="AG1115" i="55"/>
  <c r="AG1116" i="55"/>
  <c r="AG1117" i="55"/>
  <c r="AH1128" i="55"/>
  <c r="AH1140" i="55"/>
  <c r="AH1144" i="55"/>
  <c r="AH1150" i="55"/>
  <c r="AI1152" i="55"/>
  <c r="AJ1152" i="55" s="1"/>
  <c r="AH1154" i="55"/>
  <c r="AH1300" i="55"/>
  <c r="AH1322" i="55"/>
  <c r="AG1323" i="55"/>
  <c r="AH1330" i="55"/>
  <c r="AI1339" i="55"/>
  <c r="AJ1339" i="55" s="1"/>
  <c r="AH1361" i="55"/>
  <c r="AH1387" i="55"/>
  <c r="AG1388" i="55"/>
  <c r="AH1388" i="55" s="1"/>
  <c r="AH1395" i="55"/>
  <c r="AG1396" i="55"/>
  <c r="AH1403" i="55"/>
  <c r="AG1404" i="55"/>
  <c r="AG1446" i="55"/>
  <c r="AG1455" i="55"/>
  <c r="AH1455" i="55" s="1"/>
  <c r="AH1462" i="55"/>
  <c r="AG1463" i="55"/>
  <c r="AH1470" i="55"/>
  <c r="AG1471" i="55"/>
  <c r="AH1478" i="55"/>
  <c r="AF1479" i="55"/>
  <c r="AF1481" i="55"/>
  <c r="AF1483" i="55"/>
  <c r="AF1485" i="55"/>
  <c r="AF1487" i="55"/>
  <c r="AF1489" i="55"/>
  <c r="AF1491" i="55"/>
  <c r="AF1493" i="55"/>
  <c r="AF1495" i="55"/>
  <c r="AF1497" i="55"/>
  <c r="AF1499" i="55"/>
  <c r="AF1501" i="55"/>
  <c r="AF1503" i="55"/>
  <c r="AF1505" i="55"/>
  <c r="AF1507" i="55"/>
  <c r="AF1509" i="55"/>
  <c r="AF1511" i="55"/>
  <c r="AF1513" i="55"/>
  <c r="AH1519" i="55"/>
  <c r="AF1544" i="55"/>
  <c r="AF1552" i="55"/>
  <c r="AF1560" i="55"/>
  <c r="AF1568" i="55"/>
  <c r="AF1576" i="55"/>
  <c r="AF1584" i="55"/>
  <c r="AF1592" i="55"/>
  <c r="AF1645" i="55"/>
  <c r="AG1671" i="55"/>
  <c r="AG1679" i="55"/>
  <c r="AH1679" i="55" s="1"/>
  <c r="AG1687" i="55"/>
  <c r="AG1702" i="55"/>
  <c r="AI1697" i="55" s="1"/>
  <c r="AJ1697" i="55" s="1"/>
  <c r="AI1701" i="55"/>
  <c r="AF1717" i="55"/>
  <c r="AF1725" i="55"/>
  <c r="AF1733" i="55"/>
  <c r="AF1741" i="55"/>
  <c r="AF1749" i="55"/>
  <c r="AF1757" i="55"/>
  <c r="AF1802" i="55"/>
  <c r="AF1810" i="55"/>
  <c r="AF1818" i="55"/>
  <c r="AG1924" i="55"/>
  <c r="AG1987" i="55"/>
  <c r="AF2022" i="55"/>
  <c r="AF2026" i="55"/>
  <c r="AG2052" i="55"/>
  <c r="AF2077" i="55"/>
  <c r="AF2081" i="55"/>
  <c r="AF2085" i="55"/>
  <c r="AF2089" i="55"/>
  <c r="AF2093" i="55"/>
  <c r="AG2113" i="55"/>
  <c r="AG2183" i="55"/>
  <c r="AG50" i="56"/>
  <c r="AG324" i="56"/>
  <c r="AH835" i="55"/>
  <c r="AH879" i="55"/>
  <c r="AH883" i="55"/>
  <c r="AG923" i="55"/>
  <c r="AG924" i="55"/>
  <c r="AG925" i="55"/>
  <c r="AG926" i="55"/>
  <c r="AG927" i="55"/>
  <c r="AH938" i="55"/>
  <c r="AH942" i="55"/>
  <c r="AH946" i="55"/>
  <c r="AH950" i="55"/>
  <c r="AH954" i="55"/>
  <c r="AH958" i="55"/>
  <c r="AH962" i="55"/>
  <c r="AH966" i="55"/>
  <c r="AH970" i="55"/>
  <c r="AH974" i="55"/>
  <c r="AH978" i="55"/>
  <c r="AH982" i="55"/>
  <c r="AH986" i="55"/>
  <c r="AH990" i="55"/>
  <c r="AH994" i="55"/>
  <c r="AH1004" i="55"/>
  <c r="AG1042" i="55"/>
  <c r="AG1043" i="55"/>
  <c r="AG1044" i="55"/>
  <c r="AG1045" i="55"/>
  <c r="AG1046" i="55"/>
  <c r="AH1057" i="55"/>
  <c r="AH1061" i="55"/>
  <c r="AH1065" i="55"/>
  <c r="AH1069" i="55"/>
  <c r="AH1079" i="55"/>
  <c r="AH1088" i="55"/>
  <c r="AH1089" i="55"/>
  <c r="AH1090" i="55"/>
  <c r="AH1091" i="55"/>
  <c r="AH1092" i="55"/>
  <c r="AH1093" i="55"/>
  <c r="AH1094" i="55"/>
  <c r="AH1095" i="55"/>
  <c r="AH1096" i="55"/>
  <c r="AH1097" i="55"/>
  <c r="AH1098" i="55"/>
  <c r="AH1099" i="55"/>
  <c r="AH1100" i="55"/>
  <c r="AH1101" i="55"/>
  <c r="AH1102" i="55"/>
  <c r="AH1103" i="55"/>
  <c r="AH1104" i="55"/>
  <c r="AH1105" i="55"/>
  <c r="AH1106" i="55"/>
  <c r="AH1107" i="55"/>
  <c r="AH1108" i="55"/>
  <c r="AH1129" i="55"/>
  <c r="AH1133" i="55"/>
  <c r="AH1137" i="55"/>
  <c r="AH1141" i="55"/>
  <c r="AH1145" i="55"/>
  <c r="AH1151" i="55"/>
  <c r="AG1278" i="55"/>
  <c r="AH1301" i="55"/>
  <c r="AG1302" i="55"/>
  <c r="AG1312" i="55"/>
  <c r="AG1321" i="55"/>
  <c r="AH1323" i="55"/>
  <c r="AG1329" i="55"/>
  <c r="AI1336" i="55"/>
  <c r="AJ1336" i="55" s="1"/>
  <c r="AH1354" i="55"/>
  <c r="AG1355" i="55"/>
  <c r="AH1362" i="55"/>
  <c r="AG1363" i="55"/>
  <c r="AG1375" i="55"/>
  <c r="AH1385" i="55"/>
  <c r="AG1386" i="55"/>
  <c r="AH1393" i="55"/>
  <c r="AG1394" i="55"/>
  <c r="AH1396" i="55"/>
  <c r="AG1402" i="55"/>
  <c r="AH1404" i="55"/>
  <c r="AG1415" i="55"/>
  <c r="AH1425" i="55"/>
  <c r="AG1426" i="55"/>
  <c r="AH1433" i="55"/>
  <c r="AG1434" i="55"/>
  <c r="AG1444" i="55"/>
  <c r="AH1446" i="55"/>
  <c r="AH1460" i="55"/>
  <c r="AG1461" i="55"/>
  <c r="AH1463" i="55"/>
  <c r="AH1468" i="55"/>
  <c r="AG1469" i="55"/>
  <c r="AH1471" i="55"/>
  <c r="AG1477" i="55"/>
  <c r="AF1542" i="55"/>
  <c r="AF1550" i="55"/>
  <c r="AF1558" i="55"/>
  <c r="AF1566" i="55"/>
  <c r="AF1574" i="55"/>
  <c r="AF1582" i="55"/>
  <c r="AF1590" i="55"/>
  <c r="AG1613" i="55"/>
  <c r="AG1621" i="55"/>
  <c r="AF1643" i="55"/>
  <c r="AI1700" i="55"/>
  <c r="AJ1700" i="55" s="1"/>
  <c r="AF1715" i="55"/>
  <c r="AF1723" i="55"/>
  <c r="AF1731" i="55"/>
  <c r="AF1739" i="55"/>
  <c r="AF1747" i="55"/>
  <c r="AF1755" i="55"/>
  <c r="AG1778" i="55"/>
  <c r="AG1793" i="55"/>
  <c r="AI1789" i="55" s="1"/>
  <c r="AJ1789" i="55" s="1"/>
  <c r="AI1788" i="55"/>
  <c r="AJ1788" i="55" s="1"/>
  <c r="AF1808" i="55"/>
  <c r="AF1816" i="55"/>
  <c r="AG1860" i="55"/>
  <c r="AF1885" i="55"/>
  <c r="AF1889" i="55"/>
  <c r="AF1893" i="55"/>
  <c r="AF1897" i="55"/>
  <c r="AG1928" i="55"/>
  <c r="AG1991" i="55"/>
  <c r="AG2056" i="55"/>
  <c r="AH2056" i="55" s="1"/>
  <c r="AG2117" i="55"/>
  <c r="AG106" i="56"/>
  <c r="AH106" i="56" s="1"/>
  <c r="AG1276" i="55"/>
  <c r="AG1310" i="55"/>
  <c r="AH1310" i="55" s="1"/>
  <c r="AG1327" i="55"/>
  <c r="AI1337" i="55"/>
  <c r="AJ1337" i="55" s="1"/>
  <c r="AG1373" i="55"/>
  <c r="AG1377" i="55" s="1"/>
  <c r="AG1392" i="55"/>
  <c r="AH1392" i="55" s="1"/>
  <c r="AG1400" i="55"/>
  <c r="AG1442" i="55"/>
  <c r="AH1442" i="55" s="1"/>
  <c r="AG1459" i="55"/>
  <c r="AH1459" i="55" s="1"/>
  <c r="AG1467" i="55"/>
  <c r="AG1475" i="55"/>
  <c r="AF1480" i="55"/>
  <c r="AF1482" i="55"/>
  <c r="AF1484" i="55"/>
  <c r="AF1486" i="55"/>
  <c r="AF1488" i="55"/>
  <c r="AF1490" i="55"/>
  <c r="AF1492" i="55"/>
  <c r="AF1494" i="55"/>
  <c r="AF1496" i="55"/>
  <c r="AF1498" i="55"/>
  <c r="AF1500" i="55"/>
  <c r="AF1502" i="55"/>
  <c r="AF1504" i="55"/>
  <c r="AF1506" i="55"/>
  <c r="AF1508" i="55"/>
  <c r="AF1510" i="55"/>
  <c r="AF1512" i="55"/>
  <c r="AG1523" i="55"/>
  <c r="AF1540" i="55"/>
  <c r="AF1548" i="55"/>
  <c r="AF1556" i="55"/>
  <c r="AF1564" i="55"/>
  <c r="AF1572" i="55"/>
  <c r="AF1580" i="55"/>
  <c r="AF1588" i="55"/>
  <c r="AF1641" i="55"/>
  <c r="AF1649" i="55"/>
  <c r="AG1667" i="55"/>
  <c r="AH1667" i="55" s="1"/>
  <c r="AG1675" i="55"/>
  <c r="AG1683" i="55"/>
  <c r="AH1683" i="55" s="1"/>
  <c r="AG1691" i="55"/>
  <c r="AI1699" i="55"/>
  <c r="AJ1699" i="55" s="1"/>
  <c r="AF1713" i="55"/>
  <c r="AF1721" i="55"/>
  <c r="AF1729" i="55"/>
  <c r="AF1737" i="55"/>
  <c r="AF1745" i="55"/>
  <c r="AF1753" i="55"/>
  <c r="AI1791" i="55"/>
  <c r="AJ1791" i="55" s="1"/>
  <c r="AF1806" i="55"/>
  <c r="AF1814" i="55"/>
  <c r="AF1822" i="55"/>
  <c r="AG1864" i="55"/>
  <c r="AG1995" i="55"/>
  <c r="AF2020" i="55"/>
  <c r="AF2024" i="55"/>
  <c r="AG2044" i="55"/>
  <c r="AF2079" i="55"/>
  <c r="AF2083" i="55"/>
  <c r="AF2087" i="55"/>
  <c r="AF2091" i="55"/>
  <c r="AF2095" i="55"/>
  <c r="AG2121" i="55"/>
  <c r="AH2211" i="55"/>
  <c r="AF2211" i="55"/>
  <c r="AJ2211" i="55" s="1"/>
  <c r="AG117" i="56"/>
  <c r="AG160" i="56"/>
  <c r="AH837" i="55"/>
  <c r="AG860" i="55"/>
  <c r="AG861" i="55"/>
  <c r="AH861" i="55" s="1"/>
  <c r="AG862" i="55"/>
  <c r="AH862" i="55" s="1"/>
  <c r="AG863" i="55"/>
  <c r="AG864" i="55"/>
  <c r="AH881" i="55"/>
  <c r="AH1002" i="55"/>
  <c r="AH1077" i="55"/>
  <c r="AH1127" i="55"/>
  <c r="AH1131" i="55"/>
  <c r="AH1135" i="55"/>
  <c r="AH1139" i="55"/>
  <c r="AH1143" i="55"/>
  <c r="AH1153" i="55"/>
  <c r="AG1200" i="55"/>
  <c r="AH1200" i="55" s="1"/>
  <c r="AG1201" i="55"/>
  <c r="AH1201" i="55" s="1"/>
  <c r="AG1202" i="55"/>
  <c r="AG1203" i="55"/>
  <c r="AH1203" i="55" s="1"/>
  <c r="AG1204" i="55"/>
  <c r="AH1204" i="55" s="1"/>
  <c r="AG1205" i="55"/>
  <c r="AH1205" i="55" s="1"/>
  <c r="AG1206" i="55"/>
  <c r="AG1207" i="55"/>
  <c r="AH1207" i="55" s="1"/>
  <c r="AG1208" i="55"/>
  <c r="AH1208" i="55" s="1"/>
  <c r="AG1209" i="55"/>
  <c r="AH1209" i="55" s="1"/>
  <c r="AG1210" i="55"/>
  <c r="AG1211" i="55"/>
  <c r="AH1211" i="55" s="1"/>
  <c r="AG1212" i="55"/>
  <c r="AH1212" i="55" s="1"/>
  <c r="AG1213" i="55"/>
  <c r="AH1213" i="55" s="1"/>
  <c r="AG1214" i="55"/>
  <c r="AG1215" i="55"/>
  <c r="AH1215" i="55" s="1"/>
  <c r="AG1216" i="55"/>
  <c r="AH1216" i="55" s="1"/>
  <c r="AG1217" i="55"/>
  <c r="AH1217" i="55" s="1"/>
  <c r="AG1218" i="55"/>
  <c r="AG1219" i="55"/>
  <c r="AH1219" i="55" s="1"/>
  <c r="AG1220" i="55"/>
  <c r="AH1220" i="55" s="1"/>
  <c r="AG1221" i="55"/>
  <c r="AH1221" i="55" s="1"/>
  <c r="AG1222" i="55"/>
  <c r="AG1223" i="55"/>
  <c r="AH1223" i="55" s="1"/>
  <c r="AG1224" i="55"/>
  <c r="AH1224" i="55" s="1"/>
  <c r="AG1225" i="55"/>
  <c r="AH1225" i="55" s="1"/>
  <c r="AG1226" i="55"/>
  <c r="AG1227" i="55"/>
  <c r="AH1227" i="55" s="1"/>
  <c r="AG1228" i="55"/>
  <c r="AH1228" i="55" s="1"/>
  <c r="AG1229" i="55"/>
  <c r="AH1229" i="55" s="1"/>
  <c r="AG1230" i="55"/>
  <c r="AG1231" i="55"/>
  <c r="AH1231" i="55" s="1"/>
  <c r="AG1232" i="55"/>
  <c r="AH1232" i="55" s="1"/>
  <c r="AG1233" i="55"/>
  <c r="AH1233" i="55" s="1"/>
  <c r="AG1234" i="55"/>
  <c r="AG1235" i="55"/>
  <c r="AH1235" i="55" s="1"/>
  <c r="AG1236" i="55"/>
  <c r="AH1236" i="55" s="1"/>
  <c r="AG1237" i="55"/>
  <c r="AH1237" i="55" s="1"/>
  <c r="AG1238" i="55"/>
  <c r="AG1239" i="55"/>
  <c r="AH1239" i="55" s="1"/>
  <c r="AG1240" i="55"/>
  <c r="AH1240" i="55" s="1"/>
  <c r="AG1241" i="55"/>
  <c r="AH1241" i="55" s="1"/>
  <c r="AG1242" i="55"/>
  <c r="AG1243" i="55"/>
  <c r="AH1243" i="55" s="1"/>
  <c r="AG1244" i="55"/>
  <c r="AH1244" i="55" s="1"/>
  <c r="AG1245" i="55"/>
  <c r="AH1245" i="55" s="1"/>
  <c r="AG1246" i="55"/>
  <c r="AG1247" i="55"/>
  <c r="AH1247" i="55" s="1"/>
  <c r="AG1248" i="55"/>
  <c r="AH1248" i="55" s="1"/>
  <c r="AG1249" i="55"/>
  <c r="AH1249" i="55" s="1"/>
  <c r="AG1250" i="55"/>
  <c r="AG1251" i="55"/>
  <c r="AH1251" i="55" s="1"/>
  <c r="AG1252" i="55"/>
  <c r="AH1252" i="55" s="1"/>
  <c r="AG1253" i="55"/>
  <c r="AH1253" i="55" s="1"/>
  <c r="AG1254" i="55"/>
  <c r="AG1255" i="55"/>
  <c r="AH1255" i="55" s="1"/>
  <c r="AG1256" i="55"/>
  <c r="AH1256" i="55" s="1"/>
  <c r="AG1257" i="55"/>
  <c r="AH1257" i="55" s="1"/>
  <c r="AG1258" i="55"/>
  <c r="AG1259" i="55"/>
  <c r="AH1259" i="55" s="1"/>
  <c r="AG1260" i="55"/>
  <c r="AH1260" i="55" s="1"/>
  <c r="AG1261" i="55"/>
  <c r="AH1261" i="55" s="1"/>
  <c r="AG1262" i="55"/>
  <c r="AG1263" i="55"/>
  <c r="AH1263" i="55" s="1"/>
  <c r="AG1264" i="55"/>
  <c r="AH1264" i="55" s="1"/>
  <c r="AG1265" i="55"/>
  <c r="AH1265" i="55" s="1"/>
  <c r="AG1266" i="55"/>
  <c r="AG1267" i="55"/>
  <c r="AH1267" i="55" s="1"/>
  <c r="AG1268" i="55"/>
  <c r="AH1268" i="55" s="1"/>
  <c r="AG1269" i="55"/>
  <c r="AH1269" i="55" s="1"/>
  <c r="AG1270" i="55"/>
  <c r="AG1271" i="55"/>
  <c r="AH1271" i="55" s="1"/>
  <c r="AG1272" i="55"/>
  <c r="AH1272" i="55" s="1"/>
  <c r="AG1273" i="55"/>
  <c r="AH1273" i="55" s="1"/>
  <c r="AG1274" i="55"/>
  <c r="AG1275" i="55"/>
  <c r="AH1275" i="55" s="1"/>
  <c r="AH1276" i="55"/>
  <c r="AG1287" i="55"/>
  <c r="AG1288" i="55" s="1"/>
  <c r="AH1297" i="55"/>
  <c r="AG1298" i="55"/>
  <c r="AH1302" i="55"/>
  <c r="AG1308" i="55"/>
  <c r="AH1324" i="55"/>
  <c r="AG1325" i="55"/>
  <c r="AH1327" i="55"/>
  <c r="AI1338" i="55"/>
  <c r="AJ1338" i="55" s="1"/>
  <c r="AH1350" i="55"/>
  <c r="AG1351" i="55"/>
  <c r="AH1351" i="55" s="1"/>
  <c r="AH1355" i="55"/>
  <c r="AH1358" i="55"/>
  <c r="AG1359" i="55"/>
  <c r="AH1359" i="55" s="1"/>
  <c r="AH1363" i="55"/>
  <c r="AH1366" i="55"/>
  <c r="AG1367" i="55"/>
  <c r="AG1390" i="55"/>
  <c r="AH1397" i="55"/>
  <c r="AG1398" i="55"/>
  <c r="AH1400" i="55"/>
  <c r="AH1405" i="55"/>
  <c r="AG1406" i="55"/>
  <c r="AG1416" i="55"/>
  <c r="AI1413" i="55" s="1"/>
  <c r="AJ1413" i="55" s="1"/>
  <c r="AH1426" i="55"/>
  <c r="AH1429" i="55"/>
  <c r="AG1430" i="55"/>
  <c r="AH1430" i="55" s="1"/>
  <c r="AH1434" i="55"/>
  <c r="AH1437" i="55"/>
  <c r="AG1457" i="55"/>
  <c r="AG1465" i="55"/>
  <c r="AH1467" i="55"/>
  <c r="AG1473" i="55"/>
  <c r="AH1475" i="55"/>
  <c r="AI1519" i="55"/>
  <c r="AF1546" i="55"/>
  <c r="AF1554" i="55"/>
  <c r="AF1562" i="55"/>
  <c r="AF1570" i="55"/>
  <c r="AF1578" i="55"/>
  <c r="AF1586" i="55"/>
  <c r="AG1617" i="55"/>
  <c r="AG1632" i="55"/>
  <c r="AI1629" i="55" s="1"/>
  <c r="AJ1629" i="55" s="1"/>
  <c r="AF1647" i="55"/>
  <c r="AH1671" i="55"/>
  <c r="AH1687" i="55"/>
  <c r="AI1698" i="55"/>
  <c r="AJ1698" i="55" s="1"/>
  <c r="AJ1701" i="55"/>
  <c r="AF1711" i="55"/>
  <c r="AF1719" i="55"/>
  <c r="AF1727" i="55"/>
  <c r="AF1735" i="55"/>
  <c r="AF1743" i="55"/>
  <c r="AF1751" i="55"/>
  <c r="AG1782" i="55"/>
  <c r="AI1790" i="55"/>
  <c r="AJ1790" i="55" s="1"/>
  <c r="AF1804" i="55"/>
  <c r="AF1812" i="55"/>
  <c r="AF1820" i="55"/>
  <c r="AF1887" i="55"/>
  <c r="AF1891" i="55"/>
  <c r="AF1895" i="55"/>
  <c r="AF1899" i="55"/>
  <c r="AG1920" i="55"/>
  <c r="AG1983" i="55"/>
  <c r="AG1999" i="55"/>
  <c r="AG2048" i="55"/>
  <c r="AG2125" i="55"/>
  <c r="AG2179" i="55"/>
  <c r="AG113" i="56"/>
  <c r="AG1824" i="55"/>
  <c r="AG1826" i="55"/>
  <c r="AH1826" i="55" s="1"/>
  <c r="AG1828" i="55"/>
  <c r="AG1830" i="55"/>
  <c r="AH1830" i="55" s="1"/>
  <c r="AG1832" i="55"/>
  <c r="AG1834" i="55"/>
  <c r="AG1836" i="55"/>
  <c r="AG1838" i="55"/>
  <c r="AH1838" i="55" s="1"/>
  <c r="AG1938" i="55"/>
  <c r="AI1934" i="55" s="1"/>
  <c r="AJ1934" i="55" s="1"/>
  <c r="AI1933" i="55"/>
  <c r="AJ1933" i="55" s="1"/>
  <c r="AI1937" i="55"/>
  <c r="AJ1937" i="55" s="1"/>
  <c r="AG1947" i="55"/>
  <c r="AG1949" i="55"/>
  <c r="AH1949" i="55" s="1"/>
  <c r="AG1951" i="55"/>
  <c r="AG1953" i="55"/>
  <c r="AG1955" i="55"/>
  <c r="AG1957" i="55"/>
  <c r="AH1957" i="55" s="1"/>
  <c r="AG1959" i="55"/>
  <c r="AG1961" i="55"/>
  <c r="AG2145" i="55"/>
  <c r="AG2147" i="55"/>
  <c r="AG2149" i="55"/>
  <c r="AH2149" i="55" s="1"/>
  <c r="AG2151" i="55"/>
  <c r="AG2153" i="55"/>
  <c r="AG2155" i="55"/>
  <c r="AH2155" i="55" s="1"/>
  <c r="AG2157" i="55"/>
  <c r="AH2157" i="55" s="1"/>
  <c r="AG102" i="56"/>
  <c r="AG172" i="56"/>
  <c r="AF191" i="56"/>
  <c r="AH1283" i="55"/>
  <c r="AH1309" i="55"/>
  <c r="AH1311" i="55"/>
  <c r="AH1337" i="55"/>
  <c r="AH1372" i="55"/>
  <c r="AH1374" i="55"/>
  <c r="AH1376" i="55"/>
  <c r="AH1411" i="55"/>
  <c r="AH1415" i="55"/>
  <c r="AH1443" i="55"/>
  <c r="AH1445" i="55"/>
  <c r="AH1611" i="55"/>
  <c r="AH1615" i="55"/>
  <c r="AH1619" i="55"/>
  <c r="AH1669" i="55"/>
  <c r="AH1673" i="55"/>
  <c r="AH1677" i="55"/>
  <c r="AH1681" i="55"/>
  <c r="AH1685" i="55"/>
  <c r="AH1689" i="55"/>
  <c r="AH1776" i="55"/>
  <c r="AH1780" i="55"/>
  <c r="AH1824" i="55"/>
  <c r="AH1828" i="55"/>
  <c r="AH1832" i="55"/>
  <c r="AH1834" i="55"/>
  <c r="AH1836" i="55"/>
  <c r="AG1877" i="55"/>
  <c r="AI1873" i="55" s="1"/>
  <c r="AJ1873" i="55" s="1"/>
  <c r="AI1872" i="55"/>
  <c r="AJ1872" i="55" s="1"/>
  <c r="AI1875" i="55"/>
  <c r="AJ1875" i="55" s="1"/>
  <c r="AI1876" i="55"/>
  <c r="AJ1876" i="55" s="1"/>
  <c r="AG1886" i="55"/>
  <c r="AG1888" i="55"/>
  <c r="AG1890" i="55"/>
  <c r="AG1892" i="55"/>
  <c r="AG1894" i="55"/>
  <c r="AG1896" i="55"/>
  <c r="AG1898" i="55"/>
  <c r="AG1900" i="55"/>
  <c r="AG1929" i="55"/>
  <c r="AI1923" i="55" s="1"/>
  <c r="AJ1923" i="55" s="1"/>
  <c r="AI1918" i="55"/>
  <c r="AJ1918" i="55" s="1"/>
  <c r="AI1922" i="55"/>
  <c r="AJ1922" i="55" s="1"/>
  <c r="AH1947" i="55"/>
  <c r="AH1951" i="55"/>
  <c r="AH1953" i="55"/>
  <c r="AH1955" i="55"/>
  <c r="AH1959" i="55"/>
  <c r="AH1961" i="55"/>
  <c r="AG2012" i="55"/>
  <c r="AI2007" i="55" s="1"/>
  <c r="AJ2007" i="55" s="1"/>
  <c r="AG2021" i="55"/>
  <c r="AG2023" i="55"/>
  <c r="AG2025" i="55"/>
  <c r="AG2069" i="55"/>
  <c r="AI2066" i="55" s="1"/>
  <c r="AJ2066" i="55" s="1"/>
  <c r="AI2064" i="55"/>
  <c r="AJ2064" i="55" s="1"/>
  <c r="AI2065" i="55"/>
  <c r="AJ2065" i="55" s="1"/>
  <c r="AI2067" i="55"/>
  <c r="AJ2067" i="55" s="1"/>
  <c r="AI2068" i="55"/>
  <c r="AJ2068" i="55" s="1"/>
  <c r="AG2078" i="55"/>
  <c r="AG2080" i="55"/>
  <c r="AG2082" i="55"/>
  <c r="AG2084" i="55"/>
  <c r="AG2086" i="55"/>
  <c r="AG2088" i="55"/>
  <c r="AG2090" i="55"/>
  <c r="AG2092" i="55"/>
  <c r="AG2094" i="55"/>
  <c r="AH2114" i="55"/>
  <c r="AH2118" i="55"/>
  <c r="AH2122" i="55"/>
  <c r="AH2126" i="55"/>
  <c r="AH2145" i="55"/>
  <c r="AH2147" i="55"/>
  <c r="AH2151" i="55"/>
  <c r="AH2153" i="55"/>
  <c r="AG2197" i="55"/>
  <c r="AG58" i="56"/>
  <c r="AG168" i="56"/>
  <c r="AG179" i="56"/>
  <c r="AG183" i="56" s="1"/>
  <c r="AF192" i="56"/>
  <c r="AG236" i="56"/>
  <c r="AG445" i="56"/>
  <c r="AF457" i="56"/>
  <c r="AF465" i="56"/>
  <c r="AH1286" i="55"/>
  <c r="AH1336" i="55"/>
  <c r="AH1414" i="55"/>
  <c r="AJ1519" i="55"/>
  <c r="AG1539" i="55"/>
  <c r="AG1541" i="55"/>
  <c r="AG1543" i="55"/>
  <c r="AG1545" i="55"/>
  <c r="AG1547" i="55"/>
  <c r="AG1549" i="55"/>
  <c r="AG1551" i="55"/>
  <c r="AG1553" i="55"/>
  <c r="AG1555" i="55"/>
  <c r="AG1557" i="55"/>
  <c r="AG1559" i="55"/>
  <c r="AG1561" i="55"/>
  <c r="AG1563" i="55"/>
  <c r="AG1565" i="55"/>
  <c r="AG1567" i="55"/>
  <c r="AG1569" i="55"/>
  <c r="AG1571" i="55"/>
  <c r="AG1573" i="55"/>
  <c r="AG1575" i="55"/>
  <c r="AG1577" i="55"/>
  <c r="AG1579" i="55"/>
  <c r="AG1581" i="55"/>
  <c r="AG1583" i="55"/>
  <c r="AG1585" i="55"/>
  <c r="AG1587" i="55"/>
  <c r="AG1589" i="55"/>
  <c r="AG1591" i="55"/>
  <c r="AG1593" i="55"/>
  <c r="AG1623" i="55"/>
  <c r="AI1616" i="55" s="1"/>
  <c r="AJ1616" i="55" s="1"/>
  <c r="AH1614" i="55"/>
  <c r="AH1618" i="55"/>
  <c r="AI1619" i="55"/>
  <c r="AJ1619" i="55" s="1"/>
  <c r="AH1622" i="55"/>
  <c r="AH1627" i="55"/>
  <c r="AH1628" i="55"/>
  <c r="AH1629" i="55"/>
  <c r="AH1630" i="55"/>
  <c r="AH1631" i="55"/>
  <c r="AG1640" i="55"/>
  <c r="AG1642" i="55"/>
  <c r="AG1644" i="55"/>
  <c r="AG1646" i="55"/>
  <c r="AG1648" i="55"/>
  <c r="AH1668" i="55"/>
  <c r="AH1672" i="55"/>
  <c r="AH1676" i="55"/>
  <c r="AH1680" i="55"/>
  <c r="AH1684" i="55"/>
  <c r="AH1688" i="55"/>
  <c r="AH1692" i="55"/>
  <c r="AH1697" i="55"/>
  <c r="AH1698" i="55"/>
  <c r="AH1699" i="55"/>
  <c r="AH1700" i="55"/>
  <c r="AH1701" i="55"/>
  <c r="AG1710" i="55"/>
  <c r="AG1712" i="55"/>
  <c r="AG1714" i="55"/>
  <c r="AG1716" i="55"/>
  <c r="AG1718" i="55"/>
  <c r="AG1720" i="55"/>
  <c r="AG1722" i="55"/>
  <c r="AG1724" i="55"/>
  <c r="AG1726" i="55"/>
  <c r="AG1728" i="55"/>
  <c r="AG1730" i="55"/>
  <c r="AG1732" i="55"/>
  <c r="AG1734" i="55"/>
  <c r="AG1736" i="55"/>
  <c r="AG1738" i="55"/>
  <c r="AG1740" i="55"/>
  <c r="AG1742" i="55"/>
  <c r="AG1744" i="55"/>
  <c r="AG1746" i="55"/>
  <c r="AG1748" i="55"/>
  <c r="AG1750" i="55"/>
  <c r="AG1752" i="55"/>
  <c r="AG1754" i="55"/>
  <c r="AG1756" i="55"/>
  <c r="AG1758" i="55"/>
  <c r="AG1784" i="55"/>
  <c r="AI1783" i="55" s="1"/>
  <c r="AJ1783" i="55" s="1"/>
  <c r="AI1776" i="55"/>
  <c r="AJ1776" i="55" s="1"/>
  <c r="AH1779" i="55"/>
  <c r="AI1780" i="55"/>
  <c r="AJ1780" i="55" s="1"/>
  <c r="AH1783" i="55"/>
  <c r="AH1788" i="55"/>
  <c r="AH1789" i="55"/>
  <c r="AH1790" i="55"/>
  <c r="AH1791" i="55"/>
  <c r="AH1792" i="55"/>
  <c r="AG1801" i="55"/>
  <c r="AG1803" i="55"/>
  <c r="AG1805" i="55"/>
  <c r="AG1807" i="55"/>
  <c r="AG1809" i="55"/>
  <c r="AG1811" i="55"/>
  <c r="AG1813" i="55"/>
  <c r="AG1815" i="55"/>
  <c r="AG1817" i="55"/>
  <c r="AG1819" i="55"/>
  <c r="AG1821" i="55"/>
  <c r="AG1823" i="55"/>
  <c r="AG1825" i="55"/>
  <c r="AG1827" i="55"/>
  <c r="AG1829" i="55"/>
  <c r="AG1831" i="55"/>
  <c r="AG1833" i="55"/>
  <c r="AG1835" i="55"/>
  <c r="AG1837" i="55"/>
  <c r="AG1839" i="55"/>
  <c r="AI1857" i="55"/>
  <c r="AJ1857" i="55" s="1"/>
  <c r="AH1860" i="55"/>
  <c r="AH1864" i="55"/>
  <c r="AI1865" i="55"/>
  <c r="AJ1865" i="55" s="1"/>
  <c r="AH1886" i="55"/>
  <c r="AH1888" i="55"/>
  <c r="AH1890" i="55"/>
  <c r="AH1892" i="55"/>
  <c r="AH1894" i="55"/>
  <c r="AH1896" i="55"/>
  <c r="AH1898" i="55"/>
  <c r="AH1900" i="55"/>
  <c r="AH1920" i="55"/>
  <c r="AI1921" i="55"/>
  <c r="AJ1921" i="55" s="1"/>
  <c r="AH1924" i="55"/>
  <c r="AI1925" i="55"/>
  <c r="AJ1925" i="55" s="1"/>
  <c r="AH1928" i="55"/>
  <c r="AH1933" i="55"/>
  <c r="AH1934" i="55"/>
  <c r="AH1935" i="55"/>
  <c r="AH1936" i="55"/>
  <c r="AH1937" i="55"/>
  <c r="AG1946" i="55"/>
  <c r="AG1948" i="55"/>
  <c r="AG1950" i="55"/>
  <c r="AG1952" i="55"/>
  <c r="AG1954" i="55"/>
  <c r="AG1956" i="55"/>
  <c r="AG1958" i="55"/>
  <c r="AG1960" i="55"/>
  <c r="AG1962" i="55"/>
  <c r="AG2003" i="55"/>
  <c r="AI1993" i="55" s="1"/>
  <c r="AJ1993" i="55" s="1"/>
  <c r="AH1983" i="55"/>
  <c r="AH1987" i="55"/>
  <c r="AH1991" i="55"/>
  <c r="AH1995" i="55"/>
  <c r="AI1996" i="55"/>
  <c r="AJ1996" i="55" s="1"/>
  <c r="AH1999" i="55"/>
  <c r="AH2021" i="55"/>
  <c r="AH2023" i="55"/>
  <c r="AH2025" i="55"/>
  <c r="AH2044" i="55"/>
  <c r="AH2048" i="55"/>
  <c r="AH2052" i="55"/>
  <c r="AH2078" i="55"/>
  <c r="AH2080" i="55"/>
  <c r="AH2082" i="55"/>
  <c r="AH2084" i="55"/>
  <c r="AH2086" i="55"/>
  <c r="AH2088" i="55"/>
  <c r="AH2090" i="55"/>
  <c r="AH2113" i="55"/>
  <c r="AH2117" i="55"/>
  <c r="AH2121" i="55"/>
  <c r="AH2125" i="55"/>
  <c r="AG2137" i="55"/>
  <c r="AI2132" i="55" s="1"/>
  <c r="AJ2132" i="55" s="1"/>
  <c r="AG2146" i="55"/>
  <c r="AG2148" i="55"/>
  <c r="AG2150" i="55"/>
  <c r="AG2152" i="55"/>
  <c r="AG2154" i="55"/>
  <c r="AG2156" i="55"/>
  <c r="AG2158" i="55"/>
  <c r="AH2179" i="55"/>
  <c r="AH2183" i="55"/>
  <c r="AF2217" i="55"/>
  <c r="AJ2217" i="55" s="1"/>
  <c r="AH2217" i="55"/>
  <c r="AG54" i="56"/>
  <c r="AH54" i="56" s="1"/>
  <c r="AG69" i="56"/>
  <c r="AG164" i="56"/>
  <c r="AF1598" i="55"/>
  <c r="AF1599" i="55"/>
  <c r="AF1600" i="55"/>
  <c r="AF1601" i="55"/>
  <c r="AF1602" i="55"/>
  <c r="AF1654" i="55"/>
  <c r="AF1655" i="55"/>
  <c r="AF1656" i="55"/>
  <c r="AF1657" i="55"/>
  <c r="AF1658" i="55"/>
  <c r="AF1763" i="55"/>
  <c r="AF1764" i="55"/>
  <c r="AF1765" i="55"/>
  <c r="AF1766" i="55"/>
  <c r="AF1767" i="55"/>
  <c r="AF1844" i="55"/>
  <c r="AF1845" i="55"/>
  <c r="AF1846" i="55"/>
  <c r="AF1847" i="55"/>
  <c r="AF1848" i="55"/>
  <c r="AF1905" i="55"/>
  <c r="AF1906" i="55"/>
  <c r="AF1907" i="55"/>
  <c r="AF1908" i="55"/>
  <c r="AF1909" i="55"/>
  <c r="AF1967" i="55"/>
  <c r="AF1968" i="55"/>
  <c r="AF1969" i="55"/>
  <c r="AF1970" i="55"/>
  <c r="AF1971" i="55"/>
  <c r="AF2031" i="55"/>
  <c r="AF2032" i="55"/>
  <c r="AF2033" i="55"/>
  <c r="AF2034" i="55"/>
  <c r="AF2035" i="55"/>
  <c r="AF2100" i="55"/>
  <c r="AF2101" i="55"/>
  <c r="AF2102" i="55"/>
  <c r="AF2103" i="55"/>
  <c r="AF2104" i="55"/>
  <c r="AF2163" i="55"/>
  <c r="AF2164" i="55"/>
  <c r="AF2165" i="55"/>
  <c r="AF2166" i="55"/>
  <c r="AF2167" i="55"/>
  <c r="AH2196" i="55"/>
  <c r="AH2200" i="55"/>
  <c r="AJ2210" i="55"/>
  <c r="AJ2221" i="55"/>
  <c r="AI2219" i="55"/>
  <c r="AJ2219" i="55" s="1"/>
  <c r="AI2220" i="55"/>
  <c r="AJ2220" i="55" s="1"/>
  <c r="AH67" i="56"/>
  <c r="AH115" i="56"/>
  <c r="AH181" i="56"/>
  <c r="AF195" i="56"/>
  <c r="AG218" i="56"/>
  <c r="AG220" i="56"/>
  <c r="AH232" i="56"/>
  <c r="AH240" i="56"/>
  <c r="AG246" i="56"/>
  <c r="AG320" i="56"/>
  <c r="AF463" i="56"/>
  <c r="AG728" i="56"/>
  <c r="AH2197" i="55"/>
  <c r="AH50" i="56"/>
  <c r="AH58" i="56"/>
  <c r="AG71" i="56"/>
  <c r="AI67" i="56" s="1"/>
  <c r="AJ67" i="56" s="1"/>
  <c r="AH68" i="56"/>
  <c r="AH102" i="56"/>
  <c r="AH116" i="56"/>
  <c r="AG141" i="56"/>
  <c r="AI126" i="56" s="1"/>
  <c r="AJ126" i="56" s="1"/>
  <c r="AI130" i="56"/>
  <c r="AJ130" i="56" s="1"/>
  <c r="AI134" i="56"/>
  <c r="AJ134" i="56" s="1"/>
  <c r="AI136" i="56"/>
  <c r="AJ136" i="56" s="1"/>
  <c r="AI138" i="56"/>
  <c r="AJ138" i="56" s="1"/>
  <c r="AI140" i="56"/>
  <c r="AJ140" i="56" s="1"/>
  <c r="AG145" i="56"/>
  <c r="AG146" i="56"/>
  <c r="AG147" i="56"/>
  <c r="AG148" i="56"/>
  <c r="AG149" i="56"/>
  <c r="AH160" i="56"/>
  <c r="AH164" i="56"/>
  <c r="AH168" i="56"/>
  <c r="AH172" i="56"/>
  <c r="AH178" i="56"/>
  <c r="AH182" i="56"/>
  <c r="AF194" i="56"/>
  <c r="AG248" i="56"/>
  <c r="AG258" i="56"/>
  <c r="AG260" i="56"/>
  <c r="AG262" i="56"/>
  <c r="AG264" i="56"/>
  <c r="AG266" i="56"/>
  <c r="AG268" i="56"/>
  <c r="AG270" i="56"/>
  <c r="AG272" i="56"/>
  <c r="AG274" i="56"/>
  <c r="AG276" i="56"/>
  <c r="AG278" i="56"/>
  <c r="AG280" i="56"/>
  <c r="AG282" i="56"/>
  <c r="AG284" i="56"/>
  <c r="AG286" i="56"/>
  <c r="AG288" i="56"/>
  <c r="AG290" i="56"/>
  <c r="AG292" i="56"/>
  <c r="AG294" i="56"/>
  <c r="AG296" i="56"/>
  <c r="AG298" i="56"/>
  <c r="AG300" i="56"/>
  <c r="AG302" i="56"/>
  <c r="AG304" i="56"/>
  <c r="AG306" i="56"/>
  <c r="AG308" i="56"/>
  <c r="AG310" i="56"/>
  <c r="AG312" i="56"/>
  <c r="AG314" i="56"/>
  <c r="AG316" i="56"/>
  <c r="AG447" i="56"/>
  <c r="AF461" i="56"/>
  <c r="AG490" i="56"/>
  <c r="AG563" i="56"/>
  <c r="AG2184" i="55"/>
  <c r="AG2185" i="55"/>
  <c r="AH2185" i="55" s="1"/>
  <c r="AG2186" i="55"/>
  <c r="AG2187" i="55"/>
  <c r="AH2187" i="55" s="1"/>
  <c r="AG2188" i="55"/>
  <c r="AG2189" i="55"/>
  <c r="AH2189" i="55" s="1"/>
  <c r="AG2190" i="55"/>
  <c r="AG2191" i="55"/>
  <c r="AH2191" i="55" s="1"/>
  <c r="AH2218" i="55"/>
  <c r="AF2218" i="55"/>
  <c r="AJ2218" i="55" s="1"/>
  <c r="AG25" i="56"/>
  <c r="AG26" i="56"/>
  <c r="AG27" i="56"/>
  <c r="AG28" i="56"/>
  <c r="AG29" i="56"/>
  <c r="AG30" i="56"/>
  <c r="AG31" i="56"/>
  <c r="AG36" i="56"/>
  <c r="AG37" i="56"/>
  <c r="AG38" i="56"/>
  <c r="AG39" i="56"/>
  <c r="AG40" i="56"/>
  <c r="AH51" i="56"/>
  <c r="AH55" i="56"/>
  <c r="AH59" i="56"/>
  <c r="AH69" i="56"/>
  <c r="AG79" i="56"/>
  <c r="AG80" i="56"/>
  <c r="AG81" i="56"/>
  <c r="AG82" i="56"/>
  <c r="AG83" i="56"/>
  <c r="AG88" i="56"/>
  <c r="AG89" i="56"/>
  <c r="AG90" i="56"/>
  <c r="AG91" i="56"/>
  <c r="AG92" i="56"/>
  <c r="AH103" i="56"/>
  <c r="AH107" i="56"/>
  <c r="AH113" i="56"/>
  <c r="AH117" i="56"/>
  <c r="AH126" i="56"/>
  <c r="AH127" i="56"/>
  <c r="AH128" i="56"/>
  <c r="AH129" i="56"/>
  <c r="AH130" i="56"/>
  <c r="AH131" i="56"/>
  <c r="AH132" i="56"/>
  <c r="AH133" i="56"/>
  <c r="AH134" i="56"/>
  <c r="AH135" i="56"/>
  <c r="AH136" i="56"/>
  <c r="AH137" i="56"/>
  <c r="AH138" i="56"/>
  <c r="AH139" i="56"/>
  <c r="AH140" i="56"/>
  <c r="AH161" i="56"/>
  <c r="AH165" i="56"/>
  <c r="AH169" i="56"/>
  <c r="AH173" i="56"/>
  <c r="AH179" i="56"/>
  <c r="AF193" i="56"/>
  <c r="AG217" i="56"/>
  <c r="AG219" i="56"/>
  <c r="AG221" i="56"/>
  <c r="AG241" i="56"/>
  <c r="AI232" i="56" s="1"/>
  <c r="AJ232" i="56" s="1"/>
  <c r="AI230" i="56"/>
  <c r="AJ230" i="56" s="1"/>
  <c r="AH236" i="56"/>
  <c r="AI238" i="56"/>
  <c r="AJ238" i="56" s="1"/>
  <c r="AG328" i="56"/>
  <c r="AG379" i="56"/>
  <c r="AH379" i="56" s="1"/>
  <c r="AG414" i="56"/>
  <c r="AG428" i="56"/>
  <c r="AF459" i="56"/>
  <c r="AF467" i="56"/>
  <c r="AF514" i="56"/>
  <c r="AF518" i="56"/>
  <c r="AF522" i="56"/>
  <c r="AF526" i="56"/>
  <c r="AF530" i="56"/>
  <c r="AG641" i="56"/>
  <c r="AH231" i="56"/>
  <c r="AH235" i="56"/>
  <c r="AH239" i="56"/>
  <c r="AH245" i="56"/>
  <c r="AH246" i="56"/>
  <c r="AG335" i="56"/>
  <c r="AG337" i="56"/>
  <c r="AG339" i="56"/>
  <c r="AG366" i="56"/>
  <c r="AG374" i="56"/>
  <c r="AG381" i="56"/>
  <c r="AH430" i="56"/>
  <c r="AG432" i="56"/>
  <c r="AI433" i="56"/>
  <c r="AJ433" i="56" s="1"/>
  <c r="AG487" i="56"/>
  <c r="AG494" i="56"/>
  <c r="AG497" i="56" s="1"/>
  <c r="AG502" i="56"/>
  <c r="AI541" i="56"/>
  <c r="AG551" i="56"/>
  <c r="AG567" i="56"/>
  <c r="AG575" i="56"/>
  <c r="AH575" i="56" s="1"/>
  <c r="AG629" i="56"/>
  <c r="AG645" i="56"/>
  <c r="AG732" i="56"/>
  <c r="AH732" i="56" s="1"/>
  <c r="AG380" i="56"/>
  <c r="AG383" i="56"/>
  <c r="AG416" i="56"/>
  <c r="AI431" i="56"/>
  <c r="AJ431" i="56" s="1"/>
  <c r="AG436" i="56"/>
  <c r="AG440" i="56" s="1"/>
  <c r="AI439" i="56" s="1"/>
  <c r="AJ439" i="56" s="1"/>
  <c r="AI437" i="56"/>
  <c r="AJ437" i="56" s="1"/>
  <c r="AF444" i="56"/>
  <c r="AF446" i="56"/>
  <c r="AF448" i="56"/>
  <c r="AG473" i="56"/>
  <c r="AG475" i="56"/>
  <c r="AG477" i="56"/>
  <c r="AF516" i="56"/>
  <c r="AF520" i="56"/>
  <c r="AF524" i="56"/>
  <c r="AF528" i="56"/>
  <c r="AF532" i="56"/>
  <c r="AG555" i="56"/>
  <c r="AG633" i="56"/>
  <c r="AG649" i="56"/>
  <c r="AG657" i="56"/>
  <c r="AG736" i="56"/>
  <c r="AH196" i="56"/>
  <c r="AH197" i="56"/>
  <c r="AH198" i="56"/>
  <c r="AH199" i="56"/>
  <c r="AH200" i="56"/>
  <c r="AH201" i="56"/>
  <c r="AH202" i="56"/>
  <c r="AH203" i="56"/>
  <c r="AH204" i="56"/>
  <c r="AH205" i="56"/>
  <c r="AH206" i="56"/>
  <c r="AH207" i="56"/>
  <c r="AH208" i="56"/>
  <c r="AH209" i="56"/>
  <c r="AH210" i="56"/>
  <c r="AH211" i="56"/>
  <c r="AH212" i="56"/>
  <c r="AH248" i="56"/>
  <c r="AG318" i="56"/>
  <c r="AG322" i="56"/>
  <c r="AG326" i="56"/>
  <c r="AG330" i="56"/>
  <c r="AG336" i="56"/>
  <c r="AG338" i="56"/>
  <c r="AG370" i="56"/>
  <c r="AG382" i="56"/>
  <c r="AI430" i="56"/>
  <c r="AJ430" i="56" s="1"/>
  <c r="AH438" i="56"/>
  <c r="AH458" i="56"/>
  <c r="AH460" i="56"/>
  <c r="AH462" i="56"/>
  <c r="AH464" i="56"/>
  <c r="AH466" i="56"/>
  <c r="AH468" i="56"/>
  <c r="AF474" i="56"/>
  <c r="AF476" i="56"/>
  <c r="AI539" i="56"/>
  <c r="AG559" i="56"/>
  <c r="AG621" i="56"/>
  <c r="AI617" i="56" s="1"/>
  <c r="AJ617" i="56" s="1"/>
  <c r="AI616" i="56"/>
  <c r="AG637" i="56"/>
  <c r="AG724" i="56"/>
  <c r="AG740" i="56"/>
  <c r="AF812" i="56"/>
  <c r="AF814" i="56"/>
  <c r="AF816" i="56"/>
  <c r="AF818" i="56"/>
  <c r="AF820" i="56"/>
  <c r="AF822" i="56"/>
  <c r="AF824" i="56"/>
  <c r="AF826" i="56"/>
  <c r="AF828" i="56"/>
  <c r="AF847" i="56"/>
  <c r="AH848" i="56"/>
  <c r="AF855" i="56"/>
  <c r="AF873" i="56"/>
  <c r="AF893" i="56"/>
  <c r="AH894" i="56"/>
  <c r="AF901" i="56"/>
  <c r="AH902" i="56"/>
  <c r="AF909" i="56"/>
  <c r="AG942" i="56"/>
  <c r="AH942" i="56" s="1"/>
  <c r="AG958" i="56"/>
  <c r="AG974" i="56"/>
  <c r="AG990" i="56"/>
  <c r="AG1061" i="56"/>
  <c r="AF1090" i="56"/>
  <c r="AF1094" i="56"/>
  <c r="AF1098" i="56"/>
  <c r="AF1102" i="56"/>
  <c r="AF1106" i="56"/>
  <c r="AG1302" i="56"/>
  <c r="AF1555" i="56"/>
  <c r="AF1602" i="56"/>
  <c r="AG2198" i="56"/>
  <c r="AH258" i="56"/>
  <c r="AH259" i="56"/>
  <c r="AH260" i="56"/>
  <c r="AH261" i="56"/>
  <c r="AH262" i="56"/>
  <c r="AH263" i="56"/>
  <c r="AH264" i="56"/>
  <c r="AH265" i="56"/>
  <c r="AH266" i="56"/>
  <c r="AH267" i="56"/>
  <c r="AH268" i="56"/>
  <c r="AH269" i="56"/>
  <c r="AH270" i="56"/>
  <c r="AH271" i="56"/>
  <c r="AH272" i="56"/>
  <c r="AH273" i="56"/>
  <c r="AH274" i="56"/>
  <c r="AH275" i="56"/>
  <c r="AH276" i="56"/>
  <c r="AH277" i="56"/>
  <c r="AH278" i="56"/>
  <c r="AH279" i="56"/>
  <c r="AH280" i="56"/>
  <c r="AH281" i="56"/>
  <c r="AH282" i="56"/>
  <c r="AH283" i="56"/>
  <c r="AH284" i="56"/>
  <c r="AH285" i="56"/>
  <c r="AH286" i="56"/>
  <c r="AH287" i="56"/>
  <c r="AH288" i="56"/>
  <c r="AH289" i="56"/>
  <c r="AH290" i="56"/>
  <c r="AH291" i="56"/>
  <c r="AH292" i="56"/>
  <c r="AH293" i="56"/>
  <c r="AH294" i="56"/>
  <c r="AH295" i="56"/>
  <c r="AH296" i="56"/>
  <c r="AH297" i="56"/>
  <c r="AH298" i="56"/>
  <c r="AH299" i="56"/>
  <c r="AH300" i="56"/>
  <c r="AH301" i="56"/>
  <c r="AH302" i="56"/>
  <c r="AH303" i="56"/>
  <c r="AH304" i="56"/>
  <c r="AH305" i="56"/>
  <c r="AH306" i="56"/>
  <c r="AH307" i="56"/>
  <c r="AH308" i="56"/>
  <c r="AH309" i="56"/>
  <c r="AH310" i="56"/>
  <c r="AH311" i="56"/>
  <c r="AH312" i="56"/>
  <c r="AH313" i="56"/>
  <c r="AH314" i="56"/>
  <c r="AH315" i="56"/>
  <c r="AH316" i="56"/>
  <c r="AH317" i="56"/>
  <c r="AH318" i="56"/>
  <c r="AH319" i="56"/>
  <c r="AH320" i="56"/>
  <c r="AH321" i="56"/>
  <c r="AH322" i="56"/>
  <c r="AH323" i="56"/>
  <c r="AH324" i="56"/>
  <c r="AH325" i="56"/>
  <c r="AH326" i="56"/>
  <c r="AH327" i="56"/>
  <c r="AH328" i="56"/>
  <c r="AH329" i="56"/>
  <c r="AH330" i="56"/>
  <c r="AH367" i="56"/>
  <c r="AH371" i="56"/>
  <c r="AH429" i="56"/>
  <c r="AH433" i="56"/>
  <c r="AH437" i="56"/>
  <c r="AG569" i="56"/>
  <c r="AI550" i="56" s="1"/>
  <c r="AJ550" i="56" s="1"/>
  <c r="AI558" i="56"/>
  <c r="AJ558" i="56" s="1"/>
  <c r="AI566" i="56"/>
  <c r="AJ566" i="56" s="1"/>
  <c r="AG586" i="56"/>
  <c r="AH586" i="56" s="1"/>
  <c r="AG588" i="56"/>
  <c r="AH588" i="56" s="1"/>
  <c r="AG590" i="56"/>
  <c r="AG592" i="56"/>
  <c r="AH592" i="56" s="1"/>
  <c r="AG594" i="56"/>
  <c r="AG596" i="56"/>
  <c r="AG598" i="56"/>
  <c r="AG600" i="56"/>
  <c r="AH600" i="56" s="1"/>
  <c r="AG602" i="56"/>
  <c r="AG604" i="56"/>
  <c r="AH604" i="56" s="1"/>
  <c r="AG606" i="56"/>
  <c r="AG608" i="56"/>
  <c r="AH608" i="56" s="1"/>
  <c r="AG610" i="56"/>
  <c r="AG668" i="56"/>
  <c r="AH668" i="56" s="1"/>
  <c r="AG670" i="56"/>
  <c r="AH670" i="56" s="1"/>
  <c r="AG672" i="56"/>
  <c r="AG674" i="56"/>
  <c r="AG676" i="56"/>
  <c r="AG678" i="56"/>
  <c r="AH678" i="56" s="1"/>
  <c r="AG680" i="56"/>
  <c r="AG682" i="56"/>
  <c r="AG684" i="56"/>
  <c r="AG686" i="56"/>
  <c r="AH686" i="56" s="1"/>
  <c r="AG688" i="56"/>
  <c r="AG690" i="56"/>
  <c r="AG692" i="56"/>
  <c r="AG694" i="56"/>
  <c r="AH694" i="56" s="1"/>
  <c r="AG696" i="56"/>
  <c r="AG698" i="56"/>
  <c r="AG700" i="56"/>
  <c r="AG702" i="56"/>
  <c r="AH702" i="56" s="1"/>
  <c r="AG704" i="56"/>
  <c r="AG765" i="56"/>
  <c r="AI764" i="56" s="1"/>
  <c r="AJ764" i="56" s="1"/>
  <c r="AG773" i="56"/>
  <c r="AH773" i="56" s="1"/>
  <c r="AG777" i="56"/>
  <c r="AG781" i="56"/>
  <c r="AG785" i="56"/>
  <c r="AG789" i="56"/>
  <c r="AG793" i="56"/>
  <c r="AG797" i="56"/>
  <c r="AG801" i="56"/>
  <c r="AG805" i="56"/>
  <c r="AG809" i="56"/>
  <c r="AF849" i="56"/>
  <c r="AH850" i="56"/>
  <c r="AH861" i="56"/>
  <c r="AH863" i="56"/>
  <c r="AF895" i="56"/>
  <c r="AH896" i="56"/>
  <c r="AF903" i="56"/>
  <c r="AH904" i="56"/>
  <c r="AG938" i="56"/>
  <c r="AG954" i="56"/>
  <c r="AG970" i="56"/>
  <c r="AG986" i="56"/>
  <c r="AF1322" i="56"/>
  <c r="AF1326" i="56"/>
  <c r="AF1330" i="56"/>
  <c r="AF1587" i="56"/>
  <c r="AG1668" i="56"/>
  <c r="AH366" i="56"/>
  <c r="AH370" i="56"/>
  <c r="AH374" i="56"/>
  <c r="AH392" i="56"/>
  <c r="AH394" i="56"/>
  <c r="AH396" i="56"/>
  <c r="AH398" i="56"/>
  <c r="AH400" i="56"/>
  <c r="AH402" i="56"/>
  <c r="AH404" i="56"/>
  <c r="AH406" i="56"/>
  <c r="AH408" i="56"/>
  <c r="AH417" i="56"/>
  <c r="AG418" i="56"/>
  <c r="AI417" i="56" s="1"/>
  <c r="AJ417" i="56" s="1"/>
  <c r="AH428" i="56"/>
  <c r="AH432" i="56"/>
  <c r="AH436" i="56"/>
  <c r="AH487" i="56"/>
  <c r="AH491" i="56"/>
  <c r="AH495" i="56"/>
  <c r="AG501" i="56"/>
  <c r="AG505" i="56"/>
  <c r="AG515" i="56"/>
  <c r="AG517" i="56"/>
  <c r="AG519" i="56"/>
  <c r="AG521" i="56"/>
  <c r="AG523" i="56"/>
  <c r="AG525" i="56"/>
  <c r="AG527" i="56"/>
  <c r="AG529" i="56"/>
  <c r="AG531" i="56"/>
  <c r="AI537" i="56"/>
  <c r="AH552" i="56"/>
  <c r="AH556" i="56"/>
  <c r="AI557" i="56"/>
  <c r="AJ557" i="56" s="1"/>
  <c r="AH560" i="56"/>
  <c r="AI561" i="56"/>
  <c r="AJ561" i="56" s="1"/>
  <c r="AH564" i="56"/>
  <c r="AI565" i="56"/>
  <c r="AJ565" i="56" s="1"/>
  <c r="AH568" i="56"/>
  <c r="AG574" i="56"/>
  <c r="AH574" i="56" s="1"/>
  <c r="AH590" i="56"/>
  <c r="AH594" i="56"/>
  <c r="AH596" i="56"/>
  <c r="AH598" i="56"/>
  <c r="AH602" i="56"/>
  <c r="AH606" i="56"/>
  <c r="AH610" i="56"/>
  <c r="AH616" i="56"/>
  <c r="AH617" i="56"/>
  <c r="AH618" i="56"/>
  <c r="AH619" i="56"/>
  <c r="AH620" i="56"/>
  <c r="AH630" i="56"/>
  <c r="AH634" i="56"/>
  <c r="AH638" i="56"/>
  <c r="AH642" i="56"/>
  <c r="AH646" i="56"/>
  <c r="AH650" i="56"/>
  <c r="AG656" i="56"/>
  <c r="AH672" i="56"/>
  <c r="AH674" i="56"/>
  <c r="AH676" i="56"/>
  <c r="AH680" i="56"/>
  <c r="AH682" i="56"/>
  <c r="AH684" i="56"/>
  <c r="AH688" i="56"/>
  <c r="AH690" i="56"/>
  <c r="AH692" i="56"/>
  <c r="AH696" i="56"/>
  <c r="AH698" i="56"/>
  <c r="AH700" i="56"/>
  <c r="AH704" i="56"/>
  <c r="AG756" i="56"/>
  <c r="AI756" i="56" s="1"/>
  <c r="AH741" i="56"/>
  <c r="AH745" i="56"/>
  <c r="AH749" i="56"/>
  <c r="AH753" i="56"/>
  <c r="AH762" i="56"/>
  <c r="AI763" i="56"/>
  <c r="AJ763" i="56" s="1"/>
  <c r="AG776" i="56"/>
  <c r="AH776" i="56" s="1"/>
  <c r="AG780" i="56"/>
  <c r="AG784" i="56"/>
  <c r="AH784" i="56" s="1"/>
  <c r="AG788" i="56"/>
  <c r="AG792" i="56"/>
  <c r="AH792" i="56" s="1"/>
  <c r="AG796" i="56"/>
  <c r="AG800" i="56"/>
  <c r="AH800" i="56" s="1"/>
  <c r="AG804" i="56"/>
  <c r="AG808" i="56"/>
  <c r="AH808" i="56" s="1"/>
  <c r="AF851" i="56"/>
  <c r="AH852" i="56"/>
  <c r="AF860" i="56"/>
  <c r="AF862" i="56"/>
  <c r="AF864" i="56"/>
  <c r="AF897" i="56"/>
  <c r="AH898" i="56"/>
  <c r="AF905" i="56"/>
  <c r="AH906" i="56"/>
  <c r="AG950" i="56"/>
  <c r="AG966" i="56"/>
  <c r="AG982" i="56"/>
  <c r="AG1145" i="56"/>
  <c r="AH1647" i="56"/>
  <c r="AC17" i="56"/>
  <c r="AH365" i="56"/>
  <c r="AH369" i="56"/>
  <c r="AH373" i="56"/>
  <c r="AG393" i="56"/>
  <c r="AG395" i="56"/>
  <c r="AG397" i="56"/>
  <c r="AG399" i="56"/>
  <c r="AG401" i="56"/>
  <c r="AG403" i="56"/>
  <c r="AG405" i="56"/>
  <c r="AG407" i="56"/>
  <c r="AH427" i="56"/>
  <c r="AH431" i="56"/>
  <c r="AH435" i="56"/>
  <c r="AH439" i="56"/>
  <c r="AH486" i="56"/>
  <c r="AH490" i="56"/>
  <c r="AH494" i="56"/>
  <c r="AH537" i="56"/>
  <c r="AH538" i="56"/>
  <c r="AH539" i="56"/>
  <c r="AH540" i="56"/>
  <c r="AH541" i="56"/>
  <c r="AH551" i="56"/>
  <c r="AI552" i="56"/>
  <c r="AJ552" i="56" s="1"/>
  <c r="AH555" i="56"/>
  <c r="AI556" i="56"/>
  <c r="AJ556" i="56" s="1"/>
  <c r="AH559" i="56"/>
  <c r="AI560" i="56"/>
  <c r="AJ560" i="56" s="1"/>
  <c r="AH563" i="56"/>
  <c r="AI564" i="56"/>
  <c r="AJ564" i="56" s="1"/>
  <c r="AH567" i="56"/>
  <c r="AI568" i="56"/>
  <c r="AJ568" i="56" s="1"/>
  <c r="AI577" i="56"/>
  <c r="AJ577" i="56" s="1"/>
  <c r="AG587" i="56"/>
  <c r="AG589" i="56"/>
  <c r="AG591" i="56"/>
  <c r="AG593" i="56"/>
  <c r="AG595" i="56"/>
  <c r="AG597" i="56"/>
  <c r="AG599" i="56"/>
  <c r="AG601" i="56"/>
  <c r="AG603" i="56"/>
  <c r="AG605" i="56"/>
  <c r="AG607" i="56"/>
  <c r="AG609" i="56"/>
  <c r="AG611" i="56"/>
  <c r="AH629" i="56"/>
  <c r="AH633" i="56"/>
  <c r="AH637" i="56"/>
  <c r="AH641" i="56"/>
  <c r="AH645" i="56"/>
  <c r="AH649" i="56"/>
  <c r="AG660" i="56"/>
  <c r="AI658" i="56" s="1"/>
  <c r="AJ658" i="56" s="1"/>
  <c r="AG669" i="56"/>
  <c r="AG671" i="56"/>
  <c r="AG673" i="56"/>
  <c r="AG675" i="56"/>
  <c r="AG677" i="56"/>
  <c r="AG679" i="56"/>
  <c r="AG681" i="56"/>
  <c r="AG683" i="56"/>
  <c r="AG685" i="56"/>
  <c r="AG687" i="56"/>
  <c r="AG689" i="56"/>
  <c r="AG691" i="56"/>
  <c r="AG693" i="56"/>
  <c r="AG695" i="56"/>
  <c r="AG697" i="56"/>
  <c r="AG699" i="56"/>
  <c r="AG701" i="56"/>
  <c r="AG703" i="56"/>
  <c r="AH724" i="56"/>
  <c r="AH728" i="56"/>
  <c r="AH736" i="56"/>
  <c r="AH740" i="56"/>
  <c r="AH744" i="56"/>
  <c r="AH748" i="56"/>
  <c r="AH752" i="56"/>
  <c r="AI753" i="56"/>
  <c r="AJ753" i="56" s="1"/>
  <c r="AH761" i="56"/>
  <c r="AI762" i="56"/>
  <c r="AJ762" i="56" s="1"/>
  <c r="AG813" i="56"/>
  <c r="AG815" i="56"/>
  <c r="AG817" i="56"/>
  <c r="AG819" i="56"/>
  <c r="AG821" i="56"/>
  <c r="AG823" i="56"/>
  <c r="AG825" i="56"/>
  <c r="AG827" i="56"/>
  <c r="AG836" i="56"/>
  <c r="AH836" i="56" s="1"/>
  <c r="AH846" i="56"/>
  <c r="AF853" i="56"/>
  <c r="AH854" i="56"/>
  <c r="AG881" i="56"/>
  <c r="AH881" i="56" s="1"/>
  <c r="AF899" i="56"/>
  <c r="AH900" i="56"/>
  <c r="AF907" i="56"/>
  <c r="AH908" i="56"/>
  <c r="AG946" i="56"/>
  <c r="AG962" i="56"/>
  <c r="AG978" i="56"/>
  <c r="AH978" i="56" s="1"/>
  <c r="AG1129" i="56"/>
  <c r="AG1308" i="56"/>
  <c r="AH1308" i="56" s="1"/>
  <c r="AF1412" i="56"/>
  <c r="AG1545" i="56"/>
  <c r="AH501" i="56"/>
  <c r="AH502" i="56"/>
  <c r="AH503" i="56"/>
  <c r="AH504" i="56"/>
  <c r="AH505" i="56"/>
  <c r="AJ537" i="56"/>
  <c r="AJ538" i="56"/>
  <c r="AJ539" i="56"/>
  <c r="AJ540" i="56"/>
  <c r="AJ541" i="56"/>
  <c r="AH573" i="56"/>
  <c r="AH576" i="56"/>
  <c r="AH577" i="56"/>
  <c r="AJ616" i="56"/>
  <c r="AH655" i="56"/>
  <c r="AH656" i="56"/>
  <c r="AH657" i="56"/>
  <c r="AH658" i="56"/>
  <c r="AH659" i="56"/>
  <c r="AH774" i="56"/>
  <c r="AH775" i="56"/>
  <c r="AH777" i="56"/>
  <c r="AH778" i="56"/>
  <c r="AH779" i="56"/>
  <c r="AH780" i="56"/>
  <c r="AH781" i="56"/>
  <c r="AH782" i="56"/>
  <c r="AH783" i="56"/>
  <c r="AH785" i="56"/>
  <c r="AH786" i="56"/>
  <c r="AH787" i="56"/>
  <c r="AH788" i="56"/>
  <c r="AH789" i="56"/>
  <c r="AH790" i="56"/>
  <c r="AH791" i="56"/>
  <c r="AH793" i="56"/>
  <c r="AH794" i="56"/>
  <c r="AH795" i="56"/>
  <c r="AH796" i="56"/>
  <c r="AH797" i="56"/>
  <c r="AH798" i="56"/>
  <c r="AH799" i="56"/>
  <c r="AH801" i="56"/>
  <c r="AH802" i="56"/>
  <c r="AH803" i="56"/>
  <c r="AH804" i="56"/>
  <c r="AH805" i="56"/>
  <c r="AH806" i="56"/>
  <c r="AH807" i="56"/>
  <c r="AH809" i="56"/>
  <c r="AH810" i="56"/>
  <c r="AH811" i="56"/>
  <c r="AH833" i="56"/>
  <c r="AH837" i="56"/>
  <c r="AH878" i="56"/>
  <c r="AH882" i="56"/>
  <c r="AH937" i="56"/>
  <c r="AH941" i="56"/>
  <c r="AH945" i="56"/>
  <c r="AH949" i="56"/>
  <c r="AH953" i="56"/>
  <c r="AH957" i="56"/>
  <c r="AH961" i="56"/>
  <c r="AH965" i="56"/>
  <c r="AH969" i="56"/>
  <c r="AH973" i="56"/>
  <c r="AH977" i="56"/>
  <c r="AH981" i="56"/>
  <c r="AH985" i="56"/>
  <c r="AH989" i="56"/>
  <c r="AG991" i="56"/>
  <c r="AG1057" i="56"/>
  <c r="AF1091" i="56"/>
  <c r="AF1095" i="56"/>
  <c r="AF1099" i="56"/>
  <c r="AF1103" i="56"/>
  <c r="AF1107" i="56"/>
  <c r="AG1141" i="56"/>
  <c r="AF1209" i="56"/>
  <c r="AG1218" i="56"/>
  <c r="AF1225" i="56"/>
  <c r="AG1234" i="56"/>
  <c r="AF1241" i="56"/>
  <c r="AG1250" i="56"/>
  <c r="AF1257" i="56"/>
  <c r="AG1266" i="56"/>
  <c r="AF1273" i="56"/>
  <c r="AF1299" i="56"/>
  <c r="AF1456" i="56"/>
  <c r="AF1460" i="56"/>
  <c r="AF1464" i="56"/>
  <c r="AF1468" i="56"/>
  <c r="AF1472" i="56"/>
  <c r="AF1476" i="56"/>
  <c r="AF1480" i="56"/>
  <c r="AF1484" i="56"/>
  <c r="AF1488" i="56"/>
  <c r="AF1492" i="56"/>
  <c r="AF1496" i="56"/>
  <c r="AF1500" i="56"/>
  <c r="AF1504" i="56"/>
  <c r="AF1534" i="56"/>
  <c r="AG1543" i="56"/>
  <c r="AF1550" i="56"/>
  <c r="AF1563" i="56"/>
  <c r="AG1804" i="56"/>
  <c r="AG910" i="56"/>
  <c r="AG911" i="56"/>
  <c r="AH911" i="56" s="1"/>
  <c r="AG912" i="56"/>
  <c r="AG913" i="56"/>
  <c r="AH913" i="56" s="1"/>
  <c r="AG914" i="56"/>
  <c r="AG915" i="56"/>
  <c r="AH915" i="56" s="1"/>
  <c r="AG916" i="56"/>
  <c r="AG917" i="56"/>
  <c r="AH917" i="56" s="1"/>
  <c r="AG918" i="56"/>
  <c r="AG923" i="56"/>
  <c r="AG924" i="56"/>
  <c r="AG925" i="56"/>
  <c r="AG926" i="56"/>
  <c r="AG927" i="56"/>
  <c r="AH938" i="56"/>
  <c r="AH950" i="56"/>
  <c r="AH954" i="56"/>
  <c r="AH958" i="56"/>
  <c r="AH962" i="56"/>
  <c r="AH966" i="56"/>
  <c r="AH970" i="56"/>
  <c r="AH974" i="56"/>
  <c r="AH982" i="56"/>
  <c r="AH986" i="56"/>
  <c r="AH990" i="56"/>
  <c r="AG994" i="56"/>
  <c r="AG1001" i="56"/>
  <c r="AG1005" i="56"/>
  <c r="AG1069" i="56"/>
  <c r="AF1088" i="56"/>
  <c r="AF1092" i="56"/>
  <c r="AF1096" i="56"/>
  <c r="AF1100" i="56"/>
  <c r="AF1104" i="56"/>
  <c r="AF1108" i="56"/>
  <c r="AG1137" i="56"/>
  <c r="AH1137" i="56" s="1"/>
  <c r="AG1152" i="56"/>
  <c r="AF1324" i="56"/>
  <c r="AF1328" i="56"/>
  <c r="AF1414" i="56"/>
  <c r="AG1442" i="56"/>
  <c r="AH1442" i="56" s="1"/>
  <c r="AI1519" i="56"/>
  <c r="AF1571" i="56"/>
  <c r="AG1611" i="56"/>
  <c r="AF1789" i="56"/>
  <c r="AH835" i="56"/>
  <c r="AH880" i="56"/>
  <c r="AH884" i="56"/>
  <c r="AH910" i="56"/>
  <c r="AH912" i="56"/>
  <c r="AH914" i="56"/>
  <c r="AH916" i="56"/>
  <c r="AH918" i="56"/>
  <c r="AH939" i="56"/>
  <c r="AH943" i="56"/>
  <c r="AH947" i="56"/>
  <c r="AH951" i="56"/>
  <c r="AH955" i="56"/>
  <c r="AH959" i="56"/>
  <c r="AH963" i="56"/>
  <c r="AH967" i="56"/>
  <c r="AH971" i="56"/>
  <c r="AH975" i="56"/>
  <c r="AH979" i="56"/>
  <c r="AH983" i="56"/>
  <c r="AH987" i="56"/>
  <c r="AH991" i="56"/>
  <c r="AG1065" i="56"/>
  <c r="AG1076" i="56"/>
  <c r="AF1089" i="56"/>
  <c r="AF1093" i="56"/>
  <c r="AF1097" i="56"/>
  <c r="AF1101" i="56"/>
  <c r="AF1105" i="56"/>
  <c r="AG1133" i="56"/>
  <c r="AH1153" i="56"/>
  <c r="AG1210" i="56"/>
  <c r="AF1217" i="56"/>
  <c r="AG1226" i="56"/>
  <c r="AF1233" i="56"/>
  <c r="AG1242" i="56"/>
  <c r="AF1249" i="56"/>
  <c r="AG1258" i="56"/>
  <c r="AF1265" i="56"/>
  <c r="AG1274" i="56"/>
  <c r="AF1458" i="56"/>
  <c r="AF1462" i="56"/>
  <c r="AF1466" i="56"/>
  <c r="AF1470" i="56"/>
  <c r="AF1474" i="56"/>
  <c r="AF1478" i="56"/>
  <c r="AF1482" i="56"/>
  <c r="AF1486" i="56"/>
  <c r="AF1490" i="56"/>
  <c r="AF1494" i="56"/>
  <c r="AF1498" i="56"/>
  <c r="AF1502" i="56"/>
  <c r="AF1579" i="56"/>
  <c r="AF1654" i="56"/>
  <c r="AG1684" i="56"/>
  <c r="AH993" i="56"/>
  <c r="AH1056" i="56"/>
  <c r="AH1060" i="56"/>
  <c r="AH1064" i="56"/>
  <c r="AH1068" i="56"/>
  <c r="AH1078" i="56"/>
  <c r="AG1113" i="56"/>
  <c r="AG1114" i="56"/>
  <c r="AG1115" i="56"/>
  <c r="AG1116" i="56"/>
  <c r="AG1117" i="56"/>
  <c r="AH1128" i="56"/>
  <c r="AH1132" i="56"/>
  <c r="AH1136" i="56"/>
  <c r="AH1140" i="56"/>
  <c r="AH1144" i="56"/>
  <c r="AH1150" i="56"/>
  <c r="AH1154" i="56"/>
  <c r="AH1163" i="56"/>
  <c r="AH1164" i="56"/>
  <c r="AH1165" i="56"/>
  <c r="AH1166" i="56"/>
  <c r="AH1167" i="56"/>
  <c r="AH1168" i="56"/>
  <c r="AH1169" i="56"/>
  <c r="AH1170" i="56"/>
  <c r="AH1171" i="56"/>
  <c r="AH1172" i="56"/>
  <c r="AH1173" i="56"/>
  <c r="AH1174" i="56"/>
  <c r="AH1175" i="56"/>
  <c r="AH1176" i="56"/>
  <c r="AH1177" i="56"/>
  <c r="AH1178" i="56"/>
  <c r="AH1179" i="56"/>
  <c r="AH1180" i="56"/>
  <c r="AH1181" i="56"/>
  <c r="AH1182" i="56"/>
  <c r="AH1183" i="56"/>
  <c r="AH1184" i="56"/>
  <c r="AH1185" i="56"/>
  <c r="AH1186" i="56"/>
  <c r="AH1187" i="56"/>
  <c r="AH1188" i="56"/>
  <c r="AH1189" i="56"/>
  <c r="AH1190" i="56"/>
  <c r="AH1191" i="56"/>
  <c r="AH1192" i="56"/>
  <c r="AH1193" i="56"/>
  <c r="AH1194" i="56"/>
  <c r="AH1195" i="56"/>
  <c r="AH1196" i="56"/>
  <c r="AH1197" i="56"/>
  <c r="AH1198" i="56"/>
  <c r="AH1199" i="56"/>
  <c r="AH1200" i="56"/>
  <c r="AH1201" i="56"/>
  <c r="AH1202" i="56"/>
  <c r="AH1230" i="56"/>
  <c r="AH1238" i="56"/>
  <c r="AH1246" i="56"/>
  <c r="AH1254" i="56"/>
  <c r="AH1262" i="56"/>
  <c r="AH1270" i="56"/>
  <c r="AH1278" i="56"/>
  <c r="AG1286" i="56"/>
  <c r="AH1296" i="56"/>
  <c r="AG1297" i="56"/>
  <c r="AG1354" i="56"/>
  <c r="AG1355" i="56"/>
  <c r="AG1362" i="56"/>
  <c r="AG1363" i="56"/>
  <c r="AF1385" i="56"/>
  <c r="AF1387" i="56"/>
  <c r="AF1389" i="56"/>
  <c r="AF1391" i="56"/>
  <c r="AF1393" i="56"/>
  <c r="AF1395" i="56"/>
  <c r="AF1397" i="56"/>
  <c r="AF1399" i="56"/>
  <c r="AF1401" i="56"/>
  <c r="AF1403" i="56"/>
  <c r="AF1405" i="56"/>
  <c r="AG1427" i="56"/>
  <c r="AG1428" i="56"/>
  <c r="AG1435" i="56"/>
  <c r="AG1436" i="56"/>
  <c r="AG1544" i="56"/>
  <c r="AF1553" i="56"/>
  <c r="AF1561" i="56"/>
  <c r="AF1569" i="56"/>
  <c r="AF1577" i="56"/>
  <c r="AF1585" i="56"/>
  <c r="AF1593" i="56"/>
  <c r="AF1600" i="56"/>
  <c r="AG1667" i="56"/>
  <c r="AG1683" i="56"/>
  <c r="AG1730" i="56"/>
  <c r="AG1737" i="56"/>
  <c r="AF1782" i="56"/>
  <c r="AH994" i="56"/>
  <c r="AG1002" i="56"/>
  <c r="AH1004" i="56"/>
  <c r="AG1014" i="56"/>
  <c r="AG1015" i="56"/>
  <c r="AH1015" i="56" s="1"/>
  <c r="AG1016" i="56"/>
  <c r="AG1017" i="56"/>
  <c r="AG1018" i="56"/>
  <c r="AG1019" i="56"/>
  <c r="AG1020" i="56"/>
  <c r="AG1021" i="56"/>
  <c r="AG1022" i="56"/>
  <c r="AG1023" i="56"/>
  <c r="AG1024" i="56"/>
  <c r="AG1025" i="56"/>
  <c r="AG1026" i="56"/>
  <c r="AG1027" i="56"/>
  <c r="AG1028" i="56"/>
  <c r="AG1029" i="56"/>
  <c r="AG1030" i="56"/>
  <c r="AG1031" i="56"/>
  <c r="AG1032" i="56"/>
  <c r="AG1033" i="56"/>
  <c r="AG1034" i="56"/>
  <c r="AG1035" i="56"/>
  <c r="AG1036" i="56"/>
  <c r="AG1037" i="56"/>
  <c r="AG1042" i="56"/>
  <c r="AG1043" i="56"/>
  <c r="AG1044" i="56"/>
  <c r="AG1045" i="56"/>
  <c r="AG1046" i="56"/>
  <c r="AH1057" i="56"/>
  <c r="AH1061" i="56"/>
  <c r="AH1065" i="56"/>
  <c r="AH1069" i="56"/>
  <c r="AH1075" i="56"/>
  <c r="AH1079" i="56"/>
  <c r="AH1129" i="56"/>
  <c r="AH1133" i="56"/>
  <c r="AH1141" i="56"/>
  <c r="AH1145" i="56"/>
  <c r="AH1151" i="56"/>
  <c r="AH1204" i="56"/>
  <c r="AH1207" i="56"/>
  <c r="AG1208" i="56"/>
  <c r="AH1208" i="56" s="1"/>
  <c r="AH1212" i="56"/>
  <c r="AH1215" i="56"/>
  <c r="AG1216" i="56"/>
  <c r="AH1216" i="56" s="1"/>
  <c r="AH1220" i="56"/>
  <c r="AH1223" i="56"/>
  <c r="AG1224" i="56"/>
  <c r="AH1228" i="56"/>
  <c r="AH1231" i="56"/>
  <c r="AG1232" i="56"/>
  <c r="AH1232" i="56" s="1"/>
  <c r="AH1236" i="56"/>
  <c r="AH1239" i="56"/>
  <c r="AG1240" i="56"/>
  <c r="AH1244" i="56"/>
  <c r="AH1247" i="56"/>
  <c r="AG1248" i="56"/>
  <c r="AH1252" i="56"/>
  <c r="AH1255" i="56"/>
  <c r="AG1256" i="56"/>
  <c r="AH1256" i="56" s="1"/>
  <c r="AH1260" i="56"/>
  <c r="AH1263" i="56"/>
  <c r="AG1264" i="56"/>
  <c r="AH1268" i="56"/>
  <c r="AH1271" i="56"/>
  <c r="AG1272" i="56"/>
  <c r="AH1272" i="56" s="1"/>
  <c r="AH1276" i="56"/>
  <c r="AG1284" i="56"/>
  <c r="AG1288" i="56" s="1"/>
  <c r="AH1286" i="56"/>
  <c r="AH1297" i="56"/>
  <c r="AH1302" i="56"/>
  <c r="AG1303" i="56"/>
  <c r="AF1321" i="56"/>
  <c r="AF1323" i="56"/>
  <c r="AF1325" i="56"/>
  <c r="AF1327" i="56"/>
  <c r="AF1329" i="56"/>
  <c r="AG1374" i="56"/>
  <c r="AH1374" i="56" s="1"/>
  <c r="AF1411" i="56"/>
  <c r="AF1413" i="56"/>
  <c r="AF1415" i="56"/>
  <c r="AF1455" i="56"/>
  <c r="AF1457" i="56"/>
  <c r="AF1459" i="56"/>
  <c r="AF1461" i="56"/>
  <c r="AF1463" i="56"/>
  <c r="AF1465" i="56"/>
  <c r="AF1467" i="56"/>
  <c r="AF1469" i="56"/>
  <c r="AF1471" i="56"/>
  <c r="AF1473" i="56"/>
  <c r="AF1475" i="56"/>
  <c r="AF1477" i="56"/>
  <c r="AF1479" i="56"/>
  <c r="AF1481" i="56"/>
  <c r="AF1483" i="56"/>
  <c r="AF1485" i="56"/>
  <c r="AF1487" i="56"/>
  <c r="AF1489" i="56"/>
  <c r="AF1491" i="56"/>
  <c r="AF1493" i="56"/>
  <c r="AF1495" i="56"/>
  <c r="AF1497" i="56"/>
  <c r="AF1499" i="56"/>
  <c r="AF1501" i="56"/>
  <c r="AF1503" i="56"/>
  <c r="AF1505" i="56"/>
  <c r="AG1507" i="56"/>
  <c r="AG1508" i="56"/>
  <c r="AH1508" i="56" s="1"/>
  <c r="AF1513" i="56"/>
  <c r="AG1535" i="56"/>
  <c r="AF1542" i="56"/>
  <c r="AH1544" i="56"/>
  <c r="AG1551" i="56"/>
  <c r="AH1551" i="56" s="1"/>
  <c r="AF1559" i="56"/>
  <c r="AF1567" i="56"/>
  <c r="AF1575" i="56"/>
  <c r="AF1583" i="56"/>
  <c r="AF1591" i="56"/>
  <c r="AF1598" i="56"/>
  <c r="AG1619" i="56"/>
  <c r="AH1619" i="56" s="1"/>
  <c r="AH1643" i="56"/>
  <c r="AH1646" i="56"/>
  <c r="AF1658" i="56"/>
  <c r="AG1676" i="56"/>
  <c r="AF1791" i="56"/>
  <c r="AG1813" i="56"/>
  <c r="AG1820" i="56"/>
  <c r="AG1836" i="56"/>
  <c r="AF1896" i="56"/>
  <c r="AF2147" i="56"/>
  <c r="AH995" i="56"/>
  <c r="AH1001" i="56"/>
  <c r="AH1005" i="56"/>
  <c r="AH1014" i="56"/>
  <c r="AH1076" i="56"/>
  <c r="AG1155" i="56"/>
  <c r="AI1153" i="56" s="1"/>
  <c r="AJ1153" i="56" s="1"/>
  <c r="AH1152" i="56"/>
  <c r="AH1210" i="56"/>
  <c r="AH1218" i="56"/>
  <c r="AH1226" i="56"/>
  <c r="AH1234" i="56"/>
  <c r="AH1242" i="56"/>
  <c r="AH1250" i="56"/>
  <c r="AH1258" i="56"/>
  <c r="AH1266" i="56"/>
  <c r="AH1274" i="56"/>
  <c r="AG1301" i="56"/>
  <c r="AG1350" i="56"/>
  <c r="AG1351" i="56"/>
  <c r="AG1358" i="56"/>
  <c r="AG1359" i="56"/>
  <c r="AG1366" i="56"/>
  <c r="AH1366" i="56" s="1"/>
  <c r="AG1367" i="56"/>
  <c r="AF1386" i="56"/>
  <c r="AF1388" i="56"/>
  <c r="AF1390" i="56"/>
  <c r="AF1392" i="56"/>
  <c r="AF1394" i="56"/>
  <c r="AF1396" i="56"/>
  <c r="AF1398" i="56"/>
  <c r="AF1400" i="56"/>
  <c r="AF1402" i="56"/>
  <c r="AF1404" i="56"/>
  <c r="AF1406" i="56"/>
  <c r="AG1424" i="56"/>
  <c r="AG1431" i="56"/>
  <c r="AH1431" i="56" s="1"/>
  <c r="AG1432" i="56"/>
  <c r="AG1443" i="56"/>
  <c r="AI1518" i="56"/>
  <c r="AG1536" i="56"/>
  <c r="AH1543" i="56"/>
  <c r="AF1557" i="56"/>
  <c r="AF1565" i="56"/>
  <c r="AF1573" i="56"/>
  <c r="AF1581" i="56"/>
  <c r="AF1589" i="56"/>
  <c r="AG1618" i="56"/>
  <c r="AI1642" i="56"/>
  <c r="AJ1642" i="56" s="1"/>
  <c r="AH1642" i="56"/>
  <c r="AF1656" i="56"/>
  <c r="AG1675" i="56"/>
  <c r="AG1721" i="56"/>
  <c r="AG1746" i="56"/>
  <c r="AG1753" i="56"/>
  <c r="AF1780" i="56"/>
  <c r="AG1872" i="56"/>
  <c r="AF1890" i="56"/>
  <c r="AG1829" i="56"/>
  <c r="AG1925" i="56"/>
  <c r="AH1952" i="56"/>
  <c r="AG1980" i="56"/>
  <c r="AH1980" i="56" s="1"/>
  <c r="AF2118" i="56"/>
  <c r="AH1283" i="56"/>
  <c r="AH1285" i="56"/>
  <c r="AH1287" i="56"/>
  <c r="AH1312" i="56"/>
  <c r="AG1335" i="56"/>
  <c r="AG1336" i="56"/>
  <c r="AG1337" i="56"/>
  <c r="AG1338" i="56"/>
  <c r="AG1339" i="56"/>
  <c r="AH1350" i="56"/>
  <c r="AH1354" i="56"/>
  <c r="AH1358" i="56"/>
  <c r="AH1362" i="56"/>
  <c r="AH1372" i="56"/>
  <c r="AH1376" i="56"/>
  <c r="AH1427" i="56"/>
  <c r="AH1435" i="56"/>
  <c r="AH1445" i="56"/>
  <c r="AH1510" i="56"/>
  <c r="AG1511" i="56"/>
  <c r="AH1519" i="56"/>
  <c r="AI1521" i="56"/>
  <c r="AJ1521" i="56" s="1"/>
  <c r="AH1531" i="56"/>
  <c r="AH1539" i="56"/>
  <c r="AH1547" i="56"/>
  <c r="AF1599" i="56"/>
  <c r="AF1601" i="56"/>
  <c r="AF1655" i="56"/>
  <c r="AF1657" i="56"/>
  <c r="AG1729" i="56"/>
  <c r="AG1745" i="56"/>
  <c r="AH1745" i="56" s="1"/>
  <c r="AF1778" i="56"/>
  <c r="AG1812" i="56"/>
  <c r="AG1828" i="56"/>
  <c r="AH1863" i="56"/>
  <c r="AF1888" i="56"/>
  <c r="AF1898" i="56"/>
  <c r="AH1946" i="56"/>
  <c r="AG2078" i="56"/>
  <c r="AH1311" i="56"/>
  <c r="AH1351" i="56"/>
  <c r="AH1355" i="56"/>
  <c r="AH1359" i="56"/>
  <c r="AH1363" i="56"/>
  <c r="AH1367" i="56"/>
  <c r="AH1373" i="56"/>
  <c r="AH1424" i="56"/>
  <c r="AH1428" i="56"/>
  <c r="AH1432" i="56"/>
  <c r="AH1436" i="56"/>
  <c r="AH1446" i="56"/>
  <c r="AG1509" i="56"/>
  <c r="AJ1518" i="56"/>
  <c r="AJ1519" i="56"/>
  <c r="AI1522" i="56"/>
  <c r="AJ1522" i="56" s="1"/>
  <c r="AH1537" i="56"/>
  <c r="AH1545" i="56"/>
  <c r="AF1552" i="56"/>
  <c r="AF1554" i="56"/>
  <c r="AF1556" i="56"/>
  <c r="AF1558" i="56"/>
  <c r="AF1560" i="56"/>
  <c r="AF1562" i="56"/>
  <c r="AF1564" i="56"/>
  <c r="AF1566" i="56"/>
  <c r="AF1568" i="56"/>
  <c r="AF1570" i="56"/>
  <c r="AF1572" i="56"/>
  <c r="AF1574" i="56"/>
  <c r="AF1576" i="56"/>
  <c r="AF1578" i="56"/>
  <c r="AF1580" i="56"/>
  <c r="AF1582" i="56"/>
  <c r="AF1584" i="56"/>
  <c r="AF1586" i="56"/>
  <c r="AF1588" i="56"/>
  <c r="AF1590" i="56"/>
  <c r="AF1592" i="56"/>
  <c r="AG1614" i="56"/>
  <c r="AH1614" i="56" s="1"/>
  <c r="AG1615" i="56"/>
  <c r="AG1622" i="56"/>
  <c r="AG1630" i="56"/>
  <c r="AG1650" i="56"/>
  <c r="AI1647" i="56" s="1"/>
  <c r="AJ1647" i="56" s="1"/>
  <c r="AI1640" i="56"/>
  <c r="AJ1640" i="56" s="1"/>
  <c r="AI1644" i="56"/>
  <c r="AG1671" i="56"/>
  <c r="AH1671" i="56" s="1"/>
  <c r="AG1672" i="56"/>
  <c r="AG1679" i="56"/>
  <c r="AG1680" i="56"/>
  <c r="AH1680" i="56" s="1"/>
  <c r="AG1687" i="56"/>
  <c r="AH1687" i="56" s="1"/>
  <c r="AF1700" i="56"/>
  <c r="AF1711" i="56"/>
  <c r="AG1713" i="56"/>
  <c r="AG1714" i="56"/>
  <c r="AG1722" i="56"/>
  <c r="AG1738" i="56"/>
  <c r="AG1754" i="56"/>
  <c r="AF1776" i="56"/>
  <c r="AG1805" i="56"/>
  <c r="AG1821" i="56"/>
  <c r="AG1837" i="56"/>
  <c r="AH1958" i="56"/>
  <c r="AH1518" i="56"/>
  <c r="AH1522" i="56"/>
  <c r="AH1618" i="56"/>
  <c r="AH1622" i="56"/>
  <c r="AH1628" i="56"/>
  <c r="AH1667" i="56"/>
  <c r="AH1675" i="56"/>
  <c r="AH1683" i="56"/>
  <c r="AH1690" i="56"/>
  <c r="AG1698" i="56"/>
  <c r="AH1716" i="56"/>
  <c r="AG1717" i="56"/>
  <c r="AG1765" i="56"/>
  <c r="AG1768" i="56" s="1"/>
  <c r="AF1788" i="56"/>
  <c r="AF1790" i="56"/>
  <c r="AF1792" i="56"/>
  <c r="AF1886" i="56"/>
  <c r="AF1894" i="56"/>
  <c r="AG1924" i="56"/>
  <c r="AH1937" i="56"/>
  <c r="AG2066" i="56"/>
  <c r="AF2119" i="56"/>
  <c r="AH1521" i="56"/>
  <c r="AH1611" i="56"/>
  <c r="AG1632" i="56"/>
  <c r="AI1627" i="56" s="1"/>
  <c r="AJ1627" i="56" s="1"/>
  <c r="AH1629" i="56"/>
  <c r="AJ1644" i="56"/>
  <c r="AH1668" i="56"/>
  <c r="AH1672" i="56"/>
  <c r="AH1676" i="56"/>
  <c r="AH1684" i="56"/>
  <c r="AH1688" i="56"/>
  <c r="AH1714" i="56"/>
  <c r="AG1715" i="56"/>
  <c r="AG1718" i="56"/>
  <c r="AG1725" i="56"/>
  <c r="AG1726" i="56"/>
  <c r="AH1726" i="56" s="1"/>
  <c r="AG1733" i="56"/>
  <c r="AG1734" i="56"/>
  <c r="AG1741" i="56"/>
  <c r="AG1742" i="56"/>
  <c r="AG1749" i="56"/>
  <c r="AG1750" i="56"/>
  <c r="AG1757" i="56"/>
  <c r="AG1758" i="56"/>
  <c r="AH1758" i="56" s="1"/>
  <c r="AF1777" i="56"/>
  <c r="AF1779" i="56"/>
  <c r="AF1781" i="56"/>
  <c r="AF1783" i="56"/>
  <c r="AG1801" i="56"/>
  <c r="AH1801" i="56" s="1"/>
  <c r="AG1808" i="56"/>
  <c r="AG1809" i="56"/>
  <c r="AG1816" i="56"/>
  <c r="AG1817" i="56"/>
  <c r="AG1824" i="56"/>
  <c r="AG1825" i="56"/>
  <c r="AG1832" i="56"/>
  <c r="AG1833" i="56"/>
  <c r="AH1833" i="56" s="1"/>
  <c r="AF1847" i="56"/>
  <c r="AF1858" i="56"/>
  <c r="AG1860" i="56"/>
  <c r="AG1861" i="56"/>
  <c r="AG1873" i="56"/>
  <c r="AF1892" i="56"/>
  <c r="AF1900" i="56"/>
  <c r="AH1950" i="56"/>
  <c r="AF1971" i="56"/>
  <c r="AG1989" i="56"/>
  <c r="AG1996" i="56"/>
  <c r="AH1697" i="56"/>
  <c r="AH1699" i="56"/>
  <c r="AH1701" i="56"/>
  <c r="AH1721" i="56"/>
  <c r="AH1725" i="56"/>
  <c r="AH1729" i="56"/>
  <c r="AH1733" i="56"/>
  <c r="AH1737" i="56"/>
  <c r="AH1741" i="56"/>
  <c r="AH1749" i="56"/>
  <c r="AH1753" i="56"/>
  <c r="AH1757" i="56"/>
  <c r="AH1763" i="56"/>
  <c r="AH1767" i="56"/>
  <c r="AH1804" i="56"/>
  <c r="AH1808" i="56"/>
  <c r="AH1812" i="56"/>
  <c r="AH1816" i="56"/>
  <c r="AH1820" i="56"/>
  <c r="AH1824" i="56"/>
  <c r="AH1828" i="56"/>
  <c r="AH1832" i="56"/>
  <c r="AH1836" i="56"/>
  <c r="AG1845" i="56"/>
  <c r="AH1848" i="56"/>
  <c r="AH1859" i="56"/>
  <c r="AF1864" i="56"/>
  <c r="AG1865" i="56"/>
  <c r="AG1866" i="56"/>
  <c r="AH1874" i="56"/>
  <c r="AF1885" i="56"/>
  <c r="AF1887" i="56"/>
  <c r="AF1889" i="56"/>
  <c r="AF1891" i="56"/>
  <c r="AF1893" i="56"/>
  <c r="AF1895" i="56"/>
  <c r="AF1897" i="56"/>
  <c r="AF1899" i="56"/>
  <c r="AH1933" i="56"/>
  <c r="AG1936" i="56"/>
  <c r="AH1936" i="56" s="1"/>
  <c r="AF1969" i="56"/>
  <c r="AG1988" i="56"/>
  <c r="AH1988" i="56" s="1"/>
  <c r="AH2008" i="56"/>
  <c r="AG2045" i="56"/>
  <c r="AH2045" i="56" s="1"/>
  <c r="AF2048" i="56"/>
  <c r="AG2053" i="56"/>
  <c r="AF2056" i="56"/>
  <c r="AG2067" i="56"/>
  <c r="AH2067" i="56" s="1"/>
  <c r="AF2126" i="56"/>
  <c r="AH1722" i="56"/>
  <c r="AH1730" i="56"/>
  <c r="AH1734" i="56"/>
  <c r="AH1738" i="56"/>
  <c r="AH1742" i="56"/>
  <c r="AH1746" i="56"/>
  <c r="AH1754" i="56"/>
  <c r="AH1764" i="56"/>
  <c r="AH1805" i="56"/>
  <c r="AH1809" i="56"/>
  <c r="AH1813" i="56"/>
  <c r="AH1821" i="56"/>
  <c r="AH1825" i="56"/>
  <c r="AH1829" i="56"/>
  <c r="AH1837" i="56"/>
  <c r="AH1846" i="56"/>
  <c r="AH1857" i="56"/>
  <c r="AG1862" i="56"/>
  <c r="AH1873" i="56"/>
  <c r="AG1920" i="56"/>
  <c r="AH1920" i="56" s="1"/>
  <c r="AG1921" i="56"/>
  <c r="AH1921" i="56" s="1"/>
  <c r="AG1928" i="56"/>
  <c r="AG1938" i="56"/>
  <c r="AI1935" i="56" s="1"/>
  <c r="AJ1935" i="56" s="1"/>
  <c r="AH1949" i="56"/>
  <c r="AH1956" i="56"/>
  <c r="AF1967" i="56"/>
  <c r="AG1981" i="56"/>
  <c r="AG1997" i="56"/>
  <c r="AG2008" i="56"/>
  <c r="AF2046" i="56"/>
  <c r="AG2051" i="56"/>
  <c r="AH2051" i="56" s="1"/>
  <c r="AF2054" i="56"/>
  <c r="AG2059" i="56"/>
  <c r="AH2059" i="56" s="1"/>
  <c r="AF2127" i="56"/>
  <c r="AH1844" i="56"/>
  <c r="AH1865" i="56"/>
  <c r="AH1875" i="56"/>
  <c r="AG1905" i="56"/>
  <c r="AG1906" i="56"/>
  <c r="AG1907" i="56"/>
  <c r="AG1908" i="56"/>
  <c r="AG1909" i="56"/>
  <c r="AH1924" i="56"/>
  <c r="AH1934" i="56"/>
  <c r="AF1968" i="56"/>
  <c r="AF1970" i="56"/>
  <c r="AF2044" i="56"/>
  <c r="AG2049" i="56"/>
  <c r="AF2052" i="56"/>
  <c r="AG2057" i="56"/>
  <c r="AF2114" i="56"/>
  <c r="AF2122" i="56"/>
  <c r="AF2145" i="56"/>
  <c r="AH1866" i="56"/>
  <c r="AH1872" i="56"/>
  <c r="AH1876" i="56"/>
  <c r="AH1925" i="56"/>
  <c r="AH1935" i="56"/>
  <c r="AF1951" i="56"/>
  <c r="AF1953" i="56"/>
  <c r="AF1955" i="56"/>
  <c r="AF1957" i="56"/>
  <c r="AF1959" i="56"/>
  <c r="AH1962" i="56"/>
  <c r="AG1984" i="56"/>
  <c r="AG1985" i="56"/>
  <c r="AG1992" i="56"/>
  <c r="AG1993" i="56"/>
  <c r="AG2000" i="56"/>
  <c r="AH2000" i="56" s="1"/>
  <c r="AG2001" i="56"/>
  <c r="AG2007" i="56"/>
  <c r="AH2007" i="56" s="1"/>
  <c r="AF2021" i="56"/>
  <c r="AF2023" i="56"/>
  <c r="AF2025" i="56"/>
  <c r="AG2047" i="56"/>
  <c r="AH2047" i="56" s="1"/>
  <c r="AF2050" i="56"/>
  <c r="AG2055" i="56"/>
  <c r="AF2058" i="56"/>
  <c r="AH2078" i="56"/>
  <c r="AF2080" i="56"/>
  <c r="AF2082" i="56"/>
  <c r="AF2084" i="56"/>
  <c r="AF2086" i="56"/>
  <c r="AF2088" i="56"/>
  <c r="AF2090" i="56"/>
  <c r="AF2092" i="56"/>
  <c r="AF2094" i="56"/>
  <c r="AG2102" i="56"/>
  <c r="AF2115" i="56"/>
  <c r="AF2123" i="56"/>
  <c r="AG2176" i="56"/>
  <c r="AH2176" i="56" s="1"/>
  <c r="AG2178" i="56"/>
  <c r="AH1984" i="56"/>
  <c r="AH1996" i="56"/>
  <c r="AH2011" i="56"/>
  <c r="AH2103" i="56"/>
  <c r="AF2135" i="56"/>
  <c r="AH2163" i="56"/>
  <c r="AH2165" i="56"/>
  <c r="AH1981" i="56"/>
  <c r="AH1985" i="56"/>
  <c r="AH1989" i="56"/>
  <c r="AH1993" i="56"/>
  <c r="AH2001" i="56"/>
  <c r="AG2020" i="56"/>
  <c r="AG2022" i="56"/>
  <c r="AH2022" i="56" s="1"/>
  <c r="AG2024" i="56"/>
  <c r="AH2024" i="56" s="1"/>
  <c r="AG2026" i="56"/>
  <c r="AH2026" i="56" s="1"/>
  <c r="AH2049" i="56"/>
  <c r="AH2053" i="56"/>
  <c r="AH2055" i="56"/>
  <c r="AH2057" i="56"/>
  <c r="AF2077" i="56"/>
  <c r="AF2079" i="56"/>
  <c r="AG2081" i="56"/>
  <c r="AG2083" i="56"/>
  <c r="AG2085" i="56"/>
  <c r="AH2085" i="56" s="1"/>
  <c r="AG2087" i="56"/>
  <c r="AG2089" i="56"/>
  <c r="AG2091" i="56"/>
  <c r="AG2093" i="56"/>
  <c r="AH2093" i="56" s="1"/>
  <c r="AG2095" i="56"/>
  <c r="AG2103" i="56"/>
  <c r="AF2132" i="56"/>
  <c r="AF2136" i="56"/>
  <c r="AG2149" i="56"/>
  <c r="AG2168" i="56"/>
  <c r="AI2165" i="56" s="1"/>
  <c r="AJ2165" i="56" s="1"/>
  <c r="AG2184" i="56"/>
  <c r="AG2186" i="56"/>
  <c r="AH2010" i="56"/>
  <c r="AF2113" i="56"/>
  <c r="AF2117" i="56"/>
  <c r="AF2121" i="56"/>
  <c r="AF2125" i="56"/>
  <c r="AF2134" i="56"/>
  <c r="AG2146" i="56"/>
  <c r="AH2146" i="56" s="1"/>
  <c r="AG2148" i="56"/>
  <c r="AG2180" i="56"/>
  <c r="AG2188" i="56"/>
  <c r="AF2116" i="56"/>
  <c r="AF2120" i="56"/>
  <c r="AF2124" i="56"/>
  <c r="AF2133" i="56"/>
  <c r="AH2148" i="56"/>
  <c r="AG2182" i="56"/>
  <c r="AG2190" i="56"/>
  <c r="AG2196" i="56"/>
  <c r="AH2196" i="56" s="1"/>
  <c r="AF2031" i="56"/>
  <c r="AF2032" i="56"/>
  <c r="AF2033" i="56"/>
  <c r="AF2034" i="56"/>
  <c r="AF2035" i="56"/>
  <c r="AH2064" i="56"/>
  <c r="AH2065" i="56"/>
  <c r="AH2066" i="56"/>
  <c r="AH2068" i="56"/>
  <c r="AF2100" i="56"/>
  <c r="AF2101" i="56"/>
  <c r="AH2104" i="56"/>
  <c r="AG2150" i="56"/>
  <c r="AG2152" i="56"/>
  <c r="AG2154" i="56"/>
  <c r="AG2156" i="56"/>
  <c r="AG2158" i="56"/>
  <c r="AH2180" i="56"/>
  <c r="AH2184" i="56"/>
  <c r="AH2188" i="56"/>
  <c r="AG2197" i="56"/>
  <c r="AJ2210" i="56"/>
  <c r="AH2102" i="56"/>
  <c r="AG2151" i="56"/>
  <c r="AG2153" i="56"/>
  <c r="AG2155" i="56"/>
  <c r="AG2157" i="56"/>
  <c r="AH2178" i="56"/>
  <c r="AH2182" i="56"/>
  <c r="AH2186" i="56"/>
  <c r="AH2190" i="56"/>
  <c r="AI2211" i="56"/>
  <c r="AJ2211" i="56" s="1"/>
  <c r="AI2209" i="56"/>
  <c r="AJ2209" i="56" s="1"/>
  <c r="AI2210" i="56"/>
  <c r="AF2212" i="56"/>
  <c r="AJ2220" i="56"/>
  <c r="AI2218" i="56"/>
  <c r="AJ2218" i="56" s="1"/>
  <c r="AI2219" i="56"/>
  <c r="AI2220" i="56"/>
  <c r="AF2199" i="56"/>
  <c r="AF2200" i="56"/>
  <c r="AI2212" i="56"/>
  <c r="AF2217" i="56"/>
  <c r="AI2217" i="56"/>
  <c r="AF2219" i="56"/>
  <c r="AJ2219" i="56" s="1"/>
  <c r="AH2221" i="56"/>
  <c r="AF2221" i="56"/>
  <c r="AJ2221" i="56" s="1"/>
  <c r="F13" i="2"/>
  <c r="AD163" i="11"/>
  <c r="AD162" i="11"/>
  <c r="AD161" i="11"/>
  <c r="AD160" i="11"/>
  <c r="AF160" i="11" s="1"/>
  <c r="AD159" i="11"/>
  <c r="AD154" i="11"/>
  <c r="AD153" i="11"/>
  <c r="AD152" i="11"/>
  <c r="AD151" i="11"/>
  <c r="AD150" i="11"/>
  <c r="AD149" i="11"/>
  <c r="AD148" i="11"/>
  <c r="AF148" i="11" s="1"/>
  <c r="AD147" i="11"/>
  <c r="AD146" i="11"/>
  <c r="AD145" i="11"/>
  <c r="AD144" i="11"/>
  <c r="AD143" i="11"/>
  <c r="AD142" i="11"/>
  <c r="AD141" i="11"/>
  <c r="AD140" i="11"/>
  <c r="AF140" i="11" s="1"/>
  <c r="AD139" i="11"/>
  <c r="AD138" i="11"/>
  <c r="AD137" i="11"/>
  <c r="AD136" i="1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D113" i="11"/>
  <c r="AD112" i="11"/>
  <c r="AD111" i="11"/>
  <c r="AD110" i="11"/>
  <c r="AD101" i="11"/>
  <c r="AF101" i="11" s="1"/>
  <c r="AG101" i="11" s="1"/>
  <c r="AH101" i="11" s="1"/>
  <c r="AD100" i="11"/>
  <c r="AF100" i="11" s="1"/>
  <c r="AG100" i="11" s="1"/>
  <c r="AD99" i="11"/>
  <c r="AF99" i="11" s="1"/>
  <c r="AD98" i="11"/>
  <c r="AF98" i="11" s="1"/>
  <c r="AG98" i="11" s="1"/>
  <c r="AD97" i="11"/>
  <c r="AF97" i="11" s="1"/>
  <c r="AG97" i="11" s="1"/>
  <c r="AH97" i="11" s="1"/>
  <c r="AD92" i="11"/>
  <c r="AF92" i="11" s="1"/>
  <c r="AG92" i="11" s="1"/>
  <c r="AD91" i="11"/>
  <c r="AD90" i="11"/>
  <c r="AD89" i="11"/>
  <c r="AF89" i="11" s="1"/>
  <c r="AD88" i="11"/>
  <c r="AD87" i="11"/>
  <c r="AD86" i="11"/>
  <c r="AD85" i="11"/>
  <c r="AD84" i="11"/>
  <c r="AF84" i="11" s="1"/>
  <c r="AG84" i="11" s="1"/>
  <c r="AD83" i="11"/>
  <c r="AF83" i="11" s="1"/>
  <c r="AD74" i="11"/>
  <c r="AD73" i="11"/>
  <c r="AD72" i="11"/>
  <c r="AF72" i="11" s="1"/>
  <c r="AG72" i="11" s="1"/>
  <c r="AD71" i="11"/>
  <c r="AD70" i="11"/>
  <c r="AD65" i="11"/>
  <c r="AD64" i="11"/>
  <c r="AF64" i="11" s="1"/>
  <c r="AD63" i="11"/>
  <c r="AD62" i="11"/>
  <c r="AD61" i="11"/>
  <c r="AF61" i="11" s="1"/>
  <c r="AG61" i="11" s="1"/>
  <c r="AH61" i="11" s="1"/>
  <c r="AD60" i="11"/>
  <c r="AD59" i="11"/>
  <c r="AF59" i="11" s="1"/>
  <c r="AG59" i="11" s="1"/>
  <c r="AD58" i="11"/>
  <c r="AD57" i="11"/>
  <c r="AD48" i="11"/>
  <c r="AF48" i="11" s="1"/>
  <c r="AG48" i="11" s="1"/>
  <c r="AD47" i="11"/>
  <c r="AD46" i="11"/>
  <c r="AD45" i="11"/>
  <c r="AD44" i="11"/>
  <c r="AF44" i="11" s="1"/>
  <c r="AD39" i="11"/>
  <c r="AF39" i="11" s="1"/>
  <c r="AD38" i="11"/>
  <c r="AD37" i="11"/>
  <c r="AF37" i="11" s="1"/>
  <c r="AD36" i="11"/>
  <c r="AF36" i="11" s="1"/>
  <c r="AG36" i="11" s="1"/>
  <c r="AD35" i="11"/>
  <c r="AD34" i="11"/>
  <c r="AD33" i="11"/>
  <c r="AF33" i="11" s="1"/>
  <c r="AD32" i="11"/>
  <c r="AF32" i="11" s="1"/>
  <c r="AG32" i="11" s="1"/>
  <c r="AD31" i="11"/>
  <c r="AF31" i="11" s="1"/>
  <c r="AD30" i="11"/>
  <c r="AD29" i="11"/>
  <c r="AF29" i="11" s="1"/>
  <c r="AD28" i="11"/>
  <c r="AF28" i="11" s="1"/>
  <c r="AG28" i="11" s="1"/>
  <c r="AD27" i="11"/>
  <c r="AD26" i="11"/>
  <c r="AD25" i="11"/>
  <c r="AF25" i="11" s="1"/>
  <c r="AD24" i="11"/>
  <c r="AF24" i="11" s="1"/>
  <c r="AG24" i="11" s="1"/>
  <c r="AD23" i="11"/>
  <c r="AF23" i="11" s="1"/>
  <c r="AD22" i="11"/>
  <c r="AD21" i="11"/>
  <c r="AF21" i="11" s="1"/>
  <c r="F11" i="11"/>
  <c r="E11" i="11"/>
  <c r="D11" i="11"/>
  <c r="C11" i="11"/>
  <c r="AF161" i="11"/>
  <c r="AF159" i="11"/>
  <c r="AF150" i="11"/>
  <c r="AG150" i="11" s="1"/>
  <c r="AF142" i="11"/>
  <c r="AG142" i="11" s="1"/>
  <c r="AH142" i="11" s="1"/>
  <c r="AF136" i="11"/>
  <c r="AG136" i="11" s="1"/>
  <c r="AF134" i="11"/>
  <c r="AG134" i="11" s="1"/>
  <c r="AF114" i="11"/>
  <c r="AG114" i="11" s="1"/>
  <c r="AF91" i="11"/>
  <c r="AF90" i="11"/>
  <c r="AG90" i="11" s="1"/>
  <c r="AH90" i="11" s="1"/>
  <c r="AF74" i="11"/>
  <c r="AF70" i="11"/>
  <c r="AG70" i="11" s="1"/>
  <c r="AF65" i="11"/>
  <c r="AG65" i="11" s="1"/>
  <c r="AF63" i="11"/>
  <c r="AF62" i="11"/>
  <c r="AF57" i="11"/>
  <c r="AG57" i="11" s="1"/>
  <c r="AF47" i="11"/>
  <c r="AF46" i="11"/>
  <c r="AF45" i="11"/>
  <c r="AG45" i="11" s="1"/>
  <c r="AF38" i="11"/>
  <c r="AG38" i="11" s="1"/>
  <c r="AF35" i="11"/>
  <c r="AF34" i="11"/>
  <c r="AG34" i="11" s="1"/>
  <c r="AF30" i="11"/>
  <c r="AG30" i="11" s="1"/>
  <c r="AF27" i="11"/>
  <c r="AF26" i="11"/>
  <c r="AG26" i="11" s="1"/>
  <c r="AF22" i="11"/>
  <c r="AG22" i="11" s="1"/>
  <c r="F11" i="10"/>
  <c r="E11" i="10"/>
  <c r="D11" i="10"/>
  <c r="C11" i="10"/>
  <c r="AF381" i="46"/>
  <c r="AG381" i="46" s="1"/>
  <c r="AD381" i="46"/>
  <c r="AH381" i="46" s="1"/>
  <c r="AF380" i="46"/>
  <c r="AG380" i="46" s="1"/>
  <c r="AD380" i="46"/>
  <c r="AF379" i="46"/>
  <c r="AG379" i="46" s="1"/>
  <c r="AD379" i="46"/>
  <c r="AH379" i="46" s="1"/>
  <c r="AF378" i="46"/>
  <c r="AD378" i="46"/>
  <c r="AF377" i="46"/>
  <c r="AG377" i="46" s="1"/>
  <c r="AD377" i="46"/>
  <c r="AH377" i="46" s="1"/>
  <c r="AF372" i="46"/>
  <c r="AG372" i="46" s="1"/>
  <c r="AD372" i="46"/>
  <c r="AH372" i="46" s="1"/>
  <c r="AF371" i="46"/>
  <c r="AG371" i="46" s="1"/>
  <c r="AD371" i="46"/>
  <c r="AH371" i="46" s="1"/>
  <c r="AF370" i="46"/>
  <c r="AG370" i="46" s="1"/>
  <c r="AD370" i="46"/>
  <c r="AF369" i="46"/>
  <c r="AG369" i="46" s="1"/>
  <c r="AD369" i="46"/>
  <c r="AI368" i="46"/>
  <c r="AF368" i="46"/>
  <c r="AG368" i="46" s="1"/>
  <c r="AD368" i="46"/>
  <c r="AI367" i="46"/>
  <c r="AF367" i="46"/>
  <c r="AG367" i="46" s="1"/>
  <c r="AG373" i="46" s="1"/>
  <c r="AD367" i="46"/>
  <c r="AD358" i="46"/>
  <c r="AD357" i="46"/>
  <c r="AD356" i="46"/>
  <c r="AD355" i="46"/>
  <c r="AD354" i="46"/>
  <c r="AG349" i="46"/>
  <c r="AD349" i="46"/>
  <c r="AF349" i="46" s="1"/>
  <c r="AD348" i="46"/>
  <c r="AF348" i="46" s="1"/>
  <c r="AG347" i="46"/>
  <c r="AD347" i="46"/>
  <c r="AF347" i="46" s="1"/>
  <c r="AD346" i="46"/>
  <c r="AF346" i="46" s="1"/>
  <c r="AG345" i="46"/>
  <c r="AD345" i="46"/>
  <c r="AF345" i="46" s="1"/>
  <c r="AD344" i="46"/>
  <c r="AF344" i="46" s="1"/>
  <c r="AG343" i="46"/>
  <c r="AD343" i="46"/>
  <c r="AF343" i="46" s="1"/>
  <c r="AD342" i="46"/>
  <c r="AF342" i="46" s="1"/>
  <c r="AG341" i="46"/>
  <c r="AD341" i="46"/>
  <c r="AF341" i="46" s="1"/>
  <c r="AD340" i="46"/>
  <c r="AF340" i="46" s="1"/>
  <c r="AF331" i="46"/>
  <c r="AG331" i="46" s="1"/>
  <c r="AD331" i="46"/>
  <c r="AH331" i="46" s="1"/>
  <c r="AF330" i="46"/>
  <c r="AD330" i="46"/>
  <c r="AF329" i="46"/>
  <c r="AG329" i="46" s="1"/>
  <c r="AD329" i="46"/>
  <c r="AH329" i="46" s="1"/>
  <c r="AF328" i="46"/>
  <c r="AD328" i="46"/>
  <c r="AF327" i="46"/>
  <c r="AG327" i="46" s="1"/>
  <c r="AD327" i="46"/>
  <c r="AF322" i="46"/>
  <c r="AD322" i="46"/>
  <c r="AD321" i="46"/>
  <c r="AF320" i="46"/>
  <c r="AD320" i="46"/>
  <c r="AD319" i="46"/>
  <c r="AF318" i="46"/>
  <c r="AD318" i="46"/>
  <c r="AD317" i="46"/>
  <c r="AF316" i="46"/>
  <c r="AD316" i="46"/>
  <c r="AD315" i="46"/>
  <c r="AF314" i="46"/>
  <c r="AD314" i="46"/>
  <c r="AD313" i="46"/>
  <c r="AF312" i="46"/>
  <c r="AD312" i="46"/>
  <c r="AD311" i="46"/>
  <c r="AF310" i="46"/>
  <c r="AD310" i="46"/>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H288" i="46"/>
  <c r="AF288" i="46"/>
  <c r="AG288" i="46" s="1"/>
  <c r="AD288" i="46"/>
  <c r="AG287" i="46"/>
  <c r="AF287" i="46"/>
  <c r="AD287" i="46"/>
  <c r="AH287" i="46" s="1"/>
  <c r="AG286" i="46"/>
  <c r="AF286" i="46"/>
  <c r="AD286" i="46"/>
  <c r="AH286" i="46" s="1"/>
  <c r="AG285" i="46"/>
  <c r="AF285" i="46"/>
  <c r="AD285" i="46"/>
  <c r="AH285" i="46" s="1"/>
  <c r="AG284" i="46"/>
  <c r="AF284" i="46"/>
  <c r="AD284" i="46"/>
  <c r="AH284" i="46" s="1"/>
  <c r="AG283" i="46"/>
  <c r="AF283" i="46"/>
  <c r="AD283" i="46"/>
  <c r="AH283" i="46" s="1"/>
  <c r="AG282" i="46"/>
  <c r="AF282" i="46"/>
  <c r="AD282" i="46"/>
  <c r="AH282" i="46" s="1"/>
  <c r="AD273" i="46"/>
  <c r="AF273" i="46" s="1"/>
  <c r="AD272" i="46"/>
  <c r="AF272" i="46" s="1"/>
  <c r="AD271" i="46"/>
  <c r="AF271" i="46" s="1"/>
  <c r="AD270" i="46"/>
  <c r="AF270" i="46" s="1"/>
  <c r="AD269" i="46"/>
  <c r="AF269" i="46" s="1"/>
  <c r="AD264" i="46"/>
  <c r="AD263" i="46"/>
  <c r="AD262" i="46"/>
  <c r="AD261" i="46"/>
  <c r="AD260" i="46"/>
  <c r="AD259" i="46"/>
  <c r="AD258" i="46"/>
  <c r="AD257" i="46"/>
  <c r="AD256" i="46"/>
  <c r="AG255" i="46"/>
  <c r="AD255" i="46"/>
  <c r="AF255" i="46" s="1"/>
  <c r="AD254" i="46"/>
  <c r="AG253" i="46"/>
  <c r="AD253" i="46"/>
  <c r="AF253" i="46" s="1"/>
  <c r="AD252" i="46"/>
  <c r="AG251" i="46"/>
  <c r="AD251" i="46"/>
  <c r="AF251" i="46" s="1"/>
  <c r="AD250" i="46"/>
  <c r="AG249" i="46"/>
  <c r="AD249" i="46"/>
  <c r="AF249" i="46" s="1"/>
  <c r="AD240" i="46"/>
  <c r="AF240" i="46" s="1"/>
  <c r="AG239" i="46"/>
  <c r="AD239" i="46"/>
  <c r="AF239" i="46" s="1"/>
  <c r="AD238" i="46"/>
  <c r="AF238" i="46" s="1"/>
  <c r="AD237" i="46"/>
  <c r="AF237" i="46" s="1"/>
  <c r="AG236" i="46"/>
  <c r="AD236" i="46"/>
  <c r="AF236" i="46" s="1"/>
  <c r="AF231" i="46"/>
  <c r="AG231" i="46" s="1"/>
  <c r="AD231" i="46"/>
  <c r="AH231" i="46" s="1"/>
  <c r="AF230" i="46"/>
  <c r="AG230" i="46" s="1"/>
  <c r="AD230" i="46"/>
  <c r="AH230" i="46" s="1"/>
  <c r="AF229" i="46"/>
  <c r="AG229" i="46" s="1"/>
  <c r="AD229" i="46"/>
  <c r="AH229" i="46" s="1"/>
  <c r="AF228" i="46"/>
  <c r="AG228" i="46" s="1"/>
  <c r="AD228" i="46"/>
  <c r="AH228" i="46" s="1"/>
  <c r="AF227" i="46"/>
  <c r="AG227" i="46" s="1"/>
  <c r="AD227" i="46"/>
  <c r="AH227" i="46" s="1"/>
  <c r="AF226" i="46"/>
  <c r="AG226" i="46" s="1"/>
  <c r="AD226" i="46"/>
  <c r="AH226" i="46" s="1"/>
  <c r="AF225" i="46"/>
  <c r="AG225" i="46" s="1"/>
  <c r="AD225" i="46"/>
  <c r="AH225" i="46" s="1"/>
  <c r="AF224" i="46"/>
  <c r="AG224" i="46" s="1"/>
  <c r="AD224" i="46"/>
  <c r="AH224" i="46" s="1"/>
  <c r="AF223" i="46"/>
  <c r="AG223" i="46" s="1"/>
  <c r="AD223" i="46"/>
  <c r="AH223" i="46" s="1"/>
  <c r="AF222" i="46"/>
  <c r="AG222" i="46" s="1"/>
  <c r="AD222" i="46"/>
  <c r="AH222" i="46" s="1"/>
  <c r="AG214" i="46"/>
  <c r="AG213" i="46"/>
  <c r="AF213" i="46"/>
  <c r="AD213" i="46"/>
  <c r="AH213" i="46" s="1"/>
  <c r="AI212" i="46"/>
  <c r="AG212" i="46"/>
  <c r="AF212" i="46"/>
  <c r="AD212" i="46"/>
  <c r="AH212" i="46" s="1"/>
  <c r="AG211" i="46"/>
  <c r="AF211" i="46"/>
  <c r="AD211" i="46"/>
  <c r="AH211" i="46" s="1"/>
  <c r="AG210" i="46"/>
  <c r="AF210" i="46"/>
  <c r="AD210" i="46"/>
  <c r="AH210" i="46" s="1"/>
  <c r="AG209" i="46"/>
  <c r="AF209" i="46"/>
  <c r="AD209" i="46"/>
  <c r="AH209" i="46" s="1"/>
  <c r="AD204" i="46"/>
  <c r="AD203" i="46"/>
  <c r="AD202" i="46"/>
  <c r="AD201" i="46"/>
  <c r="AD200" i="46"/>
  <c r="AD199" i="46"/>
  <c r="AD198" i="46"/>
  <c r="AD197" i="46"/>
  <c r="AD196" i="46"/>
  <c r="AD195" i="46"/>
  <c r="AG186" i="46"/>
  <c r="AD186" i="46"/>
  <c r="AF186" i="46" s="1"/>
  <c r="AD185" i="46"/>
  <c r="AF185" i="46" s="1"/>
  <c r="AD184" i="46"/>
  <c r="AF184" i="46" s="1"/>
  <c r="AG183" i="46"/>
  <c r="AD183" i="46"/>
  <c r="AF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G126" i="46"/>
  <c r="AD126" i="46"/>
  <c r="AF126" i="46" s="1"/>
  <c r="AG125" i="46"/>
  <c r="AD125" i="46"/>
  <c r="AF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G85" i="46"/>
  <c r="AF85" i="46"/>
  <c r="AD85" i="46"/>
  <c r="AG84" i="46"/>
  <c r="AF84" i="46"/>
  <c r="AD84" i="46"/>
  <c r="AG83" i="46"/>
  <c r="AF83" i="46"/>
  <c r="AD83" i="46"/>
  <c r="AG82" i="46"/>
  <c r="AF82" i="46"/>
  <c r="AD82" i="46"/>
  <c r="AG81" i="46"/>
  <c r="AF81" i="46"/>
  <c r="AD81" i="46"/>
  <c r="AF76" i="46"/>
  <c r="AG76" i="46" s="1"/>
  <c r="AD76" i="46"/>
  <c r="AH76" i="46" s="1"/>
  <c r="AF75" i="46"/>
  <c r="AG75" i="46" s="1"/>
  <c r="AD75" i="46"/>
  <c r="AH75" i="46" s="1"/>
  <c r="AF74" i="46"/>
  <c r="AG74" i="46" s="1"/>
  <c r="AD74" i="46"/>
  <c r="AH74" i="46" s="1"/>
  <c r="AF73" i="46"/>
  <c r="AG73" i="46" s="1"/>
  <c r="AD73" i="46"/>
  <c r="AH73" i="46" s="1"/>
  <c r="AF72" i="46"/>
  <c r="AG72" i="46" s="1"/>
  <c r="AD72" i="46"/>
  <c r="AH72" i="46" s="1"/>
  <c r="AF71" i="46"/>
  <c r="AG71" i="46" s="1"/>
  <c r="AD71" i="46"/>
  <c r="AH71" i="46" s="1"/>
  <c r="AF70" i="46"/>
  <c r="AG70" i="46" s="1"/>
  <c r="AD70" i="46"/>
  <c r="AH70" i="46" s="1"/>
  <c r="AF69" i="46"/>
  <c r="AG69" i="46" s="1"/>
  <c r="AD69" i="46"/>
  <c r="AH69" i="46" s="1"/>
  <c r="AF68" i="46"/>
  <c r="AG68" i="46" s="1"/>
  <c r="AD68" i="46"/>
  <c r="AH68" i="46" s="1"/>
  <c r="AF67" i="46"/>
  <c r="AG67" i="46" s="1"/>
  <c r="AD67" i="46"/>
  <c r="AH67" i="46" s="1"/>
  <c r="AF66" i="46"/>
  <c r="AG66" i="46" s="1"/>
  <c r="AD66" i="46"/>
  <c r="AH66" i="46" s="1"/>
  <c r="AF65" i="46"/>
  <c r="AG65" i="46" s="1"/>
  <c r="AD65" i="46"/>
  <c r="AH65" i="46" s="1"/>
  <c r="AF64" i="46"/>
  <c r="AG64" i="46" s="1"/>
  <c r="AD64" i="46"/>
  <c r="AH64" i="46" s="1"/>
  <c r="AF63" i="46"/>
  <c r="AG63" i="46" s="1"/>
  <c r="AD63" i="46"/>
  <c r="AH63" i="46" s="1"/>
  <c r="AF62" i="46"/>
  <c r="AG62" i="46" s="1"/>
  <c r="AD62" i="46"/>
  <c r="AH62" i="46" s="1"/>
  <c r="AF61" i="46"/>
  <c r="AG61" i="46" s="1"/>
  <c r="AD61" i="46"/>
  <c r="AH61" i="46" s="1"/>
  <c r="AF60" i="46"/>
  <c r="AG60" i="46" s="1"/>
  <c r="AD60" i="46"/>
  <c r="AH60" i="46" s="1"/>
  <c r="AF59" i="46"/>
  <c r="AG59" i="46" s="1"/>
  <c r="AD59" i="46"/>
  <c r="AH59" i="46" s="1"/>
  <c r="AF58" i="46"/>
  <c r="AG58" i="46" s="1"/>
  <c r="AD58" i="46"/>
  <c r="AH58" i="46" s="1"/>
  <c r="AF57" i="46"/>
  <c r="AG57" i="46" s="1"/>
  <c r="AD57" i="46"/>
  <c r="AH57" i="46" s="1"/>
  <c r="AF56" i="46"/>
  <c r="AG56" i="46" s="1"/>
  <c r="AD56" i="46"/>
  <c r="AH56" i="46" s="1"/>
  <c r="AD55" i="46"/>
  <c r="AF54" i="46"/>
  <c r="AG54" i="46" s="1"/>
  <c r="AD54" i="46"/>
  <c r="AH54" i="46" s="1"/>
  <c r="AG53" i="46"/>
  <c r="AF53" i="46"/>
  <c r="AD53" i="46"/>
  <c r="AH53" i="46" s="1"/>
  <c r="AG52" i="46"/>
  <c r="AF52" i="46"/>
  <c r="AD52" i="46"/>
  <c r="AH52" i="46" s="1"/>
  <c r="AG51" i="46"/>
  <c r="AF51" i="46"/>
  <c r="AD51" i="46"/>
  <c r="AH51" i="46" s="1"/>
  <c r="AG50" i="46"/>
  <c r="AF50" i="46"/>
  <c r="AD50" i="46"/>
  <c r="AH50" i="46" s="1"/>
  <c r="AG49" i="46"/>
  <c r="AF49" i="46"/>
  <c r="AD49" i="46"/>
  <c r="AH49" i="46" s="1"/>
  <c r="AG48" i="46"/>
  <c r="AF48" i="46"/>
  <c r="AD48" i="46"/>
  <c r="AH48" i="46" s="1"/>
  <c r="AG47" i="46"/>
  <c r="AF47" i="46"/>
  <c r="AD47" i="46"/>
  <c r="AH47" i="46" s="1"/>
  <c r="AG46" i="46"/>
  <c r="AF46" i="46"/>
  <c r="AD46" i="46"/>
  <c r="AH46" i="46" s="1"/>
  <c r="AG45" i="46"/>
  <c r="AF45" i="46"/>
  <c r="AD45" i="46"/>
  <c r="AH45" i="46" s="1"/>
  <c r="AG44" i="46"/>
  <c r="AF44" i="46"/>
  <c r="AD44" i="46"/>
  <c r="AH44" i="46" s="1"/>
  <c r="AG43" i="46"/>
  <c r="AF43" i="46"/>
  <c r="AD43" i="46"/>
  <c r="AH43" i="46" s="1"/>
  <c r="AG42" i="46"/>
  <c r="AF42" i="46"/>
  <c r="AD42" i="46"/>
  <c r="AH42" i="46" s="1"/>
  <c r="AG41" i="46"/>
  <c r="AF41" i="46"/>
  <c r="AD41" i="46"/>
  <c r="AH41" i="46" s="1"/>
  <c r="AG40" i="46"/>
  <c r="AF40" i="46"/>
  <c r="AD40" i="46"/>
  <c r="AH40" i="46" s="1"/>
  <c r="AG39" i="46"/>
  <c r="AF39" i="46"/>
  <c r="AD39" i="46"/>
  <c r="AH39" i="46" s="1"/>
  <c r="AG38" i="46"/>
  <c r="AF38" i="46"/>
  <c r="AD38" i="46"/>
  <c r="AH38" i="46" s="1"/>
  <c r="AG37" i="46"/>
  <c r="AF37" i="46"/>
  <c r="AD37" i="46"/>
  <c r="AH37" i="46" s="1"/>
  <c r="AG36" i="46"/>
  <c r="AF36" i="46"/>
  <c r="AD36" i="46"/>
  <c r="AH36" i="46" s="1"/>
  <c r="AG35" i="46"/>
  <c r="AF35" i="46"/>
  <c r="AD35" i="46"/>
  <c r="AH35" i="46" s="1"/>
  <c r="AG34" i="46"/>
  <c r="AF34" i="46"/>
  <c r="AD34" i="46"/>
  <c r="AH34" i="46" s="1"/>
  <c r="AG33" i="46"/>
  <c r="AF33" i="46"/>
  <c r="AD33" i="46"/>
  <c r="AH33" i="46" s="1"/>
  <c r="AG32" i="46"/>
  <c r="AF32" i="46"/>
  <c r="AD32" i="46"/>
  <c r="AH32" i="46" s="1"/>
  <c r="AG31" i="46"/>
  <c r="AF31" i="46"/>
  <c r="AD31" i="46"/>
  <c r="AH31" i="46" s="1"/>
  <c r="AG30" i="46"/>
  <c r="AF30" i="46"/>
  <c r="AD30" i="46"/>
  <c r="AH30" i="46" s="1"/>
  <c r="AG29" i="46"/>
  <c r="AF29" i="46"/>
  <c r="AD29" i="46"/>
  <c r="AH29" i="46" s="1"/>
  <c r="AG28" i="46"/>
  <c r="AF28" i="46"/>
  <c r="AD28" i="46"/>
  <c r="AH28" i="46" s="1"/>
  <c r="AG27" i="46"/>
  <c r="AF27" i="46"/>
  <c r="AD27" i="46"/>
  <c r="AH27" i="46" s="1"/>
  <c r="AG26" i="46"/>
  <c r="AF26" i="46"/>
  <c r="AD26" i="46"/>
  <c r="AH26" i="46" s="1"/>
  <c r="AG25" i="46"/>
  <c r="AF25" i="46"/>
  <c r="AD25" i="46"/>
  <c r="AH25" i="46" s="1"/>
  <c r="AG24" i="46"/>
  <c r="AF24" i="46"/>
  <c r="AD24" i="46"/>
  <c r="AH24" i="46" s="1"/>
  <c r="AG23" i="46"/>
  <c r="AF23" i="46"/>
  <c r="AD23" i="46"/>
  <c r="AH23" i="46" s="1"/>
  <c r="AG22" i="46"/>
  <c r="AF22" i="46"/>
  <c r="AD22" i="46"/>
  <c r="AH22" i="46" s="1"/>
  <c r="L11" i="46"/>
  <c r="K11" i="46"/>
  <c r="J11" i="46"/>
  <c r="I11" i="46"/>
  <c r="H11" i="46"/>
  <c r="G11" i="46"/>
  <c r="F11" i="46"/>
  <c r="E11" i="46"/>
  <c r="D11" i="46"/>
  <c r="C11" i="46"/>
  <c r="L13" i="46" s="1"/>
  <c r="AE20" i="46" s="1"/>
  <c r="B5" i="46"/>
  <c r="B5" i="45"/>
  <c r="L11" i="45"/>
  <c r="K11" i="45"/>
  <c r="J11" i="45"/>
  <c r="I11" i="45"/>
  <c r="H11" i="45"/>
  <c r="G11" i="45"/>
  <c r="F11" i="45"/>
  <c r="E11" i="45"/>
  <c r="D11" i="45"/>
  <c r="C11" i="45"/>
  <c r="T22" i="59" l="1"/>
  <c r="K17" i="3"/>
  <c r="J15" i="1" s="1"/>
  <c r="T17" i="59"/>
  <c r="K17" i="2"/>
  <c r="H15" i="1" s="1"/>
  <c r="G13" i="11"/>
  <c r="AE19" i="11" s="1"/>
  <c r="AH45" i="11"/>
  <c r="AI2134" i="55"/>
  <c r="AJ2134" i="55" s="1"/>
  <c r="AI2136" i="55"/>
  <c r="AJ2136" i="55" s="1"/>
  <c r="AG2069" i="56"/>
  <c r="AI2010" i="55"/>
  <c r="AJ2010" i="55" s="1"/>
  <c r="AI2008" i="55"/>
  <c r="AJ2008" i="55" s="1"/>
  <c r="AI2000" i="55"/>
  <c r="AJ2000" i="55" s="1"/>
  <c r="AI1992" i="55"/>
  <c r="AJ1992" i="55" s="1"/>
  <c r="AI1988" i="55"/>
  <c r="AJ1988" i="55" s="1"/>
  <c r="AI1937" i="56"/>
  <c r="AJ1937" i="56" s="1"/>
  <c r="AI1934" i="56"/>
  <c r="AJ1934" i="56" s="1"/>
  <c r="AI1935" i="55"/>
  <c r="AJ1935" i="55" s="1"/>
  <c r="AI1936" i="55"/>
  <c r="AJ1936" i="55" s="1"/>
  <c r="AI1927" i="55"/>
  <c r="AJ1927" i="55" s="1"/>
  <c r="AI1926" i="55"/>
  <c r="AJ1926" i="55" s="1"/>
  <c r="AI1919" i="55"/>
  <c r="AJ1919" i="55" s="1"/>
  <c r="AI1874" i="55"/>
  <c r="AJ1874" i="55" s="1"/>
  <c r="AH1863" i="55"/>
  <c r="AI1861" i="55"/>
  <c r="AJ1861" i="55" s="1"/>
  <c r="AI1792" i="55"/>
  <c r="AJ1792" i="55" s="1"/>
  <c r="AI1646" i="56"/>
  <c r="AJ1646" i="56" s="1"/>
  <c r="AI1645" i="56"/>
  <c r="AJ1645" i="56" s="1"/>
  <c r="AI1648" i="56"/>
  <c r="AJ1648" i="56" s="1"/>
  <c r="AI1631" i="55"/>
  <c r="AJ1631" i="55" s="1"/>
  <c r="AI1631" i="56"/>
  <c r="AJ1631" i="56" s="1"/>
  <c r="AI1615" i="55"/>
  <c r="AJ1615" i="55" s="1"/>
  <c r="AI1412" i="55"/>
  <c r="AJ1412" i="55" s="1"/>
  <c r="AH1373" i="55"/>
  <c r="AH1287" i="55"/>
  <c r="AI1154" i="55"/>
  <c r="AJ1154" i="55" s="1"/>
  <c r="AI1153" i="55"/>
  <c r="AJ1153" i="55" s="1"/>
  <c r="AI1150" i="56"/>
  <c r="AJ1150" i="56" s="1"/>
  <c r="AI1154" i="56"/>
  <c r="AJ1154" i="56" s="1"/>
  <c r="AG1146" i="56"/>
  <c r="AI1135" i="56" s="1"/>
  <c r="AJ1135" i="56" s="1"/>
  <c r="AI1096" i="55"/>
  <c r="AJ1096" i="55" s="1"/>
  <c r="AI1102" i="55"/>
  <c r="AJ1102" i="55" s="1"/>
  <c r="AI1094" i="55"/>
  <c r="AJ1094" i="55" s="1"/>
  <c r="AI1104" i="55"/>
  <c r="AJ1104" i="55" s="1"/>
  <c r="AI1108" i="55"/>
  <c r="AJ1108" i="55" s="1"/>
  <c r="AI1100" i="55"/>
  <c r="AJ1100" i="55" s="1"/>
  <c r="AI1092" i="55"/>
  <c r="AJ1092" i="55" s="1"/>
  <c r="AI1106" i="55"/>
  <c r="AJ1106" i="55" s="1"/>
  <c r="AI1098" i="55"/>
  <c r="AJ1098" i="55" s="1"/>
  <c r="AI1090" i="55"/>
  <c r="AJ1090" i="55" s="1"/>
  <c r="AG1071" i="55"/>
  <c r="AI1002" i="55"/>
  <c r="AJ1002" i="55" s="1"/>
  <c r="AI1005" i="55"/>
  <c r="AJ1005" i="55" s="1"/>
  <c r="AI1004" i="55"/>
  <c r="AJ1004" i="55" s="1"/>
  <c r="AG997" i="56"/>
  <c r="AI980" i="56" s="1"/>
  <c r="AJ980" i="56" s="1"/>
  <c r="AH946" i="56"/>
  <c r="AI880" i="55"/>
  <c r="AJ880" i="55" s="1"/>
  <c r="AI873" i="55"/>
  <c r="AJ873" i="55" s="1"/>
  <c r="AG874" i="55"/>
  <c r="AH873" i="55"/>
  <c r="AI761" i="56"/>
  <c r="AJ761" i="56" s="1"/>
  <c r="AI760" i="56"/>
  <c r="AJ760" i="56" s="1"/>
  <c r="AI754" i="56"/>
  <c r="AJ754" i="56" s="1"/>
  <c r="AI746" i="56"/>
  <c r="AJ746" i="56" s="1"/>
  <c r="AI726" i="56"/>
  <c r="AJ726" i="56" s="1"/>
  <c r="AI750" i="56"/>
  <c r="AJ750" i="56" s="1"/>
  <c r="AI742" i="56"/>
  <c r="AJ742" i="56" s="1"/>
  <c r="AI738" i="56"/>
  <c r="AJ738" i="56" s="1"/>
  <c r="AI713" i="56"/>
  <c r="AJ713" i="56" s="1"/>
  <c r="AI712" i="56"/>
  <c r="AJ712" i="56" s="1"/>
  <c r="AI711" i="56"/>
  <c r="AJ711" i="56" s="1"/>
  <c r="AI710" i="56"/>
  <c r="AJ710" i="56" s="1"/>
  <c r="AI681" i="55"/>
  <c r="AJ681" i="55" s="1"/>
  <c r="AI697" i="55"/>
  <c r="AJ697" i="55" s="1"/>
  <c r="AI676" i="55"/>
  <c r="AJ676" i="55" s="1"/>
  <c r="AI692" i="55"/>
  <c r="AJ692" i="55" s="1"/>
  <c r="AI693" i="55"/>
  <c r="AJ693" i="55" s="1"/>
  <c r="AI688" i="55"/>
  <c r="AJ688" i="55" s="1"/>
  <c r="AI671" i="55"/>
  <c r="AJ671" i="55" s="1"/>
  <c r="AI674" i="55"/>
  <c r="AJ674" i="55" s="1"/>
  <c r="AI690" i="55"/>
  <c r="AJ690" i="55" s="1"/>
  <c r="AI669" i="55"/>
  <c r="AJ669" i="55" s="1"/>
  <c r="AI685" i="55"/>
  <c r="AJ685" i="55" s="1"/>
  <c r="AI701" i="55"/>
  <c r="AJ701" i="55" s="1"/>
  <c r="AI680" i="55"/>
  <c r="AJ680" i="55" s="1"/>
  <c r="AI696" i="55"/>
  <c r="AJ696" i="55" s="1"/>
  <c r="AI670" i="55"/>
  <c r="AJ670" i="55" s="1"/>
  <c r="AI678" i="55"/>
  <c r="AJ678" i="55" s="1"/>
  <c r="AI686" i="55"/>
  <c r="AJ686" i="55" s="1"/>
  <c r="AI694" i="55"/>
  <c r="AJ694" i="55" s="1"/>
  <c r="AI702" i="55"/>
  <c r="AJ702" i="55" s="1"/>
  <c r="AI668" i="55"/>
  <c r="AJ668" i="55" s="1"/>
  <c r="AI677" i="55"/>
  <c r="AI672" i="55"/>
  <c r="AJ672" i="55" s="1"/>
  <c r="AI687" i="55"/>
  <c r="AJ687" i="55" s="1"/>
  <c r="AI682" i="55"/>
  <c r="AJ682" i="55" s="1"/>
  <c r="AI698" i="55"/>
  <c r="AJ698" i="55" s="1"/>
  <c r="AI689" i="55"/>
  <c r="AJ689" i="55" s="1"/>
  <c r="AI684" i="55"/>
  <c r="AJ684" i="55" s="1"/>
  <c r="AI700" i="55"/>
  <c r="AJ700" i="55" s="1"/>
  <c r="AI699" i="55"/>
  <c r="AJ699" i="55" s="1"/>
  <c r="AI704" i="55"/>
  <c r="AJ704" i="55" s="1"/>
  <c r="AI703" i="55"/>
  <c r="AJ703" i="55" s="1"/>
  <c r="AI675" i="55"/>
  <c r="AJ675" i="55" s="1"/>
  <c r="AI695" i="55"/>
  <c r="AJ695" i="55" s="1"/>
  <c r="AI691" i="55"/>
  <c r="AJ691" i="55" s="1"/>
  <c r="AJ673" i="55"/>
  <c r="AI683" i="55"/>
  <c r="AJ683" i="55" s="1"/>
  <c r="AI673" i="55"/>
  <c r="AH695" i="55"/>
  <c r="AI679" i="55"/>
  <c r="AJ679" i="55" s="1"/>
  <c r="AJ677" i="55"/>
  <c r="AH669" i="55"/>
  <c r="AG660" i="55"/>
  <c r="AI658" i="55" s="1"/>
  <c r="AJ658" i="55" s="1"/>
  <c r="AI659" i="56"/>
  <c r="AJ659" i="56" s="1"/>
  <c r="AI619" i="56"/>
  <c r="AJ619" i="56" s="1"/>
  <c r="AI620" i="56"/>
  <c r="AJ620" i="56" s="1"/>
  <c r="AI618" i="56"/>
  <c r="AJ618" i="56" s="1"/>
  <c r="AG578" i="56"/>
  <c r="AI576" i="56" s="1"/>
  <c r="AJ576" i="56" s="1"/>
  <c r="AI553" i="56"/>
  <c r="AJ553" i="56" s="1"/>
  <c r="AI554" i="56"/>
  <c r="AJ554" i="56" s="1"/>
  <c r="AI562" i="56"/>
  <c r="AJ562" i="56" s="1"/>
  <c r="AI532" i="55"/>
  <c r="AJ532" i="55" s="1"/>
  <c r="AI520" i="55"/>
  <c r="AJ520" i="55" s="1"/>
  <c r="AI518" i="55"/>
  <c r="AJ518" i="55" s="1"/>
  <c r="AH530" i="55"/>
  <c r="AH529" i="55"/>
  <c r="AI528" i="55"/>
  <c r="AJ528" i="55" s="1"/>
  <c r="AG533" i="55"/>
  <c r="AI519" i="55" s="1"/>
  <c r="AJ519" i="55" s="1"/>
  <c r="AI521" i="55"/>
  <c r="AJ521" i="55" s="1"/>
  <c r="AI526" i="55"/>
  <c r="AJ526" i="55" s="1"/>
  <c r="AH514" i="55"/>
  <c r="AI505" i="55"/>
  <c r="AJ505" i="55" s="1"/>
  <c r="AI503" i="55"/>
  <c r="AJ503" i="55" s="1"/>
  <c r="AI486" i="56"/>
  <c r="AJ486" i="56" s="1"/>
  <c r="AI493" i="56"/>
  <c r="AJ493" i="56" s="1"/>
  <c r="AI491" i="56"/>
  <c r="AJ491" i="56" s="1"/>
  <c r="AI488" i="56"/>
  <c r="AJ488" i="56" s="1"/>
  <c r="AI489" i="56"/>
  <c r="AJ489" i="56" s="1"/>
  <c r="AI492" i="56"/>
  <c r="AJ492" i="56" s="1"/>
  <c r="AI495" i="56"/>
  <c r="AJ495" i="56" s="1"/>
  <c r="AI496" i="56"/>
  <c r="AJ496" i="56" s="1"/>
  <c r="AI447" i="55"/>
  <c r="AJ447" i="55" s="1"/>
  <c r="AI446" i="55"/>
  <c r="AJ446" i="55" s="1"/>
  <c r="AG440" i="55"/>
  <c r="AI438" i="55"/>
  <c r="AJ438" i="55" s="1"/>
  <c r="AH439" i="55"/>
  <c r="AG409" i="56"/>
  <c r="AG375" i="56"/>
  <c r="AG250" i="56"/>
  <c r="AI128" i="56"/>
  <c r="AJ128" i="56" s="1"/>
  <c r="AI132" i="56"/>
  <c r="AJ132" i="56" s="1"/>
  <c r="AI66" i="56"/>
  <c r="AJ66" i="56" s="1"/>
  <c r="AI70" i="56"/>
  <c r="AJ70" i="56" s="1"/>
  <c r="C12" i="62"/>
  <c r="B15" i="62"/>
  <c r="B15" i="63"/>
  <c r="C12" i="63"/>
  <c r="AI2064" i="56"/>
  <c r="AJ2064" i="56" s="1"/>
  <c r="AI2065" i="56"/>
  <c r="AJ2065" i="56" s="1"/>
  <c r="AI2068" i="56"/>
  <c r="AJ2068" i="56" s="1"/>
  <c r="AI1766" i="56"/>
  <c r="AJ1766" i="56" s="1"/>
  <c r="AI1764" i="56"/>
  <c r="AJ1764" i="56" s="1"/>
  <c r="AI1763" i="56"/>
  <c r="AJ1763" i="56" s="1"/>
  <c r="AI1767" i="56"/>
  <c r="AJ1767" i="56" s="1"/>
  <c r="AI402" i="56"/>
  <c r="AJ402" i="56" s="1"/>
  <c r="AI400" i="56"/>
  <c r="AJ400" i="56" s="1"/>
  <c r="AI398" i="56"/>
  <c r="AJ398" i="56" s="1"/>
  <c r="AI404" i="56"/>
  <c r="AJ404" i="56" s="1"/>
  <c r="AI406" i="56"/>
  <c r="AJ406" i="56" s="1"/>
  <c r="AI392" i="56"/>
  <c r="AJ392" i="56" s="1"/>
  <c r="AI408" i="56"/>
  <c r="AJ408" i="56" s="1"/>
  <c r="AI394" i="56"/>
  <c r="AJ394" i="56" s="1"/>
  <c r="AI396" i="56"/>
  <c r="AJ396" i="56" s="1"/>
  <c r="AI182" i="56"/>
  <c r="AJ182" i="56" s="1"/>
  <c r="AI178" i="56"/>
  <c r="AJ178" i="56" s="1"/>
  <c r="AI181" i="56"/>
  <c r="AJ181" i="56" s="1"/>
  <c r="AI180" i="56"/>
  <c r="AJ180" i="56" s="1"/>
  <c r="AI1285" i="55"/>
  <c r="AJ1285" i="55" s="1"/>
  <c r="AI1286" i="55"/>
  <c r="AJ1286" i="55" s="1"/>
  <c r="AI1284" i="55"/>
  <c r="AJ1284" i="55" s="1"/>
  <c r="AI1283" i="55"/>
  <c r="AJ1283" i="55" s="1"/>
  <c r="AI1139" i="56"/>
  <c r="AJ1139" i="56" s="1"/>
  <c r="AI1131" i="56"/>
  <c r="AJ1131" i="56" s="1"/>
  <c r="AI1140" i="56"/>
  <c r="AJ1140" i="56" s="1"/>
  <c r="AI1128" i="56"/>
  <c r="AJ1128" i="56" s="1"/>
  <c r="AI1136" i="56"/>
  <c r="AJ1136" i="56" s="1"/>
  <c r="AI1138" i="56"/>
  <c r="AJ1138" i="56" s="1"/>
  <c r="AI1130" i="56"/>
  <c r="AJ1130" i="56" s="1"/>
  <c r="AI372" i="56"/>
  <c r="AJ372" i="56" s="1"/>
  <c r="AI368" i="56"/>
  <c r="AJ368" i="56" s="1"/>
  <c r="AI350" i="56"/>
  <c r="AJ350" i="56" s="1"/>
  <c r="AI358" i="56"/>
  <c r="AJ358" i="56" s="1"/>
  <c r="AI369" i="56"/>
  <c r="AJ369" i="56" s="1"/>
  <c r="AI353" i="56"/>
  <c r="AJ353" i="56" s="1"/>
  <c r="AI361" i="56"/>
  <c r="AJ361" i="56" s="1"/>
  <c r="AI352" i="56"/>
  <c r="AJ352" i="56" s="1"/>
  <c r="AI360" i="56"/>
  <c r="AJ360" i="56" s="1"/>
  <c r="AI355" i="56"/>
  <c r="AJ355" i="56" s="1"/>
  <c r="AI363" i="56"/>
  <c r="AJ363" i="56" s="1"/>
  <c r="AI373" i="56"/>
  <c r="AJ373" i="56" s="1"/>
  <c r="AI348" i="56"/>
  <c r="AJ348" i="56" s="1"/>
  <c r="AI371" i="56"/>
  <c r="AJ371" i="56" s="1"/>
  <c r="AI354" i="56"/>
  <c r="AJ354" i="56" s="1"/>
  <c r="AI362" i="56"/>
  <c r="AJ362" i="56" s="1"/>
  <c r="AI349" i="56"/>
  <c r="AJ349" i="56" s="1"/>
  <c r="AI357" i="56"/>
  <c r="AJ357" i="56" s="1"/>
  <c r="AI356" i="56"/>
  <c r="AJ356" i="56" s="1"/>
  <c r="AI364" i="56"/>
  <c r="AJ364" i="56" s="1"/>
  <c r="AI351" i="56"/>
  <c r="AJ351" i="56" s="1"/>
  <c r="AI359" i="56"/>
  <c r="AJ359" i="56" s="1"/>
  <c r="AI367" i="56"/>
  <c r="AJ367" i="56" s="1"/>
  <c r="AI365" i="56"/>
  <c r="AJ365" i="56" s="1"/>
  <c r="AI1069" i="55"/>
  <c r="AJ1069" i="55" s="1"/>
  <c r="AI1065" i="55"/>
  <c r="AJ1065" i="55" s="1"/>
  <c r="AI1057" i="55"/>
  <c r="AJ1057" i="55" s="1"/>
  <c r="AI1059" i="55"/>
  <c r="AJ1059" i="55" s="1"/>
  <c r="AI1061" i="55"/>
  <c r="AJ1061" i="55" s="1"/>
  <c r="AI1067" i="55"/>
  <c r="AJ1067" i="55" s="1"/>
  <c r="AI1063" i="55"/>
  <c r="AJ1063" i="55" s="1"/>
  <c r="AI1055" i="55"/>
  <c r="AJ1055" i="55" s="1"/>
  <c r="AI1056" i="55"/>
  <c r="AJ1056" i="55" s="1"/>
  <c r="AI1064" i="55"/>
  <c r="AJ1064" i="55" s="1"/>
  <c r="AI1058" i="55"/>
  <c r="AJ1058" i="55" s="1"/>
  <c r="AI1062" i="55"/>
  <c r="AJ1062" i="55" s="1"/>
  <c r="AI1070" i="55"/>
  <c r="AJ1070" i="55" s="1"/>
  <c r="AI1060" i="55"/>
  <c r="AJ1060" i="55" s="1"/>
  <c r="AI1066" i="55"/>
  <c r="AJ1066" i="55" s="1"/>
  <c r="AI1283" i="56"/>
  <c r="AJ1283" i="56" s="1"/>
  <c r="AI1287" i="56"/>
  <c r="AJ1287" i="56" s="1"/>
  <c r="AI1285" i="56"/>
  <c r="AJ1285" i="56" s="1"/>
  <c r="AI1372" i="55"/>
  <c r="AJ1372" i="55" s="1"/>
  <c r="AI1376" i="55"/>
  <c r="AJ1376" i="55" s="1"/>
  <c r="AI1374" i="55"/>
  <c r="AJ1374" i="55" s="1"/>
  <c r="AI245" i="56"/>
  <c r="AJ245" i="56" s="1"/>
  <c r="AI249" i="56"/>
  <c r="AJ249" i="56" s="1"/>
  <c r="AI247" i="56"/>
  <c r="AJ247" i="56" s="1"/>
  <c r="AG2199" i="56"/>
  <c r="AH2153" i="56"/>
  <c r="AH2154" i="56"/>
  <c r="AG2032" i="56"/>
  <c r="AG2124" i="56"/>
  <c r="AH2149" i="56"/>
  <c r="AG2077" i="56"/>
  <c r="AH2087" i="56"/>
  <c r="AG2115" i="56"/>
  <c r="AG1957" i="56"/>
  <c r="AG2122" i="56"/>
  <c r="AG1970" i="56"/>
  <c r="AG2127" i="56"/>
  <c r="AG1967" i="56"/>
  <c r="AG1969" i="56"/>
  <c r="AG1897" i="56"/>
  <c r="AG1893" i="56"/>
  <c r="AG1889" i="56"/>
  <c r="AG1885" i="56"/>
  <c r="AH1845" i="56"/>
  <c r="AH1860" i="56"/>
  <c r="AG1847" i="56"/>
  <c r="AG1783" i="56"/>
  <c r="AG1779" i="56"/>
  <c r="AG1886" i="56"/>
  <c r="AG1790" i="56"/>
  <c r="AG1898" i="56"/>
  <c r="AG1601" i="56"/>
  <c r="AH1338" i="56"/>
  <c r="AH1336" i="56"/>
  <c r="AI1980" i="56"/>
  <c r="AJ1980" i="56" s="1"/>
  <c r="AG2003" i="56"/>
  <c r="AI1997" i="56" s="1"/>
  <c r="AJ1997" i="56" s="1"/>
  <c r="AG1656" i="56"/>
  <c r="AH1536" i="56"/>
  <c r="AG1406" i="56"/>
  <c r="AG1402" i="56"/>
  <c r="AG1398" i="56"/>
  <c r="AG1394" i="56"/>
  <c r="AG1390" i="56"/>
  <c r="AG1386" i="56"/>
  <c r="AG1791" i="56"/>
  <c r="AG1658" i="56"/>
  <c r="AG1542" i="56"/>
  <c r="AG1415" i="56"/>
  <c r="AG1411" i="56"/>
  <c r="AG1329" i="56"/>
  <c r="AG1325" i="56"/>
  <c r="AG1321" i="56"/>
  <c r="AH1046" i="56"/>
  <c r="AH1044" i="56"/>
  <c r="AG1047" i="56"/>
  <c r="AI1044" i="56" s="1"/>
  <c r="AJ1044" i="56" s="1"/>
  <c r="AH1042" i="56"/>
  <c r="AH1034" i="56"/>
  <c r="AH1030" i="56"/>
  <c r="AH1026" i="56"/>
  <c r="AH1022" i="56"/>
  <c r="AH1018" i="56"/>
  <c r="AG1038" i="56"/>
  <c r="AI1034" i="56" s="1"/>
  <c r="AJ1034" i="56" s="1"/>
  <c r="AH1765" i="56"/>
  <c r="AG1693" i="56"/>
  <c r="AI1679" i="56" s="1"/>
  <c r="AJ1679" i="56" s="1"/>
  <c r="AI1667" i="56"/>
  <c r="AJ1667" i="56" s="1"/>
  <c r="AH1117" i="56"/>
  <c r="AH1115" i="56"/>
  <c r="AH1113" i="56"/>
  <c r="AG1118" i="56"/>
  <c r="AI1117" i="56" s="1"/>
  <c r="AJ1117" i="56" s="1"/>
  <c r="AI1113" i="56"/>
  <c r="AJ1113" i="56" s="1"/>
  <c r="AG1654" i="56"/>
  <c r="AG1265" i="56"/>
  <c r="AH1240" i="56"/>
  <c r="AI1133" i="56"/>
  <c r="AJ1133" i="56" s="1"/>
  <c r="AG1414" i="56"/>
  <c r="AG1324" i="56"/>
  <c r="AG1104" i="56"/>
  <c r="AG1096" i="56"/>
  <c r="AG1088" i="56"/>
  <c r="AG1257" i="56"/>
  <c r="AG1103" i="56"/>
  <c r="AG1095" i="56"/>
  <c r="AG853" i="56"/>
  <c r="AI655" i="56"/>
  <c r="AJ655" i="56" s="1"/>
  <c r="AG905" i="56"/>
  <c r="AG851" i="56"/>
  <c r="AI730" i="56"/>
  <c r="AJ730" i="56" s="1"/>
  <c r="AI656" i="56"/>
  <c r="AJ656" i="56" s="1"/>
  <c r="AH531" i="56"/>
  <c r="AH527" i="56"/>
  <c r="AH523" i="56"/>
  <c r="AH519" i="56"/>
  <c r="AH515" i="56"/>
  <c r="AG1587" i="56"/>
  <c r="AG903" i="56"/>
  <c r="AI743" i="56"/>
  <c r="AJ743" i="56" s="1"/>
  <c r="AI735" i="56"/>
  <c r="AJ735" i="56" s="1"/>
  <c r="AI727" i="56"/>
  <c r="AJ727" i="56" s="1"/>
  <c r="AG705" i="56"/>
  <c r="AI668" i="56" s="1"/>
  <c r="AJ668" i="56" s="1"/>
  <c r="AG1555" i="56"/>
  <c r="AG1106" i="56"/>
  <c r="AG1098" i="56"/>
  <c r="AG1090" i="56"/>
  <c r="AG909" i="56"/>
  <c r="AG893" i="56"/>
  <c r="AG873" i="56"/>
  <c r="AG847" i="56"/>
  <c r="AI752" i="56"/>
  <c r="AJ752" i="56" s="1"/>
  <c r="AI744" i="56"/>
  <c r="AJ744" i="56" s="1"/>
  <c r="AI724" i="56"/>
  <c r="AJ724" i="56" s="1"/>
  <c r="AI435" i="56"/>
  <c r="AJ435" i="56" s="1"/>
  <c r="AH382" i="56"/>
  <c r="AI370" i="56"/>
  <c r="AJ370" i="56" s="1"/>
  <c r="AH338" i="56"/>
  <c r="AG532" i="56"/>
  <c r="AG524" i="56"/>
  <c r="AG516" i="56"/>
  <c r="AH477" i="56"/>
  <c r="AH473" i="56"/>
  <c r="AI413" i="56"/>
  <c r="AJ413" i="56" s="1"/>
  <c r="AI494" i="56"/>
  <c r="AJ494" i="56" s="1"/>
  <c r="AI427" i="56"/>
  <c r="AJ427" i="56" s="1"/>
  <c r="AG526" i="56"/>
  <c r="AG518" i="56"/>
  <c r="AG467" i="56"/>
  <c r="AI233" i="56"/>
  <c r="AJ233" i="56" s="1"/>
  <c r="AI235" i="56"/>
  <c r="AJ235" i="56" s="1"/>
  <c r="AI237" i="56"/>
  <c r="AJ237" i="56" s="1"/>
  <c r="AI231" i="56"/>
  <c r="AJ231" i="56" s="1"/>
  <c r="AI239" i="56"/>
  <c r="AJ239" i="56" s="1"/>
  <c r="AH219" i="56"/>
  <c r="AG193" i="56"/>
  <c r="AH92" i="56"/>
  <c r="AH90" i="56"/>
  <c r="AH88" i="56"/>
  <c r="AG93" i="56"/>
  <c r="AI88" i="56" s="1"/>
  <c r="AJ88" i="56" s="1"/>
  <c r="AH80" i="56"/>
  <c r="AH39" i="56"/>
  <c r="AH37" i="56"/>
  <c r="AH30" i="56"/>
  <c r="AH26" i="56"/>
  <c r="AG461" i="56"/>
  <c r="AH149" i="56"/>
  <c r="AH147" i="56"/>
  <c r="AG150" i="56"/>
  <c r="AI147" i="56" s="1"/>
  <c r="AJ147" i="56" s="1"/>
  <c r="AH145" i="56"/>
  <c r="AI139" i="56"/>
  <c r="AJ139" i="56" s="1"/>
  <c r="AI137" i="56"/>
  <c r="AJ137" i="56" s="1"/>
  <c r="AI135" i="56"/>
  <c r="AJ135" i="56" s="1"/>
  <c r="AI133" i="56"/>
  <c r="AJ133" i="56" s="1"/>
  <c r="AI131" i="56"/>
  <c r="AJ131" i="56" s="1"/>
  <c r="AI129" i="56"/>
  <c r="AJ129" i="56" s="1"/>
  <c r="AI127" i="56"/>
  <c r="AJ127" i="56" s="1"/>
  <c r="AI415" i="56"/>
  <c r="AJ415" i="56" s="1"/>
  <c r="AG2167" i="55"/>
  <c r="AG2163" i="55"/>
  <c r="AG2101" i="55"/>
  <c r="AG2033" i="55"/>
  <c r="AG1970" i="55"/>
  <c r="AG1909" i="55"/>
  <c r="AG1905" i="55"/>
  <c r="AG1845" i="55"/>
  <c r="AG1765" i="55"/>
  <c r="AG1657" i="55"/>
  <c r="AG1602" i="55"/>
  <c r="AG1598" i="55"/>
  <c r="AH2158" i="55"/>
  <c r="AH2154" i="55"/>
  <c r="AH2150" i="55"/>
  <c r="AH2146" i="55"/>
  <c r="AI2135" i="55"/>
  <c r="AJ2135" i="55" s="1"/>
  <c r="AI2133" i="55"/>
  <c r="AJ2133" i="55" s="1"/>
  <c r="AI1984" i="55"/>
  <c r="AJ1984" i="55" s="1"/>
  <c r="AI1980" i="55"/>
  <c r="AJ1980" i="55" s="1"/>
  <c r="AH1962" i="55"/>
  <c r="AH1958" i="55"/>
  <c r="AH1954" i="55"/>
  <c r="AI1950" i="55"/>
  <c r="AJ1950" i="55" s="1"/>
  <c r="AH1950" i="55"/>
  <c r="AG1963" i="55"/>
  <c r="AI1958" i="55" s="1"/>
  <c r="AJ1958" i="55" s="1"/>
  <c r="AI1946" i="55"/>
  <c r="AJ1946" i="55" s="1"/>
  <c r="AH1946" i="55"/>
  <c r="AH1758" i="55"/>
  <c r="AH1754" i="55"/>
  <c r="AH1750" i="55"/>
  <c r="AH1746" i="55"/>
  <c r="AH1742" i="55"/>
  <c r="AH1738" i="55"/>
  <c r="AH1734" i="55"/>
  <c r="AH1730" i="55"/>
  <c r="AH1726" i="55"/>
  <c r="AH1722" i="55"/>
  <c r="AH1718" i="55"/>
  <c r="AH1714" i="55"/>
  <c r="AH1710" i="55"/>
  <c r="AG457" i="56"/>
  <c r="AI236" i="56"/>
  <c r="AJ236" i="56" s="1"/>
  <c r="AG192" i="56"/>
  <c r="AI1997" i="55"/>
  <c r="AJ1997" i="55" s="1"/>
  <c r="AI1981" i="55"/>
  <c r="AJ1981" i="55" s="1"/>
  <c r="AI1777" i="55"/>
  <c r="AJ1777" i="55" s="1"/>
  <c r="AI1620" i="55"/>
  <c r="AJ1620" i="55" s="1"/>
  <c r="AG191" i="56"/>
  <c r="AI1998" i="55"/>
  <c r="AJ1998" i="55" s="1"/>
  <c r="AI1990" i="55"/>
  <c r="AJ1990" i="55" s="1"/>
  <c r="AI1982" i="55"/>
  <c r="AJ1982" i="55" s="1"/>
  <c r="AI1983" i="55"/>
  <c r="AJ1983" i="55" s="1"/>
  <c r="AI1920" i="55"/>
  <c r="AJ1920" i="55" s="1"/>
  <c r="AI1782" i="55"/>
  <c r="AJ1782" i="55" s="1"/>
  <c r="AG1586" i="55"/>
  <c r="AG1570" i="55"/>
  <c r="AG1554" i="55"/>
  <c r="AH1398" i="55"/>
  <c r="AG1313" i="55"/>
  <c r="AI1312" i="55" s="1"/>
  <c r="AJ1312" i="55" s="1"/>
  <c r="AH1308" i="55"/>
  <c r="AG2095" i="55"/>
  <c r="AG2087" i="55"/>
  <c r="AG2079" i="55"/>
  <c r="AG1745" i="55"/>
  <c r="AG1729" i="55"/>
  <c r="AG1713" i="55"/>
  <c r="AG1649" i="55"/>
  <c r="AG1580" i="55"/>
  <c r="AG1564" i="55"/>
  <c r="AG1548" i="55"/>
  <c r="AG1510" i="55"/>
  <c r="AG1506" i="55"/>
  <c r="AG1502" i="55"/>
  <c r="AG1498" i="55"/>
  <c r="AG1494" i="55"/>
  <c r="AG1490" i="55"/>
  <c r="AG1486" i="55"/>
  <c r="AG1482" i="55"/>
  <c r="AI1928" i="55"/>
  <c r="AJ1928" i="55" s="1"/>
  <c r="AG1893" i="55"/>
  <c r="AG1885" i="55"/>
  <c r="AG1816" i="55"/>
  <c r="AI1778" i="55"/>
  <c r="AJ1778" i="55" s="1"/>
  <c r="AG1747" i="55"/>
  <c r="AG1731" i="55"/>
  <c r="AG1715" i="55"/>
  <c r="AI1618" i="55"/>
  <c r="AJ1618" i="55" s="1"/>
  <c r="AG1590" i="55"/>
  <c r="AG1574" i="55"/>
  <c r="AG1558" i="55"/>
  <c r="AG1542" i="55"/>
  <c r="AH1469" i="55"/>
  <c r="AH1444" i="55"/>
  <c r="AH1402" i="55"/>
  <c r="AH1312" i="55"/>
  <c r="AH1046" i="55"/>
  <c r="AH1044" i="55"/>
  <c r="AH1042" i="55"/>
  <c r="AG1047" i="55"/>
  <c r="AI1046" i="55" s="1"/>
  <c r="AJ1046" i="55" s="1"/>
  <c r="AI1924" i="55"/>
  <c r="AJ1924" i="55" s="1"/>
  <c r="AH1778" i="55"/>
  <c r="AG1749" i="55"/>
  <c r="AG1733" i="55"/>
  <c r="AG1717" i="55"/>
  <c r="AI1630" i="55"/>
  <c r="AJ1630" i="55" s="1"/>
  <c r="AH1117" i="55"/>
  <c r="AH1115" i="55"/>
  <c r="AG1118" i="55"/>
  <c r="AI1117" i="55" s="1"/>
  <c r="AJ1117" i="55" s="1"/>
  <c r="AH1113" i="55"/>
  <c r="AI1107" i="55"/>
  <c r="AJ1107" i="55" s="1"/>
  <c r="AI1105" i="55"/>
  <c r="AJ1105" i="55" s="1"/>
  <c r="AI1103" i="55"/>
  <c r="AJ1103" i="55" s="1"/>
  <c r="AI1101" i="55"/>
  <c r="AJ1101" i="55" s="1"/>
  <c r="AI1099" i="55"/>
  <c r="AJ1099" i="55" s="1"/>
  <c r="AI1097" i="55"/>
  <c r="AJ1097" i="55" s="1"/>
  <c r="AI1095" i="55"/>
  <c r="AJ1095" i="55" s="1"/>
  <c r="AI1093" i="55"/>
  <c r="AJ1093" i="55" s="1"/>
  <c r="AI1091" i="55"/>
  <c r="AJ1091" i="55" s="1"/>
  <c r="AI1089" i="55"/>
  <c r="AJ1089" i="55" s="1"/>
  <c r="AG1198" i="55"/>
  <c r="AG1190" i="55"/>
  <c r="AG1182" i="55"/>
  <c r="AG1174" i="55"/>
  <c r="AG1166" i="55"/>
  <c r="AI989" i="55"/>
  <c r="AJ989" i="55" s="1"/>
  <c r="AI981" i="55"/>
  <c r="AJ981" i="55" s="1"/>
  <c r="AI973" i="55"/>
  <c r="AJ973" i="55" s="1"/>
  <c r="AI965" i="55"/>
  <c r="AJ965" i="55" s="1"/>
  <c r="AI957" i="55"/>
  <c r="AJ957" i="55" s="1"/>
  <c r="AI949" i="55"/>
  <c r="AJ949" i="55" s="1"/>
  <c r="AI941" i="55"/>
  <c r="AJ941" i="55" s="1"/>
  <c r="AH915" i="55"/>
  <c r="AH911" i="55"/>
  <c r="AH907" i="55"/>
  <c r="AH903" i="55"/>
  <c r="AH899" i="55"/>
  <c r="AH895" i="55"/>
  <c r="AG838" i="55"/>
  <c r="AI834" i="55" s="1"/>
  <c r="AJ834" i="55" s="1"/>
  <c r="AG1196" i="55"/>
  <c r="AG1188" i="55"/>
  <c r="AG1180" i="55"/>
  <c r="AG1172" i="55"/>
  <c r="AG1164" i="55"/>
  <c r="AI881" i="55"/>
  <c r="AJ881" i="55" s="1"/>
  <c r="AG822" i="55"/>
  <c r="AG1199" i="55"/>
  <c r="AG1191" i="55"/>
  <c r="AG1183" i="55"/>
  <c r="AG1175" i="55"/>
  <c r="AG1167" i="55"/>
  <c r="AH1034" i="55"/>
  <c r="AH1030" i="55"/>
  <c r="AH1026" i="55"/>
  <c r="AH1022" i="55"/>
  <c r="AH1018" i="55"/>
  <c r="AG1038" i="55"/>
  <c r="AI1030" i="55" s="1"/>
  <c r="AJ1030" i="55" s="1"/>
  <c r="AH1014" i="55"/>
  <c r="AH916" i="55"/>
  <c r="AH912" i="55"/>
  <c r="AH908" i="55"/>
  <c r="AH904" i="55"/>
  <c r="AH900" i="55"/>
  <c r="AH896" i="55"/>
  <c r="AG606" i="55"/>
  <c r="AG466" i="55"/>
  <c r="AG462" i="55"/>
  <c r="AG458" i="55"/>
  <c r="AG401" i="55"/>
  <c r="AG397" i="55"/>
  <c r="AG393" i="55"/>
  <c r="AG304" i="55"/>
  <c r="AG300" i="55"/>
  <c r="AG296" i="55"/>
  <c r="AG292" i="55"/>
  <c r="AG288" i="55"/>
  <c r="AG284" i="55"/>
  <c r="AG280" i="55"/>
  <c r="AG714" i="55"/>
  <c r="AI709" i="55" s="1"/>
  <c r="AJ709" i="55" s="1"/>
  <c r="AI501" i="55"/>
  <c r="AJ501" i="55" s="1"/>
  <c r="AG478" i="55"/>
  <c r="AI475" i="55" s="1"/>
  <c r="AJ475" i="55" s="1"/>
  <c r="AG235" i="55"/>
  <c r="AG231" i="55"/>
  <c r="AG173" i="55"/>
  <c r="AG169" i="55"/>
  <c r="AG165" i="55"/>
  <c r="AG161" i="55"/>
  <c r="AG108" i="55"/>
  <c r="AG104" i="55"/>
  <c r="AG61" i="55"/>
  <c r="AG57" i="55"/>
  <c r="AG49" i="55"/>
  <c r="AI502" i="55"/>
  <c r="AJ502" i="55" s="1"/>
  <c r="AG247" i="55"/>
  <c r="AG182" i="55"/>
  <c r="AG178" i="55"/>
  <c r="AG141" i="55"/>
  <c r="AI126" i="55" s="1"/>
  <c r="AJ126" i="55" s="1"/>
  <c r="AG114" i="55"/>
  <c r="AG70" i="55"/>
  <c r="AG66" i="55"/>
  <c r="AG41" i="55"/>
  <c r="AI36" i="55" s="1"/>
  <c r="AJ36" i="55" s="1"/>
  <c r="AG93" i="55"/>
  <c r="AI88" i="55" s="1"/>
  <c r="AJ88" i="55" s="1"/>
  <c r="AH2157" i="56"/>
  <c r="AH2158" i="56"/>
  <c r="AH2150" i="56"/>
  <c r="AG2116" i="56"/>
  <c r="AG2132" i="56"/>
  <c r="AH2095" i="56"/>
  <c r="AG2192" i="56"/>
  <c r="AI2190" i="56" s="1"/>
  <c r="AJ2190" i="56" s="1"/>
  <c r="AI2176" i="56"/>
  <c r="AJ2176" i="56" s="1"/>
  <c r="AG2092" i="56"/>
  <c r="AG2084" i="56"/>
  <c r="AG2023" i="56"/>
  <c r="AI1992" i="56"/>
  <c r="AJ1992" i="56" s="1"/>
  <c r="AG1953" i="56"/>
  <c r="AJ2217" i="56"/>
  <c r="AJ2212" i="56"/>
  <c r="AG2035" i="56"/>
  <c r="AG2031" i="56"/>
  <c r="AI2166" i="56"/>
  <c r="AJ2166" i="56" s="1"/>
  <c r="AI2188" i="56"/>
  <c r="AJ2188" i="56" s="1"/>
  <c r="AG2134" i="56"/>
  <c r="AG2121" i="56"/>
  <c r="AG2113" i="56"/>
  <c r="AI2186" i="56"/>
  <c r="AJ2186" i="56" s="1"/>
  <c r="AI2167" i="56"/>
  <c r="AJ2167" i="56" s="1"/>
  <c r="AH2020" i="56"/>
  <c r="AH1992" i="56"/>
  <c r="AG2090" i="56"/>
  <c r="AG2082" i="56"/>
  <c r="AG2021" i="56"/>
  <c r="AI2001" i="56"/>
  <c r="AJ2001" i="56" s="1"/>
  <c r="AI1984" i="56"/>
  <c r="AJ1984" i="56" s="1"/>
  <c r="AH1908" i="56"/>
  <c r="AH1906" i="56"/>
  <c r="AI1933" i="56"/>
  <c r="AJ1933" i="56" s="1"/>
  <c r="AH1862" i="56"/>
  <c r="AH1817" i="56"/>
  <c r="AI2067" i="56"/>
  <c r="AJ2067" i="56" s="1"/>
  <c r="AI1936" i="56"/>
  <c r="AJ1936" i="56" s="1"/>
  <c r="AI1989" i="56"/>
  <c r="AJ1989" i="56" s="1"/>
  <c r="AG1892" i="56"/>
  <c r="AG1929" i="56"/>
  <c r="AG1776" i="56"/>
  <c r="AG1711" i="56"/>
  <c r="AI1671" i="56"/>
  <c r="AJ1671" i="56" s="1"/>
  <c r="AG1592" i="56"/>
  <c r="AG1588" i="56"/>
  <c r="AG1584" i="56"/>
  <c r="AG1580" i="56"/>
  <c r="AG1576" i="56"/>
  <c r="AG1572" i="56"/>
  <c r="AG1568" i="56"/>
  <c r="AG1564" i="56"/>
  <c r="AG1560" i="56"/>
  <c r="AG1556" i="56"/>
  <c r="AG1552" i="56"/>
  <c r="AG1657" i="56"/>
  <c r="AI1649" i="56"/>
  <c r="AJ1649" i="56" s="1"/>
  <c r="AI1641" i="56"/>
  <c r="AJ1641" i="56" s="1"/>
  <c r="AG2118" i="56"/>
  <c r="AG1780" i="56"/>
  <c r="AI1629" i="56"/>
  <c r="AJ1629" i="56" s="1"/>
  <c r="AG1589" i="56"/>
  <c r="AG1573" i="56"/>
  <c r="AG1557" i="56"/>
  <c r="AG1368" i="56"/>
  <c r="AI1350" i="56" s="1"/>
  <c r="AJ1350" i="56" s="1"/>
  <c r="AG2147" i="56"/>
  <c r="AG1598" i="56"/>
  <c r="AG1583" i="56"/>
  <c r="AG1567" i="56"/>
  <c r="AG1513" i="56"/>
  <c r="AH1507" i="56"/>
  <c r="AG1503" i="56"/>
  <c r="AG1499" i="56"/>
  <c r="AG1495" i="56"/>
  <c r="AG1491" i="56"/>
  <c r="AG1487" i="56"/>
  <c r="AG1483" i="56"/>
  <c r="AG1479" i="56"/>
  <c r="AG1475" i="56"/>
  <c r="AG1471" i="56"/>
  <c r="AG1467" i="56"/>
  <c r="AG1463" i="56"/>
  <c r="AG1459" i="56"/>
  <c r="AG1455" i="56"/>
  <c r="AI1037" i="56"/>
  <c r="AJ1037" i="56" s="1"/>
  <c r="AH1037" i="56"/>
  <c r="AI1033" i="56"/>
  <c r="AJ1033" i="56" s="1"/>
  <c r="AH1033" i="56"/>
  <c r="AI1029" i="56"/>
  <c r="AJ1029" i="56" s="1"/>
  <c r="AH1029" i="56"/>
  <c r="AI1025" i="56"/>
  <c r="AJ1025" i="56" s="1"/>
  <c r="AH1025" i="56"/>
  <c r="AI1021" i="56"/>
  <c r="AJ1021" i="56" s="1"/>
  <c r="AH1021" i="56"/>
  <c r="AI1017" i="56"/>
  <c r="AJ1017" i="56" s="1"/>
  <c r="AH1017" i="56"/>
  <c r="AI1683" i="56"/>
  <c r="AJ1683" i="56" s="1"/>
  <c r="AG1600" i="56"/>
  <c r="AG1585" i="56"/>
  <c r="AG1569" i="56"/>
  <c r="AG1553" i="56"/>
  <c r="AG1403" i="56"/>
  <c r="AG1399" i="56"/>
  <c r="AG1395" i="56"/>
  <c r="AG1391" i="56"/>
  <c r="AG1387" i="56"/>
  <c r="AI1354" i="56"/>
  <c r="AJ1354" i="56" s="1"/>
  <c r="AI1286" i="56"/>
  <c r="AJ1286" i="56" s="1"/>
  <c r="AG1502" i="56"/>
  <c r="AG1494" i="56"/>
  <c r="AG1486" i="56"/>
  <c r="AG1478" i="56"/>
  <c r="AG1470" i="56"/>
  <c r="AG1462" i="56"/>
  <c r="AG1249" i="56"/>
  <c r="AH1224" i="56"/>
  <c r="AG1101" i="56"/>
  <c r="AG1093" i="56"/>
  <c r="AG1623" i="56"/>
  <c r="AI1615" i="56" s="1"/>
  <c r="AJ1615" i="56" s="1"/>
  <c r="AG1447" i="56"/>
  <c r="AI1442" i="56"/>
  <c r="AJ1442" i="56" s="1"/>
  <c r="AH926" i="56"/>
  <c r="AH924" i="56"/>
  <c r="AG1550" i="56"/>
  <c r="AG1534" i="56"/>
  <c r="AG1500" i="56"/>
  <c r="AG1492" i="56"/>
  <c r="AG1484" i="56"/>
  <c r="AG1476" i="56"/>
  <c r="AG1468" i="56"/>
  <c r="AG1460" i="56"/>
  <c r="AG1299" i="56"/>
  <c r="AG1304" i="56" s="1"/>
  <c r="AG1241" i="56"/>
  <c r="AG1080" i="56"/>
  <c r="AI1076" i="56" s="1"/>
  <c r="AJ1076" i="56" s="1"/>
  <c r="AI1057" i="56"/>
  <c r="AJ1057" i="56" s="1"/>
  <c r="AG1071" i="56"/>
  <c r="AI1065" i="56" s="1"/>
  <c r="AJ1065" i="56" s="1"/>
  <c r="AG899" i="56"/>
  <c r="AH827" i="56"/>
  <c r="AH823" i="56"/>
  <c r="AH819" i="56"/>
  <c r="AH815" i="56"/>
  <c r="AI749" i="56"/>
  <c r="AJ749" i="56" s="1"/>
  <c r="AI745" i="56"/>
  <c r="AJ745" i="56" s="1"/>
  <c r="AI741" i="56"/>
  <c r="AJ741" i="56" s="1"/>
  <c r="AI737" i="56"/>
  <c r="AJ737" i="56" s="1"/>
  <c r="AI733" i="56"/>
  <c r="AJ733" i="56" s="1"/>
  <c r="AI729" i="56"/>
  <c r="AJ729" i="56" s="1"/>
  <c r="AI725" i="56"/>
  <c r="AJ725" i="56" s="1"/>
  <c r="AI703" i="56"/>
  <c r="AJ703" i="56" s="1"/>
  <c r="AH703" i="56"/>
  <c r="AI699" i="56"/>
  <c r="AJ699" i="56" s="1"/>
  <c r="AH699" i="56"/>
  <c r="AI695" i="56"/>
  <c r="AJ695" i="56" s="1"/>
  <c r="AH695" i="56"/>
  <c r="AI691" i="56"/>
  <c r="AJ691" i="56" s="1"/>
  <c r="AH691" i="56"/>
  <c r="AI687" i="56"/>
  <c r="AJ687" i="56" s="1"/>
  <c r="AH687" i="56"/>
  <c r="AI683" i="56"/>
  <c r="AJ683" i="56" s="1"/>
  <c r="AH683" i="56"/>
  <c r="AI679" i="56"/>
  <c r="AJ679" i="56" s="1"/>
  <c r="AH679" i="56"/>
  <c r="AI675" i="56"/>
  <c r="AJ675" i="56" s="1"/>
  <c r="AH675" i="56"/>
  <c r="AI671" i="56"/>
  <c r="AJ671" i="56" s="1"/>
  <c r="AH671" i="56"/>
  <c r="AH611" i="56"/>
  <c r="AH607" i="56"/>
  <c r="AH603" i="56"/>
  <c r="AH599" i="56"/>
  <c r="AH595" i="56"/>
  <c r="AH591" i="56"/>
  <c r="AH587" i="56"/>
  <c r="AI405" i="56"/>
  <c r="AJ405" i="56" s="1"/>
  <c r="AH405" i="56"/>
  <c r="AI401" i="56"/>
  <c r="AJ401" i="56" s="1"/>
  <c r="AH401" i="56"/>
  <c r="AI397" i="56"/>
  <c r="AJ397" i="56" s="1"/>
  <c r="AH397" i="56"/>
  <c r="AI393" i="56"/>
  <c r="AJ393" i="56" s="1"/>
  <c r="AH393" i="56"/>
  <c r="AI1628" i="56"/>
  <c r="AJ1628" i="56" s="1"/>
  <c r="AI1145" i="56"/>
  <c r="AJ1145" i="56" s="1"/>
  <c r="AG862" i="56"/>
  <c r="AI734" i="56"/>
  <c r="AJ734" i="56" s="1"/>
  <c r="AG1330" i="56"/>
  <c r="AG1322" i="56"/>
  <c r="AG849" i="56"/>
  <c r="AI747" i="56"/>
  <c r="AJ747" i="56" s="1"/>
  <c r="AI606" i="56"/>
  <c r="AJ606" i="56" s="1"/>
  <c r="AI590" i="56"/>
  <c r="AJ590" i="56" s="1"/>
  <c r="AG612" i="56"/>
  <c r="AI599" i="56" s="1"/>
  <c r="AJ599" i="56" s="1"/>
  <c r="AI586" i="56"/>
  <c r="AJ586" i="56" s="1"/>
  <c r="AI1151" i="56"/>
  <c r="AJ1151" i="56" s="1"/>
  <c r="AG828" i="56"/>
  <c r="AG824" i="56"/>
  <c r="AG820" i="56"/>
  <c r="AG816" i="56"/>
  <c r="AG812" i="56"/>
  <c r="AI559" i="56"/>
  <c r="AJ559" i="56" s="1"/>
  <c r="AG476" i="56"/>
  <c r="AG448" i="56"/>
  <c r="AG444" i="56"/>
  <c r="AI436" i="56"/>
  <c r="AJ436" i="56" s="1"/>
  <c r="AH380" i="56"/>
  <c r="AI732" i="56"/>
  <c r="AJ732" i="56" s="1"/>
  <c r="AG651" i="56"/>
  <c r="AI637" i="56" s="1"/>
  <c r="AJ637" i="56" s="1"/>
  <c r="AI629" i="56"/>
  <c r="AJ629" i="56" s="1"/>
  <c r="AI567" i="56"/>
  <c r="AJ567" i="56" s="1"/>
  <c r="AI487" i="56"/>
  <c r="AJ487" i="56" s="1"/>
  <c r="AI432" i="56"/>
  <c r="AJ432" i="56" s="1"/>
  <c r="AH339" i="56"/>
  <c r="AG340" i="56"/>
  <c r="AI338" i="56" s="1"/>
  <c r="AJ338" i="56" s="1"/>
  <c r="AH335" i="56"/>
  <c r="AG384" i="56"/>
  <c r="AI381" i="56" s="1"/>
  <c r="AJ381" i="56" s="1"/>
  <c r="AH83" i="56"/>
  <c r="AG84" i="56"/>
  <c r="AI80" i="56" s="1"/>
  <c r="AJ80" i="56" s="1"/>
  <c r="AH79" i="56"/>
  <c r="AH29" i="56"/>
  <c r="AG32" i="56"/>
  <c r="AI26" i="56" s="1"/>
  <c r="AJ26" i="56" s="1"/>
  <c r="AH25" i="56"/>
  <c r="AI490" i="56"/>
  <c r="AJ490" i="56" s="1"/>
  <c r="AH447" i="56"/>
  <c r="AI248" i="56"/>
  <c r="AJ248" i="56" s="1"/>
  <c r="AI240" i="56"/>
  <c r="AJ240" i="56" s="1"/>
  <c r="AH220" i="56"/>
  <c r="AH2190" i="55"/>
  <c r="AH2186" i="55"/>
  <c r="AG2166" i="55"/>
  <c r="AG2104" i="55"/>
  <c r="AG2100" i="55"/>
  <c r="AG2032" i="55"/>
  <c r="AG1969" i="55"/>
  <c r="AG1908" i="55"/>
  <c r="AG1848" i="55"/>
  <c r="AG1844" i="55"/>
  <c r="AG1764" i="55"/>
  <c r="AG1656" i="55"/>
  <c r="AG1601" i="55"/>
  <c r="AH1837" i="55"/>
  <c r="AH1833" i="55"/>
  <c r="AH1829" i="55"/>
  <c r="AH1825" i="55"/>
  <c r="AH1821" i="55"/>
  <c r="AH1817" i="55"/>
  <c r="AH1813" i="55"/>
  <c r="AH1809" i="55"/>
  <c r="AH1805" i="55"/>
  <c r="AH1801" i="55"/>
  <c r="AH1646" i="55"/>
  <c r="AH1642" i="55"/>
  <c r="AI1611" i="55"/>
  <c r="AJ1611" i="55" s="1"/>
  <c r="AH1593" i="55"/>
  <c r="AH1589" i="55"/>
  <c r="AH1585" i="55"/>
  <c r="AH1581" i="55"/>
  <c r="AH1577" i="55"/>
  <c r="AH1573" i="55"/>
  <c r="AH1569" i="55"/>
  <c r="AH1565" i="55"/>
  <c r="AH1561" i="55"/>
  <c r="AH1557" i="55"/>
  <c r="AH1553" i="55"/>
  <c r="AH1549" i="55"/>
  <c r="AH1545" i="55"/>
  <c r="AH1541" i="55"/>
  <c r="AH445" i="56"/>
  <c r="AI179" i="56"/>
  <c r="AJ179" i="56" s="1"/>
  <c r="AH2094" i="55"/>
  <c r="AI2011" i="55"/>
  <c r="AJ2011" i="55" s="1"/>
  <c r="AI2009" i="55"/>
  <c r="AJ2009" i="55" s="1"/>
  <c r="AI2001" i="55"/>
  <c r="AJ2001" i="55" s="1"/>
  <c r="AI1985" i="55"/>
  <c r="AJ1985" i="55" s="1"/>
  <c r="AI1858" i="55"/>
  <c r="AJ1858" i="55" s="1"/>
  <c r="AI1781" i="55"/>
  <c r="AJ1781" i="55" s="1"/>
  <c r="AI68" i="56"/>
  <c r="AJ68" i="56" s="1"/>
  <c r="AI1959" i="55"/>
  <c r="AJ1959" i="55" s="1"/>
  <c r="AI1955" i="55"/>
  <c r="AJ1955" i="55" s="1"/>
  <c r="AI1951" i="55"/>
  <c r="AJ1951" i="55" s="1"/>
  <c r="AI1947" i="55"/>
  <c r="AJ1947" i="55" s="1"/>
  <c r="AI1863" i="55"/>
  <c r="AJ1863" i="55" s="1"/>
  <c r="AG118" i="56"/>
  <c r="AI113" i="56"/>
  <c r="AJ113" i="56" s="1"/>
  <c r="AG1895" i="55"/>
  <c r="AG1887" i="55"/>
  <c r="AG1812" i="55"/>
  <c r="AG1751" i="55"/>
  <c r="AG1735" i="55"/>
  <c r="AG1719" i="55"/>
  <c r="AG1647" i="55"/>
  <c r="AI1622" i="55"/>
  <c r="AJ1622" i="55" s="1"/>
  <c r="AI1614" i="55"/>
  <c r="AJ1614" i="55" s="1"/>
  <c r="AH1465" i="55"/>
  <c r="AH1406" i="55"/>
  <c r="AI1287" i="55"/>
  <c r="AJ1287" i="55" s="1"/>
  <c r="AH864" i="55"/>
  <c r="AG865" i="55"/>
  <c r="AI864" i="55" s="1"/>
  <c r="AJ864" i="55" s="1"/>
  <c r="AG2024" i="55"/>
  <c r="AI1995" i="55"/>
  <c r="AJ1995" i="55" s="1"/>
  <c r="AI1864" i="55"/>
  <c r="AJ1864" i="55" s="1"/>
  <c r="AG1814" i="55"/>
  <c r="AG1693" i="55"/>
  <c r="AI1667" i="55" s="1"/>
  <c r="AJ1667" i="55" s="1"/>
  <c r="AI1628" i="55"/>
  <c r="AJ1628" i="55" s="1"/>
  <c r="AI1411" i="55"/>
  <c r="AJ1411" i="55" s="1"/>
  <c r="AI1991" i="55"/>
  <c r="AJ1991" i="55" s="1"/>
  <c r="AH1691" i="55"/>
  <c r="AH1675" i="55"/>
  <c r="AG1643" i="55"/>
  <c r="AI1415" i="55"/>
  <c r="AJ1415" i="55" s="1"/>
  <c r="AH1394" i="55"/>
  <c r="AI1375" i="55"/>
  <c r="AJ1375" i="55" s="1"/>
  <c r="AH1375" i="55"/>
  <c r="AH927" i="55"/>
  <c r="AH925" i="55"/>
  <c r="AH923" i="55"/>
  <c r="AG928" i="55"/>
  <c r="AI925" i="55" s="1"/>
  <c r="AJ925" i="55" s="1"/>
  <c r="AI923" i="55"/>
  <c r="AJ923" i="55" s="1"/>
  <c r="AG2093" i="55"/>
  <c r="AG2085" i="55"/>
  <c r="AG2077" i="55"/>
  <c r="AG2026" i="55"/>
  <c r="AI1987" i="55"/>
  <c r="AJ1987" i="55" s="1"/>
  <c r="AG1810" i="55"/>
  <c r="AG1592" i="55"/>
  <c r="AG1576" i="55"/>
  <c r="AG1560" i="55"/>
  <c r="AG1544" i="55"/>
  <c r="AG1511" i="55"/>
  <c r="AG1507" i="55"/>
  <c r="AG1503" i="55"/>
  <c r="AG1499" i="55"/>
  <c r="AG1495" i="55"/>
  <c r="AG1491" i="55"/>
  <c r="AG1487" i="55"/>
  <c r="AG1483" i="55"/>
  <c r="AG1479" i="55"/>
  <c r="AG1197" i="55"/>
  <c r="AG1189" i="55"/>
  <c r="AG1181" i="55"/>
  <c r="AG1173" i="55"/>
  <c r="AG1165" i="55"/>
  <c r="AI1068" i="55"/>
  <c r="AJ1068" i="55" s="1"/>
  <c r="AI1037" i="55"/>
  <c r="AJ1037" i="55" s="1"/>
  <c r="AH1037" i="55"/>
  <c r="AI1033" i="55"/>
  <c r="AJ1033" i="55" s="1"/>
  <c r="AH1033" i="55"/>
  <c r="AI1029" i="55"/>
  <c r="AJ1029" i="55" s="1"/>
  <c r="AH1029" i="55"/>
  <c r="AI1025" i="55"/>
  <c r="AJ1025" i="55" s="1"/>
  <c r="AH1025" i="55"/>
  <c r="AI1021" i="55"/>
  <c r="AJ1021" i="55" s="1"/>
  <c r="AH1021" i="55"/>
  <c r="AI1017" i="55"/>
  <c r="AJ1017" i="55" s="1"/>
  <c r="AH1017" i="55"/>
  <c r="AI879" i="55"/>
  <c r="AJ879" i="55" s="1"/>
  <c r="AH753" i="55"/>
  <c r="AH749" i="55"/>
  <c r="AH745" i="55"/>
  <c r="AH741" i="55"/>
  <c r="AH737" i="55"/>
  <c r="AH733" i="55"/>
  <c r="AH729" i="55"/>
  <c r="AH725" i="55"/>
  <c r="AI983" i="55"/>
  <c r="AJ983" i="55" s="1"/>
  <c r="AI967" i="55"/>
  <c r="AJ967" i="55" s="1"/>
  <c r="AI951" i="55"/>
  <c r="AJ951" i="55" s="1"/>
  <c r="AG828" i="55"/>
  <c r="AG820" i="55"/>
  <c r="AI993" i="55"/>
  <c r="AJ993" i="55" s="1"/>
  <c r="AI985" i="55"/>
  <c r="AJ985" i="55" s="1"/>
  <c r="AI977" i="55"/>
  <c r="AJ977" i="55" s="1"/>
  <c r="AI969" i="55"/>
  <c r="AJ969" i="55" s="1"/>
  <c r="AI961" i="55"/>
  <c r="AJ961" i="55" s="1"/>
  <c r="AI953" i="55"/>
  <c r="AJ953" i="55" s="1"/>
  <c r="AI945" i="55"/>
  <c r="AJ945" i="55" s="1"/>
  <c r="AI884" i="55"/>
  <c r="AJ884" i="55" s="1"/>
  <c r="AH848" i="55"/>
  <c r="AG605" i="55"/>
  <c r="AG465" i="55"/>
  <c r="AG461" i="55"/>
  <c r="AG457" i="55"/>
  <c r="AG400" i="55"/>
  <c r="AG396" i="55"/>
  <c r="AG392" i="55"/>
  <c r="AG307" i="55"/>
  <c r="AG303" i="55"/>
  <c r="AG299" i="55"/>
  <c r="AG295" i="55"/>
  <c r="AG291" i="55"/>
  <c r="AG287" i="55"/>
  <c r="AG283" i="55"/>
  <c r="AG279" i="55"/>
  <c r="AG756" i="55"/>
  <c r="AI745" i="55" s="1"/>
  <c r="AJ745" i="55" s="1"/>
  <c r="AG651" i="55"/>
  <c r="AI647" i="55" s="1"/>
  <c r="AJ647" i="55" s="1"/>
  <c r="AI629" i="55"/>
  <c r="AJ629" i="55" s="1"/>
  <c r="C8" i="57"/>
  <c r="AE23" i="55"/>
  <c r="AK1519" i="55" s="1"/>
  <c r="AE1519" i="55" s="1"/>
  <c r="AI659" i="55"/>
  <c r="AJ659" i="55" s="1"/>
  <c r="AI655" i="55"/>
  <c r="AJ655" i="55" s="1"/>
  <c r="AG54" i="55"/>
  <c r="AG340" i="55"/>
  <c r="AI338" i="55" s="1"/>
  <c r="AJ338" i="55" s="1"/>
  <c r="AI335" i="55"/>
  <c r="AJ335" i="55" s="1"/>
  <c r="AG234" i="55"/>
  <c r="AG230" i="55"/>
  <c r="AG172" i="55"/>
  <c r="AG168" i="55"/>
  <c r="AG164" i="55"/>
  <c r="AG160" i="55"/>
  <c r="AG107" i="55"/>
  <c r="AG103" i="55"/>
  <c r="AG60" i="55"/>
  <c r="AG56" i="55"/>
  <c r="AI656" i="55"/>
  <c r="AJ656" i="55" s="1"/>
  <c r="AI646" i="55"/>
  <c r="AJ646" i="55" s="1"/>
  <c r="AI638" i="55"/>
  <c r="AJ638" i="55" s="1"/>
  <c r="AI630" i="55"/>
  <c r="AJ630" i="55" s="1"/>
  <c r="AG542" i="55"/>
  <c r="AI538" i="55" s="1"/>
  <c r="AJ538" i="55" s="1"/>
  <c r="AI537" i="55"/>
  <c r="AJ537" i="55" s="1"/>
  <c r="AI448" i="55"/>
  <c r="AJ448" i="55" s="1"/>
  <c r="AG246" i="55"/>
  <c r="AG181" i="55"/>
  <c r="AI137" i="55"/>
  <c r="AJ137" i="55" s="1"/>
  <c r="AI133" i="55"/>
  <c r="AJ133" i="55" s="1"/>
  <c r="AI129" i="55"/>
  <c r="AJ129" i="55" s="1"/>
  <c r="AG117" i="55"/>
  <c r="AG113" i="55"/>
  <c r="AG69" i="55"/>
  <c r="AG213" i="55"/>
  <c r="AI210" i="55" s="1"/>
  <c r="AJ210" i="55" s="1"/>
  <c r="AH134" i="55"/>
  <c r="AH126" i="55"/>
  <c r="AH55" i="55"/>
  <c r="AH82" i="55"/>
  <c r="AI40" i="55"/>
  <c r="AJ40" i="55" s="1"/>
  <c r="AH2155" i="56"/>
  <c r="AH2151" i="56"/>
  <c r="AH2197" i="56"/>
  <c r="AH2156" i="56"/>
  <c r="AH2152" i="56"/>
  <c r="AG2101" i="56"/>
  <c r="AG2034" i="56"/>
  <c r="AG2120" i="56"/>
  <c r="AI2163" i="56"/>
  <c r="AJ2163" i="56" s="1"/>
  <c r="AG2136" i="56"/>
  <c r="AG2135" i="56"/>
  <c r="AH2091" i="56"/>
  <c r="AH2083" i="56"/>
  <c r="AI2178" i="56"/>
  <c r="AJ2178" i="56" s="1"/>
  <c r="AG2123" i="56"/>
  <c r="AG2088" i="56"/>
  <c r="AG2080" i="56"/>
  <c r="AG2058" i="56"/>
  <c r="AG2050" i="56"/>
  <c r="AI1993" i="56"/>
  <c r="AJ1993" i="56" s="1"/>
  <c r="AG1959" i="56"/>
  <c r="AG1955" i="56"/>
  <c r="AG1951" i="56"/>
  <c r="AG2114" i="56"/>
  <c r="AG2052" i="56"/>
  <c r="AG2044" i="56"/>
  <c r="AG1968" i="56"/>
  <c r="AI1981" i="56"/>
  <c r="AJ1981" i="56" s="1"/>
  <c r="AI1988" i="56"/>
  <c r="AJ1988" i="56" s="1"/>
  <c r="AG1899" i="56"/>
  <c r="AG1895" i="56"/>
  <c r="AG1891" i="56"/>
  <c r="AG1887" i="56"/>
  <c r="AG1864" i="56"/>
  <c r="AH1861" i="56"/>
  <c r="AG1858" i="56"/>
  <c r="AG1840" i="56"/>
  <c r="AI1804" i="56" s="1"/>
  <c r="AJ1804" i="56" s="1"/>
  <c r="AG1781" i="56"/>
  <c r="AG1777" i="56"/>
  <c r="AH1715" i="56"/>
  <c r="AH1615" i="56"/>
  <c r="AG2119" i="56"/>
  <c r="AG1894" i="56"/>
  <c r="AG1792" i="56"/>
  <c r="AG1788" i="56"/>
  <c r="AH1717" i="56"/>
  <c r="AH1698" i="56"/>
  <c r="AH1679" i="56"/>
  <c r="AI1680" i="56"/>
  <c r="AJ1680" i="56" s="1"/>
  <c r="AI1630" i="56"/>
  <c r="AJ1630" i="56" s="1"/>
  <c r="AI1614" i="56"/>
  <c r="AJ1614" i="56" s="1"/>
  <c r="AG1888" i="56"/>
  <c r="AH1630" i="56"/>
  <c r="AG1599" i="56"/>
  <c r="AH1339" i="56"/>
  <c r="AH1337" i="56"/>
  <c r="AG1340" i="56"/>
  <c r="AI1337" i="56" s="1"/>
  <c r="AJ1337" i="56" s="1"/>
  <c r="AH1335" i="56"/>
  <c r="AI1925" i="56"/>
  <c r="AJ1925" i="56" s="1"/>
  <c r="AG1890" i="56"/>
  <c r="AG1849" i="56"/>
  <c r="AI1675" i="56"/>
  <c r="AJ1675" i="56" s="1"/>
  <c r="AI1443" i="56"/>
  <c r="AJ1443" i="56" s="1"/>
  <c r="AG1438" i="56"/>
  <c r="AI1427" i="56" s="1"/>
  <c r="AJ1427" i="56" s="1"/>
  <c r="AG1404" i="56"/>
  <c r="AG1400" i="56"/>
  <c r="AG1396" i="56"/>
  <c r="AG1392" i="56"/>
  <c r="AG1388" i="56"/>
  <c r="AI1359" i="56"/>
  <c r="AJ1359" i="56" s="1"/>
  <c r="AH1301" i="56"/>
  <c r="AI1676" i="56"/>
  <c r="AJ1676" i="56" s="1"/>
  <c r="AH1443" i="56"/>
  <c r="AG1413" i="56"/>
  <c r="AG1327" i="56"/>
  <c r="AG1323" i="56"/>
  <c r="AH1284" i="56"/>
  <c r="AI1284" i="56"/>
  <c r="AJ1284" i="56" s="1"/>
  <c r="AI1045" i="56"/>
  <c r="AJ1045" i="56" s="1"/>
  <c r="AH1045" i="56"/>
  <c r="AI1043" i="56"/>
  <c r="AJ1043" i="56" s="1"/>
  <c r="AH1043" i="56"/>
  <c r="AI1036" i="56"/>
  <c r="AJ1036" i="56" s="1"/>
  <c r="AH1036" i="56"/>
  <c r="AI1032" i="56"/>
  <c r="AJ1032" i="56" s="1"/>
  <c r="AH1032" i="56"/>
  <c r="AI1028" i="56"/>
  <c r="AJ1028" i="56" s="1"/>
  <c r="AH1028" i="56"/>
  <c r="AI1024" i="56"/>
  <c r="AJ1024" i="56" s="1"/>
  <c r="AH1024" i="56"/>
  <c r="AI1020" i="56"/>
  <c r="AJ1020" i="56" s="1"/>
  <c r="AH1020" i="56"/>
  <c r="AI1016" i="56"/>
  <c r="AJ1016" i="56" s="1"/>
  <c r="AH1016" i="56"/>
  <c r="AI1643" i="56"/>
  <c r="AJ1643" i="56" s="1"/>
  <c r="AI1428" i="56"/>
  <c r="AJ1428" i="56" s="1"/>
  <c r="AI1363" i="56"/>
  <c r="AJ1363" i="56" s="1"/>
  <c r="AH1116" i="56"/>
  <c r="AH1114" i="56"/>
  <c r="AI1684" i="56"/>
  <c r="AJ1684" i="56" s="1"/>
  <c r="AG1579" i="56"/>
  <c r="AG1233" i="56"/>
  <c r="AH1002" i="56"/>
  <c r="AG1789" i="56"/>
  <c r="AG1328" i="56"/>
  <c r="AG1108" i="56"/>
  <c r="AG1100" i="56"/>
  <c r="AG1092" i="56"/>
  <c r="AI1069" i="56"/>
  <c r="AJ1069" i="56" s="1"/>
  <c r="AH1264" i="56"/>
  <c r="AG1225" i="56"/>
  <c r="AI1141" i="56"/>
  <c r="AJ1141" i="56" s="1"/>
  <c r="AG1107" i="56"/>
  <c r="AG1099" i="56"/>
  <c r="AG1091" i="56"/>
  <c r="AG1412" i="56"/>
  <c r="AI573" i="56"/>
  <c r="AJ573" i="56" s="1"/>
  <c r="C8" i="58"/>
  <c r="AE23" i="56"/>
  <c r="AK2219" i="56" s="1"/>
  <c r="AE2219" i="56" s="1"/>
  <c r="AG897" i="56"/>
  <c r="AI722" i="56"/>
  <c r="AJ722" i="56" s="1"/>
  <c r="AI574" i="56"/>
  <c r="AJ574" i="56" s="1"/>
  <c r="AH529" i="56"/>
  <c r="AH525" i="56"/>
  <c r="AH521" i="56"/>
  <c r="AH517" i="56"/>
  <c r="AI1668" i="56"/>
  <c r="AJ1668" i="56" s="1"/>
  <c r="AG895" i="56"/>
  <c r="AG885" i="56"/>
  <c r="AI881" i="56" s="1"/>
  <c r="AJ881" i="56" s="1"/>
  <c r="AI751" i="56"/>
  <c r="AJ751" i="56" s="1"/>
  <c r="AI739" i="56"/>
  <c r="AJ739" i="56" s="1"/>
  <c r="AI731" i="56"/>
  <c r="AJ731" i="56" s="1"/>
  <c r="AI723" i="56"/>
  <c r="AJ723" i="56" s="1"/>
  <c r="AI702" i="56"/>
  <c r="AJ702" i="56" s="1"/>
  <c r="AI698" i="56"/>
  <c r="AJ698" i="56" s="1"/>
  <c r="AI694" i="56"/>
  <c r="AJ694" i="56" s="1"/>
  <c r="AI690" i="56"/>
  <c r="AJ690" i="56" s="1"/>
  <c r="AI686" i="56"/>
  <c r="AJ686" i="56" s="1"/>
  <c r="AI682" i="56"/>
  <c r="AJ682" i="56" s="1"/>
  <c r="AI678" i="56"/>
  <c r="AJ678" i="56" s="1"/>
  <c r="AI674" i="56"/>
  <c r="AJ674" i="56" s="1"/>
  <c r="AI670" i="56"/>
  <c r="AJ670" i="56" s="1"/>
  <c r="AG1602" i="56"/>
  <c r="AG1102" i="56"/>
  <c r="AG1094" i="56"/>
  <c r="AG901" i="56"/>
  <c r="AG855" i="56"/>
  <c r="AG838" i="56"/>
  <c r="AI748" i="56"/>
  <c r="AJ748" i="56" s="1"/>
  <c r="AI740" i="56"/>
  <c r="AJ740" i="56" s="1"/>
  <c r="AI336" i="56"/>
  <c r="AJ336" i="56" s="1"/>
  <c r="AH336" i="56"/>
  <c r="AI736" i="56"/>
  <c r="AJ736" i="56" s="1"/>
  <c r="AI555" i="56"/>
  <c r="AJ555" i="56" s="1"/>
  <c r="AG528" i="56"/>
  <c r="AG520" i="56"/>
  <c r="AH475" i="56"/>
  <c r="AI575" i="56"/>
  <c r="AJ575" i="56" s="1"/>
  <c r="AI426" i="56"/>
  <c r="AJ426" i="56" s="1"/>
  <c r="AI434" i="56"/>
  <c r="AJ434" i="56" s="1"/>
  <c r="AI374" i="56"/>
  <c r="AJ374" i="56" s="1"/>
  <c r="AI366" i="56"/>
  <c r="AJ366" i="56" s="1"/>
  <c r="AG530" i="56"/>
  <c r="AG522" i="56"/>
  <c r="AG514" i="56"/>
  <c r="AG459" i="56"/>
  <c r="AI414" i="56"/>
  <c r="AJ414" i="56" s="1"/>
  <c r="AH414" i="56"/>
  <c r="AI221" i="56"/>
  <c r="AJ221" i="56" s="1"/>
  <c r="AH221" i="56"/>
  <c r="AG222" i="56"/>
  <c r="AI219" i="56" s="1"/>
  <c r="AJ219" i="56" s="1"/>
  <c r="AI217" i="56"/>
  <c r="AJ217" i="56" s="1"/>
  <c r="AH217" i="56"/>
  <c r="AI91" i="56"/>
  <c r="AJ91" i="56" s="1"/>
  <c r="AH91" i="56"/>
  <c r="AI89" i="56"/>
  <c r="AJ89" i="56" s="1"/>
  <c r="AH89" i="56"/>
  <c r="AI82" i="56"/>
  <c r="AJ82" i="56" s="1"/>
  <c r="AH82" i="56"/>
  <c r="AH40" i="56"/>
  <c r="AH38" i="56"/>
  <c r="AH36" i="56"/>
  <c r="AG41" i="56"/>
  <c r="AI37" i="56" s="1"/>
  <c r="AJ37" i="56" s="1"/>
  <c r="AH28" i="56"/>
  <c r="AI429" i="56"/>
  <c r="AJ429" i="56" s="1"/>
  <c r="AI302" i="56"/>
  <c r="AJ302" i="56" s="1"/>
  <c r="AI294" i="56"/>
  <c r="AJ294" i="56" s="1"/>
  <c r="AI270" i="56"/>
  <c r="AJ270" i="56" s="1"/>
  <c r="AI262" i="56"/>
  <c r="AJ262" i="56" s="1"/>
  <c r="AG331" i="56"/>
  <c r="AI312" i="56" s="1"/>
  <c r="AJ312" i="56" s="1"/>
  <c r="AG194" i="56"/>
  <c r="AI148" i="56"/>
  <c r="AJ148" i="56" s="1"/>
  <c r="AH148" i="56"/>
  <c r="AI146" i="56"/>
  <c r="AJ146" i="56" s="1"/>
  <c r="AH146" i="56"/>
  <c r="AI320" i="56"/>
  <c r="AJ320" i="56" s="1"/>
  <c r="AI234" i="56"/>
  <c r="AJ234" i="56" s="1"/>
  <c r="AG2165" i="55"/>
  <c r="AG2103" i="55"/>
  <c r="AG2035" i="55"/>
  <c r="AG2031" i="55"/>
  <c r="AG1968" i="55"/>
  <c r="AG1907" i="55"/>
  <c r="AG1847" i="55"/>
  <c r="AG1767" i="55"/>
  <c r="AG1763" i="55"/>
  <c r="AG1655" i="55"/>
  <c r="AG1600" i="55"/>
  <c r="AI69" i="56"/>
  <c r="AJ69" i="56" s="1"/>
  <c r="AH2156" i="55"/>
  <c r="AH2152" i="55"/>
  <c r="AH2148" i="55"/>
  <c r="AI1960" i="55"/>
  <c r="AJ1960" i="55" s="1"/>
  <c r="AH1960" i="55"/>
  <c r="AI1956" i="55"/>
  <c r="AJ1956" i="55" s="1"/>
  <c r="AH1956" i="55"/>
  <c r="AI1952" i="55"/>
  <c r="AJ1952" i="55" s="1"/>
  <c r="AH1952" i="55"/>
  <c r="AI1948" i="55"/>
  <c r="AJ1948" i="55" s="1"/>
  <c r="AH1948" i="55"/>
  <c r="AH1756" i="55"/>
  <c r="AH1752" i="55"/>
  <c r="AH1748" i="55"/>
  <c r="AH1744" i="55"/>
  <c r="AH1740" i="55"/>
  <c r="AH1736" i="55"/>
  <c r="AH1732" i="55"/>
  <c r="AH1728" i="55"/>
  <c r="AH1724" i="55"/>
  <c r="AH1720" i="55"/>
  <c r="AH1716" i="55"/>
  <c r="AH1712" i="55"/>
  <c r="AG465" i="56"/>
  <c r="AI1989" i="55"/>
  <c r="AJ1989" i="55" s="1"/>
  <c r="AI1862" i="55"/>
  <c r="AJ1862" i="55" s="1"/>
  <c r="AI1612" i="55"/>
  <c r="AJ1612" i="55" s="1"/>
  <c r="AG109" i="56"/>
  <c r="AI102" i="56" s="1"/>
  <c r="AJ102" i="56" s="1"/>
  <c r="AI2157" i="55"/>
  <c r="AJ2157" i="55" s="1"/>
  <c r="AG2159" i="55"/>
  <c r="AI2150" i="55" s="1"/>
  <c r="AJ2150" i="55" s="1"/>
  <c r="AI2002" i="55"/>
  <c r="AJ2002" i="55" s="1"/>
  <c r="AI1994" i="55"/>
  <c r="AJ1994" i="55" s="1"/>
  <c r="AI1986" i="55"/>
  <c r="AJ1986" i="55" s="1"/>
  <c r="AI1999" i="55"/>
  <c r="AJ1999" i="55" s="1"/>
  <c r="AI1779" i="55"/>
  <c r="AJ1779" i="55" s="1"/>
  <c r="AI1627" i="55"/>
  <c r="AJ1627" i="55" s="1"/>
  <c r="AG1578" i="55"/>
  <c r="AG1562" i="55"/>
  <c r="AG1546" i="55"/>
  <c r="AH1325" i="55"/>
  <c r="AG2091" i="55"/>
  <c r="AG2083" i="55"/>
  <c r="AG2060" i="55"/>
  <c r="AI2044" i="55" s="1"/>
  <c r="AJ2044" i="55" s="1"/>
  <c r="AG1753" i="55"/>
  <c r="AG1737" i="55"/>
  <c r="AG1721" i="55"/>
  <c r="AG1641" i="55"/>
  <c r="AG1588" i="55"/>
  <c r="AG1572" i="55"/>
  <c r="AG1556" i="55"/>
  <c r="AG1540" i="55"/>
  <c r="AG1512" i="55"/>
  <c r="AG1508" i="55"/>
  <c r="AG1504" i="55"/>
  <c r="AG1500" i="55"/>
  <c r="AG1496" i="55"/>
  <c r="AG1492" i="55"/>
  <c r="AG1488" i="55"/>
  <c r="AG1484" i="55"/>
  <c r="AG1480" i="55"/>
  <c r="AG1447" i="55"/>
  <c r="AI1442" i="55"/>
  <c r="AJ1442" i="55" s="1"/>
  <c r="AI1310" i="55"/>
  <c r="AJ1310" i="55" s="1"/>
  <c r="AG1897" i="55"/>
  <c r="AG1889" i="55"/>
  <c r="AI1860" i="55"/>
  <c r="AJ1860" i="55" s="1"/>
  <c r="AG1808" i="55"/>
  <c r="AG1755" i="55"/>
  <c r="AG1739" i="55"/>
  <c r="AG1723" i="55"/>
  <c r="AI1621" i="55"/>
  <c r="AJ1621" i="55" s="1"/>
  <c r="AI1613" i="55"/>
  <c r="AJ1613" i="55" s="1"/>
  <c r="AG1582" i="55"/>
  <c r="AG1566" i="55"/>
  <c r="AG1550" i="55"/>
  <c r="AH1461" i="55"/>
  <c r="AH1329" i="55"/>
  <c r="AH1045" i="55"/>
  <c r="AI1045" i="55"/>
  <c r="AJ1045" i="55" s="1"/>
  <c r="AH1043" i="55"/>
  <c r="AI1043" i="55"/>
  <c r="AJ1043" i="55" s="1"/>
  <c r="AH860" i="55"/>
  <c r="AG62" i="56"/>
  <c r="AG2128" i="55"/>
  <c r="AI2117" i="55" s="1"/>
  <c r="AJ2117" i="55" s="1"/>
  <c r="AG1757" i="55"/>
  <c r="AG1741" i="55"/>
  <c r="AG1725" i="55"/>
  <c r="AI1679" i="55"/>
  <c r="AJ1679" i="55" s="1"/>
  <c r="AI1671" i="55"/>
  <c r="AJ1671" i="55" s="1"/>
  <c r="AG1645" i="55"/>
  <c r="AH1621" i="55"/>
  <c r="AI1414" i="55"/>
  <c r="AJ1414" i="55" s="1"/>
  <c r="AG1304" i="55"/>
  <c r="AI1116" i="55"/>
  <c r="AJ1116" i="55" s="1"/>
  <c r="AH1116" i="55"/>
  <c r="AI1114" i="55"/>
  <c r="AJ1114" i="55" s="1"/>
  <c r="AH1114" i="55"/>
  <c r="AG1194" i="55"/>
  <c r="AG1186" i="55"/>
  <c r="AG1178" i="55"/>
  <c r="AG1170" i="55"/>
  <c r="AI850" i="55"/>
  <c r="AJ850" i="55" s="1"/>
  <c r="AG856" i="55"/>
  <c r="AI852" i="55" s="1"/>
  <c r="AJ852" i="55" s="1"/>
  <c r="AI846" i="55"/>
  <c r="AJ846" i="55" s="1"/>
  <c r="AI836" i="55"/>
  <c r="AJ836" i="55" s="1"/>
  <c r="AH917" i="55"/>
  <c r="AH913" i="55"/>
  <c r="AH909" i="55"/>
  <c r="AH905" i="55"/>
  <c r="AH901" i="55"/>
  <c r="AH897" i="55"/>
  <c r="AG919" i="55"/>
  <c r="AI915" i="55" s="1"/>
  <c r="AJ915" i="55" s="1"/>
  <c r="AH893" i="55"/>
  <c r="AG1192" i="55"/>
  <c r="AG1184" i="55"/>
  <c r="AG1176" i="55"/>
  <c r="AG1168" i="55"/>
  <c r="AI1151" i="55"/>
  <c r="AJ1151" i="55" s="1"/>
  <c r="AI990" i="55"/>
  <c r="AJ990" i="55" s="1"/>
  <c r="AI982" i="55"/>
  <c r="AJ982" i="55" s="1"/>
  <c r="AI974" i="55"/>
  <c r="AJ974" i="55" s="1"/>
  <c r="AI966" i="55"/>
  <c r="AJ966" i="55" s="1"/>
  <c r="AI958" i="55"/>
  <c r="AJ958" i="55" s="1"/>
  <c r="AI950" i="55"/>
  <c r="AJ950" i="55" s="1"/>
  <c r="AI942" i="55"/>
  <c r="AJ942" i="55" s="1"/>
  <c r="AI992" i="55"/>
  <c r="AJ992" i="55" s="1"/>
  <c r="AI984" i="55"/>
  <c r="AJ984" i="55" s="1"/>
  <c r="AI976" i="55"/>
  <c r="AJ976" i="55" s="1"/>
  <c r="AI968" i="55"/>
  <c r="AJ968" i="55" s="1"/>
  <c r="AI960" i="55"/>
  <c r="AJ960" i="55" s="1"/>
  <c r="AI952" i="55"/>
  <c r="AJ952" i="55" s="1"/>
  <c r="AI944" i="55"/>
  <c r="AJ944" i="55" s="1"/>
  <c r="AI936" i="55"/>
  <c r="AJ936" i="55" s="1"/>
  <c r="AI994" i="55"/>
  <c r="AJ994" i="55" s="1"/>
  <c r="AI986" i="55"/>
  <c r="AJ986" i="55" s="1"/>
  <c r="AI978" i="55"/>
  <c r="AJ978" i="55" s="1"/>
  <c r="AI970" i="55"/>
  <c r="AJ970" i="55" s="1"/>
  <c r="AI962" i="55"/>
  <c r="AJ962" i="55" s="1"/>
  <c r="AI954" i="55"/>
  <c r="AJ954" i="55" s="1"/>
  <c r="AI946" i="55"/>
  <c r="AJ946" i="55" s="1"/>
  <c r="AI938" i="55"/>
  <c r="AJ938" i="55" s="1"/>
  <c r="AI996" i="55"/>
  <c r="AJ996" i="55" s="1"/>
  <c r="AI988" i="55"/>
  <c r="AJ988" i="55" s="1"/>
  <c r="AI980" i="55"/>
  <c r="AJ980" i="55" s="1"/>
  <c r="AI972" i="55"/>
  <c r="AJ972" i="55" s="1"/>
  <c r="AI964" i="55"/>
  <c r="AJ964" i="55" s="1"/>
  <c r="AI956" i="55"/>
  <c r="AJ956" i="55" s="1"/>
  <c r="AI948" i="55"/>
  <c r="AJ948" i="55" s="1"/>
  <c r="AI940" i="55"/>
  <c r="AJ940" i="55" s="1"/>
  <c r="AI882" i="55"/>
  <c r="AJ882" i="55" s="1"/>
  <c r="AG826" i="55"/>
  <c r="AG1195" i="55"/>
  <c r="AG1187" i="55"/>
  <c r="AG1179" i="55"/>
  <c r="AG1171" i="55"/>
  <c r="AG1163" i="55"/>
  <c r="AI1036" i="55"/>
  <c r="AJ1036" i="55" s="1"/>
  <c r="AH1036" i="55"/>
  <c r="AI1032" i="55"/>
  <c r="AJ1032" i="55" s="1"/>
  <c r="AH1032" i="55"/>
  <c r="AI1028" i="55"/>
  <c r="AJ1028" i="55" s="1"/>
  <c r="AH1028" i="55"/>
  <c r="AI1024" i="55"/>
  <c r="AJ1024" i="55" s="1"/>
  <c r="AH1024" i="55"/>
  <c r="AI1020" i="55"/>
  <c r="AJ1020" i="55" s="1"/>
  <c r="AH1020" i="55"/>
  <c r="AI1016" i="55"/>
  <c r="AJ1016" i="55" s="1"/>
  <c r="AH1016" i="55"/>
  <c r="AH918" i="55"/>
  <c r="AH914" i="55"/>
  <c r="AI910" i="55"/>
  <c r="AJ910" i="55" s="1"/>
  <c r="AH910" i="55"/>
  <c r="AI906" i="55"/>
  <c r="AJ906" i="55" s="1"/>
  <c r="AH906" i="55"/>
  <c r="AH902" i="55"/>
  <c r="AH898" i="55"/>
  <c r="AI894" i="55"/>
  <c r="AJ894" i="55" s="1"/>
  <c r="AH894" i="55"/>
  <c r="AH854" i="55"/>
  <c r="AH846" i="55"/>
  <c r="AG604" i="55"/>
  <c r="AG468" i="55"/>
  <c r="AG464" i="55"/>
  <c r="AG460" i="55"/>
  <c r="AG403" i="55"/>
  <c r="AG399" i="55"/>
  <c r="AG395" i="55"/>
  <c r="AG306" i="55"/>
  <c r="AG302" i="55"/>
  <c r="AG298" i="55"/>
  <c r="AG294" i="55"/>
  <c r="AG290" i="55"/>
  <c r="AG286" i="55"/>
  <c r="AG282" i="55"/>
  <c r="AI540" i="55"/>
  <c r="AJ540" i="55" s="1"/>
  <c r="AI644" i="55"/>
  <c r="AJ644" i="55" s="1"/>
  <c r="AI636" i="55"/>
  <c r="AJ636" i="55" s="1"/>
  <c r="AG50" i="55"/>
  <c r="AI643" i="55"/>
  <c r="AJ643" i="55" s="1"/>
  <c r="AI635" i="55"/>
  <c r="AJ635" i="55" s="1"/>
  <c r="AI477" i="55"/>
  <c r="AJ477" i="55" s="1"/>
  <c r="AG237" i="55"/>
  <c r="AG233" i="55"/>
  <c r="AG171" i="55"/>
  <c r="AG167" i="55"/>
  <c r="AG163" i="55"/>
  <c r="AG159" i="55"/>
  <c r="AG106" i="55"/>
  <c r="AG102" i="55"/>
  <c r="AG59" i="55"/>
  <c r="AG53" i="55"/>
  <c r="AG249" i="55"/>
  <c r="AG245" i="55"/>
  <c r="AG180" i="55"/>
  <c r="AI140" i="55"/>
  <c r="AJ140" i="55" s="1"/>
  <c r="AI136" i="55"/>
  <c r="AJ136" i="55" s="1"/>
  <c r="AI132" i="55"/>
  <c r="AJ132" i="55" s="1"/>
  <c r="AI128" i="55"/>
  <c r="AJ128" i="55" s="1"/>
  <c r="AG116" i="55"/>
  <c r="AG68" i="55"/>
  <c r="AG32" i="55"/>
  <c r="AH140" i="55"/>
  <c r="AH132" i="55"/>
  <c r="AI90" i="55"/>
  <c r="AJ90" i="55" s="1"/>
  <c r="AI206" i="55"/>
  <c r="AJ206" i="55" s="1"/>
  <c r="AI198" i="55"/>
  <c r="AJ198" i="55" s="1"/>
  <c r="AI89" i="55"/>
  <c r="AJ89" i="55" s="1"/>
  <c r="AI38" i="55"/>
  <c r="AJ38" i="55" s="1"/>
  <c r="AH27" i="55"/>
  <c r="AI37" i="55"/>
  <c r="AJ37" i="55" s="1"/>
  <c r="AH26" i="55"/>
  <c r="AI205" i="55"/>
  <c r="AJ205" i="55" s="1"/>
  <c r="AI197" i="55"/>
  <c r="AJ197" i="55" s="1"/>
  <c r="AG150" i="55"/>
  <c r="AI146" i="55" s="1"/>
  <c r="AJ146" i="55" s="1"/>
  <c r="AI145" i="55"/>
  <c r="AJ145" i="55" s="1"/>
  <c r="AH133" i="55"/>
  <c r="AI92" i="55"/>
  <c r="AJ92" i="55" s="1"/>
  <c r="AH80" i="55"/>
  <c r="AG2200" i="56"/>
  <c r="AG2201" i="56" s="1"/>
  <c r="AG2100" i="56"/>
  <c r="AG2033" i="56"/>
  <c r="AI2182" i="56"/>
  <c r="AJ2182" i="56" s="1"/>
  <c r="AI2164" i="56"/>
  <c r="AJ2164" i="56" s="1"/>
  <c r="AG2133" i="56"/>
  <c r="AI2180" i="56"/>
  <c r="AJ2180" i="56" s="1"/>
  <c r="AG2125" i="56"/>
  <c r="AG2117" i="56"/>
  <c r="AI2184" i="56"/>
  <c r="AJ2184" i="56" s="1"/>
  <c r="AG2079" i="56"/>
  <c r="AH1997" i="56"/>
  <c r="AH2089" i="56"/>
  <c r="AH2081" i="56"/>
  <c r="AG2094" i="56"/>
  <c r="AG2086" i="56"/>
  <c r="AG2025" i="56"/>
  <c r="AG2012" i="56"/>
  <c r="AI2008" i="56" s="1"/>
  <c r="AJ2008" i="56" s="1"/>
  <c r="AI2000" i="56"/>
  <c r="AJ2000" i="56" s="1"/>
  <c r="AI1985" i="56"/>
  <c r="AJ1985" i="56" s="1"/>
  <c r="AG2145" i="56"/>
  <c r="AH1928" i="56"/>
  <c r="AH1909" i="56"/>
  <c r="AH1907" i="56"/>
  <c r="AG1910" i="56"/>
  <c r="AI1908" i="56" s="1"/>
  <c r="AJ1908" i="56" s="1"/>
  <c r="AH1905" i="56"/>
  <c r="AG2054" i="56"/>
  <c r="AG2046" i="56"/>
  <c r="AI1921" i="56"/>
  <c r="AJ1921" i="56" s="1"/>
  <c r="AH1750" i="56"/>
  <c r="AH1718" i="56"/>
  <c r="AG2126" i="56"/>
  <c r="AG2056" i="56"/>
  <c r="AG2048" i="56"/>
  <c r="AI1996" i="56"/>
  <c r="AJ1996" i="56" s="1"/>
  <c r="AG1971" i="56"/>
  <c r="AG1900" i="56"/>
  <c r="AI1825" i="56"/>
  <c r="AJ1825" i="56" s="1"/>
  <c r="AI1808" i="56"/>
  <c r="AJ1808" i="56" s="1"/>
  <c r="AI2066" i="56"/>
  <c r="AJ2066" i="56" s="1"/>
  <c r="AI1765" i="56"/>
  <c r="AJ1765" i="56" s="1"/>
  <c r="AI1837" i="56"/>
  <c r="AJ1837" i="56" s="1"/>
  <c r="AI1805" i="56"/>
  <c r="AJ1805" i="56" s="1"/>
  <c r="AH1713" i="56"/>
  <c r="AG1700" i="56"/>
  <c r="AI1687" i="56"/>
  <c r="AJ1687" i="56" s="1"/>
  <c r="AI1672" i="56"/>
  <c r="AJ1672" i="56" s="1"/>
  <c r="AG1590" i="56"/>
  <c r="AG1586" i="56"/>
  <c r="AG1582" i="56"/>
  <c r="AG1578" i="56"/>
  <c r="AG1574" i="56"/>
  <c r="AG1570" i="56"/>
  <c r="AG1566" i="56"/>
  <c r="AG1562" i="56"/>
  <c r="AG1558" i="56"/>
  <c r="AG1554" i="56"/>
  <c r="AH1509" i="56"/>
  <c r="AG1778" i="56"/>
  <c r="AG1655" i="56"/>
  <c r="AH1511" i="56"/>
  <c r="AG1877" i="56"/>
  <c r="AI1872" i="56"/>
  <c r="AJ1872" i="56" s="1"/>
  <c r="AG1581" i="56"/>
  <c r="AG1565" i="56"/>
  <c r="AI1431" i="56"/>
  <c r="AJ1431" i="56" s="1"/>
  <c r="AI1366" i="56"/>
  <c r="AJ1366" i="56" s="1"/>
  <c r="AI1351" i="56"/>
  <c r="AJ1351" i="56" s="1"/>
  <c r="AG1896" i="56"/>
  <c r="AI1619" i="56"/>
  <c r="AJ1619" i="56" s="1"/>
  <c r="AG1591" i="56"/>
  <c r="AG1575" i="56"/>
  <c r="AG1559" i="56"/>
  <c r="AG1505" i="56"/>
  <c r="AG1501" i="56"/>
  <c r="AG1497" i="56"/>
  <c r="AG1493" i="56"/>
  <c r="AG1489" i="56"/>
  <c r="AG1485" i="56"/>
  <c r="AG1481" i="56"/>
  <c r="AG1477" i="56"/>
  <c r="AG1473" i="56"/>
  <c r="AG1469" i="56"/>
  <c r="AG1465" i="56"/>
  <c r="AG1461" i="56"/>
  <c r="AG1457" i="56"/>
  <c r="AH1303" i="56"/>
  <c r="AI1035" i="56"/>
  <c r="AJ1035" i="56" s="1"/>
  <c r="AH1035" i="56"/>
  <c r="AI1031" i="56"/>
  <c r="AJ1031" i="56" s="1"/>
  <c r="AH1031" i="56"/>
  <c r="AI1027" i="56"/>
  <c r="AJ1027" i="56" s="1"/>
  <c r="AH1027" i="56"/>
  <c r="AI1023" i="56"/>
  <c r="AJ1023" i="56" s="1"/>
  <c r="AH1023" i="56"/>
  <c r="AI1019" i="56"/>
  <c r="AJ1019" i="56" s="1"/>
  <c r="AH1019" i="56"/>
  <c r="AI1015" i="56"/>
  <c r="AJ1015" i="56" s="1"/>
  <c r="AG1782" i="56"/>
  <c r="AG1593" i="56"/>
  <c r="AG1577" i="56"/>
  <c r="AG1561" i="56"/>
  <c r="AH1535" i="56"/>
  <c r="AI1435" i="56"/>
  <c r="AJ1435" i="56" s="1"/>
  <c r="AG1405" i="56"/>
  <c r="AG1401" i="56"/>
  <c r="AG1397" i="56"/>
  <c r="AG1393" i="56"/>
  <c r="AG1389" i="56"/>
  <c r="AG1385" i="56"/>
  <c r="AI1355" i="56"/>
  <c r="AJ1355" i="56" s="1"/>
  <c r="AG1498" i="56"/>
  <c r="AG1490" i="56"/>
  <c r="AG1482" i="56"/>
  <c r="AG1474" i="56"/>
  <c r="AG1466" i="56"/>
  <c r="AG1458" i="56"/>
  <c r="AG1217" i="56"/>
  <c r="AG1105" i="56"/>
  <c r="AG1097" i="56"/>
  <c r="AG1089" i="56"/>
  <c r="AG1571" i="56"/>
  <c r="AI1152" i="56"/>
  <c r="AJ1152" i="56" s="1"/>
  <c r="AI1137" i="56"/>
  <c r="AJ1137" i="56" s="1"/>
  <c r="AG1006" i="56"/>
  <c r="AH927" i="56"/>
  <c r="AH925" i="56"/>
  <c r="AG928" i="56"/>
  <c r="AI924" i="56" s="1"/>
  <c r="AJ924" i="56" s="1"/>
  <c r="AH923" i="56"/>
  <c r="AG1563" i="56"/>
  <c r="AG1504" i="56"/>
  <c r="AG1496" i="56"/>
  <c r="AG1488" i="56"/>
  <c r="AG1480" i="56"/>
  <c r="AG1472" i="56"/>
  <c r="AG1464" i="56"/>
  <c r="AG1456" i="56"/>
  <c r="AG1273" i="56"/>
  <c r="AH1248" i="56"/>
  <c r="AG1209" i="56"/>
  <c r="AG1313" i="56"/>
  <c r="AI1308" i="56" s="1"/>
  <c r="AJ1308" i="56" s="1"/>
  <c r="AI1129" i="56"/>
  <c r="AJ1129" i="56" s="1"/>
  <c r="AG907" i="56"/>
  <c r="AH825" i="56"/>
  <c r="AH821" i="56"/>
  <c r="AH817" i="56"/>
  <c r="AH813" i="56"/>
  <c r="AI701" i="56"/>
  <c r="AJ701" i="56" s="1"/>
  <c r="AH701" i="56"/>
  <c r="AI697" i="56"/>
  <c r="AJ697" i="56" s="1"/>
  <c r="AH697" i="56"/>
  <c r="AI693" i="56"/>
  <c r="AJ693" i="56" s="1"/>
  <c r="AH693" i="56"/>
  <c r="AI689" i="56"/>
  <c r="AJ689" i="56" s="1"/>
  <c r="AH689" i="56"/>
  <c r="AI685" i="56"/>
  <c r="AJ685" i="56" s="1"/>
  <c r="AH685" i="56"/>
  <c r="AI681" i="56"/>
  <c r="AJ681" i="56" s="1"/>
  <c r="AH681" i="56"/>
  <c r="AI677" i="56"/>
  <c r="AJ677" i="56" s="1"/>
  <c r="AH677" i="56"/>
  <c r="AI673" i="56"/>
  <c r="AJ673" i="56" s="1"/>
  <c r="AH673" i="56"/>
  <c r="AI669" i="56"/>
  <c r="AJ669" i="56" s="1"/>
  <c r="AH669" i="56"/>
  <c r="AI609" i="56"/>
  <c r="AJ609" i="56" s="1"/>
  <c r="AH609" i="56"/>
  <c r="AI605" i="56"/>
  <c r="AJ605" i="56" s="1"/>
  <c r="AH605" i="56"/>
  <c r="AI601" i="56"/>
  <c r="AJ601" i="56" s="1"/>
  <c r="AH601" i="56"/>
  <c r="AI597" i="56"/>
  <c r="AJ597" i="56" s="1"/>
  <c r="AH597" i="56"/>
  <c r="AI593" i="56"/>
  <c r="AJ593" i="56" s="1"/>
  <c r="AH593" i="56"/>
  <c r="AI589" i="56"/>
  <c r="AJ589" i="56" s="1"/>
  <c r="AH589" i="56"/>
  <c r="AI407" i="56"/>
  <c r="AJ407" i="56" s="1"/>
  <c r="AH407" i="56"/>
  <c r="AI403" i="56"/>
  <c r="AJ403" i="56" s="1"/>
  <c r="AH403" i="56"/>
  <c r="AI399" i="56"/>
  <c r="AJ399" i="56" s="1"/>
  <c r="AH399" i="56"/>
  <c r="AI395" i="56"/>
  <c r="AJ395" i="56" s="1"/>
  <c r="AH395" i="56"/>
  <c r="AG864" i="56"/>
  <c r="AG860" i="56"/>
  <c r="AG506" i="56"/>
  <c r="AI501" i="56" s="1"/>
  <c r="AJ501" i="56" s="1"/>
  <c r="AG1377" i="56"/>
  <c r="AI1374" i="56" s="1"/>
  <c r="AJ1374" i="56" s="1"/>
  <c r="AG1326" i="56"/>
  <c r="AI986" i="56"/>
  <c r="AJ986" i="56" s="1"/>
  <c r="AI970" i="56"/>
  <c r="AJ970" i="56" s="1"/>
  <c r="AI954" i="56"/>
  <c r="AJ954" i="56" s="1"/>
  <c r="AI938" i="56"/>
  <c r="AJ938" i="56" s="1"/>
  <c r="AI755" i="56"/>
  <c r="AJ755" i="56" s="1"/>
  <c r="AI608" i="56"/>
  <c r="AJ608" i="56" s="1"/>
  <c r="AI604" i="56"/>
  <c r="AJ604" i="56" s="1"/>
  <c r="AI600" i="56"/>
  <c r="AJ600" i="56" s="1"/>
  <c r="AI596" i="56"/>
  <c r="AJ596" i="56" s="1"/>
  <c r="AI592" i="56"/>
  <c r="AJ592" i="56" s="1"/>
  <c r="AI588" i="56"/>
  <c r="AJ588" i="56" s="1"/>
  <c r="AH2198" i="56"/>
  <c r="AI1061" i="56"/>
  <c r="AJ1061" i="56" s="1"/>
  <c r="AG826" i="56"/>
  <c r="AG822" i="56"/>
  <c r="AG818" i="56"/>
  <c r="AG814" i="56"/>
  <c r="AG474" i="56"/>
  <c r="AI330" i="56"/>
  <c r="AJ330" i="56" s="1"/>
  <c r="AI322" i="56"/>
  <c r="AJ322" i="56" s="1"/>
  <c r="AI657" i="56"/>
  <c r="AJ657" i="56" s="1"/>
  <c r="AG446" i="56"/>
  <c r="AI416" i="56"/>
  <c r="AJ416" i="56" s="1"/>
  <c r="AH416" i="56"/>
  <c r="AI645" i="56"/>
  <c r="AJ645" i="56" s="1"/>
  <c r="AI551" i="56"/>
  <c r="AJ551" i="56" s="1"/>
  <c r="AH383" i="56"/>
  <c r="AI337" i="56"/>
  <c r="AJ337" i="56" s="1"/>
  <c r="AH337" i="56"/>
  <c r="AI428" i="56"/>
  <c r="AJ428" i="56" s="1"/>
  <c r="AI81" i="56"/>
  <c r="AJ81" i="56" s="1"/>
  <c r="AH81" i="56"/>
  <c r="AH31" i="56"/>
  <c r="AH27" i="56"/>
  <c r="AI563" i="56"/>
  <c r="AJ563" i="56" s="1"/>
  <c r="AI728" i="56"/>
  <c r="AJ728" i="56" s="1"/>
  <c r="AG463" i="56"/>
  <c r="AH381" i="56"/>
  <c r="AI246" i="56"/>
  <c r="AJ246" i="56" s="1"/>
  <c r="AI218" i="56"/>
  <c r="AJ218" i="56" s="1"/>
  <c r="AH218" i="56"/>
  <c r="AG195" i="56"/>
  <c r="AH2188" i="55"/>
  <c r="AH2184" i="55"/>
  <c r="AG2164" i="55"/>
  <c r="AG2102" i="55"/>
  <c r="AG2034" i="55"/>
  <c r="AG1971" i="55"/>
  <c r="AG1967" i="55"/>
  <c r="AG1906" i="55"/>
  <c r="AG1846" i="55"/>
  <c r="AG1766" i="55"/>
  <c r="AG1658" i="55"/>
  <c r="AG1654" i="55"/>
  <c r="AG1599" i="55"/>
  <c r="AH1839" i="55"/>
  <c r="AH1835" i="55"/>
  <c r="AH1831" i="55"/>
  <c r="AH1827" i="55"/>
  <c r="AH1823" i="55"/>
  <c r="AH1819" i="55"/>
  <c r="AH1815" i="55"/>
  <c r="AH1811" i="55"/>
  <c r="AH1807" i="55"/>
  <c r="AH1803" i="55"/>
  <c r="AH1648" i="55"/>
  <c r="AH1644" i="55"/>
  <c r="AG1650" i="55"/>
  <c r="AI1642" i="55" s="1"/>
  <c r="AJ1642" i="55" s="1"/>
  <c r="AH1640" i="55"/>
  <c r="AH1591" i="55"/>
  <c r="AH1587" i="55"/>
  <c r="AH1583" i="55"/>
  <c r="AH1579" i="55"/>
  <c r="AH1575" i="55"/>
  <c r="AH1571" i="55"/>
  <c r="AH1567" i="55"/>
  <c r="AH1563" i="55"/>
  <c r="AH1559" i="55"/>
  <c r="AH1555" i="55"/>
  <c r="AH1551" i="55"/>
  <c r="AH1547" i="55"/>
  <c r="AH1543" i="55"/>
  <c r="AH1539" i="55"/>
  <c r="AI438" i="56"/>
  <c r="AJ438" i="56" s="1"/>
  <c r="AG2201" i="55"/>
  <c r="AI2197" i="55" s="1"/>
  <c r="AJ2197" i="55" s="1"/>
  <c r="AH2092" i="55"/>
  <c r="AI1866" i="55"/>
  <c r="AJ1866" i="55" s="1"/>
  <c r="AG2192" i="55"/>
  <c r="AI2187" i="55" s="1"/>
  <c r="AJ2187" i="55" s="1"/>
  <c r="AI1961" i="55"/>
  <c r="AJ1961" i="55" s="1"/>
  <c r="AI1957" i="55"/>
  <c r="AJ1957" i="55" s="1"/>
  <c r="AI1953" i="55"/>
  <c r="AJ1953" i="55" s="1"/>
  <c r="AI1949" i="55"/>
  <c r="AJ1949" i="55" s="1"/>
  <c r="AI1867" i="55"/>
  <c r="AJ1867" i="55" s="1"/>
  <c r="AG1899" i="55"/>
  <c r="AG1891" i="55"/>
  <c r="AG1820" i="55"/>
  <c r="AG1804" i="55"/>
  <c r="AG1743" i="55"/>
  <c r="AG1727" i="55"/>
  <c r="AG1711" i="55"/>
  <c r="AG1759" i="55" s="1"/>
  <c r="AI1617" i="55"/>
  <c r="AJ1617" i="55" s="1"/>
  <c r="AH1473" i="55"/>
  <c r="AH1457" i="55"/>
  <c r="AH1390" i="55"/>
  <c r="AG1368" i="55"/>
  <c r="AI1359" i="55" s="1"/>
  <c r="AJ1359" i="55" s="1"/>
  <c r="AH863" i="55"/>
  <c r="AI863" i="55"/>
  <c r="AJ863" i="55" s="1"/>
  <c r="AI861" i="55"/>
  <c r="AJ861" i="55" s="1"/>
  <c r="AG174" i="56"/>
  <c r="AI168" i="56" s="1"/>
  <c r="AJ168" i="56" s="1"/>
  <c r="AG2020" i="55"/>
  <c r="AG1822" i="55"/>
  <c r="AG1806" i="55"/>
  <c r="AH1782" i="55"/>
  <c r="AH1617" i="55"/>
  <c r="AI1522" i="55"/>
  <c r="AJ1522" i="55" s="1"/>
  <c r="AI1520" i="55"/>
  <c r="AJ1520" i="55" s="1"/>
  <c r="AI1518" i="55"/>
  <c r="AJ1518" i="55" s="1"/>
  <c r="AI1521" i="55"/>
  <c r="AJ1521" i="55" s="1"/>
  <c r="AG1438" i="55"/>
  <c r="AI1430" i="55" s="1"/>
  <c r="AJ1430" i="55" s="1"/>
  <c r="AI1373" i="55"/>
  <c r="AJ1373" i="55" s="1"/>
  <c r="AI106" i="56"/>
  <c r="AJ106" i="56" s="1"/>
  <c r="AI2056" i="55"/>
  <c r="AJ2056" i="55" s="1"/>
  <c r="AH1477" i="55"/>
  <c r="AG1407" i="55"/>
  <c r="AI1392" i="55" s="1"/>
  <c r="AJ1392" i="55" s="1"/>
  <c r="AH1386" i="55"/>
  <c r="AH1367" i="55"/>
  <c r="AG1331" i="55"/>
  <c r="AI1323" i="55" s="1"/>
  <c r="AJ1323" i="55" s="1"/>
  <c r="AH1321" i="55"/>
  <c r="AH1298" i="55"/>
  <c r="AH1278" i="55"/>
  <c r="AH926" i="55"/>
  <c r="AI926" i="55"/>
  <c r="AJ926" i="55" s="1"/>
  <c r="AH924" i="55"/>
  <c r="AI924" i="55"/>
  <c r="AJ924" i="55" s="1"/>
  <c r="AG2089" i="55"/>
  <c r="AG2081" i="55"/>
  <c r="AI2052" i="55"/>
  <c r="AJ2052" i="55" s="1"/>
  <c r="AG2022" i="55"/>
  <c r="AG1818" i="55"/>
  <c r="AG1802" i="55"/>
  <c r="AH1613" i="55"/>
  <c r="AG1584" i="55"/>
  <c r="AG1568" i="55"/>
  <c r="AG1552" i="55"/>
  <c r="AG1513" i="55"/>
  <c r="AG1509" i="55"/>
  <c r="AG1505" i="55"/>
  <c r="AG1501" i="55"/>
  <c r="AG1497" i="55"/>
  <c r="AG1493" i="55"/>
  <c r="AG1489" i="55"/>
  <c r="AG1485" i="55"/>
  <c r="AG1481" i="55"/>
  <c r="AI1446" i="55"/>
  <c r="AJ1446" i="55" s="1"/>
  <c r="AH1274" i="55"/>
  <c r="AH1270" i="55"/>
  <c r="AH1266" i="55"/>
  <c r="AH1262" i="55"/>
  <c r="AH1258" i="55"/>
  <c r="AH1254" i="55"/>
  <c r="AH1250" i="55"/>
  <c r="AH1246" i="55"/>
  <c r="AH1242" i="55"/>
  <c r="AH1238" i="55"/>
  <c r="AH1234" i="55"/>
  <c r="AH1230" i="55"/>
  <c r="AH1226" i="55"/>
  <c r="AH1222" i="55"/>
  <c r="AH1218" i="55"/>
  <c r="AH1214" i="55"/>
  <c r="AH1210" i="55"/>
  <c r="AH1206" i="55"/>
  <c r="AH1202" i="55"/>
  <c r="AG765" i="55"/>
  <c r="AI764" i="55" s="1"/>
  <c r="AJ764" i="55" s="1"/>
  <c r="AG1193" i="55"/>
  <c r="AG1185" i="55"/>
  <c r="AG1177" i="55"/>
  <c r="AG1169" i="55"/>
  <c r="AG1080" i="55"/>
  <c r="AI1075" i="55"/>
  <c r="AJ1075" i="55" s="1"/>
  <c r="AI1035" i="55"/>
  <c r="AJ1035" i="55" s="1"/>
  <c r="AH1035" i="55"/>
  <c r="AI1031" i="55"/>
  <c r="AJ1031" i="55" s="1"/>
  <c r="AH1031" i="55"/>
  <c r="AI1027" i="55"/>
  <c r="AJ1027" i="55" s="1"/>
  <c r="AH1027" i="55"/>
  <c r="AI1023" i="55"/>
  <c r="AJ1023" i="55" s="1"/>
  <c r="AH1023" i="55"/>
  <c r="AI1019" i="55"/>
  <c r="AJ1019" i="55" s="1"/>
  <c r="AH1019" i="55"/>
  <c r="AI1015" i="55"/>
  <c r="AJ1015" i="55" s="1"/>
  <c r="AH1015" i="55"/>
  <c r="AH755" i="55"/>
  <c r="AI755" i="55"/>
  <c r="AJ755" i="55" s="1"/>
  <c r="AH751" i="55"/>
  <c r="AI751" i="55"/>
  <c r="AJ751" i="55" s="1"/>
  <c r="AH747" i="55"/>
  <c r="AI747" i="55"/>
  <c r="AJ747" i="55" s="1"/>
  <c r="AH743" i="55"/>
  <c r="AI743" i="55"/>
  <c r="AJ743" i="55" s="1"/>
  <c r="AH739" i="55"/>
  <c r="AI739" i="55"/>
  <c r="AJ739" i="55" s="1"/>
  <c r="AH735" i="55"/>
  <c r="AI735" i="55"/>
  <c r="AJ735" i="55" s="1"/>
  <c r="AH731" i="55"/>
  <c r="AI731" i="55"/>
  <c r="AJ731" i="55" s="1"/>
  <c r="AH727" i="55"/>
  <c r="AI727" i="55"/>
  <c r="AJ727" i="55" s="1"/>
  <c r="AH723" i="55"/>
  <c r="AI723" i="55"/>
  <c r="AJ723" i="55" s="1"/>
  <c r="AI991" i="55"/>
  <c r="AJ991" i="55" s="1"/>
  <c r="AI975" i="55"/>
  <c r="AJ975" i="55" s="1"/>
  <c r="AI959" i="55"/>
  <c r="AJ959" i="55" s="1"/>
  <c r="AI943" i="55"/>
  <c r="AJ943" i="55" s="1"/>
  <c r="AI853" i="55"/>
  <c r="AJ853" i="55" s="1"/>
  <c r="AI849" i="55"/>
  <c r="AJ849" i="55" s="1"/>
  <c r="AG824" i="55"/>
  <c r="AG1146" i="55"/>
  <c r="AI1144" i="55" s="1"/>
  <c r="AJ1144" i="55" s="1"/>
  <c r="AH852" i="55"/>
  <c r="AG607" i="55"/>
  <c r="AG603" i="55"/>
  <c r="AG467" i="55"/>
  <c r="AG463" i="55"/>
  <c r="AG459" i="55"/>
  <c r="AG402" i="55"/>
  <c r="AG398" i="55"/>
  <c r="AG394" i="55"/>
  <c r="AG305" i="55"/>
  <c r="AG301" i="55"/>
  <c r="AG297" i="55"/>
  <c r="AG293" i="55"/>
  <c r="AG289" i="55"/>
  <c r="AG285" i="55"/>
  <c r="AG281" i="55"/>
  <c r="AI649" i="55"/>
  <c r="AJ649" i="55" s="1"/>
  <c r="AI641" i="55"/>
  <c r="AJ641" i="55" s="1"/>
  <c r="AI633" i="55"/>
  <c r="AJ633" i="55" s="1"/>
  <c r="AI336" i="55"/>
  <c r="AJ336" i="55" s="1"/>
  <c r="AG621" i="55"/>
  <c r="AI620" i="55" s="1"/>
  <c r="AJ620" i="55" s="1"/>
  <c r="AG497" i="55"/>
  <c r="AI489" i="55" s="1"/>
  <c r="AJ489" i="55" s="1"/>
  <c r="AI712" i="55"/>
  <c r="AJ712" i="55" s="1"/>
  <c r="AG569" i="55"/>
  <c r="AI565" i="55" s="1"/>
  <c r="AJ565" i="55" s="1"/>
  <c r="AI550" i="55"/>
  <c r="AJ550" i="55" s="1"/>
  <c r="AG418" i="55"/>
  <c r="AI414" i="55" s="1"/>
  <c r="AJ414" i="55" s="1"/>
  <c r="AI413" i="55"/>
  <c r="AJ413" i="55" s="1"/>
  <c r="AI337" i="55"/>
  <c r="AJ337" i="55" s="1"/>
  <c r="AG236" i="55"/>
  <c r="AG232" i="55"/>
  <c r="AG170" i="55"/>
  <c r="AG166" i="55"/>
  <c r="AG162" i="55"/>
  <c r="AG158" i="55"/>
  <c r="AG105" i="55"/>
  <c r="AG101" i="55"/>
  <c r="AG58" i="55"/>
  <c r="AG51" i="55"/>
  <c r="AI650" i="55"/>
  <c r="AJ650" i="55" s="1"/>
  <c r="AI642" i="55"/>
  <c r="AJ642" i="55" s="1"/>
  <c r="AI634" i="55"/>
  <c r="AJ634" i="55" s="1"/>
  <c r="AI476" i="55"/>
  <c r="AJ476" i="55" s="1"/>
  <c r="AI416" i="55"/>
  <c r="AJ416" i="55" s="1"/>
  <c r="AG375" i="55"/>
  <c r="AI365" i="55" s="1"/>
  <c r="AJ365" i="55" s="1"/>
  <c r="AG248" i="55"/>
  <c r="AG179" i="55"/>
  <c r="AI139" i="55"/>
  <c r="AJ139" i="55" s="1"/>
  <c r="AI135" i="55"/>
  <c r="AJ135" i="55" s="1"/>
  <c r="AI131" i="55"/>
  <c r="AJ131" i="55" s="1"/>
  <c r="AI127" i="55"/>
  <c r="AJ127" i="55" s="1"/>
  <c r="AG115" i="55"/>
  <c r="AG84" i="55"/>
  <c r="AI82" i="55" s="1"/>
  <c r="AJ82" i="55" s="1"/>
  <c r="AG67" i="55"/>
  <c r="AI28" i="55"/>
  <c r="AJ28" i="55" s="1"/>
  <c r="AI211" i="55"/>
  <c r="AJ211" i="55" s="1"/>
  <c r="AI203" i="55"/>
  <c r="AJ203" i="55" s="1"/>
  <c r="AI195" i="55"/>
  <c r="AJ195" i="55" s="1"/>
  <c r="AH138" i="55"/>
  <c r="AH130" i="55"/>
  <c r="AH83" i="55"/>
  <c r="AI39" i="55"/>
  <c r="AJ39" i="55" s="1"/>
  <c r="AH25" i="55"/>
  <c r="AG222" i="55"/>
  <c r="AI220" i="55" s="1"/>
  <c r="AJ220" i="55" s="1"/>
  <c r="AH139" i="55"/>
  <c r="AH131" i="55"/>
  <c r="AI208" i="55"/>
  <c r="AJ208" i="55" s="1"/>
  <c r="AI200" i="55"/>
  <c r="AJ200" i="55" s="1"/>
  <c r="AI192" i="55"/>
  <c r="AJ192" i="55" s="1"/>
  <c r="AI148" i="55"/>
  <c r="AJ148" i="55" s="1"/>
  <c r="AH28" i="55"/>
  <c r="AH136" i="11"/>
  <c r="AF112" i="11"/>
  <c r="AG112" i="11" s="1"/>
  <c r="AH112" i="11" s="1"/>
  <c r="AG21" i="11"/>
  <c r="AG29" i="11"/>
  <c r="AG37" i="11"/>
  <c r="AG64" i="11"/>
  <c r="AG27" i="11"/>
  <c r="AG35" i="11"/>
  <c r="AH59" i="11"/>
  <c r="AG25" i="11"/>
  <c r="AG33" i="11"/>
  <c r="AG23" i="11"/>
  <c r="AG31" i="11"/>
  <c r="AG39" i="11"/>
  <c r="AF73" i="11"/>
  <c r="AG83" i="11"/>
  <c r="AF144" i="11"/>
  <c r="AF146" i="11"/>
  <c r="AG161" i="11"/>
  <c r="AH161" i="11" s="1"/>
  <c r="AG44" i="11"/>
  <c r="AG46" i="11"/>
  <c r="AH48" i="11"/>
  <c r="AG62" i="11"/>
  <c r="AG63" i="11"/>
  <c r="AH70" i="11"/>
  <c r="AF85" i="11"/>
  <c r="AG89" i="11"/>
  <c r="AH89" i="11" s="1"/>
  <c r="AG99" i="11"/>
  <c r="AH99" i="11" s="1"/>
  <c r="AF111" i="11"/>
  <c r="AH114" i="11"/>
  <c r="AF116" i="11"/>
  <c r="AF122" i="11"/>
  <c r="AF131" i="11"/>
  <c r="AF153" i="11"/>
  <c r="AF130" i="11"/>
  <c r="AF118" i="11"/>
  <c r="AH64" i="11"/>
  <c r="AG91" i="11"/>
  <c r="AH150" i="11"/>
  <c r="AH22" i="11"/>
  <c r="AH24" i="11"/>
  <c r="AH26" i="11"/>
  <c r="AH28" i="11"/>
  <c r="AH30" i="11"/>
  <c r="AH32" i="11"/>
  <c r="AH34" i="11"/>
  <c r="AH36" i="11"/>
  <c r="AH38" i="11"/>
  <c r="AG47" i="11"/>
  <c r="AH47" i="11" s="1"/>
  <c r="AF58" i="11"/>
  <c r="AH63" i="11"/>
  <c r="AH72" i="11"/>
  <c r="AG74" i="11"/>
  <c r="AF86" i="11"/>
  <c r="AF87" i="11"/>
  <c r="AF120" i="11"/>
  <c r="AF129" i="11"/>
  <c r="AH134" i="11"/>
  <c r="AF139" i="11"/>
  <c r="AH57" i="11"/>
  <c r="AF60" i="11"/>
  <c r="AH62" i="11"/>
  <c r="AH65" i="11"/>
  <c r="AF71" i="11"/>
  <c r="AH84" i="11"/>
  <c r="AF88" i="11"/>
  <c r="AH92" i="11"/>
  <c r="AH100" i="11"/>
  <c r="AF110" i="11"/>
  <c r="AF117" i="11"/>
  <c r="AF121" i="11"/>
  <c r="AG132" i="11"/>
  <c r="AF163" i="11"/>
  <c r="AH46"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I81" i="46"/>
  <c r="AJ81" i="46" s="1"/>
  <c r="AK81" i="46" s="1"/>
  <c r="AE81" i="46" s="1"/>
  <c r="AG97" i="46"/>
  <c r="AG101" i="46"/>
  <c r="AG105" i="46"/>
  <c r="AG109" i="46"/>
  <c r="AG113" i="46"/>
  <c r="AG117" i="46"/>
  <c r="AG99" i="46"/>
  <c r="AG115" i="46"/>
  <c r="AG94" i="46"/>
  <c r="AG98" i="46"/>
  <c r="AG102" i="46"/>
  <c r="AG106" i="46"/>
  <c r="AG110" i="46"/>
  <c r="AG114" i="46"/>
  <c r="AG118" i="46"/>
  <c r="AG137" i="46"/>
  <c r="AG139" i="46"/>
  <c r="AG141" i="46"/>
  <c r="AG143" i="46"/>
  <c r="AG145" i="46"/>
  <c r="AG147" i="46"/>
  <c r="AF166" i="46"/>
  <c r="AF170" i="46"/>
  <c r="AF174" i="46"/>
  <c r="AF195" i="46"/>
  <c r="AF199" i="46"/>
  <c r="AF203" i="46"/>
  <c r="AI213" i="46"/>
  <c r="AI211" i="46"/>
  <c r="AJ211" i="46" s="1"/>
  <c r="AK211" i="46" s="1"/>
  <c r="AE211" i="46" s="1"/>
  <c r="AI209" i="46"/>
  <c r="AJ209" i="46" s="1"/>
  <c r="AK209" i="46" s="1"/>
  <c r="AE209" i="46" s="1"/>
  <c r="AH82" i="46"/>
  <c r="AI82" i="46"/>
  <c r="AJ82" i="46" s="1"/>
  <c r="AK82" i="46" s="1"/>
  <c r="AE82" i="46" s="1"/>
  <c r="AH84" i="46"/>
  <c r="AG86" i="46"/>
  <c r="AI85" i="46" s="1"/>
  <c r="AJ85" i="46" s="1"/>
  <c r="AK85" i="46" s="1"/>
  <c r="AE85" i="46" s="1"/>
  <c r="AH137" i="46"/>
  <c r="AH139" i="46"/>
  <c r="AH141" i="46"/>
  <c r="AH143" i="46"/>
  <c r="AH145" i="46"/>
  <c r="AH147" i="46"/>
  <c r="AF167" i="46"/>
  <c r="AF171" i="46"/>
  <c r="AF175" i="46"/>
  <c r="AF196" i="46"/>
  <c r="AF200" i="46"/>
  <c r="AF204" i="46"/>
  <c r="AI210" i="46"/>
  <c r="AG123" i="46"/>
  <c r="AG127" i="46"/>
  <c r="AG136" i="46"/>
  <c r="AG138" i="46"/>
  <c r="AG140" i="46"/>
  <c r="AG142" i="46"/>
  <c r="AG144" i="46"/>
  <c r="AG146" i="46"/>
  <c r="AG148" i="46"/>
  <c r="AF168" i="46"/>
  <c r="AF172" i="46"/>
  <c r="AF176" i="46"/>
  <c r="AG184" i="46"/>
  <c r="AF197" i="46"/>
  <c r="AF201" i="46"/>
  <c r="AJ213" i="46"/>
  <c r="AK213" i="46" s="1"/>
  <c r="AE213" i="46" s="1"/>
  <c r="AG237" i="46"/>
  <c r="AH237" i="46" s="1"/>
  <c r="AF55" i="46"/>
  <c r="AH81" i="46"/>
  <c r="AH83" i="46"/>
  <c r="AH85" i="46"/>
  <c r="AG124" i="46"/>
  <c r="AH136" i="46"/>
  <c r="AH138" i="46"/>
  <c r="AH140" i="46"/>
  <c r="AH142" i="46"/>
  <c r="AH144" i="46"/>
  <c r="AH146" i="46"/>
  <c r="AH148" i="46"/>
  <c r="AF169" i="46"/>
  <c r="AF173" i="46"/>
  <c r="AF177" i="46"/>
  <c r="AF198" i="46"/>
  <c r="AF202" i="46"/>
  <c r="AG238" i="46"/>
  <c r="AH124" i="46"/>
  <c r="AH125" i="46"/>
  <c r="AH126" i="46"/>
  <c r="AH127" i="46"/>
  <c r="AG269" i="46"/>
  <c r="AG271" i="46"/>
  <c r="AG273" i="46"/>
  <c r="AF291" i="46"/>
  <c r="AF295" i="46"/>
  <c r="AF299" i="46"/>
  <c r="AF303" i="46"/>
  <c r="AG307" i="46"/>
  <c r="AG320" i="46"/>
  <c r="AJ210" i="46"/>
  <c r="AK210" i="46" s="1"/>
  <c r="AE210" i="46" s="1"/>
  <c r="AJ212" i="46"/>
  <c r="AK212" i="46" s="1"/>
  <c r="AE212" i="46" s="1"/>
  <c r="AG232" i="46"/>
  <c r="AI222" i="46" s="1"/>
  <c r="AJ222" i="46" s="1"/>
  <c r="AK222" i="46" s="1"/>
  <c r="AE222" i="46" s="1"/>
  <c r="AI223" i="46"/>
  <c r="AJ223" i="46" s="1"/>
  <c r="AK223" i="46" s="1"/>
  <c r="AE223" i="46" s="1"/>
  <c r="AI225" i="46"/>
  <c r="AJ225" i="46" s="1"/>
  <c r="AK225" i="46" s="1"/>
  <c r="AE225" i="46" s="1"/>
  <c r="AI227" i="46"/>
  <c r="AJ227" i="46" s="1"/>
  <c r="AK227" i="46" s="1"/>
  <c r="AE227" i="46" s="1"/>
  <c r="AI229" i="46"/>
  <c r="AJ229" i="46" s="1"/>
  <c r="AK229" i="46" s="1"/>
  <c r="AE229" i="46" s="1"/>
  <c r="AI231" i="46"/>
  <c r="AJ231" i="46" s="1"/>
  <c r="AK231" i="46" s="1"/>
  <c r="AE231" i="46" s="1"/>
  <c r="AF311" i="46"/>
  <c r="AG185" i="46"/>
  <c r="AG240" i="46"/>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8" i="46"/>
  <c r="AH239" i="46"/>
  <c r="AH240" i="46"/>
  <c r="AH249" i="46"/>
  <c r="AH251" i="46"/>
  <c r="AH253" i="46"/>
  <c r="AH255" i="46"/>
  <c r="AG316" i="46"/>
  <c r="AH316" i="46" s="1"/>
  <c r="AG378" i="46"/>
  <c r="AG290" i="46"/>
  <c r="AG292" i="46"/>
  <c r="AG294" i="46"/>
  <c r="AG296" i="46"/>
  <c r="AG298" i="46"/>
  <c r="AG300" i="46"/>
  <c r="AG302" i="46"/>
  <c r="AG304" i="46"/>
  <c r="AG306" i="46"/>
  <c r="AG308" i="46"/>
  <c r="AG312" i="46"/>
  <c r="AF319" i="46"/>
  <c r="AF355" i="46"/>
  <c r="AH290" i="46"/>
  <c r="AH294" i="46"/>
  <c r="AH298" i="46"/>
  <c r="AH302" i="46"/>
  <c r="AH306" i="46"/>
  <c r="AF315" i="46"/>
  <c r="AF257" i="46"/>
  <c r="AF258" i="46"/>
  <c r="AF259" i="46"/>
  <c r="AF260" i="46"/>
  <c r="AF261" i="46"/>
  <c r="AF262" i="46"/>
  <c r="AF263" i="46"/>
  <c r="AF264" i="46"/>
  <c r="AH322" i="46"/>
  <c r="AF356" i="46"/>
  <c r="AG310" i="46"/>
  <c r="AG314" i="46"/>
  <c r="AH314" i="46" s="1"/>
  <c r="AG318" i="46"/>
  <c r="AG322" i="46"/>
  <c r="AG328" i="46"/>
  <c r="AH328" i="46" s="1"/>
  <c r="AF357" i="46"/>
  <c r="AF309" i="46"/>
  <c r="AH312" i="46"/>
  <c r="AF313" i="46"/>
  <c r="AF317" i="46"/>
  <c r="AF321" i="46"/>
  <c r="AG330" i="46"/>
  <c r="AG340" i="46"/>
  <c r="AG342" i="46"/>
  <c r="AG344" i="46"/>
  <c r="AG346" i="46"/>
  <c r="AG348" i="46"/>
  <c r="AF354" i="46"/>
  <c r="AF358" i="46"/>
  <c r="AI372" i="46"/>
  <c r="AI371" i="46"/>
  <c r="AJ371" i="46" s="1"/>
  <c r="AK371" i="46" s="1"/>
  <c r="AE371" i="46" s="1"/>
  <c r="AI370" i="46"/>
  <c r="AI369" i="46"/>
  <c r="AG382" i="46"/>
  <c r="AI380" i="46" s="1"/>
  <c r="AJ380" i="46" s="1"/>
  <c r="AK380" i="46" s="1"/>
  <c r="AI377" i="46"/>
  <c r="AJ377" i="46" s="1"/>
  <c r="AK377" i="46" s="1"/>
  <c r="AE377" i="46" s="1"/>
  <c r="AH380" i="46"/>
  <c r="AI381" i="46"/>
  <c r="AJ381" i="46" s="1"/>
  <c r="AK381" i="46" s="1"/>
  <c r="AE381" i="46"/>
  <c r="AE380" i="46"/>
  <c r="AH327" i="46"/>
  <c r="AH330" i="46"/>
  <c r="AH367" i="46"/>
  <c r="AH368" i="46"/>
  <c r="AH369" i="46"/>
  <c r="AH370" i="46"/>
  <c r="AH378" i="46"/>
  <c r="AI379" i="46"/>
  <c r="AJ379" i="46" s="1"/>
  <c r="AK379" i="46" s="1"/>
  <c r="AE379" i="46" s="1"/>
  <c r="AH340" i="46"/>
  <c r="AH341" i="46"/>
  <c r="AH343" i="46"/>
  <c r="AH344" i="46"/>
  <c r="AH345" i="46"/>
  <c r="AH347" i="46"/>
  <c r="AH348" i="46"/>
  <c r="AH349" i="46"/>
  <c r="AJ367" i="46"/>
  <c r="AK367" i="46" s="1"/>
  <c r="AE367" i="46" s="1"/>
  <c r="AJ368" i="46"/>
  <c r="AK368" i="46" s="1"/>
  <c r="AE368" i="46" s="1"/>
  <c r="AJ369" i="46"/>
  <c r="AK369" i="46" s="1"/>
  <c r="AE369" i="46" s="1"/>
  <c r="AJ370" i="46"/>
  <c r="AK370" i="46" s="1"/>
  <c r="AE370" i="46" s="1"/>
  <c r="AJ372" i="46"/>
  <c r="AK372" i="46" s="1"/>
  <c r="AE372" i="46" s="1"/>
  <c r="L15" i="1" l="1"/>
  <c r="AI2191" i="55"/>
  <c r="AJ2191" i="55" s="1"/>
  <c r="AI2149" i="55"/>
  <c r="AJ2149" i="55" s="1"/>
  <c r="AI2148" i="55"/>
  <c r="AJ2148" i="55" s="1"/>
  <c r="AI2121" i="55"/>
  <c r="AJ2121" i="55" s="1"/>
  <c r="AI2125" i="55"/>
  <c r="AJ2125" i="55" s="1"/>
  <c r="AI1954" i="55"/>
  <c r="AJ1954" i="55" s="1"/>
  <c r="AI1907" i="56"/>
  <c r="AJ1907" i="56" s="1"/>
  <c r="AI1905" i="56"/>
  <c r="AJ1905" i="56" s="1"/>
  <c r="AI1909" i="56"/>
  <c r="AJ1909" i="56" s="1"/>
  <c r="AI1836" i="56"/>
  <c r="AJ1836" i="56" s="1"/>
  <c r="AI1687" i="55"/>
  <c r="AJ1687" i="55" s="1"/>
  <c r="AI1691" i="55"/>
  <c r="AJ1691" i="55" s="1"/>
  <c r="AI1675" i="55"/>
  <c r="AJ1675" i="55" s="1"/>
  <c r="AI1611" i="56"/>
  <c r="AJ1611" i="56" s="1"/>
  <c r="AI1618" i="56"/>
  <c r="AJ1618" i="56" s="1"/>
  <c r="AG1514" i="55"/>
  <c r="AI1434" i="55"/>
  <c r="AJ1434" i="55" s="1"/>
  <c r="AI1367" i="56"/>
  <c r="AJ1367" i="56" s="1"/>
  <c r="AI1142" i="56"/>
  <c r="AJ1142" i="56" s="1"/>
  <c r="AI1132" i="56"/>
  <c r="AJ1132" i="56" s="1"/>
  <c r="AI1127" i="56"/>
  <c r="AJ1127" i="56" s="1"/>
  <c r="AI1143" i="56"/>
  <c r="AJ1143" i="56" s="1"/>
  <c r="AI1134" i="56"/>
  <c r="AJ1134" i="56" s="1"/>
  <c r="AI1126" i="56"/>
  <c r="AJ1126" i="56" s="1"/>
  <c r="AI1144" i="56"/>
  <c r="AJ1144" i="56" s="1"/>
  <c r="AI1128" i="55"/>
  <c r="AJ1128" i="55" s="1"/>
  <c r="AI1132" i="55"/>
  <c r="AJ1132" i="55" s="1"/>
  <c r="AI1116" i="56"/>
  <c r="AJ1116" i="56" s="1"/>
  <c r="AK1116" i="56" s="1"/>
  <c r="AE1116" i="56" s="1"/>
  <c r="AI1115" i="56"/>
  <c r="AJ1115" i="56" s="1"/>
  <c r="AI1114" i="56"/>
  <c r="AJ1114" i="56" s="1"/>
  <c r="AK1114" i="56" s="1"/>
  <c r="AE1114" i="56" s="1"/>
  <c r="AK148" i="55"/>
  <c r="AE148" i="55" s="1"/>
  <c r="AK131" i="55"/>
  <c r="AE131" i="55" s="1"/>
  <c r="AI1046" i="56"/>
  <c r="AJ1046" i="56" s="1"/>
  <c r="AI946" i="56"/>
  <c r="AJ946" i="56" s="1"/>
  <c r="AI974" i="56"/>
  <c r="AJ974" i="56" s="1"/>
  <c r="AI958" i="56"/>
  <c r="AJ958" i="56" s="1"/>
  <c r="AI962" i="56"/>
  <c r="AJ962" i="56" s="1"/>
  <c r="AK962" i="56" s="1"/>
  <c r="AE962" i="56" s="1"/>
  <c r="AI990" i="56"/>
  <c r="AJ990" i="56" s="1"/>
  <c r="AI941" i="56"/>
  <c r="AJ941" i="56" s="1"/>
  <c r="AI966" i="56"/>
  <c r="AJ966" i="56" s="1"/>
  <c r="AI956" i="56"/>
  <c r="AJ956" i="56" s="1"/>
  <c r="AK956" i="56" s="1"/>
  <c r="AE956" i="56" s="1"/>
  <c r="AI942" i="56"/>
  <c r="AJ942" i="56" s="1"/>
  <c r="AK942" i="56" s="1"/>
  <c r="AE942" i="56" s="1"/>
  <c r="AI951" i="56"/>
  <c r="AJ951" i="56" s="1"/>
  <c r="AK951" i="56" s="1"/>
  <c r="AE951" i="56" s="1"/>
  <c r="AI939" i="56"/>
  <c r="AJ939" i="56" s="1"/>
  <c r="AI945" i="56"/>
  <c r="AJ945" i="56" s="1"/>
  <c r="AK945" i="56" s="1"/>
  <c r="AE945" i="56" s="1"/>
  <c r="AI984" i="56"/>
  <c r="AJ984" i="56" s="1"/>
  <c r="AI963" i="56"/>
  <c r="AJ963" i="56" s="1"/>
  <c r="AK963" i="56" s="1"/>
  <c r="AE963" i="56" s="1"/>
  <c r="AI936" i="56"/>
  <c r="AJ936" i="56" s="1"/>
  <c r="AI950" i="56"/>
  <c r="AJ950" i="56" s="1"/>
  <c r="AK950" i="56" s="1"/>
  <c r="AE950" i="56" s="1"/>
  <c r="AI987" i="56"/>
  <c r="AJ987" i="56" s="1"/>
  <c r="AI953" i="56"/>
  <c r="AJ953" i="56" s="1"/>
  <c r="AK953" i="56" s="1"/>
  <c r="AE953" i="56" s="1"/>
  <c r="AI978" i="56"/>
  <c r="AJ978" i="56" s="1"/>
  <c r="AI982" i="56"/>
  <c r="AJ982" i="56" s="1"/>
  <c r="AK982" i="56" s="1"/>
  <c r="AE982" i="56" s="1"/>
  <c r="AI947" i="56"/>
  <c r="AJ947" i="56" s="1"/>
  <c r="AI949" i="56"/>
  <c r="AJ949" i="56" s="1"/>
  <c r="AK949" i="56" s="1"/>
  <c r="AE949" i="56" s="1"/>
  <c r="AI957" i="56"/>
  <c r="AJ957" i="56" s="1"/>
  <c r="AI940" i="56"/>
  <c r="AJ940" i="56" s="1"/>
  <c r="AI988" i="56"/>
  <c r="AJ988" i="56" s="1"/>
  <c r="AI994" i="56"/>
  <c r="AJ994" i="56" s="1"/>
  <c r="AK994" i="56" s="1"/>
  <c r="AE994" i="56" s="1"/>
  <c r="AI967" i="56"/>
  <c r="AJ967" i="56" s="1"/>
  <c r="AI943" i="56"/>
  <c r="AJ943" i="56" s="1"/>
  <c r="AK943" i="56" s="1"/>
  <c r="AE943" i="56" s="1"/>
  <c r="AI993" i="56"/>
  <c r="AJ993" i="56" s="1"/>
  <c r="AI937" i="56"/>
  <c r="AJ937" i="56" s="1"/>
  <c r="AK937" i="56" s="1"/>
  <c r="AE937" i="56" s="1"/>
  <c r="AI952" i="56"/>
  <c r="AJ952" i="56" s="1"/>
  <c r="AI968" i="56"/>
  <c r="AJ968" i="56" s="1"/>
  <c r="AK968" i="56" s="1"/>
  <c r="AE968" i="56" s="1"/>
  <c r="AI972" i="56"/>
  <c r="AJ972" i="56" s="1"/>
  <c r="AI992" i="56"/>
  <c r="AJ992" i="56" s="1"/>
  <c r="AK992" i="56" s="1"/>
  <c r="AE992" i="56" s="1"/>
  <c r="AI995" i="56"/>
  <c r="AJ995" i="56" s="1"/>
  <c r="AI975" i="56"/>
  <c r="AJ975" i="56" s="1"/>
  <c r="AK975" i="56" s="1"/>
  <c r="AE975" i="56" s="1"/>
  <c r="AI971" i="56"/>
  <c r="AJ971" i="56" s="1"/>
  <c r="AI965" i="56"/>
  <c r="AJ965" i="56" s="1"/>
  <c r="AK965" i="56" s="1"/>
  <c r="AE965" i="56" s="1"/>
  <c r="AI961" i="56"/>
  <c r="AJ961" i="56" s="1"/>
  <c r="AI973" i="56"/>
  <c r="AJ973" i="56" s="1"/>
  <c r="AK973" i="56" s="1"/>
  <c r="AE973" i="56" s="1"/>
  <c r="AI969" i="56"/>
  <c r="AJ969" i="56" s="1"/>
  <c r="AI944" i="56"/>
  <c r="AJ944" i="56" s="1"/>
  <c r="AK944" i="56" s="1"/>
  <c r="AE944" i="56" s="1"/>
  <c r="AI960" i="56"/>
  <c r="AJ960" i="56" s="1"/>
  <c r="AI976" i="56"/>
  <c r="AJ976" i="56" s="1"/>
  <c r="AK976" i="56" s="1"/>
  <c r="AE976" i="56" s="1"/>
  <c r="AI996" i="56"/>
  <c r="AJ996" i="56" s="1"/>
  <c r="AI991" i="56"/>
  <c r="AJ991" i="56" s="1"/>
  <c r="AK991" i="56" s="1"/>
  <c r="AE991" i="56" s="1"/>
  <c r="AI983" i="56"/>
  <c r="AJ983" i="56" s="1"/>
  <c r="AI979" i="56"/>
  <c r="AJ979" i="56" s="1"/>
  <c r="AK979" i="56" s="1"/>
  <c r="AE979" i="56" s="1"/>
  <c r="AI959" i="56"/>
  <c r="AJ959" i="56" s="1"/>
  <c r="AI955" i="56"/>
  <c r="AJ955" i="56" s="1"/>
  <c r="AK955" i="56" s="1"/>
  <c r="AE955" i="56" s="1"/>
  <c r="AI981" i="56"/>
  <c r="AJ981" i="56" s="1"/>
  <c r="AI977" i="56"/>
  <c r="AJ977" i="56" s="1"/>
  <c r="AK977" i="56" s="1"/>
  <c r="AE977" i="56" s="1"/>
  <c r="AI989" i="56"/>
  <c r="AJ989" i="56" s="1"/>
  <c r="AI985" i="56"/>
  <c r="AJ985" i="56" s="1"/>
  <c r="AK985" i="56" s="1"/>
  <c r="AE985" i="56" s="1"/>
  <c r="AI948" i="56"/>
  <c r="AJ948" i="56" s="1"/>
  <c r="AI964" i="56"/>
  <c r="AJ964" i="56" s="1"/>
  <c r="AK964" i="56" s="1"/>
  <c r="AE964" i="56" s="1"/>
  <c r="AI760" i="55"/>
  <c r="AJ760" i="55" s="1"/>
  <c r="AK760" i="55" s="1"/>
  <c r="AE760" i="55" s="1"/>
  <c r="AI722" i="55"/>
  <c r="AJ722" i="55" s="1"/>
  <c r="AI729" i="55"/>
  <c r="AJ729" i="55" s="1"/>
  <c r="AI749" i="55"/>
  <c r="AJ749" i="55" s="1"/>
  <c r="AI733" i="55"/>
  <c r="AJ733" i="55" s="1"/>
  <c r="AI710" i="55"/>
  <c r="AJ710" i="55" s="1"/>
  <c r="AI711" i="55"/>
  <c r="AJ711" i="55" s="1"/>
  <c r="AI713" i="55"/>
  <c r="AJ713" i="55" s="1"/>
  <c r="AI649" i="56"/>
  <c r="AJ649" i="56" s="1"/>
  <c r="AI637" i="55"/>
  <c r="AJ637" i="55" s="1"/>
  <c r="AI595" i="56"/>
  <c r="AJ595" i="56" s="1"/>
  <c r="AI607" i="56"/>
  <c r="AJ607" i="56" s="1"/>
  <c r="AI591" i="56"/>
  <c r="AJ591" i="56" s="1"/>
  <c r="AI611" i="56"/>
  <c r="AJ611" i="56" s="1"/>
  <c r="AI598" i="56"/>
  <c r="AJ598" i="56" s="1"/>
  <c r="AI551" i="55"/>
  <c r="AJ551" i="55" s="1"/>
  <c r="AI556" i="55"/>
  <c r="AJ556" i="55" s="1"/>
  <c r="AI558" i="55"/>
  <c r="AJ558" i="55" s="1"/>
  <c r="AI567" i="55"/>
  <c r="AJ567" i="55" s="1"/>
  <c r="AI541" i="55"/>
  <c r="AJ541" i="55" s="1"/>
  <c r="AK541" i="55" s="1"/>
  <c r="AE541" i="55" s="1"/>
  <c r="AI486" i="55"/>
  <c r="AJ486" i="55" s="1"/>
  <c r="AI495" i="55"/>
  <c r="AJ495" i="55" s="1"/>
  <c r="AK641" i="55"/>
  <c r="AE641" i="55" s="1"/>
  <c r="AI415" i="55"/>
  <c r="AJ415" i="55" s="1"/>
  <c r="AK89" i="56"/>
  <c r="AE89" i="56" s="1"/>
  <c r="AK217" i="56"/>
  <c r="AE217" i="56" s="1"/>
  <c r="AK567" i="55"/>
  <c r="AE567" i="55" s="1"/>
  <c r="AK495" i="55"/>
  <c r="AE495" i="55" s="1"/>
  <c r="AK849" i="55"/>
  <c r="AE849" i="55" s="1"/>
  <c r="AK975" i="55"/>
  <c r="AE975" i="55" s="1"/>
  <c r="AK727" i="55"/>
  <c r="AE727" i="55" s="1"/>
  <c r="AK735" i="55"/>
  <c r="AE735" i="55" s="1"/>
  <c r="AK1075" i="55"/>
  <c r="AE1075" i="55" s="1"/>
  <c r="AK1132" i="55"/>
  <c r="AE1132" i="55" s="1"/>
  <c r="AK1446" i="55"/>
  <c r="AE1446" i="55" s="1"/>
  <c r="AK924" i="55"/>
  <c r="AE924" i="55" s="1"/>
  <c r="AK1337" i="55"/>
  <c r="AE1337" i="55" s="1"/>
  <c r="AK1957" i="55"/>
  <c r="AE1957" i="55" s="1"/>
  <c r="AK1927" i="55"/>
  <c r="AE1927" i="55" s="1"/>
  <c r="AK1857" i="55"/>
  <c r="AE1857" i="55" s="1"/>
  <c r="AK145" i="55"/>
  <c r="AE145" i="55" s="1"/>
  <c r="AK1621" i="55"/>
  <c r="AE1621" i="55" s="1"/>
  <c r="AK1310" i="55"/>
  <c r="AE1310" i="55" s="1"/>
  <c r="AK2044" i="55"/>
  <c r="AE2044" i="55" s="1"/>
  <c r="AK2211" i="55"/>
  <c r="AE2211" i="55" s="1"/>
  <c r="AK1615" i="55"/>
  <c r="AE1615" i="55" s="1"/>
  <c r="AI383" i="56"/>
  <c r="AJ383" i="56" s="1"/>
  <c r="AI379" i="56"/>
  <c r="AJ379" i="56" s="1"/>
  <c r="AI339" i="55"/>
  <c r="AJ339" i="55" s="1"/>
  <c r="AK339" i="55" s="1"/>
  <c r="AE339" i="55" s="1"/>
  <c r="AI278" i="56"/>
  <c r="AJ278" i="56" s="1"/>
  <c r="AK278" i="56" s="1"/>
  <c r="AE278" i="56" s="1"/>
  <c r="AI310" i="56"/>
  <c r="AJ310" i="56" s="1"/>
  <c r="AI286" i="56"/>
  <c r="AJ286" i="56" s="1"/>
  <c r="AK1668" i="56"/>
  <c r="AE1668" i="56" s="1"/>
  <c r="AI204" i="55"/>
  <c r="AJ204" i="55" s="1"/>
  <c r="AK192" i="55"/>
  <c r="AE192" i="55" s="1"/>
  <c r="AK203" i="55"/>
  <c r="AE203" i="55" s="1"/>
  <c r="AK620" i="55"/>
  <c r="AE620" i="55" s="1"/>
  <c r="AK519" i="55"/>
  <c r="AE519" i="55" s="1"/>
  <c r="AK1128" i="55"/>
  <c r="AE1128" i="55" s="1"/>
  <c r="AK1015" i="55"/>
  <c r="AE1015" i="55" s="1"/>
  <c r="AK1023" i="55"/>
  <c r="AE1023" i="55" s="1"/>
  <c r="AK1031" i="55"/>
  <c r="AE1031" i="55" s="1"/>
  <c r="AK863" i="55"/>
  <c r="AE863" i="55" s="1"/>
  <c r="AK1617" i="55"/>
  <c r="AE1617" i="55" s="1"/>
  <c r="AK1867" i="55"/>
  <c r="AE1867" i="55" s="1"/>
  <c r="AK1961" i="55"/>
  <c r="AE1961" i="55" s="1"/>
  <c r="AK1986" i="55"/>
  <c r="AE1986" i="55" s="1"/>
  <c r="AK2149" i="55"/>
  <c r="AE2149" i="55" s="1"/>
  <c r="AK1862" i="55"/>
  <c r="AE1862" i="55" s="1"/>
  <c r="AK220" i="55"/>
  <c r="AE220" i="55" s="1"/>
  <c r="AK642" i="55"/>
  <c r="AE642" i="55" s="1"/>
  <c r="AK337" i="55"/>
  <c r="AE337" i="55" s="1"/>
  <c r="AK565" i="55"/>
  <c r="AE565" i="55" s="1"/>
  <c r="AK489" i="55"/>
  <c r="AE489" i="55" s="1"/>
  <c r="AK681" i="55"/>
  <c r="AE681" i="55" s="1"/>
  <c r="AK382" i="55"/>
  <c r="AE382" i="55" s="1"/>
  <c r="AK739" i="55"/>
  <c r="AE739" i="55" s="1"/>
  <c r="AK747" i="55"/>
  <c r="AE747" i="55" s="1"/>
  <c r="AK755" i="55"/>
  <c r="AE755" i="55" s="1"/>
  <c r="AK2056" i="55"/>
  <c r="AE2056" i="55" s="1"/>
  <c r="AK1521" i="55"/>
  <c r="AE1521" i="55" s="1"/>
  <c r="AK1430" i="55"/>
  <c r="AE1430" i="55" s="1"/>
  <c r="AK2187" i="55"/>
  <c r="AE2187" i="55" s="1"/>
  <c r="AK1779" i="55"/>
  <c r="AE1779" i="55" s="1"/>
  <c r="AK208" i="55"/>
  <c r="AE208" i="55" s="1"/>
  <c r="AK127" i="55"/>
  <c r="AE127" i="55" s="1"/>
  <c r="AK476" i="55"/>
  <c r="AE476" i="55" s="1"/>
  <c r="AK650" i="55"/>
  <c r="AE650" i="55" s="1"/>
  <c r="AK413" i="55"/>
  <c r="AE413" i="55" s="1"/>
  <c r="AK558" i="55"/>
  <c r="AE558" i="55" s="1"/>
  <c r="AK633" i="55"/>
  <c r="AE633" i="55" s="1"/>
  <c r="AK689" i="55"/>
  <c r="AE689" i="55" s="1"/>
  <c r="AK959" i="55"/>
  <c r="AE959" i="55" s="1"/>
  <c r="AK1323" i="55"/>
  <c r="AE1323" i="55" s="1"/>
  <c r="AK1392" i="55"/>
  <c r="AE1392" i="55" s="1"/>
  <c r="AK1518" i="55"/>
  <c r="AE1518" i="55" s="1"/>
  <c r="AK1642" i="55"/>
  <c r="AE1642" i="55" s="1"/>
  <c r="AI91" i="55"/>
  <c r="AJ91" i="55" s="1"/>
  <c r="AI92" i="56"/>
  <c r="AJ92" i="56" s="1"/>
  <c r="AI90" i="56"/>
  <c r="AJ90" i="56" s="1"/>
  <c r="AK738" i="56"/>
  <c r="AE738" i="56" s="1"/>
  <c r="AK106" i="56"/>
  <c r="AE106" i="56" s="1"/>
  <c r="AK168" i="56"/>
  <c r="AE168" i="56" s="1"/>
  <c r="AI83" i="56"/>
  <c r="AJ83" i="56" s="1"/>
  <c r="AI79" i="56"/>
  <c r="AJ79" i="56" s="1"/>
  <c r="AK81" i="56"/>
  <c r="AE81" i="56" s="1"/>
  <c r="AK1374" i="56"/>
  <c r="AE1374" i="56" s="1"/>
  <c r="AK910" i="55"/>
  <c r="AE910" i="55" s="1"/>
  <c r="AK1016" i="55"/>
  <c r="AE1016" i="55" s="1"/>
  <c r="AK1024" i="55"/>
  <c r="AE1024" i="55" s="1"/>
  <c r="AK1032" i="55"/>
  <c r="AE1032" i="55" s="1"/>
  <c r="AK379" i="55"/>
  <c r="AE379" i="55" s="1"/>
  <c r="AK1671" i="55"/>
  <c r="AE1671" i="55" s="1"/>
  <c r="AK1098" i="55"/>
  <c r="AE1098" i="55" s="1"/>
  <c r="AK1956" i="55"/>
  <c r="AE1956" i="55" s="1"/>
  <c r="AK2148" i="55"/>
  <c r="AE2148" i="55" s="1"/>
  <c r="AI79" i="55"/>
  <c r="AJ79" i="55" s="1"/>
  <c r="AK79" i="55" s="1"/>
  <c r="AE79" i="55" s="1"/>
  <c r="AK90" i="55"/>
  <c r="AE90" i="55" s="1"/>
  <c r="AK136" i="55"/>
  <c r="AE136" i="55" s="1"/>
  <c r="AK635" i="55"/>
  <c r="AE635" i="55" s="1"/>
  <c r="AK644" i="55"/>
  <c r="AE644" i="55" s="1"/>
  <c r="AK956" i="55"/>
  <c r="AE956" i="55" s="1"/>
  <c r="AK988" i="55"/>
  <c r="AE988" i="55" s="1"/>
  <c r="AK954" i="55"/>
  <c r="AE954" i="55" s="1"/>
  <c r="AK986" i="55"/>
  <c r="AE986" i="55" s="1"/>
  <c r="AK952" i="55"/>
  <c r="AE952" i="55" s="1"/>
  <c r="AK984" i="55"/>
  <c r="AE984" i="55" s="1"/>
  <c r="AK958" i="55"/>
  <c r="AE958" i="55" s="1"/>
  <c r="AK990" i="55"/>
  <c r="AE990" i="55" s="1"/>
  <c r="AK915" i="55"/>
  <c r="AE915" i="55" s="1"/>
  <c r="AK846" i="55"/>
  <c r="AE846" i="55" s="1"/>
  <c r="AK1114" i="55"/>
  <c r="AE1114" i="55" s="1"/>
  <c r="AK1414" i="55"/>
  <c r="AE1414" i="55" s="1"/>
  <c r="AK1875" i="55"/>
  <c r="AE1875" i="55" s="1"/>
  <c r="AK2150" i="55"/>
  <c r="AE2150" i="55" s="1"/>
  <c r="AK1612" i="55"/>
  <c r="AE1612" i="55" s="1"/>
  <c r="AK210" i="55"/>
  <c r="AE210" i="55" s="1"/>
  <c r="AK129" i="55"/>
  <c r="AE129" i="55" s="1"/>
  <c r="AK592" i="56"/>
  <c r="AE592" i="56" s="1"/>
  <c r="AK608" i="56"/>
  <c r="AE608" i="56" s="1"/>
  <c r="AK970" i="56"/>
  <c r="AE970" i="56" s="1"/>
  <c r="AK501" i="56"/>
  <c r="AE501" i="56" s="1"/>
  <c r="AK560" i="56"/>
  <c r="AE560" i="56" s="1"/>
  <c r="AK593" i="56"/>
  <c r="AE593" i="56" s="1"/>
  <c r="AK601" i="56"/>
  <c r="AE601" i="56" s="1"/>
  <c r="AK609" i="56"/>
  <c r="AE609" i="56" s="1"/>
  <c r="AK673" i="56"/>
  <c r="AE673" i="56" s="1"/>
  <c r="AK681" i="56"/>
  <c r="AE681" i="56" s="1"/>
  <c r="AK689" i="56"/>
  <c r="AE689" i="56" s="1"/>
  <c r="AK697" i="56"/>
  <c r="AE697" i="56" s="1"/>
  <c r="AK762" i="56"/>
  <c r="AE762" i="56" s="1"/>
  <c r="AK320" i="56"/>
  <c r="AE320" i="56" s="1"/>
  <c r="AK148" i="56"/>
  <c r="AE148" i="56" s="1"/>
  <c r="AK270" i="56"/>
  <c r="AE270" i="56" s="1"/>
  <c r="AK302" i="56"/>
  <c r="AE302" i="56" s="1"/>
  <c r="AK426" i="56"/>
  <c r="AE426" i="56" s="1"/>
  <c r="AK740" i="56"/>
  <c r="AE740" i="56" s="1"/>
  <c r="AK670" i="56"/>
  <c r="AE670" i="56" s="1"/>
  <c r="AK686" i="56"/>
  <c r="AE686" i="56" s="1"/>
  <c r="AK702" i="56"/>
  <c r="AE702" i="56" s="1"/>
  <c r="AK751" i="56"/>
  <c r="AE751" i="56" s="1"/>
  <c r="AK246" i="56"/>
  <c r="AE246" i="56" s="1"/>
  <c r="AK563" i="56"/>
  <c r="AE563" i="56" s="1"/>
  <c r="AK657" i="56"/>
  <c r="AE657" i="56" s="1"/>
  <c r="AK1061" i="56"/>
  <c r="AE1061" i="56" s="1"/>
  <c r="AK596" i="56"/>
  <c r="AE596" i="56" s="1"/>
  <c r="AK755" i="56"/>
  <c r="AE755" i="56" s="1"/>
  <c r="AK659" i="56"/>
  <c r="AE659" i="56" s="1"/>
  <c r="AK713" i="56"/>
  <c r="AE713" i="56" s="1"/>
  <c r="AI27" i="56"/>
  <c r="AJ27" i="56" s="1"/>
  <c r="AK27" i="56" s="1"/>
  <c r="AE27" i="56" s="1"/>
  <c r="AI28" i="56"/>
  <c r="AJ28" i="56" s="1"/>
  <c r="AK28" i="56" s="1"/>
  <c r="AE28" i="56" s="1"/>
  <c r="AI29" i="56"/>
  <c r="AJ29" i="56" s="1"/>
  <c r="AI31" i="56"/>
  <c r="AJ31" i="56" s="1"/>
  <c r="AK31" i="56" s="1"/>
  <c r="AE31" i="56" s="1"/>
  <c r="AI25" i="56"/>
  <c r="AJ25" i="56" s="1"/>
  <c r="AK630" i="55"/>
  <c r="AE630" i="55" s="1"/>
  <c r="AK1630" i="56"/>
  <c r="AE1630" i="56" s="1"/>
  <c r="AK26" i="56"/>
  <c r="AE26" i="56" s="1"/>
  <c r="AK599" i="56"/>
  <c r="AE599" i="56" s="1"/>
  <c r="AK1065" i="56"/>
  <c r="AE1065" i="56" s="1"/>
  <c r="AK147" i="56"/>
  <c r="AE147" i="56" s="1"/>
  <c r="AK668" i="56"/>
  <c r="AE668" i="56" s="1"/>
  <c r="AK1034" i="56"/>
  <c r="AE1034" i="56" s="1"/>
  <c r="AK1520" i="56"/>
  <c r="AE1520" i="56" s="1"/>
  <c r="AK750" i="56"/>
  <c r="AE750" i="56" s="1"/>
  <c r="AK618" i="56"/>
  <c r="AE618" i="56" s="1"/>
  <c r="AK746" i="56"/>
  <c r="AE746" i="56" s="1"/>
  <c r="AK491" i="56"/>
  <c r="AE491" i="56" s="1"/>
  <c r="AK764" i="56"/>
  <c r="AE764" i="56" s="1"/>
  <c r="AK561" i="56"/>
  <c r="AE561" i="56" s="1"/>
  <c r="AK493" i="56"/>
  <c r="AE493" i="56" s="1"/>
  <c r="AK238" i="56"/>
  <c r="AE238" i="56" s="1"/>
  <c r="AK2218" i="56"/>
  <c r="AE2218" i="56" s="1"/>
  <c r="AK1150" i="56"/>
  <c r="AE1150" i="56" s="1"/>
  <c r="AK541" i="56"/>
  <c r="AE541" i="56" s="1"/>
  <c r="AK742" i="56"/>
  <c r="AE742" i="56" s="1"/>
  <c r="AK760" i="56"/>
  <c r="AE760" i="56" s="1"/>
  <c r="AK557" i="56"/>
  <c r="AE557" i="56" s="1"/>
  <c r="AK489" i="56"/>
  <c r="AE489" i="56" s="1"/>
  <c r="AK437" i="56"/>
  <c r="AE437" i="56" s="1"/>
  <c r="AK230" i="56"/>
  <c r="AE230" i="56" s="1"/>
  <c r="AK1676" i="56"/>
  <c r="AE1676" i="56" s="1"/>
  <c r="AK2210" i="55"/>
  <c r="AE2210" i="55" s="1"/>
  <c r="AK1094" i="55"/>
  <c r="AE1094" i="55" s="1"/>
  <c r="AK505" i="55"/>
  <c r="AE505" i="55" s="1"/>
  <c r="AK1865" i="55"/>
  <c r="AE1865" i="55" s="1"/>
  <c r="AK1106" i="55"/>
  <c r="AE1106" i="55" s="1"/>
  <c r="AK1090" i="55"/>
  <c r="AE1090" i="55" s="1"/>
  <c r="AK446" i="55"/>
  <c r="AE446" i="55" s="1"/>
  <c r="AK1926" i="55"/>
  <c r="AE1926" i="55" s="1"/>
  <c r="AK1861" i="55"/>
  <c r="AE1861" i="55" s="1"/>
  <c r="AK1619" i="55"/>
  <c r="AE1619" i="55" s="1"/>
  <c r="AK211" i="55"/>
  <c r="AE211" i="55" s="1"/>
  <c r="AK82" i="55"/>
  <c r="AE82" i="55" s="1"/>
  <c r="AK135" i="55"/>
  <c r="AE135" i="55" s="1"/>
  <c r="AK365" i="55"/>
  <c r="AE365" i="55" s="1"/>
  <c r="AK414" i="55"/>
  <c r="AE414" i="55" s="1"/>
  <c r="AK712" i="55"/>
  <c r="AE712" i="55" s="1"/>
  <c r="AK551" i="55"/>
  <c r="AE551" i="55" s="1"/>
  <c r="AK336" i="55"/>
  <c r="AE336" i="55" s="1"/>
  <c r="AK527" i="55"/>
  <c r="AE527" i="55" s="1"/>
  <c r="AK649" i="55"/>
  <c r="AE649" i="55" s="1"/>
  <c r="AK697" i="55"/>
  <c r="AE697" i="55" s="1"/>
  <c r="AK445" i="55"/>
  <c r="AE445" i="55" s="1"/>
  <c r="AK853" i="55"/>
  <c r="AE853" i="55" s="1"/>
  <c r="AK991" i="55"/>
  <c r="AE991" i="55" s="1"/>
  <c r="AK743" i="55"/>
  <c r="AE743" i="55" s="1"/>
  <c r="AK751" i="55"/>
  <c r="AE751" i="55" s="1"/>
  <c r="AK880" i="55"/>
  <c r="AE880" i="55" s="1"/>
  <c r="AK1019" i="55"/>
  <c r="AE1019" i="55" s="1"/>
  <c r="AK2052" i="55"/>
  <c r="AE2052" i="55" s="1"/>
  <c r="AK1434" i="55"/>
  <c r="AE1434" i="55" s="1"/>
  <c r="AK1373" i="55"/>
  <c r="AE1373" i="55" s="1"/>
  <c r="AK1520" i="55"/>
  <c r="AE1520" i="55" s="1"/>
  <c r="AK861" i="55"/>
  <c r="AE861" i="55" s="1"/>
  <c r="AK1949" i="55"/>
  <c r="AE1949" i="55" s="1"/>
  <c r="AK2067" i="55"/>
  <c r="AE2067" i="55" s="1"/>
  <c r="AK1918" i="55"/>
  <c r="AE1918" i="55" s="1"/>
  <c r="AK428" i="56"/>
  <c r="AE428" i="56" s="1"/>
  <c r="AK433" i="56"/>
  <c r="AE433" i="56" s="1"/>
  <c r="AK416" i="56"/>
  <c r="AE416" i="56" s="1"/>
  <c r="AK322" i="56"/>
  <c r="AE322" i="56" s="1"/>
  <c r="AK553" i="56"/>
  <c r="AE553" i="56" s="1"/>
  <c r="AK399" i="56"/>
  <c r="AE399" i="56" s="1"/>
  <c r="AK537" i="56"/>
  <c r="AE537" i="56" s="1"/>
  <c r="AK1366" i="56"/>
  <c r="AE1366" i="56" s="1"/>
  <c r="AK1618" i="56"/>
  <c r="AE1618" i="56" s="1"/>
  <c r="AK1522" i="56"/>
  <c r="AE1522" i="56" s="1"/>
  <c r="AK1519" i="56"/>
  <c r="AE1519" i="56" s="1"/>
  <c r="AK1687" i="56"/>
  <c r="AE1687" i="56" s="1"/>
  <c r="AK1837" i="56"/>
  <c r="AE1837" i="56" s="1"/>
  <c r="AK1825" i="56"/>
  <c r="AE1825" i="56" s="1"/>
  <c r="AK1907" i="56"/>
  <c r="AE1907" i="56" s="1"/>
  <c r="AK2180" i="56"/>
  <c r="AE2180" i="56" s="1"/>
  <c r="AK146" i="55"/>
  <c r="AE146" i="55" s="1"/>
  <c r="AK37" i="55"/>
  <c r="AE37" i="55" s="1"/>
  <c r="AK89" i="55"/>
  <c r="AE89" i="55" s="1"/>
  <c r="AK140" i="55"/>
  <c r="AE140" i="55" s="1"/>
  <c r="AK643" i="55"/>
  <c r="AE643" i="55" s="1"/>
  <c r="AK713" i="55"/>
  <c r="AE713" i="55" s="1"/>
  <c r="AK894" i="55"/>
  <c r="AE894" i="55" s="1"/>
  <c r="AK383" i="55"/>
  <c r="AE383" i="55" s="1"/>
  <c r="AK1102" i="55"/>
  <c r="AE1102" i="55" s="1"/>
  <c r="AK366" i="56"/>
  <c r="AE366" i="56" s="1"/>
  <c r="AK575" i="56"/>
  <c r="AE575" i="56" s="1"/>
  <c r="AK674" i="56"/>
  <c r="AE674" i="56" s="1"/>
  <c r="AK690" i="56"/>
  <c r="AE690" i="56" s="1"/>
  <c r="AK723" i="56"/>
  <c r="AE723" i="56" s="1"/>
  <c r="AK761" i="56"/>
  <c r="AE761" i="56" s="1"/>
  <c r="AK710" i="56"/>
  <c r="AE710" i="56" s="1"/>
  <c r="AK200" i="55"/>
  <c r="AE200" i="55" s="1"/>
  <c r="AK39" i="55"/>
  <c r="AE39" i="55" s="1"/>
  <c r="AK195" i="55"/>
  <c r="AE195" i="55" s="1"/>
  <c r="AK28" i="55"/>
  <c r="AE28" i="55" s="1"/>
  <c r="AK139" i="55"/>
  <c r="AE139" i="55" s="1"/>
  <c r="AK416" i="55"/>
  <c r="AE416" i="55" s="1"/>
  <c r="AK634" i="55"/>
  <c r="AE634" i="55" s="1"/>
  <c r="AK550" i="55"/>
  <c r="AE550" i="55" s="1"/>
  <c r="AK486" i="55"/>
  <c r="AE486" i="55" s="1"/>
  <c r="AK415" i="55"/>
  <c r="AE415" i="55" s="1"/>
  <c r="AK556" i="55"/>
  <c r="AE556" i="55" s="1"/>
  <c r="AK673" i="55"/>
  <c r="AE673" i="55" s="1"/>
  <c r="AK1144" i="55"/>
  <c r="AE1144" i="55" s="1"/>
  <c r="AK574" i="55"/>
  <c r="AE574" i="55" s="1"/>
  <c r="AK943" i="55"/>
  <c r="AE943" i="55" s="1"/>
  <c r="AK723" i="55"/>
  <c r="AE723" i="55" s="1"/>
  <c r="AK731" i="55"/>
  <c r="AE731" i="55" s="1"/>
  <c r="AK1027" i="55"/>
  <c r="AE1027" i="55" s="1"/>
  <c r="AK1035" i="55"/>
  <c r="AE1035" i="55" s="1"/>
  <c r="AK764" i="55"/>
  <c r="AE764" i="55" s="1"/>
  <c r="AK926" i="55"/>
  <c r="AE926" i="55" s="1"/>
  <c r="AK1522" i="55"/>
  <c r="AE1522" i="55" s="1"/>
  <c r="AK1359" i="55"/>
  <c r="AE1359" i="55" s="1"/>
  <c r="AK1953" i="55"/>
  <c r="AE1953" i="55" s="1"/>
  <c r="AK1922" i="55"/>
  <c r="AE1922" i="55" s="1"/>
  <c r="AK551" i="56"/>
  <c r="AE551" i="56" s="1"/>
  <c r="AK431" i="56"/>
  <c r="AE431" i="56" s="1"/>
  <c r="AK565" i="56"/>
  <c r="AE565" i="56" s="1"/>
  <c r="AK726" i="56"/>
  <c r="AE726" i="56" s="1"/>
  <c r="AK709" i="56"/>
  <c r="AE709" i="56" s="1"/>
  <c r="AK1015" i="56"/>
  <c r="AE1015" i="56" s="1"/>
  <c r="AK1023" i="56"/>
  <c r="AE1023" i="56" s="1"/>
  <c r="AK1031" i="56"/>
  <c r="AE1031" i="56" s="1"/>
  <c r="AK1619" i="56"/>
  <c r="AE1619" i="56" s="1"/>
  <c r="AK1431" i="56"/>
  <c r="AE1431" i="56" s="1"/>
  <c r="AK1872" i="56"/>
  <c r="AE1872" i="56" s="1"/>
  <c r="AK1765" i="56"/>
  <c r="AE1765" i="56" s="1"/>
  <c r="AK1921" i="56"/>
  <c r="AE1921" i="56" s="1"/>
  <c r="AK1905" i="56"/>
  <c r="AE1905" i="56" s="1"/>
  <c r="AK2008" i="56"/>
  <c r="AE2008" i="56" s="1"/>
  <c r="AK2184" i="56"/>
  <c r="AE2184" i="56" s="1"/>
  <c r="AK575" i="55"/>
  <c r="AE575" i="55" s="1"/>
  <c r="AK948" i="55"/>
  <c r="AE948" i="55" s="1"/>
  <c r="AK980" i="55"/>
  <c r="AE980" i="55" s="1"/>
  <c r="AK946" i="55"/>
  <c r="AE946" i="55" s="1"/>
  <c r="AK978" i="55"/>
  <c r="AE978" i="55" s="1"/>
  <c r="AK944" i="55"/>
  <c r="AE944" i="55" s="1"/>
  <c r="AK976" i="55"/>
  <c r="AE976" i="55" s="1"/>
  <c r="AK950" i="55"/>
  <c r="AE950" i="55" s="1"/>
  <c r="AK982" i="55"/>
  <c r="AE982" i="55" s="1"/>
  <c r="AK836" i="55"/>
  <c r="AE836" i="55" s="1"/>
  <c r="AK1045" i="55"/>
  <c r="AE1045" i="55" s="1"/>
  <c r="AK1613" i="55"/>
  <c r="AE1613" i="55" s="1"/>
  <c r="AK2121" i="55"/>
  <c r="AE2121" i="55" s="1"/>
  <c r="AK234" i="56"/>
  <c r="AE234" i="56" s="1"/>
  <c r="AK262" i="56"/>
  <c r="AE262" i="56" s="1"/>
  <c r="AK294" i="56"/>
  <c r="AE294" i="56" s="1"/>
  <c r="AK221" i="56"/>
  <c r="AE221" i="56" s="1"/>
  <c r="AK374" i="56"/>
  <c r="AE374" i="56" s="1"/>
  <c r="AK2197" i="55"/>
  <c r="AE2197" i="55" s="1"/>
  <c r="AK218" i="56"/>
  <c r="AE218" i="56" s="1"/>
  <c r="AK2191" i="55"/>
  <c r="AE2191" i="55" s="1"/>
  <c r="AK337" i="56"/>
  <c r="AE337" i="56" s="1"/>
  <c r="AK645" i="56"/>
  <c r="AE645" i="56" s="1"/>
  <c r="AK330" i="56"/>
  <c r="AE330" i="56" s="1"/>
  <c r="AK600" i="56"/>
  <c r="AE600" i="56" s="1"/>
  <c r="AK938" i="56"/>
  <c r="AE938" i="56" s="1"/>
  <c r="AK986" i="56"/>
  <c r="AE986" i="56" s="1"/>
  <c r="AK407" i="56"/>
  <c r="AE407" i="56" s="1"/>
  <c r="AK589" i="56"/>
  <c r="AE589" i="56" s="1"/>
  <c r="AK597" i="56"/>
  <c r="AE597" i="56" s="1"/>
  <c r="AK605" i="56"/>
  <c r="AE605" i="56" s="1"/>
  <c r="AK1129" i="56"/>
  <c r="AE1129" i="56" s="1"/>
  <c r="AK924" i="56"/>
  <c r="AE924" i="56" s="1"/>
  <c r="AK1137" i="56"/>
  <c r="AE1137" i="56" s="1"/>
  <c r="AK1435" i="56"/>
  <c r="AE1435" i="56" s="1"/>
  <c r="AK1019" i="56"/>
  <c r="AE1019" i="56" s="1"/>
  <c r="AK1027" i="56"/>
  <c r="AE1027" i="56" s="1"/>
  <c r="AK1035" i="56"/>
  <c r="AE1035" i="56" s="1"/>
  <c r="AK2066" i="56"/>
  <c r="AE2066" i="56" s="1"/>
  <c r="AK1908" i="56"/>
  <c r="AE1908" i="56" s="1"/>
  <c r="AK1909" i="56"/>
  <c r="AE1909" i="56" s="1"/>
  <c r="AK1985" i="56"/>
  <c r="AE1985" i="56" s="1"/>
  <c r="AK2164" i="56"/>
  <c r="AE2164" i="56" s="1"/>
  <c r="AK92" i="55"/>
  <c r="AE92" i="55" s="1"/>
  <c r="AK197" i="55"/>
  <c r="AE197" i="55" s="1"/>
  <c r="AK198" i="55"/>
  <c r="AE198" i="55" s="1"/>
  <c r="AK128" i="55"/>
  <c r="AE128" i="55" s="1"/>
  <c r="AK540" i="55"/>
  <c r="AE540" i="55" s="1"/>
  <c r="AK906" i="55"/>
  <c r="AE906" i="55" s="1"/>
  <c r="AK1020" i="55"/>
  <c r="AE1020" i="55" s="1"/>
  <c r="AK1028" i="55"/>
  <c r="AE1028" i="55" s="1"/>
  <c r="AK1036" i="55"/>
  <c r="AE1036" i="55" s="1"/>
  <c r="AK882" i="55"/>
  <c r="AE882" i="55" s="1"/>
  <c r="AK964" i="55"/>
  <c r="AE964" i="55" s="1"/>
  <c r="AK996" i="55"/>
  <c r="AE996" i="55" s="1"/>
  <c r="AK962" i="55"/>
  <c r="AE962" i="55" s="1"/>
  <c r="AK994" i="55"/>
  <c r="AE994" i="55" s="1"/>
  <c r="AK960" i="55"/>
  <c r="AE960" i="55" s="1"/>
  <c r="AK992" i="55"/>
  <c r="AE992" i="55" s="1"/>
  <c r="AK966" i="55"/>
  <c r="AE966" i="55" s="1"/>
  <c r="AK1151" i="55"/>
  <c r="AE1151" i="55" s="1"/>
  <c r="AK852" i="55"/>
  <c r="AE852" i="55" s="1"/>
  <c r="AK1679" i="55"/>
  <c r="AE1679" i="55" s="1"/>
  <c r="AK1043" i="55"/>
  <c r="AE1043" i="55" s="1"/>
  <c r="AK1860" i="55"/>
  <c r="AE1860" i="55" s="1"/>
  <c r="AK1442" i="55"/>
  <c r="AE1442" i="55" s="1"/>
  <c r="AK1999" i="55"/>
  <c r="AE1999" i="55" s="1"/>
  <c r="AK1994" i="55"/>
  <c r="AE1994" i="55" s="1"/>
  <c r="AK2157" i="55"/>
  <c r="AE2157" i="55" s="1"/>
  <c r="AK1989" i="55"/>
  <c r="AE1989" i="55" s="1"/>
  <c r="AK1952" i="55"/>
  <c r="AE1952" i="55" s="1"/>
  <c r="AK1960" i="55"/>
  <c r="AE1960" i="55" s="1"/>
  <c r="AK310" i="56"/>
  <c r="AE310" i="56" s="1"/>
  <c r="AK37" i="56"/>
  <c r="AE37" i="56" s="1"/>
  <c r="AK219" i="56"/>
  <c r="AE219" i="56" s="1"/>
  <c r="AK414" i="56"/>
  <c r="AE414" i="56" s="1"/>
  <c r="AK383" i="56"/>
  <c r="AE383" i="56" s="1"/>
  <c r="AK555" i="56"/>
  <c r="AE555" i="56" s="1"/>
  <c r="AK722" i="56"/>
  <c r="AE722" i="56" s="1"/>
  <c r="AK40" i="55"/>
  <c r="AE40" i="55" s="1"/>
  <c r="AK137" i="55"/>
  <c r="AE137" i="55" s="1"/>
  <c r="AK537" i="55"/>
  <c r="AE537" i="55" s="1"/>
  <c r="AK646" i="55"/>
  <c r="AE646" i="55" s="1"/>
  <c r="AK1866" i="55"/>
  <c r="AE1866" i="55" s="1"/>
  <c r="AK438" i="56"/>
  <c r="AE438" i="56" s="1"/>
  <c r="AK728" i="56"/>
  <c r="AE728" i="56" s="1"/>
  <c r="AK588" i="56"/>
  <c r="AE588" i="56" s="1"/>
  <c r="AK604" i="56"/>
  <c r="AE604" i="56" s="1"/>
  <c r="AK954" i="56"/>
  <c r="AE954" i="56" s="1"/>
  <c r="AK395" i="56"/>
  <c r="AE395" i="56" s="1"/>
  <c r="AK403" i="56"/>
  <c r="AE403" i="56" s="1"/>
  <c r="AK669" i="56"/>
  <c r="AE669" i="56" s="1"/>
  <c r="AK677" i="56"/>
  <c r="AE677" i="56" s="1"/>
  <c r="AK685" i="56"/>
  <c r="AE685" i="56" s="1"/>
  <c r="AK693" i="56"/>
  <c r="AE693" i="56" s="1"/>
  <c r="AK701" i="56"/>
  <c r="AE701" i="56" s="1"/>
  <c r="AK1308" i="56"/>
  <c r="AE1308" i="56" s="1"/>
  <c r="AK1152" i="56"/>
  <c r="AE1152" i="56" s="1"/>
  <c r="AK1355" i="56"/>
  <c r="AE1355" i="56" s="1"/>
  <c r="AK1351" i="56"/>
  <c r="AE1351" i="56" s="1"/>
  <c r="AK1672" i="56"/>
  <c r="AE1672" i="56" s="1"/>
  <c r="AK1805" i="56"/>
  <c r="AE1805" i="56" s="1"/>
  <c r="AK1808" i="56"/>
  <c r="AE1808" i="56" s="1"/>
  <c r="AK1996" i="56"/>
  <c r="AE1996" i="56" s="1"/>
  <c r="AK2000" i="56"/>
  <c r="AE2000" i="56" s="1"/>
  <c r="AK2182" i="56"/>
  <c r="AE2182" i="56" s="1"/>
  <c r="AK205" i="55"/>
  <c r="AE205" i="55" s="1"/>
  <c r="AK38" i="55"/>
  <c r="AE38" i="55" s="1"/>
  <c r="AK206" i="55"/>
  <c r="AE206" i="55" s="1"/>
  <c r="AK132" i="55"/>
  <c r="AE132" i="55" s="1"/>
  <c r="AK477" i="55"/>
  <c r="AE477" i="55" s="1"/>
  <c r="AK636" i="55"/>
  <c r="AE636" i="55" s="1"/>
  <c r="AK710" i="55"/>
  <c r="AE710" i="55" s="1"/>
  <c r="AK940" i="55"/>
  <c r="AE940" i="55" s="1"/>
  <c r="AK972" i="55"/>
  <c r="AE972" i="55" s="1"/>
  <c r="AK938" i="55"/>
  <c r="AE938" i="55" s="1"/>
  <c r="AK970" i="55"/>
  <c r="AE970" i="55" s="1"/>
  <c r="AK936" i="55"/>
  <c r="AE936" i="55" s="1"/>
  <c r="AK968" i="55"/>
  <c r="AE968" i="55" s="1"/>
  <c r="AK942" i="55"/>
  <c r="AE942" i="55" s="1"/>
  <c r="AK974" i="55"/>
  <c r="AE974" i="55" s="1"/>
  <c r="AK834" i="55"/>
  <c r="AE834" i="55" s="1"/>
  <c r="AK850" i="55"/>
  <c r="AE850" i="55" s="1"/>
  <c r="AK1116" i="55"/>
  <c r="AE1116" i="55" s="1"/>
  <c r="AK1687" i="55"/>
  <c r="AE1687" i="55" s="1"/>
  <c r="AK2117" i="55"/>
  <c r="AE2117" i="55" s="1"/>
  <c r="AK1627" i="55"/>
  <c r="AE1627" i="55" s="1"/>
  <c r="AK2125" i="55"/>
  <c r="AE2125" i="55" s="1"/>
  <c r="AK2002" i="55"/>
  <c r="AE2002" i="55" s="1"/>
  <c r="AK102" i="56"/>
  <c r="AE102" i="56" s="1"/>
  <c r="AK1948" i="55"/>
  <c r="AE1948" i="55" s="1"/>
  <c r="AK69" i="56"/>
  <c r="AE69" i="56" s="1"/>
  <c r="AK146" i="56"/>
  <c r="AE146" i="56" s="1"/>
  <c r="AK312" i="56"/>
  <c r="AE312" i="56" s="1"/>
  <c r="AK286" i="56"/>
  <c r="AE286" i="56" s="1"/>
  <c r="AK429" i="56"/>
  <c r="AE429" i="56" s="1"/>
  <c r="AK82" i="56"/>
  <c r="AE82" i="56" s="1"/>
  <c r="AK91" i="56"/>
  <c r="AE91" i="56" s="1"/>
  <c r="AK434" i="56"/>
  <c r="AE434" i="56" s="1"/>
  <c r="AK637" i="56"/>
  <c r="AE637" i="56" s="1"/>
  <c r="AK974" i="56"/>
  <c r="AE974" i="56" s="1"/>
  <c r="AK204" i="55"/>
  <c r="AE204" i="55" s="1"/>
  <c r="AK649" i="56"/>
  <c r="AE649" i="56" s="1"/>
  <c r="AK336" i="56"/>
  <c r="AE336" i="56" s="1"/>
  <c r="AK748" i="56"/>
  <c r="AE748" i="56" s="1"/>
  <c r="AK678" i="56"/>
  <c r="AE678" i="56" s="1"/>
  <c r="AK694" i="56"/>
  <c r="AE694" i="56" s="1"/>
  <c r="AK731" i="56"/>
  <c r="AE731" i="56" s="1"/>
  <c r="AK754" i="56"/>
  <c r="AE754" i="56" s="1"/>
  <c r="AK556" i="56"/>
  <c r="AE556" i="56" s="1"/>
  <c r="AK1069" i="56"/>
  <c r="AE1069" i="56" s="1"/>
  <c r="AK1020" i="56"/>
  <c r="AE1020" i="56" s="1"/>
  <c r="AK1036" i="56"/>
  <c r="AE1036" i="56" s="1"/>
  <c r="AK1836" i="56"/>
  <c r="AE1836" i="56" s="1"/>
  <c r="AK1337" i="56"/>
  <c r="AE1337" i="56" s="1"/>
  <c r="AK2163" i="56"/>
  <c r="AE2163" i="56" s="1"/>
  <c r="AK80" i="56"/>
  <c r="AE80" i="56" s="1"/>
  <c r="AK381" i="56"/>
  <c r="AE381" i="56" s="1"/>
  <c r="AK88" i="56"/>
  <c r="AE88" i="56" s="1"/>
  <c r="AK736" i="56"/>
  <c r="AE736" i="56" s="1"/>
  <c r="AK430" i="56"/>
  <c r="AE430" i="56" s="1"/>
  <c r="AK958" i="56"/>
  <c r="AE958" i="56" s="1"/>
  <c r="AK990" i="56"/>
  <c r="AE990" i="56" s="1"/>
  <c r="AK682" i="56"/>
  <c r="AE682" i="56" s="1"/>
  <c r="AK698" i="56"/>
  <c r="AE698" i="56" s="1"/>
  <c r="AK739" i="56"/>
  <c r="AE739" i="56" s="1"/>
  <c r="AK574" i="56"/>
  <c r="AE574" i="56" s="1"/>
  <c r="AK573" i="56"/>
  <c r="AE573" i="56" s="1"/>
  <c r="AK1684" i="56"/>
  <c r="AE1684" i="56" s="1"/>
  <c r="AK1284" i="56"/>
  <c r="AE1284" i="56" s="1"/>
  <c r="AK1427" i="56"/>
  <c r="AE1427" i="56" s="1"/>
  <c r="AK1076" i="56"/>
  <c r="AE1076" i="56" s="1"/>
  <c r="AK1615" i="56"/>
  <c r="AE1615" i="56" s="1"/>
  <c r="AK1679" i="56"/>
  <c r="AE1679" i="56" s="1"/>
  <c r="AK881" i="56"/>
  <c r="AE881" i="56" s="1"/>
  <c r="AK1804" i="56"/>
  <c r="AE1804" i="56" s="1"/>
  <c r="AK1363" i="56"/>
  <c r="AE1363" i="56" s="1"/>
  <c r="AK1024" i="56"/>
  <c r="AE1024" i="56" s="1"/>
  <c r="AK1443" i="56"/>
  <c r="AE1443" i="56" s="1"/>
  <c r="AK1925" i="56"/>
  <c r="AE1925" i="56" s="1"/>
  <c r="AK1614" i="56"/>
  <c r="AE1614" i="56" s="1"/>
  <c r="AK338" i="56"/>
  <c r="AE338" i="56" s="1"/>
  <c r="AK1044" i="56"/>
  <c r="AE1044" i="56" s="1"/>
  <c r="AK126" i="55"/>
  <c r="AE126" i="55" s="1"/>
  <c r="AK475" i="55"/>
  <c r="AE475" i="55" s="1"/>
  <c r="AK1958" i="55"/>
  <c r="AE1958" i="55" s="1"/>
  <c r="AK647" i="55"/>
  <c r="AE647" i="55" s="1"/>
  <c r="AK925" i="55"/>
  <c r="AE925" i="55" s="1"/>
  <c r="AK1030" i="55"/>
  <c r="AE1030" i="55" s="1"/>
  <c r="AK1117" i="55"/>
  <c r="AE1117" i="55" s="1"/>
  <c r="AK864" i="55"/>
  <c r="AE864" i="55" s="1"/>
  <c r="AK1046" i="55"/>
  <c r="AE1046" i="55" s="1"/>
  <c r="AK1312" i="55"/>
  <c r="AE1312" i="55" s="1"/>
  <c r="AK538" i="55"/>
  <c r="AE538" i="55" s="1"/>
  <c r="AK656" i="55"/>
  <c r="AE656" i="55" s="1"/>
  <c r="AK335" i="55"/>
  <c r="AE335" i="55" s="1"/>
  <c r="AK655" i="55"/>
  <c r="AE655" i="55" s="1"/>
  <c r="AK338" i="55"/>
  <c r="AE338" i="55" s="1"/>
  <c r="AK1667" i="55"/>
  <c r="AE1667" i="55" s="1"/>
  <c r="AI1746" i="55"/>
  <c r="AJ1746" i="55" s="1"/>
  <c r="AK1746" i="55" s="1"/>
  <c r="AE1746" i="55" s="1"/>
  <c r="AI1730" i="55"/>
  <c r="AJ1730" i="55" s="1"/>
  <c r="AK1730" i="55" s="1"/>
  <c r="AE1730" i="55" s="1"/>
  <c r="AI1714" i="55"/>
  <c r="AJ1714" i="55" s="1"/>
  <c r="AK1714" i="55" s="1"/>
  <c r="AE1714" i="55" s="1"/>
  <c r="AI1710" i="55"/>
  <c r="AJ1710" i="55" s="1"/>
  <c r="AK1710" i="55" s="1"/>
  <c r="AE1710" i="55" s="1"/>
  <c r="AI1744" i="55"/>
  <c r="AJ1744" i="55" s="1"/>
  <c r="AK1744" i="55" s="1"/>
  <c r="AE1744" i="55" s="1"/>
  <c r="AI1728" i="55"/>
  <c r="AJ1728" i="55" s="1"/>
  <c r="AK1728" i="55" s="1"/>
  <c r="AE1728" i="55" s="1"/>
  <c r="AI1712" i="55"/>
  <c r="AJ1712" i="55" s="1"/>
  <c r="AK1712" i="55" s="1"/>
  <c r="AE1712" i="55" s="1"/>
  <c r="AI1750" i="55"/>
  <c r="AJ1750" i="55" s="1"/>
  <c r="AK1750" i="55" s="1"/>
  <c r="AE1750" i="55" s="1"/>
  <c r="AI1734" i="55"/>
  <c r="AJ1734" i="55" s="1"/>
  <c r="AK1734" i="55" s="1"/>
  <c r="AE1734" i="55" s="1"/>
  <c r="AI1718" i="55"/>
  <c r="AJ1718" i="55" s="1"/>
  <c r="AK1718" i="55" s="1"/>
  <c r="AE1718" i="55" s="1"/>
  <c r="AI1748" i="55"/>
  <c r="AJ1748" i="55" s="1"/>
  <c r="AK1748" i="55" s="1"/>
  <c r="AE1748" i="55" s="1"/>
  <c r="AI1732" i="55"/>
  <c r="AJ1732" i="55" s="1"/>
  <c r="AK1732" i="55" s="1"/>
  <c r="AE1732" i="55" s="1"/>
  <c r="AI1716" i="55"/>
  <c r="AJ1716" i="55" s="1"/>
  <c r="AK1716" i="55" s="1"/>
  <c r="AE1716" i="55" s="1"/>
  <c r="AI1754" i="55"/>
  <c r="AJ1754" i="55" s="1"/>
  <c r="AK1754" i="55" s="1"/>
  <c r="AE1754" i="55" s="1"/>
  <c r="AI1738" i="55"/>
  <c r="AJ1738" i="55" s="1"/>
  <c r="AK1738" i="55" s="1"/>
  <c r="AE1738" i="55" s="1"/>
  <c r="AI1722" i="55"/>
  <c r="AJ1722" i="55" s="1"/>
  <c r="AK1722" i="55" s="1"/>
  <c r="AE1722" i="55" s="1"/>
  <c r="AI1752" i="55"/>
  <c r="AJ1752" i="55" s="1"/>
  <c r="AK1752" i="55" s="1"/>
  <c r="AE1752" i="55" s="1"/>
  <c r="AI1736" i="55"/>
  <c r="AJ1736" i="55" s="1"/>
  <c r="AK1736" i="55" s="1"/>
  <c r="AE1736" i="55" s="1"/>
  <c r="AI1720" i="55"/>
  <c r="AJ1720" i="55" s="1"/>
  <c r="AK1720" i="55" s="1"/>
  <c r="AE1720" i="55" s="1"/>
  <c r="AI1758" i="55"/>
  <c r="AJ1758" i="55" s="1"/>
  <c r="AK1758" i="55" s="1"/>
  <c r="AE1758" i="55" s="1"/>
  <c r="AI1742" i="55"/>
  <c r="AJ1742" i="55" s="1"/>
  <c r="AK1742" i="55" s="1"/>
  <c r="AE1742" i="55" s="1"/>
  <c r="AI1726" i="55"/>
  <c r="AJ1726" i="55" s="1"/>
  <c r="AK1726" i="55" s="1"/>
  <c r="AE1726" i="55" s="1"/>
  <c r="AI1756" i="55"/>
  <c r="AJ1756" i="55" s="1"/>
  <c r="AK1756" i="55" s="1"/>
  <c r="AE1756" i="55" s="1"/>
  <c r="AI1740" i="55"/>
  <c r="AJ1740" i="55" s="1"/>
  <c r="AK1740" i="55" s="1"/>
  <c r="AE1740" i="55" s="1"/>
  <c r="AI1724" i="55"/>
  <c r="AJ1724" i="55" s="1"/>
  <c r="AK1724" i="55" s="1"/>
  <c r="AE1724" i="55" s="1"/>
  <c r="AI1296" i="56"/>
  <c r="AJ1296" i="56" s="1"/>
  <c r="AK1296" i="56" s="1"/>
  <c r="AE1296" i="56" s="1"/>
  <c r="AI1298" i="56"/>
  <c r="AJ1298" i="56" s="1"/>
  <c r="AK1298" i="56" s="1"/>
  <c r="AE1298" i="56" s="1"/>
  <c r="AI1300" i="56"/>
  <c r="AJ1300" i="56" s="1"/>
  <c r="AK1300" i="56" s="1"/>
  <c r="AE1300" i="56" s="1"/>
  <c r="AI1301" i="56"/>
  <c r="AJ1301" i="56" s="1"/>
  <c r="AK1301" i="56" s="1"/>
  <c r="AE1301" i="56" s="1"/>
  <c r="AI1303" i="56"/>
  <c r="AJ1303" i="56" s="1"/>
  <c r="AK1303" i="56" s="1"/>
  <c r="AE1303" i="56" s="1"/>
  <c r="AI1297" i="56"/>
  <c r="AJ1297" i="56" s="1"/>
  <c r="AK1297" i="56" s="1"/>
  <c r="AE1297" i="56" s="1"/>
  <c r="AI1302" i="56"/>
  <c r="AJ1302" i="56" s="1"/>
  <c r="AK1302" i="56" s="1"/>
  <c r="AE1302" i="56" s="1"/>
  <c r="AI2198" i="56"/>
  <c r="AJ2198" i="56" s="1"/>
  <c r="AK2198" i="56" s="1"/>
  <c r="AE2198" i="56" s="1"/>
  <c r="AI2197" i="56"/>
  <c r="AJ2197" i="56" s="1"/>
  <c r="AK2197" i="56" s="1"/>
  <c r="AE2197" i="56" s="1"/>
  <c r="AI2196" i="56"/>
  <c r="AJ2196" i="56" s="1"/>
  <c r="AK2196" i="56" s="1"/>
  <c r="AE2196" i="56" s="1"/>
  <c r="AI1464" i="55"/>
  <c r="AJ1464" i="55" s="1"/>
  <c r="AK1464" i="55" s="1"/>
  <c r="AE1464" i="55" s="1"/>
  <c r="AI1470" i="55"/>
  <c r="AJ1470" i="55" s="1"/>
  <c r="AK1470" i="55" s="1"/>
  <c r="AE1470" i="55" s="1"/>
  <c r="AI1460" i="55"/>
  <c r="AJ1460" i="55" s="1"/>
  <c r="AK1460" i="55" s="1"/>
  <c r="AE1460" i="55" s="1"/>
  <c r="AI1476" i="55"/>
  <c r="AJ1476" i="55" s="1"/>
  <c r="AK1476" i="55" s="1"/>
  <c r="AE1476" i="55" s="1"/>
  <c r="AI1462" i="55"/>
  <c r="AJ1462" i="55" s="1"/>
  <c r="AK1462" i="55" s="1"/>
  <c r="AE1462" i="55" s="1"/>
  <c r="AI1456" i="55"/>
  <c r="AJ1456" i="55" s="1"/>
  <c r="AK1456" i="55" s="1"/>
  <c r="AE1456" i="55" s="1"/>
  <c r="AI1472" i="55"/>
  <c r="AJ1472" i="55" s="1"/>
  <c r="AK1472" i="55" s="1"/>
  <c r="AE1472" i="55" s="1"/>
  <c r="AI1468" i="55"/>
  <c r="AJ1468" i="55" s="1"/>
  <c r="AK1468" i="55" s="1"/>
  <c r="AE1468" i="55" s="1"/>
  <c r="AI1458" i="55"/>
  <c r="AJ1458" i="55" s="1"/>
  <c r="AK1458" i="55" s="1"/>
  <c r="AE1458" i="55" s="1"/>
  <c r="AI1466" i="55"/>
  <c r="AJ1466" i="55" s="1"/>
  <c r="AK1466" i="55" s="1"/>
  <c r="AE1466" i="55" s="1"/>
  <c r="AI1474" i="55"/>
  <c r="AJ1474" i="55" s="1"/>
  <c r="AK1474" i="55" s="1"/>
  <c r="AE1474" i="55" s="1"/>
  <c r="AI1478" i="55"/>
  <c r="AJ1478" i="55" s="1"/>
  <c r="AK1478" i="55" s="1"/>
  <c r="AE1478" i="55" s="1"/>
  <c r="AI1459" i="55"/>
  <c r="AJ1459" i="55" s="1"/>
  <c r="AK1459" i="55" s="1"/>
  <c r="AE1459" i="55" s="1"/>
  <c r="AI1471" i="55"/>
  <c r="AJ1471" i="55" s="1"/>
  <c r="AK1471" i="55" s="1"/>
  <c r="AE1471" i="55" s="1"/>
  <c r="AI1469" i="55"/>
  <c r="AJ1469" i="55" s="1"/>
  <c r="AK1469" i="55" s="1"/>
  <c r="AE1469" i="55" s="1"/>
  <c r="AI1455" i="55"/>
  <c r="AJ1455" i="55" s="1"/>
  <c r="AK1455" i="55" s="1"/>
  <c r="AE1455" i="55" s="1"/>
  <c r="AI1457" i="55"/>
  <c r="AJ1457" i="55" s="1"/>
  <c r="AK1457" i="55" s="1"/>
  <c r="AE1457" i="55" s="1"/>
  <c r="AI1477" i="55"/>
  <c r="AJ1477" i="55" s="1"/>
  <c r="AK1477" i="55" s="1"/>
  <c r="AE1477" i="55" s="1"/>
  <c r="AI1467" i="55"/>
  <c r="AJ1467" i="55" s="1"/>
  <c r="AK1467" i="55" s="1"/>
  <c r="AE1467" i="55" s="1"/>
  <c r="AI1461" i="55"/>
  <c r="AJ1461" i="55" s="1"/>
  <c r="AK1461" i="55" s="1"/>
  <c r="AE1461" i="55" s="1"/>
  <c r="AI1463" i="55"/>
  <c r="AJ1463" i="55" s="1"/>
  <c r="AK1463" i="55" s="1"/>
  <c r="AE1463" i="55" s="1"/>
  <c r="AI1473" i="55"/>
  <c r="AJ1473" i="55" s="1"/>
  <c r="AK1473" i="55" s="1"/>
  <c r="AE1473" i="55" s="1"/>
  <c r="AI1465" i="55"/>
  <c r="AJ1465" i="55" s="1"/>
  <c r="AK1465" i="55" s="1"/>
  <c r="AE1465" i="55" s="1"/>
  <c r="AI1475" i="55"/>
  <c r="AJ1475" i="55" s="1"/>
  <c r="AK1475" i="55" s="1"/>
  <c r="AE1475" i="55" s="1"/>
  <c r="AH285" i="55"/>
  <c r="AH1822" i="55"/>
  <c r="AI160" i="56"/>
  <c r="AJ160" i="56" s="1"/>
  <c r="AK160" i="56" s="1"/>
  <c r="AE160" i="56" s="1"/>
  <c r="AI1727" i="55"/>
  <c r="AJ1727" i="55" s="1"/>
  <c r="AK1727" i="55" s="1"/>
  <c r="AE1727" i="55" s="1"/>
  <c r="AH1727" i="55"/>
  <c r="AH1804" i="55"/>
  <c r="AH1891" i="55"/>
  <c r="AH446" i="56"/>
  <c r="AH474" i="56"/>
  <c r="AH818" i="56"/>
  <c r="AH826" i="56"/>
  <c r="AH1326" i="56"/>
  <c r="AH907" i="56"/>
  <c r="AH1456" i="56"/>
  <c r="AH1472" i="56"/>
  <c r="AH1488" i="56"/>
  <c r="AH1504" i="56"/>
  <c r="AI927" i="56"/>
  <c r="AJ927" i="56" s="1"/>
  <c r="AK927" i="56" s="1"/>
  <c r="AE927" i="56" s="1"/>
  <c r="AI1004" i="56"/>
  <c r="AJ1004" i="56" s="1"/>
  <c r="AK1004" i="56" s="1"/>
  <c r="AE1004" i="56" s="1"/>
  <c r="AI1003" i="56"/>
  <c r="AJ1003" i="56" s="1"/>
  <c r="AK1003" i="56" s="1"/>
  <c r="AE1003" i="56" s="1"/>
  <c r="AH1561" i="56"/>
  <c r="AH1593" i="56"/>
  <c r="AH1457" i="56"/>
  <c r="AH1465" i="56"/>
  <c r="AH1473" i="56"/>
  <c r="AH1481" i="56"/>
  <c r="AH1489" i="56"/>
  <c r="AH1497" i="56"/>
  <c r="AH1559" i="56"/>
  <c r="AH1591" i="56"/>
  <c r="AH1896" i="56"/>
  <c r="AH1778" i="56"/>
  <c r="AH1558" i="56"/>
  <c r="AH1566" i="56"/>
  <c r="AH1574" i="56"/>
  <c r="AH1582" i="56"/>
  <c r="AH1590" i="56"/>
  <c r="AH1971" i="56"/>
  <c r="AH2056" i="56"/>
  <c r="AH2046" i="56"/>
  <c r="AH2025" i="56"/>
  <c r="AH2094" i="56"/>
  <c r="AH2133" i="56"/>
  <c r="AI31" i="55"/>
  <c r="AJ31" i="55" s="1"/>
  <c r="AK31" i="55" s="1"/>
  <c r="AE31" i="55" s="1"/>
  <c r="AI30" i="55"/>
  <c r="AJ30" i="55" s="1"/>
  <c r="AK30" i="55" s="1"/>
  <c r="AE30" i="55" s="1"/>
  <c r="AH68" i="55"/>
  <c r="AH116" i="55"/>
  <c r="AG250" i="55"/>
  <c r="AI245" i="55" s="1"/>
  <c r="AJ245" i="55" s="1"/>
  <c r="AK245" i="55" s="1"/>
  <c r="AE245" i="55" s="1"/>
  <c r="AH245" i="55"/>
  <c r="AI488" i="55"/>
  <c r="AJ488" i="55" s="1"/>
  <c r="AK488" i="55" s="1"/>
  <c r="AE488" i="55" s="1"/>
  <c r="AI553" i="55"/>
  <c r="AJ553" i="55" s="1"/>
  <c r="AK553" i="55" s="1"/>
  <c r="AE553" i="55" s="1"/>
  <c r="AI618" i="55"/>
  <c r="AJ618" i="55" s="1"/>
  <c r="AK618" i="55" s="1"/>
  <c r="AE618" i="55" s="1"/>
  <c r="AH53" i="55"/>
  <c r="AH102" i="55"/>
  <c r="AH159" i="55"/>
  <c r="AH167" i="55"/>
  <c r="AH233" i="55"/>
  <c r="AI355" i="55"/>
  <c r="AJ355" i="55" s="1"/>
  <c r="AK355" i="55" s="1"/>
  <c r="AE355" i="55" s="1"/>
  <c r="AI371" i="55"/>
  <c r="AJ371" i="55" s="1"/>
  <c r="AK371" i="55" s="1"/>
  <c r="AE371" i="55" s="1"/>
  <c r="AI353" i="55"/>
  <c r="AJ353" i="55" s="1"/>
  <c r="AK353" i="55" s="1"/>
  <c r="AE353" i="55" s="1"/>
  <c r="AI369" i="55"/>
  <c r="AJ369" i="55" s="1"/>
  <c r="AK369" i="55" s="1"/>
  <c r="AE369" i="55" s="1"/>
  <c r="AI617" i="55"/>
  <c r="AJ617" i="55" s="1"/>
  <c r="AK617" i="55" s="1"/>
  <c r="AE617" i="55" s="1"/>
  <c r="AH399" i="55"/>
  <c r="AH460" i="55"/>
  <c r="AH468" i="55"/>
  <c r="AG1279" i="55"/>
  <c r="AI1195" i="55" s="1"/>
  <c r="AJ1195" i="55" s="1"/>
  <c r="AK1195" i="55" s="1"/>
  <c r="AE1195" i="55" s="1"/>
  <c r="AH1163" i="55"/>
  <c r="AH1179" i="55"/>
  <c r="AH1195" i="55"/>
  <c r="AH826" i="55"/>
  <c r="AI909" i="55"/>
  <c r="AJ909" i="55" s="1"/>
  <c r="AK909" i="55" s="1"/>
  <c r="AE909" i="55" s="1"/>
  <c r="AI1136" i="55"/>
  <c r="AJ1136" i="55" s="1"/>
  <c r="AK1136" i="55" s="1"/>
  <c r="AE1136" i="55" s="1"/>
  <c r="AH1178" i="55"/>
  <c r="AI1194" i="55"/>
  <c r="AJ1194" i="55" s="1"/>
  <c r="AK1194" i="55" s="1"/>
  <c r="AE1194" i="55" s="1"/>
  <c r="AH1194" i="55"/>
  <c r="AI1303" i="55"/>
  <c r="AJ1303" i="55" s="1"/>
  <c r="AK1303" i="55" s="1"/>
  <c r="AE1303" i="55" s="1"/>
  <c r="AI1299" i="55"/>
  <c r="AJ1299" i="55" s="1"/>
  <c r="AK1299" i="55" s="1"/>
  <c r="AE1299" i="55" s="1"/>
  <c r="AI1296" i="55"/>
  <c r="AJ1296" i="55" s="1"/>
  <c r="AK1296" i="55" s="1"/>
  <c r="AE1296" i="55" s="1"/>
  <c r="AI1301" i="55"/>
  <c r="AJ1301" i="55" s="1"/>
  <c r="AK1301" i="55" s="1"/>
  <c r="AE1301" i="55" s="1"/>
  <c r="AI1300" i="55"/>
  <c r="AJ1300" i="55" s="1"/>
  <c r="AK1300" i="55" s="1"/>
  <c r="AE1300" i="55" s="1"/>
  <c r="AI1297" i="55"/>
  <c r="AJ1297" i="55" s="1"/>
  <c r="AK1297" i="55" s="1"/>
  <c r="AE1297" i="55" s="1"/>
  <c r="AI59" i="56"/>
  <c r="AJ59" i="56" s="1"/>
  <c r="AK59" i="56" s="1"/>
  <c r="AE59" i="56" s="1"/>
  <c r="AI55" i="56"/>
  <c r="AJ55" i="56" s="1"/>
  <c r="AK55" i="56" s="1"/>
  <c r="AE55" i="56" s="1"/>
  <c r="AI51" i="56"/>
  <c r="AJ51" i="56" s="1"/>
  <c r="AK51" i="56" s="1"/>
  <c r="AE51" i="56" s="1"/>
  <c r="AI61" i="56"/>
  <c r="AJ61" i="56" s="1"/>
  <c r="AK61" i="56" s="1"/>
  <c r="AE61" i="56" s="1"/>
  <c r="AI49" i="56"/>
  <c r="AJ49" i="56" s="1"/>
  <c r="AK49" i="56" s="1"/>
  <c r="AE49" i="56" s="1"/>
  <c r="AI53" i="56"/>
  <c r="AJ53" i="56" s="1"/>
  <c r="AK53" i="56" s="1"/>
  <c r="AE53" i="56" s="1"/>
  <c r="AI57" i="56"/>
  <c r="AJ57" i="56" s="1"/>
  <c r="AK57" i="56" s="1"/>
  <c r="AE57" i="56" s="1"/>
  <c r="AI52" i="56"/>
  <c r="AJ52" i="56" s="1"/>
  <c r="AK52" i="56" s="1"/>
  <c r="AE52" i="56" s="1"/>
  <c r="AI56" i="56"/>
  <c r="AJ56" i="56" s="1"/>
  <c r="AK56" i="56" s="1"/>
  <c r="AE56" i="56" s="1"/>
  <c r="AI60" i="56"/>
  <c r="AJ60" i="56" s="1"/>
  <c r="AK60" i="56" s="1"/>
  <c r="AE60" i="56" s="1"/>
  <c r="AI1329" i="55"/>
  <c r="AJ1329" i="55" s="1"/>
  <c r="AK1329" i="55" s="1"/>
  <c r="AE1329" i="55" s="1"/>
  <c r="AH1550" i="55"/>
  <c r="AH1582" i="55"/>
  <c r="AI1739" i="55"/>
  <c r="AJ1739" i="55" s="1"/>
  <c r="AK1739" i="55" s="1"/>
  <c r="AE1739" i="55" s="1"/>
  <c r="AH1739" i="55"/>
  <c r="AH1808" i="55"/>
  <c r="AH1889" i="55"/>
  <c r="AH2083" i="55"/>
  <c r="AI1325" i="55"/>
  <c r="AJ1325" i="55" s="1"/>
  <c r="AK1325" i="55" s="1"/>
  <c r="AE1325" i="55" s="1"/>
  <c r="AI172" i="56"/>
  <c r="AJ172" i="56" s="1"/>
  <c r="AK172" i="56" s="1"/>
  <c r="AE172" i="56" s="1"/>
  <c r="AI40" i="56"/>
  <c r="AJ40" i="56" s="1"/>
  <c r="AK40" i="56" s="1"/>
  <c r="AE40" i="56" s="1"/>
  <c r="AH459" i="56"/>
  <c r="AH528" i="56"/>
  <c r="AI834" i="56"/>
  <c r="AJ834" i="56" s="1"/>
  <c r="AK834" i="56" s="1"/>
  <c r="AE834" i="56" s="1"/>
  <c r="AI835" i="56"/>
  <c r="AJ835" i="56" s="1"/>
  <c r="AK835" i="56" s="1"/>
  <c r="AE835" i="56" s="1"/>
  <c r="AI833" i="56"/>
  <c r="AJ833" i="56" s="1"/>
  <c r="AK833" i="56" s="1"/>
  <c r="AE833" i="56" s="1"/>
  <c r="AI837" i="56"/>
  <c r="AJ837" i="56" s="1"/>
  <c r="AK837" i="56" s="1"/>
  <c r="AE837" i="56" s="1"/>
  <c r="AH901" i="56"/>
  <c r="AH895" i="56"/>
  <c r="AH1412" i="56"/>
  <c r="AH1091" i="56"/>
  <c r="AH1107" i="56"/>
  <c r="AH1579" i="56"/>
  <c r="AH1327" i="56"/>
  <c r="AH1392" i="56"/>
  <c r="AH1400" i="56"/>
  <c r="AI1844" i="56"/>
  <c r="AJ1844" i="56" s="1"/>
  <c r="AK1844" i="56" s="1"/>
  <c r="AE1844" i="56" s="1"/>
  <c r="AI1848" i="56"/>
  <c r="AJ1848" i="56" s="1"/>
  <c r="AK1848" i="56" s="1"/>
  <c r="AE1848" i="56" s="1"/>
  <c r="AI1846" i="56"/>
  <c r="AJ1846" i="56" s="1"/>
  <c r="AK1846" i="56" s="1"/>
  <c r="AE1846" i="56" s="1"/>
  <c r="AH1599" i="56"/>
  <c r="AH1888" i="56"/>
  <c r="AH1792" i="56"/>
  <c r="AH1781" i="56"/>
  <c r="AI1838" i="56"/>
  <c r="AJ1838" i="56" s="1"/>
  <c r="AK1838" i="56" s="1"/>
  <c r="AE1838" i="56" s="1"/>
  <c r="AI1834" i="56"/>
  <c r="AJ1834" i="56" s="1"/>
  <c r="AK1834" i="56" s="1"/>
  <c r="AE1834" i="56" s="1"/>
  <c r="AI1830" i="56"/>
  <c r="AJ1830" i="56" s="1"/>
  <c r="AK1830" i="56" s="1"/>
  <c r="AE1830" i="56" s="1"/>
  <c r="AI1826" i="56"/>
  <c r="AJ1826" i="56" s="1"/>
  <c r="AK1826" i="56" s="1"/>
  <c r="AE1826" i="56" s="1"/>
  <c r="AI1822" i="56"/>
  <c r="AJ1822" i="56" s="1"/>
  <c r="AK1822" i="56" s="1"/>
  <c r="AE1822" i="56" s="1"/>
  <c r="AI1818" i="56"/>
  <c r="AJ1818" i="56" s="1"/>
  <c r="AK1818" i="56" s="1"/>
  <c r="AE1818" i="56" s="1"/>
  <c r="AI1814" i="56"/>
  <c r="AJ1814" i="56" s="1"/>
  <c r="AK1814" i="56" s="1"/>
  <c r="AE1814" i="56" s="1"/>
  <c r="AI1810" i="56"/>
  <c r="AJ1810" i="56" s="1"/>
  <c r="AK1810" i="56" s="1"/>
  <c r="AE1810" i="56" s="1"/>
  <c r="AI1806" i="56"/>
  <c r="AJ1806" i="56" s="1"/>
  <c r="AK1806" i="56" s="1"/>
  <c r="AE1806" i="56" s="1"/>
  <c r="AI1802" i="56"/>
  <c r="AJ1802" i="56" s="1"/>
  <c r="AK1802" i="56" s="1"/>
  <c r="AE1802" i="56" s="1"/>
  <c r="AI1835" i="56"/>
  <c r="AJ1835" i="56" s="1"/>
  <c r="AK1835" i="56" s="1"/>
  <c r="AE1835" i="56" s="1"/>
  <c r="AI1827" i="56"/>
  <c r="AJ1827" i="56" s="1"/>
  <c r="AK1827" i="56" s="1"/>
  <c r="AE1827" i="56" s="1"/>
  <c r="AI1819" i="56"/>
  <c r="AJ1819" i="56" s="1"/>
  <c r="AK1819" i="56" s="1"/>
  <c r="AE1819" i="56" s="1"/>
  <c r="AI1811" i="56"/>
  <c r="AJ1811" i="56" s="1"/>
  <c r="AK1811" i="56" s="1"/>
  <c r="AE1811" i="56" s="1"/>
  <c r="AI1803" i="56"/>
  <c r="AJ1803" i="56" s="1"/>
  <c r="AK1803" i="56" s="1"/>
  <c r="AE1803" i="56" s="1"/>
  <c r="AI1831" i="56"/>
  <c r="AJ1831" i="56" s="1"/>
  <c r="AK1831" i="56" s="1"/>
  <c r="AE1831" i="56" s="1"/>
  <c r="AI1815" i="56"/>
  <c r="AJ1815" i="56" s="1"/>
  <c r="AK1815" i="56" s="1"/>
  <c r="AE1815" i="56" s="1"/>
  <c r="AI1807" i="56"/>
  <c r="AJ1807" i="56" s="1"/>
  <c r="AK1807" i="56" s="1"/>
  <c r="AE1807" i="56" s="1"/>
  <c r="AI1823" i="56"/>
  <c r="AJ1823" i="56" s="1"/>
  <c r="AK1823" i="56" s="1"/>
  <c r="AE1823" i="56" s="1"/>
  <c r="AI1839" i="56"/>
  <c r="AJ1839" i="56" s="1"/>
  <c r="AK1839" i="56" s="1"/>
  <c r="AE1839" i="56" s="1"/>
  <c r="AI1833" i="56"/>
  <c r="AJ1833" i="56" s="1"/>
  <c r="AK1833" i="56" s="1"/>
  <c r="AE1833" i="56" s="1"/>
  <c r="AH1891" i="56"/>
  <c r="AH1899" i="56"/>
  <c r="AH2114" i="56"/>
  <c r="AH2135" i="56"/>
  <c r="AH2101" i="56"/>
  <c r="AI221" i="55"/>
  <c r="AJ221" i="55" s="1"/>
  <c r="AK221" i="55" s="1"/>
  <c r="AE221" i="55" s="1"/>
  <c r="AI147" i="55"/>
  <c r="AJ147" i="55" s="1"/>
  <c r="AK147" i="55" s="1"/>
  <c r="AE147" i="55" s="1"/>
  <c r="AH56" i="55"/>
  <c r="AH103" i="55"/>
  <c r="AH160" i="55"/>
  <c r="AH168" i="55"/>
  <c r="AG241" i="55"/>
  <c r="AI233" i="55" s="1"/>
  <c r="AJ233" i="55" s="1"/>
  <c r="AK233" i="55" s="1"/>
  <c r="AE233" i="55" s="1"/>
  <c r="AH230" i="55"/>
  <c r="AI354" i="55"/>
  <c r="AJ354" i="55" s="1"/>
  <c r="AK354" i="55" s="1"/>
  <c r="AE354" i="55" s="1"/>
  <c r="AI370" i="55"/>
  <c r="AJ370" i="55" s="1"/>
  <c r="AK370" i="55" s="1"/>
  <c r="AE370" i="55" s="1"/>
  <c r="AK2209" i="55"/>
  <c r="AE2209" i="55" s="1"/>
  <c r="AK429" i="55"/>
  <c r="AE429" i="55" s="1"/>
  <c r="AK433" i="55"/>
  <c r="AE433" i="55" s="1"/>
  <c r="AK437" i="55"/>
  <c r="AE437" i="55" s="1"/>
  <c r="AK1335" i="55"/>
  <c r="AE1335" i="55" s="1"/>
  <c r="AK426" i="55"/>
  <c r="AE426" i="55" s="1"/>
  <c r="AK430" i="55"/>
  <c r="AE430" i="55" s="1"/>
  <c r="AK434" i="55"/>
  <c r="AE434" i="55" s="1"/>
  <c r="AK438" i="55"/>
  <c r="AE438" i="55" s="1"/>
  <c r="AK2212" i="55"/>
  <c r="AE2212" i="55" s="1"/>
  <c r="AK427" i="55"/>
  <c r="AE427" i="55" s="1"/>
  <c r="AK431" i="55"/>
  <c r="AE431" i="55" s="1"/>
  <c r="AK435" i="55"/>
  <c r="AE435" i="55" s="1"/>
  <c r="AK439" i="55"/>
  <c r="AE439" i="55" s="1"/>
  <c r="AK873" i="55"/>
  <c r="AE873" i="55" s="1"/>
  <c r="AE874" i="55" s="1"/>
  <c r="AK428" i="55"/>
  <c r="AE428" i="55" s="1"/>
  <c r="AK432" i="55"/>
  <c r="AE432" i="55" s="1"/>
  <c r="AK436" i="55"/>
  <c r="AE436" i="55" s="1"/>
  <c r="AK531" i="55"/>
  <c r="AE531" i="55" s="1"/>
  <c r="AI560" i="55"/>
  <c r="AJ560" i="55" s="1"/>
  <c r="AK560" i="55" s="1"/>
  <c r="AE560" i="55" s="1"/>
  <c r="AK629" i="55"/>
  <c r="AE629" i="55" s="1"/>
  <c r="AK685" i="55"/>
  <c r="AE685" i="55" s="1"/>
  <c r="AK722" i="55"/>
  <c r="AE722" i="55" s="1"/>
  <c r="AH283" i="55"/>
  <c r="AH291" i="55"/>
  <c r="AH299" i="55"/>
  <c r="AH307" i="55"/>
  <c r="AK961" i="55"/>
  <c r="AE961" i="55" s="1"/>
  <c r="AK993" i="55"/>
  <c r="AE993" i="55" s="1"/>
  <c r="AK983" i="55"/>
  <c r="AE983" i="55" s="1"/>
  <c r="AK729" i="55"/>
  <c r="AE729" i="55" s="1"/>
  <c r="AK745" i="55"/>
  <c r="AE745" i="55" s="1"/>
  <c r="AK1017" i="55"/>
  <c r="AE1017" i="55" s="1"/>
  <c r="AK1033" i="55"/>
  <c r="AE1033" i="55" s="1"/>
  <c r="AI1165" i="55"/>
  <c r="AJ1165" i="55" s="1"/>
  <c r="AK1165" i="55" s="1"/>
  <c r="AE1165" i="55" s="1"/>
  <c r="AH1165" i="55"/>
  <c r="AI1181" i="55"/>
  <c r="AJ1181" i="55" s="1"/>
  <c r="AK1181" i="55" s="1"/>
  <c r="AE1181" i="55" s="1"/>
  <c r="AH1181" i="55"/>
  <c r="AI1197" i="55"/>
  <c r="AJ1197" i="55" s="1"/>
  <c r="AK1197" i="55" s="1"/>
  <c r="AE1197" i="55" s="1"/>
  <c r="AH1197" i="55"/>
  <c r="AK1415" i="55"/>
  <c r="AE1415" i="55" s="1"/>
  <c r="AK1411" i="55"/>
  <c r="AE1411" i="55" s="1"/>
  <c r="AK1675" i="55"/>
  <c r="AE1675" i="55" s="1"/>
  <c r="AK1691" i="55"/>
  <c r="AE1691" i="55" s="1"/>
  <c r="AK1864" i="55"/>
  <c r="AE1864" i="55" s="1"/>
  <c r="AH2024" i="55"/>
  <c r="AI862" i="55"/>
  <c r="AJ862" i="55" s="1"/>
  <c r="AK862" i="55" s="1"/>
  <c r="AE862" i="55" s="1"/>
  <c r="AI1406" i="55"/>
  <c r="AJ1406" i="55" s="1"/>
  <c r="AK1406" i="55" s="1"/>
  <c r="AE1406" i="55" s="1"/>
  <c r="AI116" i="56"/>
  <c r="AJ116" i="56" s="1"/>
  <c r="AK116" i="56" s="1"/>
  <c r="AE116" i="56" s="1"/>
  <c r="AI114" i="56"/>
  <c r="AJ114" i="56" s="1"/>
  <c r="AK114" i="56" s="1"/>
  <c r="AE114" i="56" s="1"/>
  <c r="AI115" i="56"/>
  <c r="AJ115" i="56" s="1"/>
  <c r="AK115" i="56" s="1"/>
  <c r="AE115" i="56" s="1"/>
  <c r="AK1858" i="55"/>
  <c r="AE1858" i="55" s="1"/>
  <c r="AK2011" i="55"/>
  <c r="AE2011" i="55" s="1"/>
  <c r="AI164" i="56"/>
  <c r="AJ164" i="56" s="1"/>
  <c r="AK164" i="56" s="1"/>
  <c r="AE164" i="56" s="1"/>
  <c r="AI220" i="56"/>
  <c r="AJ220" i="56" s="1"/>
  <c r="AK220" i="56" s="1"/>
  <c r="AE220" i="56" s="1"/>
  <c r="AK248" i="56"/>
  <c r="AE248" i="56" s="1"/>
  <c r="AK25" i="56"/>
  <c r="AE25" i="56" s="1"/>
  <c r="AK29" i="56"/>
  <c r="AE29" i="56" s="1"/>
  <c r="AK487" i="56"/>
  <c r="AE487" i="56" s="1"/>
  <c r="AI632" i="56"/>
  <c r="AJ632" i="56" s="1"/>
  <c r="AK632" i="56" s="1"/>
  <c r="AE632" i="56" s="1"/>
  <c r="AI640" i="56"/>
  <c r="AJ640" i="56" s="1"/>
  <c r="AK640" i="56" s="1"/>
  <c r="AE640" i="56" s="1"/>
  <c r="AI648" i="56"/>
  <c r="AJ648" i="56" s="1"/>
  <c r="AK648" i="56" s="1"/>
  <c r="AE648" i="56" s="1"/>
  <c r="AI634" i="56"/>
  <c r="AJ634" i="56" s="1"/>
  <c r="AK634" i="56" s="1"/>
  <c r="AE634" i="56" s="1"/>
  <c r="AI650" i="56"/>
  <c r="AJ650" i="56" s="1"/>
  <c r="AK650" i="56" s="1"/>
  <c r="AE650" i="56" s="1"/>
  <c r="AI630" i="56"/>
  <c r="AJ630" i="56" s="1"/>
  <c r="AK630" i="56" s="1"/>
  <c r="AE630" i="56" s="1"/>
  <c r="AI646" i="56"/>
  <c r="AJ646" i="56" s="1"/>
  <c r="AK646" i="56" s="1"/>
  <c r="AE646" i="56" s="1"/>
  <c r="AI636" i="56"/>
  <c r="AJ636" i="56" s="1"/>
  <c r="AK636" i="56" s="1"/>
  <c r="AE636" i="56" s="1"/>
  <c r="AI644" i="56"/>
  <c r="AJ644" i="56" s="1"/>
  <c r="AK644" i="56" s="1"/>
  <c r="AE644" i="56" s="1"/>
  <c r="AI631" i="56"/>
  <c r="AJ631" i="56" s="1"/>
  <c r="AK631" i="56" s="1"/>
  <c r="AE631" i="56" s="1"/>
  <c r="AI635" i="56"/>
  <c r="AJ635" i="56" s="1"/>
  <c r="AK635" i="56" s="1"/>
  <c r="AE635" i="56" s="1"/>
  <c r="AI639" i="56"/>
  <c r="AJ639" i="56" s="1"/>
  <c r="AK639" i="56" s="1"/>
  <c r="AE639" i="56" s="1"/>
  <c r="AI643" i="56"/>
  <c r="AJ643" i="56" s="1"/>
  <c r="AK643" i="56" s="1"/>
  <c r="AE643" i="56" s="1"/>
  <c r="AI647" i="56"/>
  <c r="AJ647" i="56" s="1"/>
  <c r="AK647" i="56" s="1"/>
  <c r="AE647" i="56" s="1"/>
  <c r="AI642" i="56"/>
  <c r="AJ642" i="56" s="1"/>
  <c r="AK642" i="56" s="1"/>
  <c r="AE642" i="56" s="1"/>
  <c r="AI638" i="56"/>
  <c r="AJ638" i="56" s="1"/>
  <c r="AK638" i="56" s="1"/>
  <c r="AE638" i="56" s="1"/>
  <c r="AK586" i="56"/>
  <c r="AE586" i="56" s="1"/>
  <c r="AK492" i="56"/>
  <c r="AE492" i="56" s="1"/>
  <c r="AK558" i="56"/>
  <c r="AE558" i="56" s="1"/>
  <c r="AK1628" i="56"/>
  <c r="AE1628" i="56" s="1"/>
  <c r="AK401" i="56"/>
  <c r="AE401" i="56" s="1"/>
  <c r="AK591" i="56"/>
  <c r="AE591" i="56" s="1"/>
  <c r="AK607" i="56"/>
  <c r="AE607" i="56" s="1"/>
  <c r="AK679" i="56"/>
  <c r="AE679" i="56" s="1"/>
  <c r="AK695" i="56"/>
  <c r="AE695" i="56" s="1"/>
  <c r="AK729" i="56"/>
  <c r="AE729" i="56" s="1"/>
  <c r="AK745" i="56"/>
  <c r="AE745" i="56" s="1"/>
  <c r="AK620" i="56"/>
  <c r="AE620" i="56" s="1"/>
  <c r="AH1460" i="56"/>
  <c r="AH1476" i="56"/>
  <c r="AH1492" i="56"/>
  <c r="AI926" i="56"/>
  <c r="AJ926" i="56" s="1"/>
  <c r="AK926" i="56" s="1"/>
  <c r="AE926" i="56" s="1"/>
  <c r="AK1611" i="56"/>
  <c r="AE1611" i="56" s="1"/>
  <c r="AH1101" i="56"/>
  <c r="AH1249" i="56"/>
  <c r="AK1029" i="56"/>
  <c r="AE1029" i="56" s="1"/>
  <c r="AH1567" i="56"/>
  <c r="AK1350" i="56"/>
  <c r="AE1350" i="56" s="1"/>
  <c r="AK1367" i="56"/>
  <c r="AE1367" i="56" s="1"/>
  <c r="AH1780" i="56"/>
  <c r="AK1641" i="56"/>
  <c r="AE1641" i="56" s="1"/>
  <c r="AH1552" i="56"/>
  <c r="AH1560" i="56"/>
  <c r="AH1568" i="56"/>
  <c r="AH1576" i="56"/>
  <c r="AH1584" i="56"/>
  <c r="AH1592" i="56"/>
  <c r="AK1671" i="56"/>
  <c r="AE1671" i="56" s="1"/>
  <c r="AG1784" i="56"/>
  <c r="AI1780" i="56" s="1"/>
  <c r="AJ1780" i="56" s="1"/>
  <c r="AK1780" i="56" s="1"/>
  <c r="AE1780" i="56" s="1"/>
  <c r="AH1776" i="56"/>
  <c r="AI1923" i="56"/>
  <c r="AJ1923" i="56" s="1"/>
  <c r="AK1923" i="56" s="1"/>
  <c r="AE1923" i="56" s="1"/>
  <c r="AI1927" i="56"/>
  <c r="AJ1927" i="56" s="1"/>
  <c r="AK1927" i="56" s="1"/>
  <c r="AE1927" i="56" s="1"/>
  <c r="AI1919" i="56"/>
  <c r="AJ1919" i="56" s="1"/>
  <c r="AK1919" i="56" s="1"/>
  <c r="AE1919" i="56" s="1"/>
  <c r="AI1918" i="56"/>
  <c r="AJ1918" i="56" s="1"/>
  <c r="AK1918" i="56" s="1"/>
  <c r="AE1918" i="56" s="1"/>
  <c r="AI1926" i="56"/>
  <c r="AJ1926" i="56" s="1"/>
  <c r="AK1926" i="56" s="1"/>
  <c r="AE1926" i="56" s="1"/>
  <c r="AI1922" i="56"/>
  <c r="AJ1922" i="56" s="1"/>
  <c r="AK1922" i="56" s="1"/>
  <c r="AE1922" i="56" s="1"/>
  <c r="AI1809" i="56"/>
  <c r="AJ1809" i="56" s="1"/>
  <c r="AK1809" i="56" s="1"/>
  <c r="AE1809" i="56" s="1"/>
  <c r="AK1984" i="56"/>
  <c r="AE1984" i="56" s="1"/>
  <c r="AG2027" i="56"/>
  <c r="AH2134" i="56"/>
  <c r="AK2190" i="56"/>
  <c r="AE2190" i="56" s="1"/>
  <c r="AK2221" i="56"/>
  <c r="AE2221" i="56" s="1"/>
  <c r="AH2084" i="56"/>
  <c r="AK2176" i="56"/>
  <c r="AE2176" i="56" s="1"/>
  <c r="AI149" i="55"/>
  <c r="AJ149" i="55" s="1"/>
  <c r="AK149" i="55" s="1"/>
  <c r="AE149" i="55" s="1"/>
  <c r="AI201" i="55"/>
  <c r="AJ201" i="55" s="1"/>
  <c r="AK201" i="55" s="1"/>
  <c r="AE201" i="55" s="1"/>
  <c r="AK36" i="55"/>
  <c r="AE36" i="55" s="1"/>
  <c r="AI134" i="55"/>
  <c r="AJ134" i="55" s="1"/>
  <c r="AK134" i="55" s="1"/>
  <c r="AE134" i="55" s="1"/>
  <c r="AG183" i="55"/>
  <c r="AI178" i="55" s="1"/>
  <c r="AJ178" i="55" s="1"/>
  <c r="AK178" i="55" s="1"/>
  <c r="AE178" i="55" s="1"/>
  <c r="AH178" i="55"/>
  <c r="AI247" i="55"/>
  <c r="AJ247" i="55" s="1"/>
  <c r="AK247" i="55" s="1"/>
  <c r="AE247" i="55" s="1"/>
  <c r="AH247" i="55"/>
  <c r="AH57" i="55"/>
  <c r="AH104" i="55"/>
  <c r="AH161" i="55"/>
  <c r="AH169" i="55"/>
  <c r="AI231" i="55"/>
  <c r="AJ231" i="55" s="1"/>
  <c r="AK231" i="55" s="1"/>
  <c r="AE231" i="55" s="1"/>
  <c r="AH231" i="55"/>
  <c r="AI351" i="55"/>
  <c r="AJ351" i="55" s="1"/>
  <c r="AK351" i="55" s="1"/>
  <c r="AE351" i="55" s="1"/>
  <c r="AI367" i="55"/>
  <c r="AJ367" i="55" s="1"/>
  <c r="AK367" i="55" s="1"/>
  <c r="AE367" i="55" s="1"/>
  <c r="AI539" i="55"/>
  <c r="AJ539" i="55" s="1"/>
  <c r="AK539" i="55" s="1"/>
  <c r="AE539" i="55" s="1"/>
  <c r="AI640" i="55"/>
  <c r="AJ640" i="55" s="1"/>
  <c r="AK640" i="55" s="1"/>
  <c r="AE640" i="55" s="1"/>
  <c r="AK709" i="55"/>
  <c r="AE709" i="55" s="1"/>
  <c r="AH284" i="55"/>
  <c r="AH292" i="55"/>
  <c r="AH300" i="55"/>
  <c r="AI896" i="55"/>
  <c r="AJ896" i="55" s="1"/>
  <c r="AK896" i="55" s="1"/>
  <c r="AE896" i="55" s="1"/>
  <c r="AI912" i="55"/>
  <c r="AJ912" i="55" s="1"/>
  <c r="AK912" i="55" s="1"/>
  <c r="AE912" i="55" s="1"/>
  <c r="AI1026" i="55"/>
  <c r="AJ1026" i="55" s="1"/>
  <c r="AK1026" i="55" s="1"/>
  <c r="AE1026" i="55" s="1"/>
  <c r="AK577" i="55"/>
  <c r="AE577" i="55" s="1"/>
  <c r="AK881" i="55"/>
  <c r="AE881" i="55" s="1"/>
  <c r="AI895" i="55"/>
  <c r="AJ895" i="55" s="1"/>
  <c r="AK895" i="55" s="1"/>
  <c r="AE895" i="55" s="1"/>
  <c r="AI911" i="55"/>
  <c r="AJ911" i="55" s="1"/>
  <c r="AK911" i="55" s="1"/>
  <c r="AE911" i="55" s="1"/>
  <c r="AK941" i="55"/>
  <c r="AE941" i="55" s="1"/>
  <c r="AK973" i="55"/>
  <c r="AE973" i="55" s="1"/>
  <c r="AK1003" i="55"/>
  <c r="AE1003" i="55" s="1"/>
  <c r="AI1174" i="55"/>
  <c r="AJ1174" i="55" s="1"/>
  <c r="AK1174" i="55" s="1"/>
  <c r="AE1174" i="55" s="1"/>
  <c r="AH1174" i="55"/>
  <c r="AI1190" i="55"/>
  <c r="AJ1190" i="55" s="1"/>
  <c r="AK1190" i="55" s="1"/>
  <c r="AE1190" i="55" s="1"/>
  <c r="AH1190" i="55"/>
  <c r="AK1089" i="55"/>
  <c r="AE1089" i="55" s="1"/>
  <c r="AK1097" i="55"/>
  <c r="AE1097" i="55" s="1"/>
  <c r="AK1105" i="55"/>
  <c r="AE1105" i="55" s="1"/>
  <c r="AI1115" i="55"/>
  <c r="AJ1115" i="55" s="1"/>
  <c r="AK1115" i="55" s="1"/>
  <c r="AE1115" i="55" s="1"/>
  <c r="AI1044" i="55"/>
  <c r="AJ1044" i="55" s="1"/>
  <c r="AK1044" i="55" s="1"/>
  <c r="AE1044" i="55" s="1"/>
  <c r="AK1336" i="55"/>
  <c r="AE1336" i="55" s="1"/>
  <c r="AI1402" i="55"/>
  <c r="AJ1402" i="55" s="1"/>
  <c r="AK1402" i="55" s="1"/>
  <c r="AE1402" i="55" s="1"/>
  <c r="AK1618" i="55"/>
  <c r="AE1618" i="55" s="1"/>
  <c r="AI1731" i="55"/>
  <c r="AJ1731" i="55" s="1"/>
  <c r="AK1731" i="55" s="1"/>
  <c r="AE1731" i="55" s="1"/>
  <c r="AH1731" i="55"/>
  <c r="AK1778" i="55"/>
  <c r="AE1778" i="55" s="1"/>
  <c r="AG1901" i="55"/>
  <c r="AI1885" i="55" s="1"/>
  <c r="AJ1885" i="55" s="1"/>
  <c r="AK1885" i="55" s="1"/>
  <c r="AE1885" i="55" s="1"/>
  <c r="AH1885" i="55"/>
  <c r="AK1928" i="55"/>
  <c r="AE1928" i="55" s="1"/>
  <c r="AI1486" i="55"/>
  <c r="AJ1486" i="55" s="1"/>
  <c r="AK1486" i="55" s="1"/>
  <c r="AE1486" i="55" s="1"/>
  <c r="AH1486" i="55"/>
  <c r="AI1494" i="55"/>
  <c r="AJ1494" i="55" s="1"/>
  <c r="AK1494" i="55" s="1"/>
  <c r="AE1494" i="55" s="1"/>
  <c r="AH1494" i="55"/>
  <c r="AI1502" i="55"/>
  <c r="AJ1502" i="55" s="1"/>
  <c r="AK1502" i="55" s="1"/>
  <c r="AE1502" i="55" s="1"/>
  <c r="AH1502" i="55"/>
  <c r="AI1510" i="55"/>
  <c r="AJ1510" i="55" s="1"/>
  <c r="AK1510" i="55" s="1"/>
  <c r="AE1510" i="55" s="1"/>
  <c r="AH1510" i="55"/>
  <c r="AH1564" i="55"/>
  <c r="AI1649" i="55"/>
  <c r="AJ1649" i="55" s="1"/>
  <c r="AK1649" i="55" s="1"/>
  <c r="AE1649" i="55" s="1"/>
  <c r="AH1649" i="55"/>
  <c r="AI1729" i="55"/>
  <c r="AJ1729" i="55" s="1"/>
  <c r="AK1729" i="55" s="1"/>
  <c r="AE1729" i="55" s="1"/>
  <c r="AH1729" i="55"/>
  <c r="AH2079" i="55"/>
  <c r="AH2095" i="55"/>
  <c r="AK1096" i="55"/>
  <c r="AE1096" i="55" s="1"/>
  <c r="AI1308" i="55"/>
  <c r="AJ1308" i="55" s="1"/>
  <c r="AK1308" i="55" s="1"/>
  <c r="AE1308" i="55" s="1"/>
  <c r="AH1570" i="55"/>
  <c r="AK1998" i="55"/>
  <c r="AE1998" i="55" s="1"/>
  <c r="AI2151" i="55"/>
  <c r="AJ2151" i="55" s="1"/>
  <c r="AK2151" i="55" s="1"/>
  <c r="AE2151" i="55" s="1"/>
  <c r="AK1997" i="55"/>
  <c r="AE1997" i="55" s="1"/>
  <c r="AK1946" i="55"/>
  <c r="AE1946" i="55" s="1"/>
  <c r="AK1950" i="55"/>
  <c r="AE1950" i="55" s="1"/>
  <c r="AK1988" i="55"/>
  <c r="AE1988" i="55" s="1"/>
  <c r="AK2133" i="55"/>
  <c r="AE2133" i="55" s="1"/>
  <c r="AI2146" i="55"/>
  <c r="AJ2146" i="55" s="1"/>
  <c r="AK2146" i="55" s="1"/>
  <c r="AE2146" i="55" s="1"/>
  <c r="AG1603" i="55"/>
  <c r="AI1598" i="55" s="1"/>
  <c r="AJ1598" i="55" s="1"/>
  <c r="AK1598" i="55" s="1"/>
  <c r="AE1598" i="55" s="1"/>
  <c r="AH1598" i="55"/>
  <c r="AH1657" i="55"/>
  <c r="AH1845" i="55"/>
  <c r="AH1909" i="55"/>
  <c r="AH2033" i="55"/>
  <c r="AG2168" i="55"/>
  <c r="AI2163" i="55" s="1"/>
  <c r="AJ2163" i="55" s="1"/>
  <c r="AK2163" i="55" s="1"/>
  <c r="AE2163" i="55" s="1"/>
  <c r="AH2163" i="55"/>
  <c r="AK415" i="56"/>
  <c r="AE415" i="56" s="1"/>
  <c r="AK133" i="56"/>
  <c r="AE133" i="56" s="1"/>
  <c r="AI149" i="56"/>
  <c r="AJ149" i="56" s="1"/>
  <c r="AK149" i="56" s="1"/>
  <c r="AE149" i="56" s="1"/>
  <c r="AH461" i="56"/>
  <c r="AI30" i="56"/>
  <c r="AJ30" i="56" s="1"/>
  <c r="AK30" i="56" s="1"/>
  <c r="AE30" i="56" s="1"/>
  <c r="AK90" i="56"/>
  <c r="AE90" i="56" s="1"/>
  <c r="AH193" i="56"/>
  <c r="AK235" i="56"/>
  <c r="AE235" i="56" s="1"/>
  <c r="AH467" i="56"/>
  <c r="AK494" i="56"/>
  <c r="AE494" i="56" s="1"/>
  <c r="AH524" i="56"/>
  <c r="AI633" i="56"/>
  <c r="AJ633" i="56" s="1"/>
  <c r="AK633" i="56" s="1"/>
  <c r="AE633" i="56" s="1"/>
  <c r="AK370" i="56"/>
  <c r="AE370" i="56" s="1"/>
  <c r="AI382" i="56"/>
  <c r="AJ382" i="56" s="1"/>
  <c r="AK382" i="56" s="1"/>
  <c r="AE382" i="56" s="1"/>
  <c r="AK744" i="56"/>
  <c r="AE744" i="56" s="1"/>
  <c r="AH909" i="56"/>
  <c r="AH1098" i="56"/>
  <c r="AH1555" i="56"/>
  <c r="AI676" i="56"/>
  <c r="AJ676" i="56" s="1"/>
  <c r="AK676" i="56" s="1"/>
  <c r="AE676" i="56" s="1"/>
  <c r="AI684" i="56"/>
  <c r="AJ684" i="56" s="1"/>
  <c r="AK684" i="56" s="1"/>
  <c r="AE684" i="56" s="1"/>
  <c r="AI692" i="56"/>
  <c r="AJ692" i="56" s="1"/>
  <c r="AK692" i="56" s="1"/>
  <c r="AE692" i="56" s="1"/>
  <c r="AI700" i="56"/>
  <c r="AJ700" i="56" s="1"/>
  <c r="AK700" i="56" s="1"/>
  <c r="AE700" i="56" s="1"/>
  <c r="AK735" i="56"/>
  <c r="AE735" i="56" s="1"/>
  <c r="AH1587" i="56"/>
  <c r="AK495" i="56"/>
  <c r="AE495" i="56" s="1"/>
  <c r="AH853" i="56"/>
  <c r="AH1414" i="56"/>
  <c r="AK1113" i="56"/>
  <c r="AE1113" i="56" s="1"/>
  <c r="AK1115" i="56"/>
  <c r="AE1115" i="56" s="1"/>
  <c r="AK1667" i="56"/>
  <c r="AE1667" i="56" s="1"/>
  <c r="AI1030" i="56"/>
  <c r="AJ1030" i="56" s="1"/>
  <c r="AK1030" i="56" s="1"/>
  <c r="AE1030" i="56" s="1"/>
  <c r="AK1046" i="56"/>
  <c r="AE1046" i="56" s="1"/>
  <c r="AG1331" i="56"/>
  <c r="AI1327" i="56" s="1"/>
  <c r="AJ1327" i="56" s="1"/>
  <c r="AK1327" i="56" s="1"/>
  <c r="AE1327" i="56" s="1"/>
  <c r="AH1321" i="56"/>
  <c r="AH1329" i="56"/>
  <c r="AK1154" i="56"/>
  <c r="AE1154" i="56" s="1"/>
  <c r="AH1898" i="56"/>
  <c r="AH1790" i="56"/>
  <c r="AI1783" i="56"/>
  <c r="AJ1783" i="56" s="1"/>
  <c r="AK1783" i="56" s="1"/>
  <c r="AE1783" i="56" s="1"/>
  <c r="AH1783" i="56"/>
  <c r="AI1832" i="56"/>
  <c r="AJ1832" i="56" s="1"/>
  <c r="AK1832" i="56" s="1"/>
  <c r="AE1832" i="56" s="1"/>
  <c r="AK1937" i="56"/>
  <c r="AE1937" i="56" s="1"/>
  <c r="AG1901" i="56"/>
  <c r="AI1888" i="56" s="1"/>
  <c r="AJ1888" i="56" s="1"/>
  <c r="AK1888" i="56" s="1"/>
  <c r="AE1888" i="56" s="1"/>
  <c r="AH1885" i="56"/>
  <c r="AH1893" i="56"/>
  <c r="AH2127" i="56"/>
  <c r="AH2122" i="56"/>
  <c r="AH2115" i="56"/>
  <c r="AG2096" i="56"/>
  <c r="AI2077" i="56"/>
  <c r="AJ2077" i="56" s="1"/>
  <c r="AK2077" i="56" s="1"/>
  <c r="AE2077" i="56" s="1"/>
  <c r="AH2077" i="56"/>
  <c r="AH2124" i="56"/>
  <c r="AK518" i="55"/>
  <c r="AE518" i="55" s="1"/>
  <c r="AK658" i="55"/>
  <c r="AE658" i="55" s="1"/>
  <c r="AK682" i="55"/>
  <c r="AE682" i="55" s="1"/>
  <c r="AK668" i="55"/>
  <c r="AE668" i="55" s="1"/>
  <c r="AK1338" i="55"/>
  <c r="AE1338" i="55" s="1"/>
  <c r="AK1874" i="55"/>
  <c r="AE1874" i="55" s="1"/>
  <c r="AK2132" i="55"/>
  <c r="AE2132" i="55" s="1"/>
  <c r="AK66" i="56"/>
  <c r="AE66" i="56" s="1"/>
  <c r="AK517" i="55"/>
  <c r="AE517" i="55" s="1"/>
  <c r="AK524" i="55"/>
  <c r="AE524" i="55" s="1"/>
  <c r="AK1002" i="55"/>
  <c r="AE1002" i="55" s="1"/>
  <c r="AK1372" i="55"/>
  <c r="AE1372" i="55" s="1"/>
  <c r="AK2064" i="55"/>
  <c r="AE2064" i="55" s="1"/>
  <c r="AK2134" i="55"/>
  <c r="AE2134" i="55" s="1"/>
  <c r="AK562" i="56"/>
  <c r="AE562" i="56" s="1"/>
  <c r="AK1647" i="56"/>
  <c r="AE1647" i="56" s="1"/>
  <c r="AK444" i="55"/>
  <c r="AE444" i="55" s="1"/>
  <c r="AK700" i="55"/>
  <c r="AE700" i="55" s="1"/>
  <c r="AK687" i="55"/>
  <c r="AE687" i="55" s="1"/>
  <c r="AK686" i="55"/>
  <c r="AE686" i="55" s="1"/>
  <c r="AK1060" i="55"/>
  <c r="AE1060" i="55" s="1"/>
  <c r="AK1064" i="55"/>
  <c r="AE1064" i="55" s="1"/>
  <c r="AK1067" i="55"/>
  <c r="AE1067" i="55" s="1"/>
  <c r="AK1065" i="55"/>
  <c r="AE1065" i="55" s="1"/>
  <c r="AK979" i="55"/>
  <c r="AE979" i="55" s="1"/>
  <c r="AK1791" i="55"/>
  <c r="AE1791" i="55" s="1"/>
  <c r="AK1872" i="55"/>
  <c r="AE1872" i="55" s="1"/>
  <c r="AK1783" i="55"/>
  <c r="AE1783" i="55" s="1"/>
  <c r="AK134" i="56"/>
  <c r="AE134" i="56" s="1"/>
  <c r="AK359" i="56"/>
  <c r="AE359" i="56" s="1"/>
  <c r="AK357" i="56"/>
  <c r="AE357" i="56" s="1"/>
  <c r="AK371" i="56"/>
  <c r="AE371" i="56" s="1"/>
  <c r="AK355" i="56"/>
  <c r="AE355" i="56" s="1"/>
  <c r="AK353" i="56"/>
  <c r="AE353" i="56" s="1"/>
  <c r="AK368" i="56"/>
  <c r="AE368" i="56" s="1"/>
  <c r="AK576" i="56"/>
  <c r="AE576" i="56" s="1"/>
  <c r="AK1138" i="56"/>
  <c r="AE1138" i="56" s="1"/>
  <c r="AK1128" i="56"/>
  <c r="AE1128" i="56" s="1"/>
  <c r="AK1131" i="56"/>
  <c r="AE1131" i="56" s="1"/>
  <c r="AK381" i="55"/>
  <c r="AE381" i="55" s="1"/>
  <c r="AK704" i="55"/>
  <c r="AE704" i="55" s="1"/>
  <c r="AK520" i="55"/>
  <c r="AE520" i="55" s="1"/>
  <c r="AK514" i="55"/>
  <c r="AE514" i="55" s="1"/>
  <c r="AK1154" i="55"/>
  <c r="AE1154" i="55" s="1"/>
  <c r="AK1699" i="55"/>
  <c r="AE1699" i="55" s="1"/>
  <c r="AK1285" i="55"/>
  <c r="AE1285" i="55" s="1"/>
  <c r="AK1923" i="55"/>
  <c r="AE1923" i="55" s="1"/>
  <c r="AK181" i="56"/>
  <c r="AE181" i="56" s="1"/>
  <c r="AK67" i="56"/>
  <c r="AE67" i="56" s="1"/>
  <c r="AK417" i="56"/>
  <c r="AE417" i="56" s="1"/>
  <c r="AK392" i="56"/>
  <c r="AE392" i="56" s="1"/>
  <c r="AK400" i="56"/>
  <c r="AE400" i="56" s="1"/>
  <c r="AK995" i="56"/>
  <c r="AE995" i="56" s="1"/>
  <c r="AK971" i="56"/>
  <c r="AE971" i="56" s="1"/>
  <c r="AK961" i="56"/>
  <c r="AE961" i="56" s="1"/>
  <c r="AK969" i="56"/>
  <c r="AE969" i="56" s="1"/>
  <c r="AK960" i="56"/>
  <c r="AE960" i="56" s="1"/>
  <c r="AK996" i="56"/>
  <c r="AE996" i="56" s="1"/>
  <c r="AK1767" i="56"/>
  <c r="AE1767" i="56" s="1"/>
  <c r="AK2068" i="56"/>
  <c r="AE2068" i="56" s="1"/>
  <c r="AH58" i="55"/>
  <c r="AH162" i="55"/>
  <c r="AI236" i="55"/>
  <c r="AJ236" i="55" s="1"/>
  <c r="AK236" i="55" s="1"/>
  <c r="AE236" i="55" s="1"/>
  <c r="AH236" i="55"/>
  <c r="AH459" i="55"/>
  <c r="AI248" i="55"/>
  <c r="AJ248" i="55" s="1"/>
  <c r="AK248" i="55" s="1"/>
  <c r="AE248" i="55" s="1"/>
  <c r="AH248" i="55"/>
  <c r="AH293" i="55"/>
  <c r="AI1193" i="55"/>
  <c r="AJ1193" i="55" s="1"/>
  <c r="AK1193" i="55" s="1"/>
  <c r="AE1193" i="55" s="1"/>
  <c r="AH1193" i="55"/>
  <c r="AH1802" i="55"/>
  <c r="AH2081" i="55"/>
  <c r="AI1326" i="55"/>
  <c r="AJ1326" i="55" s="1"/>
  <c r="AK1326" i="55" s="1"/>
  <c r="AE1326" i="55" s="1"/>
  <c r="AI1330" i="55"/>
  <c r="AJ1330" i="55" s="1"/>
  <c r="AK1330" i="55" s="1"/>
  <c r="AE1330" i="55" s="1"/>
  <c r="AI1328" i="55"/>
  <c r="AJ1328" i="55" s="1"/>
  <c r="AK1328" i="55" s="1"/>
  <c r="AE1328" i="55" s="1"/>
  <c r="AI1322" i="55"/>
  <c r="AJ1322" i="55" s="1"/>
  <c r="AK1322" i="55" s="1"/>
  <c r="AE1322" i="55" s="1"/>
  <c r="AI1324" i="55"/>
  <c r="AJ1324" i="55" s="1"/>
  <c r="AK1324" i="55" s="1"/>
  <c r="AE1324" i="55" s="1"/>
  <c r="AH67" i="55"/>
  <c r="AI356" i="55"/>
  <c r="AJ356" i="55" s="1"/>
  <c r="AK356" i="55" s="1"/>
  <c r="AE356" i="55" s="1"/>
  <c r="AI372" i="55"/>
  <c r="AJ372" i="55" s="1"/>
  <c r="AK372" i="55" s="1"/>
  <c r="AE372" i="55" s="1"/>
  <c r="AH51" i="55"/>
  <c r="AG109" i="55"/>
  <c r="AI102" i="55" s="1"/>
  <c r="AJ102" i="55" s="1"/>
  <c r="AK102" i="55" s="1"/>
  <c r="AE102" i="55" s="1"/>
  <c r="AH101" i="55"/>
  <c r="AG174" i="55"/>
  <c r="AI168" i="55" s="1"/>
  <c r="AJ168" i="55" s="1"/>
  <c r="AK168" i="55" s="1"/>
  <c r="AE168" i="55" s="1"/>
  <c r="AH158" i="55"/>
  <c r="AI166" i="55"/>
  <c r="AJ166" i="55" s="1"/>
  <c r="AK166" i="55" s="1"/>
  <c r="AE166" i="55" s="1"/>
  <c r="AH166" i="55"/>
  <c r="AI232" i="55"/>
  <c r="AJ232" i="55" s="1"/>
  <c r="AK232" i="55" s="1"/>
  <c r="AE232" i="55" s="1"/>
  <c r="AH232" i="55"/>
  <c r="AI566" i="55"/>
  <c r="AJ566" i="55" s="1"/>
  <c r="AK566" i="55" s="1"/>
  <c r="AE566" i="55" s="1"/>
  <c r="AI373" i="55"/>
  <c r="AJ373" i="55" s="1"/>
  <c r="AK373" i="55" s="1"/>
  <c r="AE373" i="55" s="1"/>
  <c r="AI487" i="55"/>
  <c r="AJ487" i="55" s="1"/>
  <c r="AK487" i="55" s="1"/>
  <c r="AE487" i="55" s="1"/>
  <c r="AI564" i="55"/>
  <c r="AJ564" i="55" s="1"/>
  <c r="AK564" i="55" s="1"/>
  <c r="AE564" i="55" s="1"/>
  <c r="AH394" i="55"/>
  <c r="AH402" i="55"/>
  <c r="AH463" i="55"/>
  <c r="AG612" i="55"/>
  <c r="AI603" i="55" s="1"/>
  <c r="AJ603" i="55" s="1"/>
  <c r="AK603" i="55" s="1"/>
  <c r="AE603" i="55" s="1"/>
  <c r="AH603" i="55"/>
  <c r="AI1145" i="55"/>
  <c r="AJ1145" i="55" s="1"/>
  <c r="AK1145" i="55" s="1"/>
  <c r="AE1145" i="55" s="1"/>
  <c r="AI1141" i="55"/>
  <c r="AJ1141" i="55" s="1"/>
  <c r="AK1141" i="55" s="1"/>
  <c r="AE1141" i="55" s="1"/>
  <c r="AI1137" i="55"/>
  <c r="AJ1137" i="55" s="1"/>
  <c r="AK1137" i="55" s="1"/>
  <c r="AE1137" i="55" s="1"/>
  <c r="AI1133" i="55"/>
  <c r="AJ1133" i="55" s="1"/>
  <c r="AK1133" i="55" s="1"/>
  <c r="AE1133" i="55" s="1"/>
  <c r="AI1129" i="55"/>
  <c r="AJ1129" i="55" s="1"/>
  <c r="AK1129" i="55" s="1"/>
  <c r="AE1129" i="55" s="1"/>
  <c r="AI1139" i="55"/>
  <c r="AJ1139" i="55" s="1"/>
  <c r="AK1139" i="55" s="1"/>
  <c r="AE1139" i="55" s="1"/>
  <c r="AI1143" i="55"/>
  <c r="AJ1143" i="55" s="1"/>
  <c r="AK1143" i="55" s="1"/>
  <c r="AE1143" i="55" s="1"/>
  <c r="AI1127" i="55"/>
  <c r="AJ1127" i="55" s="1"/>
  <c r="AK1127" i="55" s="1"/>
  <c r="AE1127" i="55" s="1"/>
  <c r="AI1131" i="55"/>
  <c r="AJ1131" i="55" s="1"/>
  <c r="AK1131" i="55" s="1"/>
  <c r="AE1131" i="55" s="1"/>
  <c r="AI1135" i="55"/>
  <c r="AJ1135" i="55" s="1"/>
  <c r="AK1135" i="55" s="1"/>
  <c r="AE1135" i="55" s="1"/>
  <c r="AI1130" i="55"/>
  <c r="AJ1130" i="55" s="1"/>
  <c r="AK1130" i="55" s="1"/>
  <c r="AE1130" i="55" s="1"/>
  <c r="AI1142" i="55"/>
  <c r="AJ1142" i="55" s="1"/>
  <c r="AK1142" i="55" s="1"/>
  <c r="AE1142" i="55" s="1"/>
  <c r="AI1138" i="55"/>
  <c r="AJ1138" i="55" s="1"/>
  <c r="AK1138" i="55" s="1"/>
  <c r="AE1138" i="55" s="1"/>
  <c r="AI1126" i="55"/>
  <c r="AJ1126" i="55" s="1"/>
  <c r="AK1126" i="55" s="1"/>
  <c r="AE1126" i="55" s="1"/>
  <c r="AI1134" i="55"/>
  <c r="AJ1134" i="55" s="1"/>
  <c r="AK1134" i="55" s="1"/>
  <c r="AE1134" i="55" s="1"/>
  <c r="AI1077" i="55"/>
  <c r="AJ1077" i="55" s="1"/>
  <c r="AK1077" i="55" s="1"/>
  <c r="AE1077" i="55" s="1"/>
  <c r="AI1076" i="55"/>
  <c r="AJ1076" i="55" s="1"/>
  <c r="AK1076" i="55" s="1"/>
  <c r="AE1076" i="55" s="1"/>
  <c r="AI1078" i="55"/>
  <c r="AJ1078" i="55" s="1"/>
  <c r="AK1078" i="55" s="1"/>
  <c r="AE1078" i="55" s="1"/>
  <c r="AI1485" i="55"/>
  <c r="AJ1485" i="55" s="1"/>
  <c r="AK1485" i="55" s="1"/>
  <c r="AE1485" i="55" s="1"/>
  <c r="AH1485" i="55"/>
  <c r="AI1493" i="55"/>
  <c r="AJ1493" i="55" s="1"/>
  <c r="AK1493" i="55" s="1"/>
  <c r="AE1493" i="55" s="1"/>
  <c r="AH1493" i="55"/>
  <c r="AI1501" i="55"/>
  <c r="AJ1501" i="55" s="1"/>
  <c r="AK1501" i="55" s="1"/>
  <c r="AE1501" i="55" s="1"/>
  <c r="AH1501" i="55"/>
  <c r="AI1509" i="55"/>
  <c r="AJ1509" i="55" s="1"/>
  <c r="AK1509" i="55" s="1"/>
  <c r="AE1509" i="55" s="1"/>
  <c r="AH1509" i="55"/>
  <c r="AH1552" i="55"/>
  <c r="AH1584" i="55"/>
  <c r="AI1386" i="55"/>
  <c r="AJ1386" i="55" s="1"/>
  <c r="AK1386" i="55" s="1"/>
  <c r="AE1386" i="55" s="1"/>
  <c r="AI1349" i="55"/>
  <c r="AJ1349" i="55" s="1"/>
  <c r="AK1349" i="55" s="1"/>
  <c r="AE1349" i="55" s="1"/>
  <c r="AI1353" i="55"/>
  <c r="AJ1353" i="55" s="1"/>
  <c r="AK1353" i="55" s="1"/>
  <c r="AE1353" i="55" s="1"/>
  <c r="AI1366" i="55"/>
  <c r="AJ1366" i="55" s="1"/>
  <c r="AK1366" i="55" s="1"/>
  <c r="AE1366" i="55" s="1"/>
  <c r="AI1356" i="55"/>
  <c r="AJ1356" i="55" s="1"/>
  <c r="AK1356" i="55" s="1"/>
  <c r="AE1356" i="55" s="1"/>
  <c r="AI1365" i="55"/>
  <c r="AJ1365" i="55" s="1"/>
  <c r="AK1365" i="55" s="1"/>
  <c r="AE1365" i="55" s="1"/>
  <c r="AI1350" i="55"/>
  <c r="AJ1350" i="55" s="1"/>
  <c r="AK1350" i="55" s="1"/>
  <c r="AE1350" i="55" s="1"/>
  <c r="AI1348" i="55"/>
  <c r="AJ1348" i="55" s="1"/>
  <c r="AK1348" i="55" s="1"/>
  <c r="AE1348" i="55" s="1"/>
  <c r="AI1357" i="55"/>
  <c r="AJ1357" i="55" s="1"/>
  <c r="AK1357" i="55" s="1"/>
  <c r="AE1357" i="55" s="1"/>
  <c r="AI1362" i="55"/>
  <c r="AJ1362" i="55" s="1"/>
  <c r="AK1362" i="55" s="1"/>
  <c r="AE1362" i="55" s="1"/>
  <c r="AI1360" i="55"/>
  <c r="AJ1360" i="55" s="1"/>
  <c r="AK1360" i="55" s="1"/>
  <c r="AE1360" i="55" s="1"/>
  <c r="AI1361" i="55"/>
  <c r="AJ1361" i="55" s="1"/>
  <c r="AK1361" i="55" s="1"/>
  <c r="AE1361" i="55" s="1"/>
  <c r="AI1364" i="55"/>
  <c r="AJ1364" i="55" s="1"/>
  <c r="AK1364" i="55" s="1"/>
  <c r="AE1364" i="55" s="1"/>
  <c r="AI1354" i="55"/>
  <c r="AJ1354" i="55" s="1"/>
  <c r="AK1354" i="55" s="1"/>
  <c r="AE1354" i="55" s="1"/>
  <c r="AI1352" i="55"/>
  <c r="AJ1352" i="55" s="1"/>
  <c r="AK1352" i="55" s="1"/>
  <c r="AE1352" i="55" s="1"/>
  <c r="AI1358" i="55"/>
  <c r="AJ1358" i="55" s="1"/>
  <c r="AK1358" i="55" s="1"/>
  <c r="AE1358" i="55" s="1"/>
  <c r="AI1390" i="55"/>
  <c r="AJ1390" i="55" s="1"/>
  <c r="AK1390" i="55" s="1"/>
  <c r="AE1390" i="55" s="1"/>
  <c r="AI2178" i="55"/>
  <c r="AJ2178" i="55" s="1"/>
  <c r="AK2178" i="55" s="1"/>
  <c r="AE2178" i="55" s="1"/>
  <c r="AI2181" i="55"/>
  <c r="AJ2181" i="55" s="1"/>
  <c r="AK2181" i="55" s="1"/>
  <c r="AE2181" i="55" s="1"/>
  <c r="AI2182" i="55"/>
  <c r="AJ2182" i="55" s="1"/>
  <c r="AK2182" i="55" s="1"/>
  <c r="AE2182" i="55" s="1"/>
  <c r="AI2177" i="55"/>
  <c r="AJ2177" i="55" s="1"/>
  <c r="AK2177" i="55" s="1"/>
  <c r="AE2177" i="55" s="1"/>
  <c r="AI2176" i="55"/>
  <c r="AJ2176" i="55" s="1"/>
  <c r="AK2176" i="55" s="1"/>
  <c r="AE2176" i="55" s="1"/>
  <c r="AI2180" i="55"/>
  <c r="AJ2180" i="55" s="1"/>
  <c r="AK2180" i="55" s="1"/>
  <c r="AE2180" i="55" s="1"/>
  <c r="AI1648" i="55"/>
  <c r="AJ1648" i="55" s="1"/>
  <c r="AK1648" i="55" s="1"/>
  <c r="AE1648" i="55" s="1"/>
  <c r="AG1659" i="55"/>
  <c r="AI1657" i="55" s="1"/>
  <c r="AJ1657" i="55" s="1"/>
  <c r="AK1657" i="55" s="1"/>
  <c r="AE1657" i="55" s="1"/>
  <c r="AI1654" i="55"/>
  <c r="AJ1654" i="55" s="1"/>
  <c r="AK1654" i="55" s="1"/>
  <c r="AE1654" i="55" s="1"/>
  <c r="AH1654" i="55"/>
  <c r="AH1766" i="55"/>
  <c r="AH1906" i="55"/>
  <c r="AH1971" i="55"/>
  <c r="AH2102" i="55"/>
  <c r="AI2185" i="55"/>
  <c r="AJ2185" i="55" s="1"/>
  <c r="AK2185" i="55" s="1"/>
  <c r="AE2185" i="55" s="1"/>
  <c r="AI2189" i="55"/>
  <c r="AJ2189" i="55" s="1"/>
  <c r="AK2189" i="55" s="1"/>
  <c r="AE2189" i="55" s="1"/>
  <c r="AH864" i="56"/>
  <c r="AI1310" i="56"/>
  <c r="AJ1310" i="56" s="1"/>
  <c r="AK1310" i="56" s="1"/>
  <c r="AE1310" i="56" s="1"/>
  <c r="AI1312" i="56"/>
  <c r="AJ1312" i="56" s="1"/>
  <c r="AK1312" i="56" s="1"/>
  <c r="AE1312" i="56" s="1"/>
  <c r="AI1309" i="56"/>
  <c r="AJ1309" i="56" s="1"/>
  <c r="AK1309" i="56" s="1"/>
  <c r="AE1309" i="56" s="1"/>
  <c r="AI1311" i="56"/>
  <c r="AJ1311" i="56" s="1"/>
  <c r="AK1311" i="56" s="1"/>
  <c r="AE1311" i="56" s="1"/>
  <c r="AI923" i="56"/>
  <c r="AJ923" i="56" s="1"/>
  <c r="AK923" i="56" s="1"/>
  <c r="AE923" i="56" s="1"/>
  <c r="AI925" i="56"/>
  <c r="AJ925" i="56" s="1"/>
  <c r="AK925" i="56" s="1"/>
  <c r="AE925" i="56" s="1"/>
  <c r="AH1571" i="56"/>
  <c r="AH1097" i="56"/>
  <c r="AH1458" i="56"/>
  <c r="AH1474" i="56"/>
  <c r="AH1490" i="56"/>
  <c r="AG1407" i="56"/>
  <c r="AI1392" i="56" s="1"/>
  <c r="AJ1392" i="56" s="1"/>
  <c r="AK1392" i="56" s="1"/>
  <c r="AE1392" i="56" s="1"/>
  <c r="AH1385" i="56"/>
  <c r="AH1393" i="56"/>
  <c r="AH1401" i="56"/>
  <c r="AH1505" i="56"/>
  <c r="AH1565" i="56"/>
  <c r="AI1876" i="56"/>
  <c r="AJ1876" i="56" s="1"/>
  <c r="AK1876" i="56" s="1"/>
  <c r="AE1876" i="56" s="1"/>
  <c r="AI1875" i="56"/>
  <c r="AJ1875" i="56" s="1"/>
  <c r="AK1875" i="56" s="1"/>
  <c r="AE1875" i="56" s="1"/>
  <c r="AI1874" i="56"/>
  <c r="AJ1874" i="56" s="1"/>
  <c r="AK1874" i="56" s="1"/>
  <c r="AE1874" i="56" s="1"/>
  <c r="AI1900" i="56"/>
  <c r="AJ1900" i="56" s="1"/>
  <c r="AK1900" i="56" s="1"/>
  <c r="AE1900" i="56" s="1"/>
  <c r="AH1900" i="56"/>
  <c r="AH2126" i="56"/>
  <c r="AI2007" i="56"/>
  <c r="AJ2007" i="56" s="1"/>
  <c r="AK2007" i="56" s="1"/>
  <c r="AE2007" i="56" s="1"/>
  <c r="AI2079" i="56"/>
  <c r="AJ2079" i="56" s="1"/>
  <c r="AK2079" i="56" s="1"/>
  <c r="AE2079" i="56" s="1"/>
  <c r="AH2079" i="56"/>
  <c r="AH2117" i="56"/>
  <c r="AH2033" i="56"/>
  <c r="AH286" i="55"/>
  <c r="AH294" i="55"/>
  <c r="AH302" i="55"/>
  <c r="AI902" i="55"/>
  <c r="AJ902" i="55" s="1"/>
  <c r="AK902" i="55" s="1"/>
  <c r="AE902" i="55" s="1"/>
  <c r="AI918" i="55"/>
  <c r="AJ918" i="55" s="1"/>
  <c r="AK918" i="55" s="1"/>
  <c r="AE918" i="55" s="1"/>
  <c r="AI1176" i="55"/>
  <c r="AJ1176" i="55" s="1"/>
  <c r="AK1176" i="55" s="1"/>
  <c r="AE1176" i="55" s="1"/>
  <c r="AH1176" i="55"/>
  <c r="AI1192" i="55"/>
  <c r="AJ1192" i="55" s="1"/>
  <c r="AK1192" i="55" s="1"/>
  <c r="AE1192" i="55" s="1"/>
  <c r="AH1192" i="55"/>
  <c r="AI905" i="55"/>
  <c r="AJ905" i="55" s="1"/>
  <c r="AK905" i="55" s="1"/>
  <c r="AE905" i="55" s="1"/>
  <c r="AI854" i="55"/>
  <c r="AJ854" i="55" s="1"/>
  <c r="AK854" i="55" s="1"/>
  <c r="AE854" i="55" s="1"/>
  <c r="AI1741" i="55"/>
  <c r="AJ1741" i="55" s="1"/>
  <c r="AK1741" i="55" s="1"/>
  <c r="AE1741" i="55" s="1"/>
  <c r="AH1741" i="55"/>
  <c r="AI2113" i="55"/>
  <c r="AJ2113" i="55" s="1"/>
  <c r="AK2113" i="55" s="1"/>
  <c r="AE2113" i="55" s="1"/>
  <c r="AI1484" i="55"/>
  <c r="AJ1484" i="55" s="1"/>
  <c r="AK1484" i="55" s="1"/>
  <c r="AE1484" i="55" s="1"/>
  <c r="AH1484" i="55"/>
  <c r="AI1492" i="55"/>
  <c r="AJ1492" i="55" s="1"/>
  <c r="AK1492" i="55" s="1"/>
  <c r="AE1492" i="55" s="1"/>
  <c r="AH1492" i="55"/>
  <c r="AI1500" i="55"/>
  <c r="AJ1500" i="55" s="1"/>
  <c r="AK1500" i="55" s="1"/>
  <c r="AE1500" i="55" s="1"/>
  <c r="AH1500" i="55"/>
  <c r="AI1508" i="55"/>
  <c r="AJ1508" i="55" s="1"/>
  <c r="AK1508" i="55" s="1"/>
  <c r="AE1508" i="55" s="1"/>
  <c r="AH1508" i="55"/>
  <c r="AH1540" i="55"/>
  <c r="AH1572" i="55"/>
  <c r="AI1641" i="55"/>
  <c r="AJ1641" i="55" s="1"/>
  <c r="AK1641" i="55" s="1"/>
  <c r="AE1641" i="55" s="1"/>
  <c r="AH1641" i="55"/>
  <c r="AI1737" i="55"/>
  <c r="AJ1737" i="55" s="1"/>
  <c r="AK1737" i="55" s="1"/>
  <c r="AE1737" i="55" s="1"/>
  <c r="AH1737" i="55"/>
  <c r="AH1546" i="55"/>
  <c r="AH1578" i="55"/>
  <c r="AI2145" i="55"/>
  <c r="AJ2145" i="55" s="1"/>
  <c r="AK2145" i="55" s="1"/>
  <c r="AE2145" i="55" s="1"/>
  <c r="AH465" i="56"/>
  <c r="AI2156" i="55"/>
  <c r="AJ2156" i="55" s="1"/>
  <c r="AK2156" i="55" s="1"/>
  <c r="AE2156" i="55" s="1"/>
  <c r="AI1655" i="55"/>
  <c r="AJ1655" i="55" s="1"/>
  <c r="AK1655" i="55" s="1"/>
  <c r="AE1655" i="55" s="1"/>
  <c r="AH1655" i="55"/>
  <c r="AH1767" i="55"/>
  <c r="AH1907" i="55"/>
  <c r="AG2036" i="55"/>
  <c r="AI2031" i="55" s="1"/>
  <c r="AJ2031" i="55" s="1"/>
  <c r="AK2031" i="55" s="1"/>
  <c r="AE2031" i="55" s="1"/>
  <c r="AH2031" i="55"/>
  <c r="AH2103" i="55"/>
  <c r="AI258" i="56"/>
  <c r="AJ258" i="56" s="1"/>
  <c r="AK258" i="56" s="1"/>
  <c r="AE258" i="56" s="1"/>
  <c r="AI38" i="56"/>
  <c r="AJ38" i="56" s="1"/>
  <c r="AK38" i="56" s="1"/>
  <c r="AE38" i="56" s="1"/>
  <c r="AH522" i="56"/>
  <c r="AH1094" i="56"/>
  <c r="AH897" i="56"/>
  <c r="AK946" i="56"/>
  <c r="AE946" i="56" s="1"/>
  <c r="AK978" i="56"/>
  <c r="AE978" i="56" s="1"/>
  <c r="AK538" i="56"/>
  <c r="AE538" i="56" s="1"/>
  <c r="AH1225" i="56"/>
  <c r="AH1092" i="56"/>
  <c r="AH1108" i="56"/>
  <c r="AH1233" i="56"/>
  <c r="AK1428" i="56"/>
  <c r="AE1428" i="56" s="1"/>
  <c r="AK1016" i="56"/>
  <c r="AE1016" i="56" s="1"/>
  <c r="AK1032" i="56"/>
  <c r="AE1032" i="56" s="1"/>
  <c r="AK1045" i="56"/>
  <c r="AE1045" i="56" s="1"/>
  <c r="AK1359" i="56"/>
  <c r="AE1359" i="56" s="1"/>
  <c r="AI1437" i="56"/>
  <c r="AJ1437" i="56" s="1"/>
  <c r="AK1437" i="56" s="1"/>
  <c r="AE1437" i="56" s="1"/>
  <c r="AI1433" i="56"/>
  <c r="AJ1433" i="56" s="1"/>
  <c r="AK1433" i="56" s="1"/>
  <c r="AE1433" i="56" s="1"/>
  <c r="AI1429" i="56"/>
  <c r="AJ1429" i="56" s="1"/>
  <c r="AK1429" i="56" s="1"/>
  <c r="AE1429" i="56" s="1"/>
  <c r="AI1425" i="56"/>
  <c r="AJ1425" i="56" s="1"/>
  <c r="AK1425" i="56" s="1"/>
  <c r="AE1425" i="56" s="1"/>
  <c r="AI1434" i="56"/>
  <c r="AJ1434" i="56" s="1"/>
  <c r="AK1434" i="56" s="1"/>
  <c r="AE1434" i="56" s="1"/>
  <c r="AI1426" i="56"/>
  <c r="AJ1426" i="56" s="1"/>
  <c r="AK1426" i="56" s="1"/>
  <c r="AE1426" i="56" s="1"/>
  <c r="AI1430" i="56"/>
  <c r="AJ1430" i="56" s="1"/>
  <c r="AK1430" i="56" s="1"/>
  <c r="AE1430" i="56" s="1"/>
  <c r="AK1675" i="56"/>
  <c r="AE1675" i="56" s="1"/>
  <c r="AI1890" i="56"/>
  <c r="AJ1890" i="56" s="1"/>
  <c r="AK1890" i="56" s="1"/>
  <c r="AE1890" i="56" s="1"/>
  <c r="AH1890" i="56"/>
  <c r="AI1339" i="56"/>
  <c r="AJ1339" i="56" s="1"/>
  <c r="AK1339" i="56" s="1"/>
  <c r="AE1339" i="56" s="1"/>
  <c r="AK1680" i="56"/>
  <c r="AE1680" i="56" s="1"/>
  <c r="AI1894" i="56"/>
  <c r="AJ1894" i="56" s="1"/>
  <c r="AK1894" i="56" s="1"/>
  <c r="AE1894" i="56" s="1"/>
  <c r="AH1894" i="56"/>
  <c r="AI1816" i="56"/>
  <c r="AJ1816" i="56" s="1"/>
  <c r="AK1816" i="56" s="1"/>
  <c r="AE1816" i="56" s="1"/>
  <c r="AH1864" i="56"/>
  <c r="AK1981" i="56"/>
  <c r="AE1981" i="56" s="1"/>
  <c r="AG2060" i="56"/>
  <c r="AI2044" i="56" s="1"/>
  <c r="AJ2044" i="56" s="1"/>
  <c r="AK2044" i="56" s="1"/>
  <c r="AE2044" i="56" s="1"/>
  <c r="AH2044" i="56"/>
  <c r="AH1955" i="56"/>
  <c r="AK1993" i="56"/>
  <c r="AE1993" i="56" s="1"/>
  <c r="AI2058" i="56"/>
  <c r="AJ2058" i="56" s="1"/>
  <c r="AK2058" i="56" s="1"/>
  <c r="AE2058" i="56" s="1"/>
  <c r="AH2058" i="56"/>
  <c r="AI2088" i="56"/>
  <c r="AJ2088" i="56" s="1"/>
  <c r="AK2088" i="56" s="1"/>
  <c r="AE2088" i="56" s="1"/>
  <c r="AH2088" i="56"/>
  <c r="AK2178" i="56"/>
  <c r="AE2178" i="56" s="1"/>
  <c r="AK2211" i="56"/>
  <c r="AE2211" i="56" s="1"/>
  <c r="AI196" i="55"/>
  <c r="AJ196" i="55" s="1"/>
  <c r="AK196" i="55" s="1"/>
  <c r="AE196" i="55" s="1"/>
  <c r="AI212" i="55"/>
  <c r="AJ212" i="55" s="1"/>
  <c r="AK212" i="55" s="1"/>
  <c r="AE212" i="55" s="1"/>
  <c r="AI199" i="55"/>
  <c r="AJ199" i="55" s="1"/>
  <c r="AK199" i="55" s="1"/>
  <c r="AE199" i="55" s="1"/>
  <c r="AI26" i="55"/>
  <c r="AJ26" i="55" s="1"/>
  <c r="AK26" i="55" s="1"/>
  <c r="AE26" i="55" s="1"/>
  <c r="AI81" i="55"/>
  <c r="AJ81" i="55" s="1"/>
  <c r="AK81" i="55" s="1"/>
  <c r="AE81" i="55" s="1"/>
  <c r="AH117" i="55"/>
  <c r="AK133" i="55"/>
  <c r="AE133" i="55" s="1"/>
  <c r="AI181" i="55"/>
  <c r="AJ181" i="55" s="1"/>
  <c r="AK181" i="55" s="1"/>
  <c r="AE181" i="55" s="1"/>
  <c r="AH181" i="55"/>
  <c r="AI352" i="55"/>
  <c r="AJ352" i="55" s="1"/>
  <c r="AK352" i="55" s="1"/>
  <c r="AE352" i="55" s="1"/>
  <c r="AI368" i="55"/>
  <c r="AJ368" i="55" s="1"/>
  <c r="AK368" i="55" s="1"/>
  <c r="AE368" i="55" s="1"/>
  <c r="AK638" i="55"/>
  <c r="AE638" i="55" s="1"/>
  <c r="AI417" i="55"/>
  <c r="AJ417" i="55" s="1"/>
  <c r="AK417" i="55" s="1"/>
  <c r="AE417" i="55" s="1"/>
  <c r="AI554" i="55"/>
  <c r="AJ554" i="55" s="1"/>
  <c r="AK554" i="55" s="1"/>
  <c r="AE554" i="55" s="1"/>
  <c r="AI619" i="55"/>
  <c r="AJ619" i="55" s="1"/>
  <c r="AK619" i="55" s="1"/>
  <c r="AE619" i="55" s="1"/>
  <c r="AI490" i="55"/>
  <c r="AJ490" i="55" s="1"/>
  <c r="AK490" i="55" s="1"/>
  <c r="AE490" i="55" s="1"/>
  <c r="AI563" i="55"/>
  <c r="AJ563" i="55" s="1"/>
  <c r="AK563" i="55" s="1"/>
  <c r="AE563" i="55" s="1"/>
  <c r="AK659" i="55"/>
  <c r="AE659" i="55" s="1"/>
  <c r="AI491" i="55"/>
  <c r="AJ491" i="55" s="1"/>
  <c r="AK491" i="55" s="1"/>
  <c r="AE491" i="55" s="1"/>
  <c r="AI645" i="55"/>
  <c r="AJ645" i="55" s="1"/>
  <c r="AK645" i="55" s="1"/>
  <c r="AE645" i="55" s="1"/>
  <c r="AK693" i="55"/>
  <c r="AE693" i="55" s="1"/>
  <c r="AI756" i="55"/>
  <c r="AI728" i="55"/>
  <c r="AJ728" i="55" s="1"/>
  <c r="AK728" i="55" s="1"/>
  <c r="AE728" i="55" s="1"/>
  <c r="AI736" i="55"/>
  <c r="AJ736" i="55" s="1"/>
  <c r="AK736" i="55" s="1"/>
  <c r="AE736" i="55" s="1"/>
  <c r="AI744" i="55"/>
  <c r="AJ744" i="55" s="1"/>
  <c r="AK744" i="55" s="1"/>
  <c r="AE744" i="55" s="1"/>
  <c r="AI752" i="55"/>
  <c r="AJ752" i="55" s="1"/>
  <c r="AK752" i="55" s="1"/>
  <c r="AE752" i="55" s="1"/>
  <c r="AI730" i="55"/>
  <c r="AJ730" i="55" s="1"/>
  <c r="AK730" i="55" s="1"/>
  <c r="AE730" i="55" s="1"/>
  <c r="AI738" i="55"/>
  <c r="AJ738" i="55" s="1"/>
  <c r="AK738" i="55" s="1"/>
  <c r="AE738" i="55" s="1"/>
  <c r="AI746" i="55"/>
  <c r="AJ746" i="55" s="1"/>
  <c r="AK746" i="55" s="1"/>
  <c r="AE746" i="55" s="1"/>
  <c r="AI754" i="55"/>
  <c r="AJ754" i="55" s="1"/>
  <c r="AK754" i="55" s="1"/>
  <c r="AE754" i="55" s="1"/>
  <c r="AI724" i="55"/>
  <c r="AJ724" i="55" s="1"/>
  <c r="AK724" i="55" s="1"/>
  <c r="AE724" i="55" s="1"/>
  <c r="AI732" i="55"/>
  <c r="AJ732" i="55" s="1"/>
  <c r="AK732" i="55" s="1"/>
  <c r="AE732" i="55" s="1"/>
  <c r="AI740" i="55"/>
  <c r="AJ740" i="55" s="1"/>
  <c r="AK740" i="55" s="1"/>
  <c r="AE740" i="55" s="1"/>
  <c r="AI748" i="55"/>
  <c r="AJ748" i="55" s="1"/>
  <c r="AK748" i="55" s="1"/>
  <c r="AE748" i="55" s="1"/>
  <c r="AI726" i="55"/>
  <c r="AJ726" i="55" s="1"/>
  <c r="AK726" i="55" s="1"/>
  <c r="AE726" i="55" s="1"/>
  <c r="AI734" i="55"/>
  <c r="AJ734" i="55" s="1"/>
  <c r="AK734" i="55" s="1"/>
  <c r="AE734" i="55" s="1"/>
  <c r="AI742" i="55"/>
  <c r="AJ742" i="55" s="1"/>
  <c r="AK742" i="55" s="1"/>
  <c r="AE742" i="55" s="1"/>
  <c r="AI750" i="55"/>
  <c r="AJ750" i="55" s="1"/>
  <c r="AK750" i="55" s="1"/>
  <c r="AE750" i="55" s="1"/>
  <c r="AH396" i="55"/>
  <c r="AG469" i="55"/>
  <c r="AI460" i="55" s="1"/>
  <c r="AJ460" i="55" s="1"/>
  <c r="AK460" i="55" s="1"/>
  <c r="AE460" i="55" s="1"/>
  <c r="AH457" i="55"/>
  <c r="AI465" i="55"/>
  <c r="AJ465" i="55" s="1"/>
  <c r="AK465" i="55" s="1"/>
  <c r="AE465" i="55" s="1"/>
  <c r="AH465" i="55"/>
  <c r="AK884" i="55"/>
  <c r="AE884" i="55" s="1"/>
  <c r="AK969" i="55"/>
  <c r="AE969" i="55" s="1"/>
  <c r="AK380" i="55"/>
  <c r="AE380" i="55" s="1"/>
  <c r="AH820" i="55"/>
  <c r="AI847" i="55"/>
  <c r="AJ847" i="55" s="1"/>
  <c r="AK847" i="55" s="1"/>
  <c r="AE847" i="55" s="1"/>
  <c r="AI855" i="55"/>
  <c r="AJ855" i="55" s="1"/>
  <c r="AK855" i="55" s="1"/>
  <c r="AE855" i="55" s="1"/>
  <c r="AI725" i="55"/>
  <c r="AJ725" i="55" s="1"/>
  <c r="AK725" i="55" s="1"/>
  <c r="AE725" i="55" s="1"/>
  <c r="AI741" i="55"/>
  <c r="AJ741" i="55" s="1"/>
  <c r="AK741" i="55" s="1"/>
  <c r="AE741" i="55" s="1"/>
  <c r="AK879" i="55"/>
  <c r="AE879" i="55" s="1"/>
  <c r="AK1029" i="55"/>
  <c r="AE1029" i="55" s="1"/>
  <c r="AK1068" i="55"/>
  <c r="AE1068" i="55" s="1"/>
  <c r="AI1479" i="55"/>
  <c r="AJ1479" i="55" s="1"/>
  <c r="AK1479" i="55" s="1"/>
  <c r="AE1479" i="55" s="1"/>
  <c r="AH1479" i="55"/>
  <c r="AI1487" i="55"/>
  <c r="AJ1487" i="55" s="1"/>
  <c r="AK1487" i="55" s="1"/>
  <c r="AE1487" i="55" s="1"/>
  <c r="AH1487" i="55"/>
  <c r="AI1495" i="55"/>
  <c r="AJ1495" i="55" s="1"/>
  <c r="AK1495" i="55" s="1"/>
  <c r="AE1495" i="55" s="1"/>
  <c r="AH1495" i="55"/>
  <c r="AI1503" i="55"/>
  <c r="AJ1503" i="55" s="1"/>
  <c r="AK1503" i="55" s="1"/>
  <c r="AE1503" i="55" s="1"/>
  <c r="AH1503" i="55"/>
  <c r="AI1511" i="55"/>
  <c r="AJ1511" i="55" s="1"/>
  <c r="AK1511" i="55" s="1"/>
  <c r="AE1511" i="55" s="1"/>
  <c r="AH1511" i="55"/>
  <c r="AH1560" i="55"/>
  <c r="AH1592" i="55"/>
  <c r="AK1987" i="55"/>
  <c r="AE1987" i="55" s="1"/>
  <c r="AG2096" i="55"/>
  <c r="AI2083" i="55" s="1"/>
  <c r="AJ2083" i="55" s="1"/>
  <c r="AK2083" i="55" s="1"/>
  <c r="AE2083" i="55" s="1"/>
  <c r="AI2077" i="55"/>
  <c r="AJ2077" i="55" s="1"/>
  <c r="AK2077" i="55" s="1"/>
  <c r="AE2077" i="55" s="1"/>
  <c r="AH2077" i="55"/>
  <c r="AH2093" i="55"/>
  <c r="AI1363" i="55"/>
  <c r="AJ1363" i="55" s="1"/>
  <c r="AK1363" i="55" s="1"/>
  <c r="AE1363" i="55" s="1"/>
  <c r="AI1647" i="55"/>
  <c r="AJ1647" i="55" s="1"/>
  <c r="AK1647" i="55" s="1"/>
  <c r="AE1647" i="55" s="1"/>
  <c r="AH1647" i="55"/>
  <c r="AI1735" i="55"/>
  <c r="AJ1735" i="55" s="1"/>
  <c r="AK1735" i="55" s="1"/>
  <c r="AE1735" i="55" s="1"/>
  <c r="AH1735" i="55"/>
  <c r="AH1812" i="55"/>
  <c r="AI1895" i="55"/>
  <c r="AJ1895" i="55" s="1"/>
  <c r="AK1895" i="55" s="1"/>
  <c r="AE1895" i="55" s="1"/>
  <c r="AH1895" i="55"/>
  <c r="AK1863" i="55"/>
  <c r="AE1863" i="55" s="1"/>
  <c r="AK1951" i="55"/>
  <c r="AE1951" i="55" s="1"/>
  <c r="AK1959" i="55"/>
  <c r="AE1959" i="55" s="1"/>
  <c r="AK1985" i="55"/>
  <c r="AE1985" i="55" s="1"/>
  <c r="AK179" i="56"/>
  <c r="AE179" i="56" s="1"/>
  <c r="AI1646" i="55"/>
  <c r="AJ1646" i="55" s="1"/>
  <c r="AK1646" i="55" s="1"/>
  <c r="AE1646" i="55" s="1"/>
  <c r="AI1656" i="55"/>
  <c r="AJ1656" i="55" s="1"/>
  <c r="AK1656" i="55" s="1"/>
  <c r="AE1656" i="55" s="1"/>
  <c r="AH1656" i="55"/>
  <c r="AG1849" i="55"/>
  <c r="AI1845" i="55" s="1"/>
  <c r="AJ1845" i="55" s="1"/>
  <c r="AK1845" i="55" s="1"/>
  <c r="AE1845" i="55" s="1"/>
  <c r="AH1844" i="55"/>
  <c r="AH1908" i="55"/>
  <c r="AH2032" i="55"/>
  <c r="AH2104" i="55"/>
  <c r="AK490" i="56"/>
  <c r="AE490" i="56" s="1"/>
  <c r="AI2186" i="55"/>
  <c r="AJ2186" i="55" s="1"/>
  <c r="AK2186" i="55" s="1"/>
  <c r="AE2186" i="55" s="1"/>
  <c r="AI2190" i="55"/>
  <c r="AJ2190" i="55" s="1"/>
  <c r="AK2190" i="55" s="1"/>
  <c r="AE2190" i="55" s="1"/>
  <c r="AK379" i="56"/>
  <c r="AE379" i="56" s="1"/>
  <c r="AI335" i="56"/>
  <c r="AJ335" i="56" s="1"/>
  <c r="AK335" i="56" s="1"/>
  <c r="AE335" i="56" s="1"/>
  <c r="AI339" i="56"/>
  <c r="AJ339" i="56" s="1"/>
  <c r="AK339" i="56" s="1"/>
  <c r="AE339" i="56" s="1"/>
  <c r="AK567" i="56"/>
  <c r="AE567" i="56" s="1"/>
  <c r="AI380" i="56"/>
  <c r="AJ380" i="56" s="1"/>
  <c r="AK380" i="56" s="1"/>
  <c r="AE380" i="56" s="1"/>
  <c r="AG449" i="56"/>
  <c r="AI444" i="56" s="1"/>
  <c r="AJ444" i="56" s="1"/>
  <c r="AK444" i="56" s="1"/>
  <c r="AE444" i="56" s="1"/>
  <c r="AH444" i="56"/>
  <c r="AI318" i="56"/>
  <c r="AJ318" i="56" s="1"/>
  <c r="AK318" i="56" s="1"/>
  <c r="AE318" i="56" s="1"/>
  <c r="AH476" i="56"/>
  <c r="AH812" i="56"/>
  <c r="AH820" i="56"/>
  <c r="AH828" i="56"/>
  <c r="AI594" i="56"/>
  <c r="AJ594" i="56" s="1"/>
  <c r="AK594" i="56" s="1"/>
  <c r="AE594" i="56" s="1"/>
  <c r="AI602" i="56"/>
  <c r="AJ602" i="56" s="1"/>
  <c r="AK602" i="56" s="1"/>
  <c r="AE602" i="56" s="1"/>
  <c r="AI610" i="56"/>
  <c r="AJ610" i="56" s="1"/>
  <c r="AK610" i="56" s="1"/>
  <c r="AE610" i="56" s="1"/>
  <c r="AI1330" i="56"/>
  <c r="AJ1330" i="56" s="1"/>
  <c r="AK1330" i="56" s="1"/>
  <c r="AE1330" i="56" s="1"/>
  <c r="AH1330" i="56"/>
  <c r="AK496" i="56"/>
  <c r="AE496" i="56" s="1"/>
  <c r="AK566" i="56"/>
  <c r="AE566" i="56" s="1"/>
  <c r="AK397" i="56"/>
  <c r="AE397" i="56" s="1"/>
  <c r="AK552" i="56"/>
  <c r="AE552" i="56" s="1"/>
  <c r="AI587" i="56"/>
  <c r="AJ587" i="56" s="1"/>
  <c r="AK587" i="56" s="1"/>
  <c r="AE587" i="56" s="1"/>
  <c r="AI603" i="56"/>
  <c r="AJ603" i="56" s="1"/>
  <c r="AK603" i="56" s="1"/>
  <c r="AE603" i="56" s="1"/>
  <c r="AK675" i="56"/>
  <c r="AE675" i="56" s="1"/>
  <c r="AK691" i="56"/>
  <c r="AE691" i="56" s="1"/>
  <c r="AK733" i="56"/>
  <c r="AE733" i="56" s="1"/>
  <c r="AK749" i="56"/>
  <c r="AE749" i="56" s="1"/>
  <c r="AH899" i="56"/>
  <c r="AK711" i="56"/>
  <c r="AE711" i="56" s="1"/>
  <c r="AI1077" i="56"/>
  <c r="AJ1077" i="56" s="1"/>
  <c r="AK1077" i="56" s="1"/>
  <c r="AE1077" i="56" s="1"/>
  <c r="AI1078" i="56"/>
  <c r="AJ1078" i="56" s="1"/>
  <c r="AK1078" i="56" s="1"/>
  <c r="AE1078" i="56" s="1"/>
  <c r="AI1075" i="56"/>
  <c r="AJ1075" i="56" s="1"/>
  <c r="AK1075" i="56" s="1"/>
  <c r="AE1075" i="56" s="1"/>
  <c r="AI1079" i="56"/>
  <c r="AJ1079" i="56" s="1"/>
  <c r="AK1079" i="56" s="1"/>
  <c r="AE1079" i="56" s="1"/>
  <c r="AG1594" i="56"/>
  <c r="AI1569" i="56" s="1"/>
  <c r="AJ1569" i="56" s="1"/>
  <c r="AK1569" i="56" s="1"/>
  <c r="AE1569" i="56" s="1"/>
  <c r="AH1534" i="56"/>
  <c r="AK1442" i="56"/>
  <c r="AE1442" i="56" s="1"/>
  <c r="AI1620" i="56"/>
  <c r="AJ1620" i="56" s="1"/>
  <c r="AK1620" i="56" s="1"/>
  <c r="AE1620" i="56" s="1"/>
  <c r="AI1616" i="56"/>
  <c r="AJ1616" i="56" s="1"/>
  <c r="AK1616" i="56" s="1"/>
  <c r="AE1616" i="56" s="1"/>
  <c r="AI1612" i="56"/>
  <c r="AJ1612" i="56" s="1"/>
  <c r="AK1612" i="56" s="1"/>
  <c r="AE1612" i="56" s="1"/>
  <c r="AI1617" i="56"/>
  <c r="AJ1617" i="56" s="1"/>
  <c r="AK1617" i="56" s="1"/>
  <c r="AE1617" i="56" s="1"/>
  <c r="AI1613" i="56"/>
  <c r="AJ1613" i="56" s="1"/>
  <c r="AK1613" i="56" s="1"/>
  <c r="AE1613" i="56" s="1"/>
  <c r="AI1621" i="56"/>
  <c r="AJ1621" i="56" s="1"/>
  <c r="AK1621" i="56" s="1"/>
  <c r="AE1621" i="56" s="1"/>
  <c r="AH1470" i="56"/>
  <c r="AH1486" i="56"/>
  <c r="AH1502" i="56"/>
  <c r="AK1354" i="56"/>
  <c r="AE1354" i="56" s="1"/>
  <c r="AI1391" i="56"/>
  <c r="AJ1391" i="56" s="1"/>
  <c r="AK1391" i="56" s="1"/>
  <c r="AE1391" i="56" s="1"/>
  <c r="AH1391" i="56"/>
  <c r="AI1399" i="56"/>
  <c r="AJ1399" i="56" s="1"/>
  <c r="AK1399" i="56" s="1"/>
  <c r="AE1399" i="56" s="1"/>
  <c r="AH1399" i="56"/>
  <c r="AH1569" i="56"/>
  <c r="AK1025" i="56"/>
  <c r="AE1025" i="56" s="1"/>
  <c r="AG1514" i="56"/>
  <c r="AI1504" i="56" s="1"/>
  <c r="AJ1504" i="56" s="1"/>
  <c r="AK1504" i="56" s="1"/>
  <c r="AE1504" i="56" s="1"/>
  <c r="AH1455" i="56"/>
  <c r="AH1463" i="56"/>
  <c r="AH1471" i="56"/>
  <c r="AH1479" i="56"/>
  <c r="AH1487" i="56"/>
  <c r="AH1495" i="56"/>
  <c r="AH1503" i="56"/>
  <c r="AG1603" i="56"/>
  <c r="AI1599" i="56" s="1"/>
  <c r="AJ1599" i="56" s="1"/>
  <c r="AK1599" i="56" s="1"/>
  <c r="AE1599" i="56" s="1"/>
  <c r="AI1598" i="56"/>
  <c r="AJ1598" i="56" s="1"/>
  <c r="AK1598" i="56" s="1"/>
  <c r="AE1598" i="56" s="1"/>
  <c r="AH1598" i="56"/>
  <c r="AI1364" i="56"/>
  <c r="AJ1364" i="56" s="1"/>
  <c r="AK1364" i="56" s="1"/>
  <c r="AE1364" i="56" s="1"/>
  <c r="AI1360" i="56"/>
  <c r="AJ1360" i="56" s="1"/>
  <c r="AK1360" i="56" s="1"/>
  <c r="AE1360" i="56" s="1"/>
  <c r="AI1356" i="56"/>
  <c r="AJ1356" i="56" s="1"/>
  <c r="AK1356" i="56" s="1"/>
  <c r="AE1356" i="56" s="1"/>
  <c r="AI1352" i="56"/>
  <c r="AJ1352" i="56" s="1"/>
  <c r="AK1352" i="56" s="1"/>
  <c r="AE1352" i="56" s="1"/>
  <c r="AI1348" i="56"/>
  <c r="AJ1348" i="56" s="1"/>
  <c r="AK1348" i="56" s="1"/>
  <c r="AE1348" i="56" s="1"/>
  <c r="AI1361" i="56"/>
  <c r="AJ1361" i="56" s="1"/>
  <c r="AK1361" i="56" s="1"/>
  <c r="AE1361" i="56" s="1"/>
  <c r="AI1353" i="56"/>
  <c r="AJ1353" i="56" s="1"/>
  <c r="AK1353" i="56" s="1"/>
  <c r="AE1353" i="56" s="1"/>
  <c r="AI1365" i="56"/>
  <c r="AJ1365" i="56" s="1"/>
  <c r="AK1365" i="56" s="1"/>
  <c r="AE1365" i="56" s="1"/>
  <c r="AI1349" i="56"/>
  <c r="AJ1349" i="56" s="1"/>
  <c r="AK1349" i="56" s="1"/>
  <c r="AE1349" i="56" s="1"/>
  <c r="AI1357" i="56"/>
  <c r="AJ1357" i="56" s="1"/>
  <c r="AK1357" i="56" s="1"/>
  <c r="AE1357" i="56" s="1"/>
  <c r="AI1573" i="56"/>
  <c r="AJ1573" i="56" s="1"/>
  <c r="AK1573" i="56" s="1"/>
  <c r="AE1573" i="56" s="1"/>
  <c r="AH1573" i="56"/>
  <c r="AK1629" i="56"/>
  <c r="AE1629" i="56" s="1"/>
  <c r="AK1649" i="56"/>
  <c r="AE1649" i="56" s="1"/>
  <c r="AI1824" i="56"/>
  <c r="AJ1824" i="56" s="1"/>
  <c r="AK1824" i="56" s="1"/>
  <c r="AE1824" i="56" s="1"/>
  <c r="AI1920" i="56"/>
  <c r="AJ1920" i="56" s="1"/>
  <c r="AK1920" i="56" s="1"/>
  <c r="AE1920" i="56" s="1"/>
  <c r="AI2021" i="56"/>
  <c r="AJ2021" i="56" s="1"/>
  <c r="AK2021" i="56" s="1"/>
  <c r="AE2021" i="56" s="1"/>
  <c r="AH2021" i="56"/>
  <c r="AI2090" i="56"/>
  <c r="AJ2090" i="56" s="1"/>
  <c r="AK2090" i="56" s="1"/>
  <c r="AE2090" i="56" s="1"/>
  <c r="AH2090" i="56"/>
  <c r="AK2167" i="56"/>
  <c r="AE2167" i="56" s="1"/>
  <c r="AG2128" i="56"/>
  <c r="AI2114" i="56" s="1"/>
  <c r="AJ2114" i="56" s="1"/>
  <c r="AK2114" i="56" s="1"/>
  <c r="AE2114" i="56" s="1"/>
  <c r="AH2113" i="56"/>
  <c r="AK2188" i="56"/>
  <c r="AE2188" i="56" s="1"/>
  <c r="AG2036" i="56"/>
  <c r="AI2031" i="56" s="1"/>
  <c r="AJ2031" i="56" s="1"/>
  <c r="AK2031" i="56" s="1"/>
  <c r="AE2031" i="56" s="1"/>
  <c r="AH2031" i="56"/>
  <c r="AK2209" i="56"/>
  <c r="AE2209" i="56" s="1"/>
  <c r="AI2185" i="56"/>
  <c r="AJ2185" i="56" s="1"/>
  <c r="AK2185" i="56" s="1"/>
  <c r="AE2185" i="56" s="1"/>
  <c r="AI2187" i="56"/>
  <c r="AJ2187" i="56" s="1"/>
  <c r="AK2187" i="56" s="1"/>
  <c r="AE2187" i="56" s="1"/>
  <c r="AI2181" i="56"/>
  <c r="AJ2181" i="56" s="1"/>
  <c r="AK2181" i="56" s="1"/>
  <c r="AE2181" i="56" s="1"/>
  <c r="AI2183" i="56"/>
  <c r="AJ2183" i="56" s="1"/>
  <c r="AK2183" i="56" s="1"/>
  <c r="AE2183" i="56" s="1"/>
  <c r="AI2177" i="56"/>
  <c r="AJ2177" i="56" s="1"/>
  <c r="AK2177" i="56" s="1"/>
  <c r="AE2177" i="56" s="1"/>
  <c r="AI2179" i="56"/>
  <c r="AJ2179" i="56" s="1"/>
  <c r="AK2179" i="56" s="1"/>
  <c r="AE2179" i="56" s="1"/>
  <c r="AI2189" i="56"/>
  <c r="AJ2189" i="56" s="1"/>
  <c r="AK2189" i="56" s="1"/>
  <c r="AE2189" i="56" s="1"/>
  <c r="AI2191" i="56"/>
  <c r="AJ2191" i="56" s="1"/>
  <c r="AK2191" i="56" s="1"/>
  <c r="AE2191" i="56" s="1"/>
  <c r="AH2116" i="56"/>
  <c r="AK2210" i="56"/>
  <c r="AE2210" i="56" s="1"/>
  <c r="AK2220" i="56"/>
  <c r="AE2220" i="56" s="1"/>
  <c r="AK91" i="55"/>
  <c r="AE91" i="55" s="1"/>
  <c r="AK88" i="55"/>
  <c r="AE88" i="55" s="1"/>
  <c r="AI202" i="55"/>
  <c r="AJ202" i="55" s="1"/>
  <c r="AK202" i="55" s="1"/>
  <c r="AE202" i="55" s="1"/>
  <c r="AI27" i="55"/>
  <c r="AJ27" i="55" s="1"/>
  <c r="AK27" i="55" s="1"/>
  <c r="AE27" i="55" s="1"/>
  <c r="AH70" i="55"/>
  <c r="AH114" i="55"/>
  <c r="AI557" i="55"/>
  <c r="AJ557" i="55" s="1"/>
  <c r="AK557" i="55" s="1"/>
  <c r="AE557" i="55" s="1"/>
  <c r="AI639" i="55"/>
  <c r="AJ639" i="55" s="1"/>
  <c r="AK639" i="55" s="1"/>
  <c r="AE639" i="55" s="1"/>
  <c r="AI474" i="55"/>
  <c r="AJ474" i="55" s="1"/>
  <c r="AK474" i="55" s="1"/>
  <c r="AE474" i="55" s="1"/>
  <c r="AI357" i="55"/>
  <c r="AJ357" i="55" s="1"/>
  <c r="AK357" i="55" s="1"/>
  <c r="AE357" i="55" s="1"/>
  <c r="AI374" i="55"/>
  <c r="AJ374" i="55" s="1"/>
  <c r="AK374" i="55" s="1"/>
  <c r="AE374" i="55" s="1"/>
  <c r="AH393" i="55"/>
  <c r="AH401" i="55"/>
  <c r="AI462" i="55"/>
  <c r="AJ462" i="55" s="1"/>
  <c r="AK462" i="55" s="1"/>
  <c r="AE462" i="55" s="1"/>
  <c r="AH462" i="55"/>
  <c r="AI606" i="55"/>
  <c r="AJ606" i="55" s="1"/>
  <c r="AK606" i="55" s="1"/>
  <c r="AE606" i="55" s="1"/>
  <c r="AH606" i="55"/>
  <c r="AI908" i="55"/>
  <c r="AJ908" i="55" s="1"/>
  <c r="AK908" i="55" s="1"/>
  <c r="AE908" i="55" s="1"/>
  <c r="AI1022" i="55"/>
  <c r="AJ1022" i="55" s="1"/>
  <c r="AK1022" i="55" s="1"/>
  <c r="AE1022" i="55" s="1"/>
  <c r="AI1167" i="55"/>
  <c r="AJ1167" i="55" s="1"/>
  <c r="AK1167" i="55" s="1"/>
  <c r="AE1167" i="55" s="1"/>
  <c r="AH1167" i="55"/>
  <c r="AI1183" i="55"/>
  <c r="AJ1183" i="55" s="1"/>
  <c r="AK1183" i="55" s="1"/>
  <c r="AE1183" i="55" s="1"/>
  <c r="AH1183" i="55"/>
  <c r="AI1199" i="55"/>
  <c r="AJ1199" i="55" s="1"/>
  <c r="AK1199" i="55" s="1"/>
  <c r="AE1199" i="55" s="1"/>
  <c r="AH1199" i="55"/>
  <c r="AK657" i="55"/>
  <c r="AE657" i="55" s="1"/>
  <c r="AI1172" i="55"/>
  <c r="AJ1172" i="55" s="1"/>
  <c r="AK1172" i="55" s="1"/>
  <c r="AE1172" i="55" s="1"/>
  <c r="AH1172" i="55"/>
  <c r="AI1188" i="55"/>
  <c r="AJ1188" i="55" s="1"/>
  <c r="AK1188" i="55" s="1"/>
  <c r="AE1188" i="55" s="1"/>
  <c r="AH1188" i="55"/>
  <c r="AI833" i="55"/>
  <c r="AJ833" i="55" s="1"/>
  <c r="AK833" i="55" s="1"/>
  <c r="AE833" i="55" s="1"/>
  <c r="AI835" i="55"/>
  <c r="AJ835" i="55" s="1"/>
  <c r="AK835" i="55" s="1"/>
  <c r="AE835" i="55" s="1"/>
  <c r="AI837" i="55"/>
  <c r="AJ837" i="55" s="1"/>
  <c r="AK837" i="55" s="1"/>
  <c r="AE837" i="55" s="1"/>
  <c r="AI907" i="55"/>
  <c r="AJ907" i="55" s="1"/>
  <c r="AK907" i="55" s="1"/>
  <c r="AE907" i="55" s="1"/>
  <c r="AK949" i="55"/>
  <c r="AE949" i="55" s="1"/>
  <c r="AK981" i="55"/>
  <c r="AE981" i="55" s="1"/>
  <c r="AI848" i="55"/>
  <c r="AJ848" i="55" s="1"/>
  <c r="AK848" i="55" s="1"/>
  <c r="AE848" i="55" s="1"/>
  <c r="AK1153" i="55"/>
  <c r="AE1153" i="55" s="1"/>
  <c r="AK1091" i="55"/>
  <c r="AE1091" i="55" s="1"/>
  <c r="AK1099" i="55"/>
  <c r="AE1099" i="55" s="1"/>
  <c r="AK1107" i="55"/>
  <c r="AE1107" i="55" s="1"/>
  <c r="AI1113" i="55"/>
  <c r="AJ1113" i="55" s="1"/>
  <c r="AK1113" i="55" s="1"/>
  <c r="AE1113" i="55" s="1"/>
  <c r="AI1396" i="55"/>
  <c r="AJ1396" i="55" s="1"/>
  <c r="AK1396" i="55" s="1"/>
  <c r="AE1396" i="55" s="1"/>
  <c r="AK1630" i="55"/>
  <c r="AE1630" i="55" s="1"/>
  <c r="AI1733" i="55"/>
  <c r="AJ1733" i="55" s="1"/>
  <c r="AK1733" i="55" s="1"/>
  <c r="AE1733" i="55" s="1"/>
  <c r="AH1733" i="55"/>
  <c r="AI1042" i="55"/>
  <c r="AJ1042" i="55" s="1"/>
  <c r="AK1042" i="55" s="1"/>
  <c r="AE1042" i="55" s="1"/>
  <c r="AH1542" i="55"/>
  <c r="AH1574" i="55"/>
  <c r="AK1100" i="55"/>
  <c r="AE1100" i="55" s="1"/>
  <c r="AK1782" i="55"/>
  <c r="AE1782" i="55" s="1"/>
  <c r="AK1983" i="55"/>
  <c r="AE1983" i="55" s="1"/>
  <c r="AI2179" i="55"/>
  <c r="AJ2179" i="55" s="1"/>
  <c r="AK2179" i="55" s="1"/>
  <c r="AE2179" i="55" s="1"/>
  <c r="AK1620" i="55"/>
  <c r="AE1620" i="55" s="1"/>
  <c r="AK236" i="56"/>
  <c r="AE236" i="56" s="1"/>
  <c r="AK1776" i="55"/>
  <c r="AE1776" i="55" s="1"/>
  <c r="AI1962" i="55"/>
  <c r="AJ1962" i="55" s="1"/>
  <c r="AK1962" i="55" s="1"/>
  <c r="AE1962" i="55" s="1"/>
  <c r="AK1992" i="55"/>
  <c r="AE1992" i="55" s="1"/>
  <c r="AK2135" i="55"/>
  <c r="AE2135" i="55" s="1"/>
  <c r="AI2158" i="55"/>
  <c r="AJ2158" i="55" s="1"/>
  <c r="AK2158" i="55" s="1"/>
  <c r="AE2158" i="55" s="1"/>
  <c r="AK127" i="56"/>
  <c r="AE127" i="56" s="1"/>
  <c r="AK135" i="56"/>
  <c r="AE135" i="56" s="1"/>
  <c r="AI145" i="56"/>
  <c r="AJ145" i="56" s="1"/>
  <c r="AK145" i="56" s="1"/>
  <c r="AE145" i="56" s="1"/>
  <c r="AI264" i="56"/>
  <c r="AJ264" i="56" s="1"/>
  <c r="AK264" i="56" s="1"/>
  <c r="AE264" i="56" s="1"/>
  <c r="AI272" i="56"/>
  <c r="AJ272" i="56" s="1"/>
  <c r="AK272" i="56" s="1"/>
  <c r="AE272" i="56" s="1"/>
  <c r="AI280" i="56"/>
  <c r="AJ280" i="56" s="1"/>
  <c r="AK280" i="56" s="1"/>
  <c r="AE280" i="56" s="1"/>
  <c r="AI288" i="56"/>
  <c r="AJ288" i="56" s="1"/>
  <c r="AK288" i="56" s="1"/>
  <c r="AE288" i="56" s="1"/>
  <c r="AI296" i="56"/>
  <c r="AJ296" i="56" s="1"/>
  <c r="AK296" i="56" s="1"/>
  <c r="AE296" i="56" s="1"/>
  <c r="AI304" i="56"/>
  <c r="AJ304" i="56" s="1"/>
  <c r="AK304" i="56" s="1"/>
  <c r="AE304" i="56" s="1"/>
  <c r="AK239" i="56"/>
  <c r="AE239" i="56" s="1"/>
  <c r="AK233" i="56"/>
  <c r="AE233" i="56" s="1"/>
  <c r="AH526" i="56"/>
  <c r="AK413" i="56"/>
  <c r="AE413" i="56" s="1"/>
  <c r="AK435" i="56"/>
  <c r="AE435" i="56" s="1"/>
  <c r="AK752" i="56"/>
  <c r="AE752" i="56" s="1"/>
  <c r="AG874" i="56"/>
  <c r="AI873" i="56"/>
  <c r="AJ873" i="56" s="1"/>
  <c r="AK873" i="56" s="1"/>
  <c r="AE873" i="56" s="1"/>
  <c r="AE874" i="56" s="1"/>
  <c r="AH873" i="56"/>
  <c r="AK743" i="56"/>
  <c r="AE743" i="56" s="1"/>
  <c r="AH851" i="56"/>
  <c r="AK564" i="56"/>
  <c r="AE564" i="56" s="1"/>
  <c r="AK540" i="56"/>
  <c r="AE540" i="56" s="1"/>
  <c r="AH1095" i="56"/>
  <c r="AH1096" i="56"/>
  <c r="AI1324" i="56"/>
  <c r="AJ1324" i="56" s="1"/>
  <c r="AK1324" i="56" s="1"/>
  <c r="AE1324" i="56" s="1"/>
  <c r="AH1324" i="56"/>
  <c r="AK1133" i="56"/>
  <c r="AE1133" i="56" s="1"/>
  <c r="AI1026" i="56"/>
  <c r="AJ1026" i="56" s="1"/>
  <c r="AK1026" i="56" s="1"/>
  <c r="AE1026" i="56" s="1"/>
  <c r="AI1042" i="56"/>
  <c r="AJ1042" i="56" s="1"/>
  <c r="AK1042" i="56" s="1"/>
  <c r="AE1042" i="56" s="1"/>
  <c r="AH1415" i="56"/>
  <c r="AH1791" i="56"/>
  <c r="AI1358" i="56"/>
  <c r="AJ1358" i="56" s="1"/>
  <c r="AK1358" i="56" s="1"/>
  <c r="AE1358" i="56" s="1"/>
  <c r="AI1390" i="56"/>
  <c r="AJ1390" i="56" s="1"/>
  <c r="AK1390" i="56" s="1"/>
  <c r="AE1390" i="56" s="1"/>
  <c r="AH1390" i="56"/>
  <c r="AI1398" i="56"/>
  <c r="AJ1398" i="56" s="1"/>
  <c r="AK1398" i="56" s="1"/>
  <c r="AE1398" i="56" s="1"/>
  <c r="AH1398" i="56"/>
  <c r="AI1406" i="56"/>
  <c r="AJ1406" i="56" s="1"/>
  <c r="AK1406" i="56" s="1"/>
  <c r="AE1406" i="56" s="1"/>
  <c r="AH1406" i="56"/>
  <c r="AI1829" i="56"/>
  <c r="AJ1829" i="56" s="1"/>
  <c r="AK1829" i="56" s="1"/>
  <c r="AE1829" i="56" s="1"/>
  <c r="AI1336" i="56"/>
  <c r="AJ1336" i="56" s="1"/>
  <c r="AK1336" i="56" s="1"/>
  <c r="AE1336" i="56" s="1"/>
  <c r="AI1338" i="56"/>
  <c r="AJ1338" i="56" s="1"/>
  <c r="AK1338" i="56" s="1"/>
  <c r="AE1338" i="56" s="1"/>
  <c r="AI1601" i="56"/>
  <c r="AJ1601" i="56" s="1"/>
  <c r="AK1601" i="56" s="1"/>
  <c r="AE1601" i="56" s="1"/>
  <c r="AH1601" i="56"/>
  <c r="AI1886" i="56"/>
  <c r="AJ1886" i="56" s="1"/>
  <c r="AK1886" i="56" s="1"/>
  <c r="AE1886" i="56" s="1"/>
  <c r="AH1886" i="56"/>
  <c r="AK1631" i="56"/>
  <c r="AE1631" i="56" s="1"/>
  <c r="AI1845" i="56"/>
  <c r="AJ1845" i="56" s="1"/>
  <c r="AK1845" i="56" s="1"/>
  <c r="AE1845" i="56" s="1"/>
  <c r="AH1969" i="56"/>
  <c r="AG1972" i="56"/>
  <c r="AI1971" i="56" s="1"/>
  <c r="AJ1971" i="56" s="1"/>
  <c r="AK1971" i="56" s="1"/>
  <c r="AE1971" i="56" s="1"/>
  <c r="AH1967" i="56"/>
  <c r="AK676" i="55"/>
  <c r="AE676" i="55" s="1"/>
  <c r="AK679" i="55"/>
  <c r="AE679" i="55" s="1"/>
  <c r="AK690" i="55"/>
  <c r="AE690" i="55" s="1"/>
  <c r="AK963" i="55"/>
  <c r="AE963" i="55" s="1"/>
  <c r="AK1631" i="55"/>
  <c r="AE1631" i="55" s="1"/>
  <c r="AK2010" i="55"/>
  <c r="AE2010" i="55" s="1"/>
  <c r="AK247" i="56"/>
  <c r="AE247" i="56" s="1"/>
  <c r="AK130" i="56"/>
  <c r="AE130" i="56" s="1"/>
  <c r="AK522" i="55"/>
  <c r="AE522" i="55" s="1"/>
  <c r="AK683" i="55"/>
  <c r="AE683" i="55" s="1"/>
  <c r="AK532" i="55"/>
  <c r="AE532" i="55" s="1"/>
  <c r="AK1150" i="55"/>
  <c r="AE1150" i="55" s="1"/>
  <c r="AK1412" i="55"/>
  <c r="AE1412" i="55" s="1"/>
  <c r="AK2068" i="55"/>
  <c r="AE2068" i="55" s="1"/>
  <c r="AK132" i="56"/>
  <c r="AE132" i="56" s="1"/>
  <c r="AK1285" i="56"/>
  <c r="AE1285" i="56" s="1"/>
  <c r="AK1935" i="56"/>
  <c r="AE1935" i="56" s="1"/>
  <c r="AK526" i="55"/>
  <c r="AE526" i="55" s="1"/>
  <c r="AK504" i="55"/>
  <c r="AE504" i="55" s="1"/>
  <c r="AK703" i="55"/>
  <c r="AE703" i="55" s="1"/>
  <c r="AK694" i="55"/>
  <c r="AE694" i="55" s="1"/>
  <c r="AK1070" i="55"/>
  <c r="AE1070" i="55" s="1"/>
  <c r="AK1056" i="55"/>
  <c r="AE1056" i="55" s="1"/>
  <c r="AK1061" i="55"/>
  <c r="AE1061" i="55" s="1"/>
  <c r="AK1069" i="55"/>
  <c r="AE1069" i="55" s="1"/>
  <c r="AK1697" i="55"/>
  <c r="AE1697" i="55" s="1"/>
  <c r="AK1790" i="55"/>
  <c r="AE1790" i="55" s="1"/>
  <c r="AK1876" i="55"/>
  <c r="AE1876" i="55" s="1"/>
  <c r="AK2136" i="55"/>
  <c r="AE2136" i="55" s="1"/>
  <c r="AK232" i="56"/>
  <c r="AE232" i="56" s="1"/>
  <c r="AK351" i="56"/>
  <c r="AE351" i="56" s="1"/>
  <c r="AK349" i="56"/>
  <c r="AE349" i="56" s="1"/>
  <c r="AK348" i="56"/>
  <c r="AE348" i="56" s="1"/>
  <c r="AK360" i="56"/>
  <c r="AE360" i="56" s="1"/>
  <c r="AK369" i="56"/>
  <c r="AE369" i="56" s="1"/>
  <c r="AK372" i="56"/>
  <c r="AE372" i="56" s="1"/>
  <c r="AK1134" i="56"/>
  <c r="AE1134" i="56" s="1"/>
  <c r="AK1126" i="56"/>
  <c r="AE1126" i="56" s="1"/>
  <c r="AK1144" i="56"/>
  <c r="AE1144" i="56" s="1"/>
  <c r="AK1135" i="56"/>
  <c r="AE1135" i="56" s="1"/>
  <c r="AK530" i="55"/>
  <c r="AE530" i="55" s="1"/>
  <c r="AK525" i="55"/>
  <c r="AE525" i="55" s="1"/>
  <c r="AK528" i="55"/>
  <c r="AE528" i="55" s="1"/>
  <c r="AK878" i="55"/>
  <c r="AE878" i="55" s="1"/>
  <c r="AK1088" i="55"/>
  <c r="AE1088" i="55" s="1"/>
  <c r="AK1283" i="55"/>
  <c r="AE1283" i="55" s="1"/>
  <c r="AK1629" i="55"/>
  <c r="AE1629" i="55" s="1"/>
  <c r="AK2008" i="55"/>
  <c r="AE2008" i="55" s="1"/>
  <c r="AK178" i="56"/>
  <c r="AE178" i="56" s="1"/>
  <c r="AK128" i="56"/>
  <c r="AE128" i="56" s="1"/>
  <c r="AK396" i="56"/>
  <c r="AE396" i="56" s="1"/>
  <c r="AK406" i="56"/>
  <c r="AE406" i="56" s="1"/>
  <c r="AK402" i="56"/>
  <c r="AE402" i="56" s="1"/>
  <c r="AK983" i="56"/>
  <c r="AE983" i="56" s="1"/>
  <c r="AK959" i="56"/>
  <c r="AE959" i="56" s="1"/>
  <c r="AK981" i="56"/>
  <c r="AE981" i="56" s="1"/>
  <c r="AK989" i="56"/>
  <c r="AE989" i="56" s="1"/>
  <c r="AK948" i="56"/>
  <c r="AE948" i="56" s="1"/>
  <c r="AK980" i="56"/>
  <c r="AE980" i="56" s="1"/>
  <c r="AK1153" i="56"/>
  <c r="AE1153" i="56" s="1"/>
  <c r="AK1763" i="56"/>
  <c r="AE1763" i="56" s="1"/>
  <c r="AK2065" i="56"/>
  <c r="AE2065" i="56" s="1"/>
  <c r="AI364" i="55"/>
  <c r="AJ364" i="55" s="1"/>
  <c r="AK364" i="55" s="1"/>
  <c r="AE364" i="55" s="1"/>
  <c r="AI105" i="55"/>
  <c r="AJ105" i="55" s="1"/>
  <c r="AK105" i="55" s="1"/>
  <c r="AE105" i="55" s="1"/>
  <c r="AH105" i="55"/>
  <c r="AH398" i="55"/>
  <c r="AH115" i="55"/>
  <c r="AI358" i="55"/>
  <c r="AJ358" i="55" s="1"/>
  <c r="AK358" i="55" s="1"/>
  <c r="AE358" i="55" s="1"/>
  <c r="AH301" i="55"/>
  <c r="AH824" i="55"/>
  <c r="AI1177" i="55"/>
  <c r="AJ1177" i="55" s="1"/>
  <c r="AK1177" i="55" s="1"/>
  <c r="AE1177" i="55" s="1"/>
  <c r="AH1177" i="55"/>
  <c r="AH2022" i="55"/>
  <c r="AI1403" i="55"/>
  <c r="AJ1403" i="55" s="1"/>
  <c r="AK1403" i="55" s="1"/>
  <c r="AE1403" i="55" s="1"/>
  <c r="AI1393" i="55"/>
  <c r="AJ1393" i="55" s="1"/>
  <c r="AK1393" i="55" s="1"/>
  <c r="AE1393" i="55" s="1"/>
  <c r="AI1391" i="55"/>
  <c r="AJ1391" i="55" s="1"/>
  <c r="AK1391" i="55" s="1"/>
  <c r="AE1391" i="55" s="1"/>
  <c r="AI1399" i="55"/>
  <c r="AJ1399" i="55" s="1"/>
  <c r="AK1399" i="55" s="1"/>
  <c r="AE1399" i="55" s="1"/>
  <c r="AI1397" i="55"/>
  <c r="AJ1397" i="55" s="1"/>
  <c r="AK1397" i="55" s="1"/>
  <c r="AE1397" i="55" s="1"/>
  <c r="AI1395" i="55"/>
  <c r="AJ1395" i="55" s="1"/>
  <c r="AK1395" i="55" s="1"/>
  <c r="AE1395" i="55" s="1"/>
  <c r="AI1405" i="55"/>
  <c r="AJ1405" i="55" s="1"/>
  <c r="AK1405" i="55" s="1"/>
  <c r="AE1405" i="55" s="1"/>
  <c r="AI1387" i="55"/>
  <c r="AJ1387" i="55" s="1"/>
  <c r="AK1387" i="55" s="1"/>
  <c r="AE1387" i="55" s="1"/>
  <c r="AI1385" i="55"/>
  <c r="AJ1385" i="55" s="1"/>
  <c r="AK1385" i="55" s="1"/>
  <c r="AE1385" i="55" s="1"/>
  <c r="AI1389" i="55"/>
  <c r="AJ1389" i="55" s="1"/>
  <c r="AK1389" i="55" s="1"/>
  <c r="AE1389" i="55" s="1"/>
  <c r="AI1401" i="55"/>
  <c r="AJ1401" i="55" s="1"/>
  <c r="AK1401" i="55" s="1"/>
  <c r="AE1401" i="55" s="1"/>
  <c r="AI217" i="55"/>
  <c r="AJ217" i="55" s="1"/>
  <c r="AK217" i="55" s="1"/>
  <c r="AE217" i="55" s="1"/>
  <c r="AI218" i="55"/>
  <c r="AJ218" i="55" s="1"/>
  <c r="AK218" i="55" s="1"/>
  <c r="AE218" i="55" s="1"/>
  <c r="AI83" i="55"/>
  <c r="AJ83" i="55" s="1"/>
  <c r="AK83" i="55" s="1"/>
  <c r="AE83" i="55" s="1"/>
  <c r="AI179" i="55"/>
  <c r="AJ179" i="55" s="1"/>
  <c r="AK179" i="55" s="1"/>
  <c r="AE179" i="55" s="1"/>
  <c r="AH179" i="55"/>
  <c r="AI348" i="55"/>
  <c r="AJ348" i="55" s="1"/>
  <c r="AK348" i="55" s="1"/>
  <c r="AE348" i="55" s="1"/>
  <c r="AI493" i="55"/>
  <c r="AJ493" i="55" s="1"/>
  <c r="AK493" i="55" s="1"/>
  <c r="AE493" i="55" s="1"/>
  <c r="AI350" i="55"/>
  <c r="AJ350" i="55" s="1"/>
  <c r="AK350" i="55" s="1"/>
  <c r="AE350" i="55" s="1"/>
  <c r="AI366" i="55"/>
  <c r="AJ366" i="55" s="1"/>
  <c r="AK366" i="55" s="1"/>
  <c r="AE366" i="55" s="1"/>
  <c r="AI494" i="55"/>
  <c r="AJ494" i="55" s="1"/>
  <c r="AK494" i="55" s="1"/>
  <c r="AE494" i="55" s="1"/>
  <c r="AI559" i="55"/>
  <c r="AJ559" i="55" s="1"/>
  <c r="AK559" i="55" s="1"/>
  <c r="AE559" i="55" s="1"/>
  <c r="AI616" i="55"/>
  <c r="AJ616" i="55" s="1"/>
  <c r="AK616" i="55" s="1"/>
  <c r="AE616" i="55" s="1"/>
  <c r="AH281" i="55"/>
  <c r="AH289" i="55"/>
  <c r="AH297" i="55"/>
  <c r="AH305" i="55"/>
  <c r="AI1169" i="55"/>
  <c r="AJ1169" i="55" s="1"/>
  <c r="AK1169" i="55" s="1"/>
  <c r="AE1169" i="55" s="1"/>
  <c r="AH1169" i="55"/>
  <c r="AI1185" i="55"/>
  <c r="AJ1185" i="55" s="1"/>
  <c r="AK1185" i="55" s="1"/>
  <c r="AE1185" i="55" s="1"/>
  <c r="AH1185" i="55"/>
  <c r="AI761" i="55"/>
  <c r="AJ761" i="55" s="1"/>
  <c r="AK761" i="55" s="1"/>
  <c r="AE761" i="55" s="1"/>
  <c r="AI763" i="55"/>
  <c r="AJ763" i="55" s="1"/>
  <c r="AK763" i="55" s="1"/>
  <c r="AE763" i="55" s="1"/>
  <c r="AH1818" i="55"/>
  <c r="AI2089" i="55"/>
  <c r="AJ2089" i="55" s="1"/>
  <c r="AK2089" i="55" s="1"/>
  <c r="AE2089" i="55" s="1"/>
  <c r="AH2089" i="55"/>
  <c r="AI1321" i="55"/>
  <c r="AJ1321" i="55" s="1"/>
  <c r="AK1321" i="55" s="1"/>
  <c r="AE1321" i="55" s="1"/>
  <c r="AI1436" i="55"/>
  <c r="AJ1436" i="55" s="1"/>
  <c r="AK1436" i="55" s="1"/>
  <c r="AE1436" i="55" s="1"/>
  <c r="AI1431" i="55"/>
  <c r="AJ1431" i="55" s="1"/>
  <c r="AK1431" i="55" s="1"/>
  <c r="AE1431" i="55" s="1"/>
  <c r="AI1429" i="55"/>
  <c r="AJ1429" i="55" s="1"/>
  <c r="AK1429" i="55" s="1"/>
  <c r="AE1429" i="55" s="1"/>
  <c r="AI1427" i="55"/>
  <c r="AJ1427" i="55" s="1"/>
  <c r="AK1427" i="55" s="1"/>
  <c r="AE1427" i="55" s="1"/>
  <c r="AI1433" i="55"/>
  <c r="AJ1433" i="55" s="1"/>
  <c r="AK1433" i="55" s="1"/>
  <c r="AE1433" i="55" s="1"/>
  <c r="AI1424" i="55"/>
  <c r="AJ1424" i="55" s="1"/>
  <c r="AK1424" i="55" s="1"/>
  <c r="AE1424" i="55" s="1"/>
  <c r="AI1428" i="55"/>
  <c r="AJ1428" i="55" s="1"/>
  <c r="AK1428" i="55" s="1"/>
  <c r="AE1428" i="55" s="1"/>
  <c r="AI1437" i="55"/>
  <c r="AJ1437" i="55" s="1"/>
  <c r="AK1437" i="55" s="1"/>
  <c r="AE1437" i="55" s="1"/>
  <c r="AI1435" i="55"/>
  <c r="AJ1435" i="55" s="1"/>
  <c r="AK1435" i="55" s="1"/>
  <c r="AE1435" i="55" s="1"/>
  <c r="AI1425" i="55"/>
  <c r="AJ1425" i="55" s="1"/>
  <c r="AK1425" i="55" s="1"/>
  <c r="AE1425" i="55" s="1"/>
  <c r="AI1432" i="55"/>
  <c r="AJ1432" i="55" s="1"/>
  <c r="AK1432" i="55" s="1"/>
  <c r="AE1432" i="55" s="1"/>
  <c r="AH1806" i="55"/>
  <c r="AG2027" i="55"/>
  <c r="AI2024" i="55" s="1"/>
  <c r="AJ2024" i="55" s="1"/>
  <c r="AK2024" i="55" s="1"/>
  <c r="AE2024" i="55" s="1"/>
  <c r="AH2020" i="55"/>
  <c r="AI1711" i="55"/>
  <c r="AJ1711" i="55" s="1"/>
  <c r="AK1711" i="55" s="1"/>
  <c r="AE1711" i="55" s="1"/>
  <c r="AH1711" i="55"/>
  <c r="AI1743" i="55"/>
  <c r="AJ1743" i="55" s="1"/>
  <c r="AK1743" i="55" s="1"/>
  <c r="AE1743" i="55" s="1"/>
  <c r="AH1743" i="55"/>
  <c r="AH1820" i="55"/>
  <c r="AI1899" i="55"/>
  <c r="AJ1899" i="55" s="1"/>
  <c r="AK1899" i="55" s="1"/>
  <c r="AE1899" i="55" s="1"/>
  <c r="AH1899" i="55"/>
  <c r="AI2198" i="55"/>
  <c r="AJ2198" i="55" s="1"/>
  <c r="AK2198" i="55" s="1"/>
  <c r="AE2198" i="55" s="1"/>
  <c r="AI2200" i="55"/>
  <c r="AJ2200" i="55" s="1"/>
  <c r="AK2200" i="55" s="1"/>
  <c r="AE2200" i="55" s="1"/>
  <c r="AI2196" i="55"/>
  <c r="AJ2196" i="55" s="1"/>
  <c r="AK2196" i="55" s="1"/>
  <c r="AE2196" i="55" s="1"/>
  <c r="AI2199" i="55"/>
  <c r="AJ2199" i="55" s="1"/>
  <c r="AK2199" i="55" s="1"/>
  <c r="AE2199" i="55" s="1"/>
  <c r="AI1640" i="55"/>
  <c r="AJ1640" i="55" s="1"/>
  <c r="AK1640" i="55" s="1"/>
  <c r="AE1640" i="55" s="1"/>
  <c r="AI1644" i="55"/>
  <c r="AJ1644" i="55" s="1"/>
  <c r="AK1644" i="55" s="1"/>
  <c r="AE1644" i="55" s="1"/>
  <c r="AH195" i="56"/>
  <c r="AH463" i="56"/>
  <c r="AH814" i="56"/>
  <c r="AH822" i="56"/>
  <c r="AI1373" i="56"/>
  <c r="AJ1373" i="56" s="1"/>
  <c r="AK1373" i="56" s="1"/>
  <c r="AE1373" i="56" s="1"/>
  <c r="AI1372" i="56"/>
  <c r="AJ1372" i="56" s="1"/>
  <c r="AK1372" i="56" s="1"/>
  <c r="AE1372" i="56" s="1"/>
  <c r="AI1376" i="56"/>
  <c r="AJ1376" i="56" s="1"/>
  <c r="AK1376" i="56" s="1"/>
  <c r="AE1376" i="56" s="1"/>
  <c r="AI1375" i="56"/>
  <c r="AJ1375" i="56" s="1"/>
  <c r="AK1375" i="56" s="1"/>
  <c r="AE1375" i="56" s="1"/>
  <c r="AG1279" i="56"/>
  <c r="AI1249" i="56" s="1"/>
  <c r="AJ1249" i="56" s="1"/>
  <c r="AK1249" i="56" s="1"/>
  <c r="AE1249" i="56" s="1"/>
  <c r="AH1209" i="56"/>
  <c r="AI1464" i="56"/>
  <c r="AJ1464" i="56" s="1"/>
  <c r="AK1464" i="56" s="1"/>
  <c r="AE1464" i="56" s="1"/>
  <c r="AH1464" i="56"/>
  <c r="AI1480" i="56"/>
  <c r="AJ1480" i="56" s="1"/>
  <c r="AK1480" i="56" s="1"/>
  <c r="AE1480" i="56" s="1"/>
  <c r="AH1480" i="56"/>
  <c r="AI1496" i="56"/>
  <c r="AJ1496" i="56" s="1"/>
  <c r="AK1496" i="56" s="1"/>
  <c r="AE1496" i="56" s="1"/>
  <c r="AH1496" i="56"/>
  <c r="AI1563" i="56"/>
  <c r="AJ1563" i="56" s="1"/>
  <c r="AK1563" i="56" s="1"/>
  <c r="AE1563" i="56" s="1"/>
  <c r="AH1563" i="56"/>
  <c r="AH1217" i="56"/>
  <c r="AI1577" i="56"/>
  <c r="AJ1577" i="56" s="1"/>
  <c r="AK1577" i="56" s="1"/>
  <c r="AE1577" i="56" s="1"/>
  <c r="AH1577" i="56"/>
  <c r="AI1782" i="56"/>
  <c r="AJ1782" i="56" s="1"/>
  <c r="AK1782" i="56" s="1"/>
  <c r="AE1782" i="56" s="1"/>
  <c r="AH1782" i="56"/>
  <c r="AI1461" i="56"/>
  <c r="AJ1461" i="56" s="1"/>
  <c r="AK1461" i="56" s="1"/>
  <c r="AE1461" i="56" s="1"/>
  <c r="AH1461" i="56"/>
  <c r="AI1469" i="56"/>
  <c r="AJ1469" i="56" s="1"/>
  <c r="AK1469" i="56" s="1"/>
  <c r="AE1469" i="56" s="1"/>
  <c r="AH1469" i="56"/>
  <c r="AI1477" i="56"/>
  <c r="AJ1477" i="56" s="1"/>
  <c r="AK1477" i="56" s="1"/>
  <c r="AE1477" i="56" s="1"/>
  <c r="AH1477" i="56"/>
  <c r="AI1485" i="56"/>
  <c r="AJ1485" i="56" s="1"/>
  <c r="AK1485" i="56" s="1"/>
  <c r="AE1485" i="56" s="1"/>
  <c r="AH1485" i="56"/>
  <c r="AI1493" i="56"/>
  <c r="AJ1493" i="56" s="1"/>
  <c r="AK1493" i="56" s="1"/>
  <c r="AE1493" i="56" s="1"/>
  <c r="AH1493" i="56"/>
  <c r="AI1501" i="56"/>
  <c r="AJ1501" i="56" s="1"/>
  <c r="AK1501" i="56" s="1"/>
  <c r="AE1501" i="56" s="1"/>
  <c r="AH1501" i="56"/>
  <c r="AI1575" i="56"/>
  <c r="AJ1575" i="56" s="1"/>
  <c r="AK1575" i="56" s="1"/>
  <c r="AE1575" i="56" s="1"/>
  <c r="AH1575" i="56"/>
  <c r="AI1554" i="56"/>
  <c r="AJ1554" i="56" s="1"/>
  <c r="AK1554" i="56" s="1"/>
  <c r="AE1554" i="56" s="1"/>
  <c r="AH1554" i="56"/>
  <c r="AI1562" i="56"/>
  <c r="AJ1562" i="56" s="1"/>
  <c r="AK1562" i="56" s="1"/>
  <c r="AE1562" i="56" s="1"/>
  <c r="AH1562" i="56"/>
  <c r="AI1570" i="56"/>
  <c r="AJ1570" i="56" s="1"/>
  <c r="AK1570" i="56" s="1"/>
  <c r="AE1570" i="56" s="1"/>
  <c r="AH1570" i="56"/>
  <c r="AI1578" i="56"/>
  <c r="AJ1578" i="56" s="1"/>
  <c r="AK1578" i="56" s="1"/>
  <c r="AE1578" i="56" s="1"/>
  <c r="AH1578" i="56"/>
  <c r="AI1586" i="56"/>
  <c r="AJ1586" i="56" s="1"/>
  <c r="AK1586" i="56" s="1"/>
  <c r="AE1586" i="56" s="1"/>
  <c r="AH1586" i="56"/>
  <c r="AH1700" i="56"/>
  <c r="AI2048" i="56"/>
  <c r="AJ2048" i="56" s="1"/>
  <c r="AK2048" i="56" s="1"/>
  <c r="AE2048" i="56" s="1"/>
  <c r="AH2048" i="56"/>
  <c r="AI2054" i="56"/>
  <c r="AJ2054" i="56" s="1"/>
  <c r="AK2054" i="56" s="1"/>
  <c r="AE2054" i="56" s="1"/>
  <c r="AH2054" i="56"/>
  <c r="AI2011" i="56"/>
  <c r="AJ2011" i="56" s="1"/>
  <c r="AK2011" i="56" s="1"/>
  <c r="AE2011" i="56" s="1"/>
  <c r="AI2010" i="56"/>
  <c r="AJ2010" i="56" s="1"/>
  <c r="AK2010" i="56" s="1"/>
  <c r="AE2010" i="56" s="1"/>
  <c r="AI2009" i="56"/>
  <c r="AJ2009" i="56" s="1"/>
  <c r="AK2009" i="56" s="1"/>
  <c r="AE2009" i="56" s="1"/>
  <c r="AI2086" i="56"/>
  <c r="AJ2086" i="56" s="1"/>
  <c r="AK2086" i="56" s="1"/>
  <c r="AE2086" i="56" s="1"/>
  <c r="AH2086" i="56"/>
  <c r="AI29" i="55"/>
  <c r="AJ29" i="55" s="1"/>
  <c r="AK29" i="55" s="1"/>
  <c r="AE29" i="55" s="1"/>
  <c r="AI80" i="55"/>
  <c r="AJ80" i="55" s="1"/>
  <c r="AK80" i="55" s="1"/>
  <c r="AE80" i="55" s="1"/>
  <c r="AI180" i="55"/>
  <c r="AJ180" i="55" s="1"/>
  <c r="AK180" i="55" s="1"/>
  <c r="AE180" i="55" s="1"/>
  <c r="AH180" i="55"/>
  <c r="AI249" i="55"/>
  <c r="AJ249" i="55" s="1"/>
  <c r="AK249" i="55" s="1"/>
  <c r="AE249" i="55" s="1"/>
  <c r="AH249" i="55"/>
  <c r="AI496" i="55"/>
  <c r="AJ496" i="55" s="1"/>
  <c r="AK496" i="55" s="1"/>
  <c r="AE496" i="55" s="1"/>
  <c r="AI561" i="55"/>
  <c r="AJ561" i="55" s="1"/>
  <c r="AK561" i="55" s="1"/>
  <c r="AE561" i="55" s="1"/>
  <c r="AH59" i="55"/>
  <c r="AI106" i="55"/>
  <c r="AJ106" i="55" s="1"/>
  <c r="AK106" i="55" s="1"/>
  <c r="AE106" i="55" s="1"/>
  <c r="AH106" i="55"/>
  <c r="AI163" i="55"/>
  <c r="AJ163" i="55" s="1"/>
  <c r="AK163" i="55" s="1"/>
  <c r="AE163" i="55" s="1"/>
  <c r="AH163" i="55"/>
  <c r="AI171" i="55"/>
  <c r="AJ171" i="55" s="1"/>
  <c r="AK171" i="55" s="1"/>
  <c r="AE171" i="55" s="1"/>
  <c r="AH171" i="55"/>
  <c r="AI237" i="55"/>
  <c r="AJ237" i="55" s="1"/>
  <c r="AK237" i="55" s="1"/>
  <c r="AE237" i="55" s="1"/>
  <c r="AH237" i="55"/>
  <c r="AI363" i="55"/>
  <c r="AJ363" i="55" s="1"/>
  <c r="AK363" i="55" s="1"/>
  <c r="AE363" i="55" s="1"/>
  <c r="AH50" i="55"/>
  <c r="AI361" i="55"/>
  <c r="AJ361" i="55" s="1"/>
  <c r="AK361" i="55" s="1"/>
  <c r="AE361" i="55" s="1"/>
  <c r="AH395" i="55"/>
  <c r="AH403" i="55"/>
  <c r="AI464" i="55"/>
  <c r="AJ464" i="55" s="1"/>
  <c r="AK464" i="55" s="1"/>
  <c r="AE464" i="55" s="1"/>
  <c r="AH464" i="55"/>
  <c r="AI604" i="55"/>
  <c r="AJ604" i="55" s="1"/>
  <c r="AK604" i="55" s="1"/>
  <c r="AE604" i="55" s="1"/>
  <c r="AH604" i="55"/>
  <c r="AI898" i="55"/>
  <c r="AJ898" i="55" s="1"/>
  <c r="AK898" i="55" s="1"/>
  <c r="AE898" i="55" s="1"/>
  <c r="AI914" i="55"/>
  <c r="AJ914" i="55" s="1"/>
  <c r="AK914" i="55" s="1"/>
  <c r="AE914" i="55" s="1"/>
  <c r="AI1171" i="55"/>
  <c r="AJ1171" i="55" s="1"/>
  <c r="AK1171" i="55" s="1"/>
  <c r="AE1171" i="55" s="1"/>
  <c r="AH1171" i="55"/>
  <c r="AI1187" i="55"/>
  <c r="AJ1187" i="55" s="1"/>
  <c r="AK1187" i="55" s="1"/>
  <c r="AE1187" i="55" s="1"/>
  <c r="AH1187" i="55"/>
  <c r="AI901" i="55"/>
  <c r="AJ901" i="55" s="1"/>
  <c r="AK901" i="55" s="1"/>
  <c r="AE901" i="55" s="1"/>
  <c r="AI917" i="55"/>
  <c r="AJ917" i="55" s="1"/>
  <c r="AK917" i="55" s="1"/>
  <c r="AE917" i="55" s="1"/>
  <c r="AI1170" i="55"/>
  <c r="AJ1170" i="55" s="1"/>
  <c r="AK1170" i="55" s="1"/>
  <c r="AE1170" i="55" s="1"/>
  <c r="AH1170" i="55"/>
  <c r="AI1186" i="55"/>
  <c r="AJ1186" i="55" s="1"/>
  <c r="AK1186" i="55" s="1"/>
  <c r="AE1186" i="55" s="1"/>
  <c r="AH1186" i="55"/>
  <c r="AI2118" i="55"/>
  <c r="AJ2118" i="55" s="1"/>
  <c r="AK2118" i="55" s="1"/>
  <c r="AE2118" i="55" s="1"/>
  <c r="AI2120" i="55"/>
  <c r="AJ2120" i="55" s="1"/>
  <c r="AK2120" i="55" s="1"/>
  <c r="AE2120" i="55" s="1"/>
  <c r="AI2114" i="55"/>
  <c r="AJ2114" i="55" s="1"/>
  <c r="AK2114" i="55" s="1"/>
  <c r="AE2114" i="55" s="1"/>
  <c r="AI2115" i="55"/>
  <c r="AJ2115" i="55" s="1"/>
  <c r="AK2115" i="55" s="1"/>
  <c r="AE2115" i="55" s="1"/>
  <c r="AI2119" i="55"/>
  <c r="AJ2119" i="55" s="1"/>
  <c r="AK2119" i="55" s="1"/>
  <c r="AE2119" i="55" s="1"/>
  <c r="AI2123" i="55"/>
  <c r="AJ2123" i="55" s="1"/>
  <c r="AK2123" i="55" s="1"/>
  <c r="AE2123" i="55" s="1"/>
  <c r="AI2127" i="55"/>
  <c r="AJ2127" i="55" s="1"/>
  <c r="AK2127" i="55" s="1"/>
  <c r="AE2127" i="55" s="1"/>
  <c r="AI2126" i="55"/>
  <c r="AJ2126" i="55" s="1"/>
  <c r="AK2126" i="55" s="1"/>
  <c r="AE2126" i="55" s="1"/>
  <c r="AI2116" i="55"/>
  <c r="AJ2116" i="55" s="1"/>
  <c r="AK2116" i="55" s="1"/>
  <c r="AE2116" i="55" s="1"/>
  <c r="AI2124" i="55"/>
  <c r="AJ2124" i="55" s="1"/>
  <c r="AK2124" i="55" s="1"/>
  <c r="AE2124" i="55" s="1"/>
  <c r="AI2122" i="55"/>
  <c r="AJ2122" i="55" s="1"/>
  <c r="AK2122" i="55" s="1"/>
  <c r="AE2122" i="55" s="1"/>
  <c r="AI1302" i="55"/>
  <c r="AJ1302" i="55" s="1"/>
  <c r="AK1302" i="55" s="1"/>
  <c r="AE1302" i="55" s="1"/>
  <c r="AH1566" i="55"/>
  <c r="AI1723" i="55"/>
  <c r="AJ1723" i="55" s="1"/>
  <c r="AK1723" i="55" s="1"/>
  <c r="AE1723" i="55" s="1"/>
  <c r="AH1723" i="55"/>
  <c r="AI1755" i="55"/>
  <c r="AJ1755" i="55" s="1"/>
  <c r="AK1755" i="55" s="1"/>
  <c r="AE1755" i="55" s="1"/>
  <c r="AH1755" i="55"/>
  <c r="AI1897" i="55"/>
  <c r="AJ1897" i="55" s="1"/>
  <c r="AK1897" i="55" s="1"/>
  <c r="AE1897" i="55" s="1"/>
  <c r="AH1897" i="55"/>
  <c r="AI1445" i="55"/>
  <c r="AJ1445" i="55" s="1"/>
  <c r="AK1445" i="55" s="1"/>
  <c r="AE1445" i="55" s="1"/>
  <c r="AI1443" i="55"/>
  <c r="AJ1443" i="55" s="1"/>
  <c r="AK1443" i="55" s="1"/>
  <c r="AE1443" i="55" s="1"/>
  <c r="AI2058" i="55"/>
  <c r="AJ2058" i="55" s="1"/>
  <c r="AK2058" i="55" s="1"/>
  <c r="AE2058" i="55" s="1"/>
  <c r="AI2045" i="55"/>
  <c r="AJ2045" i="55" s="1"/>
  <c r="AK2045" i="55" s="1"/>
  <c r="AE2045" i="55" s="1"/>
  <c r="AI2049" i="55"/>
  <c r="AJ2049" i="55" s="1"/>
  <c r="AK2049" i="55" s="1"/>
  <c r="AE2049" i="55" s="1"/>
  <c r="AI2053" i="55"/>
  <c r="AJ2053" i="55" s="1"/>
  <c r="AK2053" i="55" s="1"/>
  <c r="AE2053" i="55" s="1"/>
  <c r="AI2057" i="55"/>
  <c r="AJ2057" i="55" s="1"/>
  <c r="AK2057" i="55" s="1"/>
  <c r="AE2057" i="55" s="1"/>
  <c r="AI2047" i="55"/>
  <c r="AJ2047" i="55" s="1"/>
  <c r="AK2047" i="55" s="1"/>
  <c r="AE2047" i="55" s="1"/>
  <c r="AI2055" i="55"/>
  <c r="AJ2055" i="55" s="1"/>
  <c r="AK2055" i="55" s="1"/>
  <c r="AE2055" i="55" s="1"/>
  <c r="AI2054" i="55"/>
  <c r="AJ2054" i="55" s="1"/>
  <c r="AK2054" i="55" s="1"/>
  <c r="AE2054" i="55" s="1"/>
  <c r="AI2050" i="55"/>
  <c r="AJ2050" i="55" s="1"/>
  <c r="AK2050" i="55" s="1"/>
  <c r="AE2050" i="55" s="1"/>
  <c r="AI2051" i="55"/>
  <c r="AJ2051" i="55" s="1"/>
  <c r="AK2051" i="55" s="1"/>
  <c r="AE2051" i="55" s="1"/>
  <c r="AI2059" i="55"/>
  <c r="AJ2059" i="55" s="1"/>
  <c r="AK2059" i="55" s="1"/>
  <c r="AE2059" i="55" s="1"/>
  <c r="AI2046" i="55"/>
  <c r="AJ2046" i="55" s="1"/>
  <c r="AK2046" i="55" s="1"/>
  <c r="AE2046" i="55" s="1"/>
  <c r="AI2091" i="55"/>
  <c r="AJ2091" i="55" s="1"/>
  <c r="AK2091" i="55" s="1"/>
  <c r="AE2091" i="55" s="1"/>
  <c r="AH2091" i="55"/>
  <c r="AI1298" i="55"/>
  <c r="AJ1298" i="55" s="1"/>
  <c r="AK1298" i="55" s="1"/>
  <c r="AE1298" i="55" s="1"/>
  <c r="AI2153" i="55"/>
  <c r="AJ2153" i="55" s="1"/>
  <c r="AK2153" i="55" s="1"/>
  <c r="AE2153" i="55" s="1"/>
  <c r="AI107" i="56"/>
  <c r="AJ107" i="56" s="1"/>
  <c r="AK107" i="56" s="1"/>
  <c r="AE107" i="56" s="1"/>
  <c r="AI103" i="56"/>
  <c r="AJ103" i="56" s="1"/>
  <c r="AK103" i="56" s="1"/>
  <c r="AE103" i="56" s="1"/>
  <c r="AI101" i="56"/>
  <c r="AJ101" i="56" s="1"/>
  <c r="AK101" i="56" s="1"/>
  <c r="AE101" i="56" s="1"/>
  <c r="AI105" i="56"/>
  <c r="AJ105" i="56" s="1"/>
  <c r="AK105" i="56" s="1"/>
  <c r="AE105" i="56" s="1"/>
  <c r="AI104" i="56"/>
  <c r="AJ104" i="56" s="1"/>
  <c r="AK104" i="56" s="1"/>
  <c r="AE104" i="56" s="1"/>
  <c r="AI108" i="56"/>
  <c r="AJ108" i="56" s="1"/>
  <c r="AK108" i="56" s="1"/>
  <c r="AE108" i="56" s="1"/>
  <c r="AI2152" i="55"/>
  <c r="AJ2152" i="55" s="1"/>
  <c r="AK2152" i="55" s="1"/>
  <c r="AE2152" i="55" s="1"/>
  <c r="AI54" i="56"/>
  <c r="AJ54" i="56" s="1"/>
  <c r="AK54" i="56" s="1"/>
  <c r="AE54" i="56" s="1"/>
  <c r="AH194" i="56"/>
  <c r="AI261" i="56"/>
  <c r="AJ261" i="56" s="1"/>
  <c r="AK261" i="56" s="1"/>
  <c r="AE261" i="56" s="1"/>
  <c r="AI265" i="56"/>
  <c r="AJ265" i="56" s="1"/>
  <c r="AK265" i="56" s="1"/>
  <c r="AE265" i="56" s="1"/>
  <c r="AI269" i="56"/>
  <c r="AJ269" i="56" s="1"/>
  <c r="AK269" i="56" s="1"/>
  <c r="AE269" i="56" s="1"/>
  <c r="AI273" i="56"/>
  <c r="AJ273" i="56" s="1"/>
  <c r="AK273" i="56" s="1"/>
  <c r="AE273" i="56" s="1"/>
  <c r="AI277" i="56"/>
  <c r="AJ277" i="56" s="1"/>
  <c r="AK277" i="56" s="1"/>
  <c r="AE277" i="56" s="1"/>
  <c r="AI281" i="56"/>
  <c r="AJ281" i="56" s="1"/>
  <c r="AK281" i="56" s="1"/>
  <c r="AE281" i="56" s="1"/>
  <c r="AI285" i="56"/>
  <c r="AJ285" i="56" s="1"/>
  <c r="AK285" i="56" s="1"/>
  <c r="AE285" i="56" s="1"/>
  <c r="AI289" i="56"/>
  <c r="AJ289" i="56" s="1"/>
  <c r="AK289" i="56" s="1"/>
  <c r="AE289" i="56" s="1"/>
  <c r="AI293" i="56"/>
  <c r="AJ293" i="56" s="1"/>
  <c r="AK293" i="56" s="1"/>
  <c r="AE293" i="56" s="1"/>
  <c r="AI297" i="56"/>
  <c r="AJ297" i="56" s="1"/>
  <c r="AK297" i="56" s="1"/>
  <c r="AE297" i="56" s="1"/>
  <c r="AI301" i="56"/>
  <c r="AJ301" i="56" s="1"/>
  <c r="AK301" i="56" s="1"/>
  <c r="AE301" i="56" s="1"/>
  <c r="AI305" i="56"/>
  <c r="AJ305" i="56" s="1"/>
  <c r="AK305" i="56" s="1"/>
  <c r="AE305" i="56" s="1"/>
  <c r="AI309" i="56"/>
  <c r="AJ309" i="56" s="1"/>
  <c r="AK309" i="56" s="1"/>
  <c r="AE309" i="56" s="1"/>
  <c r="AI313" i="56"/>
  <c r="AJ313" i="56" s="1"/>
  <c r="AK313" i="56" s="1"/>
  <c r="AE313" i="56" s="1"/>
  <c r="AI325" i="56"/>
  <c r="AJ325" i="56" s="1"/>
  <c r="AK325" i="56" s="1"/>
  <c r="AE325" i="56" s="1"/>
  <c r="AI321" i="56"/>
  <c r="AJ321" i="56" s="1"/>
  <c r="AK321" i="56" s="1"/>
  <c r="AE321" i="56" s="1"/>
  <c r="AI323" i="56"/>
  <c r="AJ323" i="56" s="1"/>
  <c r="AK323" i="56" s="1"/>
  <c r="AE323" i="56" s="1"/>
  <c r="AI317" i="56"/>
  <c r="AJ317" i="56" s="1"/>
  <c r="AK317" i="56" s="1"/>
  <c r="AE317" i="56" s="1"/>
  <c r="AI319" i="56"/>
  <c r="AJ319" i="56" s="1"/>
  <c r="AK319" i="56" s="1"/>
  <c r="AE319" i="56" s="1"/>
  <c r="AI259" i="56"/>
  <c r="AJ259" i="56" s="1"/>
  <c r="AK259" i="56" s="1"/>
  <c r="AE259" i="56" s="1"/>
  <c r="AI263" i="56"/>
  <c r="AJ263" i="56" s="1"/>
  <c r="AK263" i="56" s="1"/>
  <c r="AE263" i="56" s="1"/>
  <c r="AI267" i="56"/>
  <c r="AJ267" i="56" s="1"/>
  <c r="AK267" i="56" s="1"/>
  <c r="AE267" i="56" s="1"/>
  <c r="AI271" i="56"/>
  <c r="AJ271" i="56" s="1"/>
  <c r="AK271" i="56" s="1"/>
  <c r="AE271" i="56" s="1"/>
  <c r="AI275" i="56"/>
  <c r="AJ275" i="56" s="1"/>
  <c r="AK275" i="56" s="1"/>
  <c r="AE275" i="56" s="1"/>
  <c r="AI279" i="56"/>
  <c r="AJ279" i="56" s="1"/>
  <c r="AK279" i="56" s="1"/>
  <c r="AE279" i="56" s="1"/>
  <c r="AI283" i="56"/>
  <c r="AJ283" i="56" s="1"/>
  <c r="AK283" i="56" s="1"/>
  <c r="AE283" i="56" s="1"/>
  <c r="AI287" i="56"/>
  <c r="AJ287" i="56" s="1"/>
  <c r="AK287" i="56" s="1"/>
  <c r="AE287" i="56" s="1"/>
  <c r="AI291" i="56"/>
  <c r="AJ291" i="56" s="1"/>
  <c r="AK291" i="56" s="1"/>
  <c r="AE291" i="56" s="1"/>
  <c r="AI295" i="56"/>
  <c r="AJ295" i="56" s="1"/>
  <c r="AK295" i="56" s="1"/>
  <c r="AE295" i="56" s="1"/>
  <c r="AI299" i="56"/>
  <c r="AJ299" i="56" s="1"/>
  <c r="AK299" i="56" s="1"/>
  <c r="AE299" i="56" s="1"/>
  <c r="AI303" i="56"/>
  <c r="AJ303" i="56" s="1"/>
  <c r="AK303" i="56" s="1"/>
  <c r="AE303" i="56" s="1"/>
  <c r="AI307" i="56"/>
  <c r="AJ307" i="56" s="1"/>
  <c r="AK307" i="56" s="1"/>
  <c r="AE307" i="56" s="1"/>
  <c r="AI311" i="56"/>
  <c r="AJ311" i="56" s="1"/>
  <c r="AK311" i="56" s="1"/>
  <c r="AE311" i="56" s="1"/>
  <c r="AI315" i="56"/>
  <c r="AJ315" i="56" s="1"/>
  <c r="AK315" i="56" s="1"/>
  <c r="AE315" i="56" s="1"/>
  <c r="AI329" i="56"/>
  <c r="AJ329" i="56" s="1"/>
  <c r="AK329" i="56" s="1"/>
  <c r="AE329" i="56" s="1"/>
  <c r="AI327" i="56"/>
  <c r="AJ327" i="56" s="1"/>
  <c r="AK327" i="56" s="1"/>
  <c r="AE327" i="56" s="1"/>
  <c r="AI266" i="56"/>
  <c r="AJ266" i="56" s="1"/>
  <c r="AK266" i="56" s="1"/>
  <c r="AE266" i="56" s="1"/>
  <c r="AI274" i="56"/>
  <c r="AJ274" i="56" s="1"/>
  <c r="AK274" i="56" s="1"/>
  <c r="AE274" i="56" s="1"/>
  <c r="AI282" i="56"/>
  <c r="AJ282" i="56" s="1"/>
  <c r="AK282" i="56" s="1"/>
  <c r="AE282" i="56" s="1"/>
  <c r="AI290" i="56"/>
  <c r="AJ290" i="56" s="1"/>
  <c r="AK290" i="56" s="1"/>
  <c r="AE290" i="56" s="1"/>
  <c r="AI298" i="56"/>
  <c r="AJ298" i="56" s="1"/>
  <c r="AK298" i="56" s="1"/>
  <c r="AE298" i="56" s="1"/>
  <c r="AI306" i="56"/>
  <c r="AJ306" i="56" s="1"/>
  <c r="AK306" i="56" s="1"/>
  <c r="AE306" i="56" s="1"/>
  <c r="AI314" i="56"/>
  <c r="AJ314" i="56" s="1"/>
  <c r="AK314" i="56" s="1"/>
  <c r="AE314" i="56" s="1"/>
  <c r="AI36" i="56"/>
  <c r="AJ36" i="56" s="1"/>
  <c r="AK36" i="56" s="1"/>
  <c r="AE36" i="56" s="1"/>
  <c r="AH520" i="56"/>
  <c r="AH855" i="56"/>
  <c r="AI1602" i="56"/>
  <c r="AJ1602" i="56" s="1"/>
  <c r="AK1602" i="56" s="1"/>
  <c r="AE1602" i="56" s="1"/>
  <c r="AH1602" i="56"/>
  <c r="AI883" i="56"/>
  <c r="AJ883" i="56" s="1"/>
  <c r="AK883" i="56" s="1"/>
  <c r="AE883" i="56" s="1"/>
  <c r="AI879" i="56"/>
  <c r="AJ879" i="56" s="1"/>
  <c r="AK879" i="56" s="1"/>
  <c r="AE879" i="56" s="1"/>
  <c r="AI880" i="56"/>
  <c r="AJ880" i="56" s="1"/>
  <c r="AK880" i="56" s="1"/>
  <c r="AE880" i="56" s="1"/>
  <c r="AI878" i="56"/>
  <c r="AJ878" i="56" s="1"/>
  <c r="AK878" i="56" s="1"/>
  <c r="AE878" i="56" s="1"/>
  <c r="AI884" i="56"/>
  <c r="AJ884" i="56" s="1"/>
  <c r="AK884" i="56" s="1"/>
  <c r="AE884" i="56" s="1"/>
  <c r="AI882" i="56"/>
  <c r="AJ882" i="56" s="1"/>
  <c r="AK882" i="56" s="1"/>
  <c r="AE882" i="56" s="1"/>
  <c r="AK753" i="56"/>
  <c r="AE753" i="56" s="1"/>
  <c r="AK619" i="56"/>
  <c r="AE619" i="56" s="1"/>
  <c r="AH1099" i="56"/>
  <c r="AK1141" i="56"/>
  <c r="AE1141" i="56" s="1"/>
  <c r="AH1789" i="56"/>
  <c r="AK1643" i="56"/>
  <c r="AE1643" i="56" s="1"/>
  <c r="AI1002" i="56"/>
  <c r="AJ1002" i="56" s="1"/>
  <c r="AK1002" i="56" s="1"/>
  <c r="AE1002" i="56" s="1"/>
  <c r="AK1028" i="56"/>
  <c r="AE1028" i="56" s="1"/>
  <c r="AK1043" i="56"/>
  <c r="AE1043" i="56" s="1"/>
  <c r="AI1323" i="56"/>
  <c r="AJ1323" i="56" s="1"/>
  <c r="AK1323" i="56" s="1"/>
  <c r="AE1323" i="56" s="1"/>
  <c r="AH1323" i="56"/>
  <c r="AI1813" i="56"/>
  <c r="AJ1813" i="56" s="1"/>
  <c r="AK1813" i="56" s="1"/>
  <c r="AE1813" i="56" s="1"/>
  <c r="AI1388" i="56"/>
  <c r="AJ1388" i="56" s="1"/>
  <c r="AK1388" i="56" s="1"/>
  <c r="AE1388" i="56" s="1"/>
  <c r="AH1388" i="56"/>
  <c r="AI1396" i="56"/>
  <c r="AJ1396" i="56" s="1"/>
  <c r="AK1396" i="56" s="1"/>
  <c r="AE1396" i="56" s="1"/>
  <c r="AH1396" i="56"/>
  <c r="AI1404" i="56"/>
  <c r="AJ1404" i="56" s="1"/>
  <c r="AK1404" i="56" s="1"/>
  <c r="AE1404" i="56" s="1"/>
  <c r="AH1404" i="56"/>
  <c r="AI1424" i="56"/>
  <c r="AJ1424" i="56" s="1"/>
  <c r="AK1424" i="56" s="1"/>
  <c r="AE1424" i="56" s="1"/>
  <c r="AI1335" i="56"/>
  <c r="AJ1335" i="56" s="1"/>
  <c r="AK1335" i="56" s="1"/>
  <c r="AE1335" i="56" s="1"/>
  <c r="AG1793" i="56"/>
  <c r="AI1792" i="56" s="1"/>
  <c r="AJ1792" i="56" s="1"/>
  <c r="AK1792" i="56" s="1"/>
  <c r="AE1792" i="56" s="1"/>
  <c r="AH1788" i="56"/>
  <c r="AK1644" i="56"/>
  <c r="AE1644" i="56" s="1"/>
  <c r="AI1777" i="56"/>
  <c r="AJ1777" i="56" s="1"/>
  <c r="AK1777" i="56" s="1"/>
  <c r="AE1777" i="56" s="1"/>
  <c r="AH1777" i="56"/>
  <c r="AG1868" i="56"/>
  <c r="AI1858" i="56" s="1"/>
  <c r="AJ1858" i="56" s="1"/>
  <c r="AK1858" i="56" s="1"/>
  <c r="AE1858" i="56" s="1"/>
  <c r="AH1858" i="56"/>
  <c r="AI1887" i="56"/>
  <c r="AJ1887" i="56" s="1"/>
  <c r="AK1887" i="56" s="1"/>
  <c r="AE1887" i="56" s="1"/>
  <c r="AH1887" i="56"/>
  <c r="AI1895" i="56"/>
  <c r="AJ1895" i="56" s="1"/>
  <c r="AK1895" i="56" s="1"/>
  <c r="AE1895" i="56" s="1"/>
  <c r="AH1895" i="56"/>
  <c r="AK1988" i="56"/>
  <c r="AE1988" i="56" s="1"/>
  <c r="AI2123" i="56"/>
  <c r="AJ2123" i="56" s="1"/>
  <c r="AK2123" i="56" s="1"/>
  <c r="AE2123" i="56" s="1"/>
  <c r="AH2123" i="56"/>
  <c r="AH2136" i="56"/>
  <c r="AI2120" i="56"/>
  <c r="AJ2120" i="56" s="1"/>
  <c r="AK2120" i="56" s="1"/>
  <c r="AE2120" i="56" s="1"/>
  <c r="AH2120" i="56"/>
  <c r="AI2034" i="56"/>
  <c r="AJ2034" i="56" s="1"/>
  <c r="AK2034" i="56" s="1"/>
  <c r="AE2034" i="56" s="1"/>
  <c r="AH2034" i="56"/>
  <c r="AI191" i="55"/>
  <c r="AJ191" i="55" s="1"/>
  <c r="AK191" i="55" s="1"/>
  <c r="AE191" i="55" s="1"/>
  <c r="AK448" i="55"/>
  <c r="AE448" i="55" s="1"/>
  <c r="AK711" i="55"/>
  <c r="AE711" i="55" s="1"/>
  <c r="AH60" i="55"/>
  <c r="AI107" i="55"/>
  <c r="AJ107" i="55" s="1"/>
  <c r="AK107" i="55" s="1"/>
  <c r="AE107" i="55" s="1"/>
  <c r="AH107" i="55"/>
  <c r="AI164" i="55"/>
  <c r="AJ164" i="55" s="1"/>
  <c r="AK164" i="55" s="1"/>
  <c r="AE164" i="55" s="1"/>
  <c r="AH164" i="55"/>
  <c r="AI172" i="55"/>
  <c r="AJ172" i="55" s="1"/>
  <c r="AK172" i="55" s="1"/>
  <c r="AE172" i="55" s="1"/>
  <c r="AH172" i="55"/>
  <c r="AI234" i="55"/>
  <c r="AJ234" i="55" s="1"/>
  <c r="AK234" i="55" s="1"/>
  <c r="AE234" i="55" s="1"/>
  <c r="AH234" i="55"/>
  <c r="AI362" i="55"/>
  <c r="AJ362" i="55" s="1"/>
  <c r="AK362" i="55" s="1"/>
  <c r="AE362" i="55" s="1"/>
  <c r="AK515" i="55"/>
  <c r="AE515" i="55" s="1"/>
  <c r="AI552" i="55"/>
  <c r="AJ552" i="55" s="1"/>
  <c r="AK552" i="55" s="1"/>
  <c r="AE552" i="55" s="1"/>
  <c r="AI568" i="55"/>
  <c r="AJ568" i="55" s="1"/>
  <c r="AK568" i="55" s="1"/>
  <c r="AE568" i="55" s="1"/>
  <c r="AK669" i="55"/>
  <c r="AE669" i="55" s="1"/>
  <c r="AK701" i="55"/>
  <c r="AE701" i="55" s="1"/>
  <c r="AH279" i="55"/>
  <c r="AH287" i="55"/>
  <c r="AH295" i="55"/>
  <c r="AH303" i="55"/>
  <c r="AK945" i="55"/>
  <c r="AE945" i="55" s="1"/>
  <c r="AK977" i="55"/>
  <c r="AE977" i="55" s="1"/>
  <c r="AK447" i="55"/>
  <c r="AE447" i="55" s="1"/>
  <c r="AK951" i="55"/>
  <c r="AE951" i="55" s="1"/>
  <c r="AI737" i="55"/>
  <c r="AJ737" i="55" s="1"/>
  <c r="AK737" i="55" s="1"/>
  <c r="AE737" i="55" s="1"/>
  <c r="AI753" i="55"/>
  <c r="AJ753" i="55" s="1"/>
  <c r="AK753" i="55" s="1"/>
  <c r="AE753" i="55" s="1"/>
  <c r="AK1025" i="55"/>
  <c r="AE1025" i="55" s="1"/>
  <c r="AI1173" i="55"/>
  <c r="AJ1173" i="55" s="1"/>
  <c r="AK1173" i="55" s="1"/>
  <c r="AE1173" i="55" s="1"/>
  <c r="AH1173" i="55"/>
  <c r="AI1189" i="55"/>
  <c r="AJ1189" i="55" s="1"/>
  <c r="AK1189" i="55" s="1"/>
  <c r="AE1189" i="55" s="1"/>
  <c r="AH1189" i="55"/>
  <c r="AI762" i="55"/>
  <c r="AJ762" i="55" s="1"/>
  <c r="AK762" i="55" s="1"/>
  <c r="AE762" i="55" s="1"/>
  <c r="AI927" i="55"/>
  <c r="AJ927" i="55" s="1"/>
  <c r="AK927" i="55" s="1"/>
  <c r="AE927" i="55" s="1"/>
  <c r="AI1394" i="55"/>
  <c r="AJ1394" i="55" s="1"/>
  <c r="AK1394" i="55" s="1"/>
  <c r="AE1394" i="55" s="1"/>
  <c r="AI1400" i="55"/>
  <c r="AJ1400" i="55" s="1"/>
  <c r="AK1400" i="55" s="1"/>
  <c r="AE1400" i="55" s="1"/>
  <c r="AI1672" i="55"/>
  <c r="AJ1672" i="55" s="1"/>
  <c r="AK1672" i="55" s="1"/>
  <c r="AE1672" i="55" s="1"/>
  <c r="AI1680" i="55"/>
  <c r="AJ1680" i="55" s="1"/>
  <c r="AK1680" i="55" s="1"/>
  <c r="AE1680" i="55" s="1"/>
  <c r="AI1688" i="55"/>
  <c r="AJ1688" i="55" s="1"/>
  <c r="AK1688" i="55" s="1"/>
  <c r="AE1688" i="55" s="1"/>
  <c r="AI1682" i="55"/>
  <c r="AJ1682" i="55" s="1"/>
  <c r="AK1682" i="55" s="1"/>
  <c r="AE1682" i="55" s="1"/>
  <c r="AI1669" i="55"/>
  <c r="AJ1669" i="55" s="1"/>
  <c r="AK1669" i="55" s="1"/>
  <c r="AE1669" i="55" s="1"/>
  <c r="AI1685" i="55"/>
  <c r="AJ1685" i="55" s="1"/>
  <c r="AK1685" i="55" s="1"/>
  <c r="AE1685" i="55" s="1"/>
  <c r="AI1678" i="55"/>
  <c r="AJ1678" i="55" s="1"/>
  <c r="AK1678" i="55" s="1"/>
  <c r="AE1678" i="55" s="1"/>
  <c r="AI1681" i="55"/>
  <c r="AJ1681" i="55" s="1"/>
  <c r="AK1681" i="55" s="1"/>
  <c r="AE1681" i="55" s="1"/>
  <c r="AI1674" i="55"/>
  <c r="AJ1674" i="55" s="1"/>
  <c r="AK1674" i="55" s="1"/>
  <c r="AE1674" i="55" s="1"/>
  <c r="AI1690" i="55"/>
  <c r="AJ1690" i="55" s="1"/>
  <c r="AK1690" i="55" s="1"/>
  <c r="AE1690" i="55" s="1"/>
  <c r="AI1677" i="55"/>
  <c r="AJ1677" i="55" s="1"/>
  <c r="AK1677" i="55" s="1"/>
  <c r="AE1677" i="55" s="1"/>
  <c r="AI1668" i="55"/>
  <c r="AJ1668" i="55" s="1"/>
  <c r="AK1668" i="55" s="1"/>
  <c r="AE1668" i="55" s="1"/>
  <c r="AI1676" i="55"/>
  <c r="AJ1676" i="55" s="1"/>
  <c r="AK1676" i="55" s="1"/>
  <c r="AE1676" i="55" s="1"/>
  <c r="AI1684" i="55"/>
  <c r="AJ1684" i="55" s="1"/>
  <c r="AK1684" i="55" s="1"/>
  <c r="AE1684" i="55" s="1"/>
  <c r="AI1692" i="55"/>
  <c r="AJ1692" i="55" s="1"/>
  <c r="AK1692" i="55" s="1"/>
  <c r="AE1692" i="55" s="1"/>
  <c r="AI1670" i="55"/>
  <c r="AJ1670" i="55" s="1"/>
  <c r="AK1670" i="55" s="1"/>
  <c r="AE1670" i="55" s="1"/>
  <c r="AI1686" i="55"/>
  <c r="AJ1686" i="55" s="1"/>
  <c r="AK1686" i="55" s="1"/>
  <c r="AE1686" i="55" s="1"/>
  <c r="AI1673" i="55"/>
  <c r="AJ1673" i="55" s="1"/>
  <c r="AK1673" i="55" s="1"/>
  <c r="AE1673" i="55" s="1"/>
  <c r="AI1689" i="55"/>
  <c r="AJ1689" i="55" s="1"/>
  <c r="AK1689" i="55" s="1"/>
  <c r="AE1689" i="55" s="1"/>
  <c r="AI1683" i="55"/>
  <c r="AJ1683" i="55" s="1"/>
  <c r="AK1683" i="55" s="1"/>
  <c r="AE1683" i="55" s="1"/>
  <c r="AH1814" i="55"/>
  <c r="AK1995" i="55"/>
  <c r="AE1995" i="55" s="1"/>
  <c r="AI860" i="55"/>
  <c r="AJ860" i="55" s="1"/>
  <c r="AK860" i="55" s="1"/>
  <c r="AE860" i="55" s="1"/>
  <c r="AI1367" i="55"/>
  <c r="AJ1367" i="55" s="1"/>
  <c r="AK1367" i="55" s="1"/>
  <c r="AE1367" i="55" s="1"/>
  <c r="AK1413" i="55"/>
  <c r="AE1413" i="55" s="1"/>
  <c r="AK1614" i="55"/>
  <c r="AE1614" i="55" s="1"/>
  <c r="AK68" i="56"/>
  <c r="AE68" i="56" s="1"/>
  <c r="AK2001" i="55"/>
  <c r="AE2001" i="55" s="1"/>
  <c r="AI58" i="56"/>
  <c r="AJ58" i="56" s="1"/>
  <c r="AK58" i="56" s="1"/>
  <c r="AE58" i="56" s="1"/>
  <c r="AK1780" i="55"/>
  <c r="AE1780" i="55" s="1"/>
  <c r="AG1840" i="55"/>
  <c r="AK1921" i="55"/>
  <c r="AE1921" i="55" s="1"/>
  <c r="AK2221" i="55"/>
  <c r="AE2221" i="55" s="1"/>
  <c r="AK240" i="56"/>
  <c r="AE240" i="56" s="1"/>
  <c r="AK432" i="56"/>
  <c r="AE432" i="56" s="1"/>
  <c r="AK732" i="56"/>
  <c r="AE732" i="56" s="1"/>
  <c r="AK436" i="56"/>
  <c r="AE436" i="56" s="1"/>
  <c r="AK1151" i="56"/>
  <c r="AE1151" i="56" s="1"/>
  <c r="AK747" i="56"/>
  <c r="AE747" i="56" s="1"/>
  <c r="AH849" i="56"/>
  <c r="AK734" i="56"/>
  <c r="AE734" i="56" s="1"/>
  <c r="AH862" i="56"/>
  <c r="AK966" i="56"/>
  <c r="AE966" i="56" s="1"/>
  <c r="AK1145" i="56"/>
  <c r="AE1145" i="56" s="1"/>
  <c r="AK393" i="56"/>
  <c r="AE393" i="56" s="1"/>
  <c r="AK568" i="56"/>
  <c r="AE568" i="56" s="1"/>
  <c r="AK671" i="56"/>
  <c r="AE671" i="56" s="1"/>
  <c r="AK687" i="56"/>
  <c r="AE687" i="56" s="1"/>
  <c r="AK703" i="56"/>
  <c r="AE703" i="56" s="1"/>
  <c r="AK737" i="56"/>
  <c r="AE737" i="56" s="1"/>
  <c r="AI836" i="56"/>
  <c r="AJ836" i="56" s="1"/>
  <c r="AK836" i="56" s="1"/>
  <c r="AE836" i="56" s="1"/>
  <c r="AK539" i="56"/>
  <c r="AE539" i="56" s="1"/>
  <c r="AI1067" i="56"/>
  <c r="AJ1067" i="56" s="1"/>
  <c r="AK1067" i="56" s="1"/>
  <c r="AE1067" i="56" s="1"/>
  <c r="AI1063" i="56"/>
  <c r="AJ1063" i="56" s="1"/>
  <c r="AK1063" i="56" s="1"/>
  <c r="AE1063" i="56" s="1"/>
  <c r="AI1059" i="56"/>
  <c r="AJ1059" i="56" s="1"/>
  <c r="AK1059" i="56" s="1"/>
  <c r="AE1059" i="56" s="1"/>
  <c r="AI1055" i="56"/>
  <c r="AJ1055" i="56" s="1"/>
  <c r="AK1055" i="56" s="1"/>
  <c r="AE1055" i="56" s="1"/>
  <c r="AI1056" i="56"/>
  <c r="AJ1056" i="56" s="1"/>
  <c r="AK1056" i="56" s="1"/>
  <c r="AE1056" i="56" s="1"/>
  <c r="AI1060" i="56"/>
  <c r="AJ1060" i="56" s="1"/>
  <c r="AK1060" i="56" s="1"/>
  <c r="AE1060" i="56" s="1"/>
  <c r="AI1064" i="56"/>
  <c r="AJ1064" i="56" s="1"/>
  <c r="AK1064" i="56" s="1"/>
  <c r="AE1064" i="56" s="1"/>
  <c r="AI1068" i="56"/>
  <c r="AJ1068" i="56" s="1"/>
  <c r="AK1068" i="56" s="1"/>
  <c r="AE1068" i="56" s="1"/>
  <c r="AI1066" i="56"/>
  <c r="AJ1066" i="56" s="1"/>
  <c r="AK1066" i="56" s="1"/>
  <c r="AE1066" i="56" s="1"/>
  <c r="AI1070" i="56"/>
  <c r="AJ1070" i="56" s="1"/>
  <c r="AK1070" i="56" s="1"/>
  <c r="AE1070" i="56" s="1"/>
  <c r="AI1062" i="56"/>
  <c r="AJ1062" i="56" s="1"/>
  <c r="AK1062" i="56" s="1"/>
  <c r="AE1062" i="56" s="1"/>
  <c r="AI1058" i="56"/>
  <c r="AJ1058" i="56" s="1"/>
  <c r="AK1058" i="56" s="1"/>
  <c r="AE1058" i="56" s="1"/>
  <c r="AI1468" i="56"/>
  <c r="AJ1468" i="56" s="1"/>
  <c r="AK1468" i="56" s="1"/>
  <c r="AE1468" i="56" s="1"/>
  <c r="AH1468" i="56"/>
  <c r="AI1484" i="56"/>
  <c r="AJ1484" i="56" s="1"/>
  <c r="AK1484" i="56" s="1"/>
  <c r="AE1484" i="56" s="1"/>
  <c r="AH1484" i="56"/>
  <c r="AI1500" i="56"/>
  <c r="AJ1500" i="56" s="1"/>
  <c r="AK1500" i="56" s="1"/>
  <c r="AE1500" i="56" s="1"/>
  <c r="AH1500" i="56"/>
  <c r="AI1445" i="56"/>
  <c r="AJ1445" i="56" s="1"/>
  <c r="AK1445" i="56" s="1"/>
  <c r="AE1445" i="56" s="1"/>
  <c r="AI1444" i="56"/>
  <c r="AJ1444" i="56" s="1"/>
  <c r="AK1444" i="56" s="1"/>
  <c r="AE1444" i="56" s="1"/>
  <c r="AI1446" i="56"/>
  <c r="AJ1446" i="56" s="1"/>
  <c r="AK1446" i="56" s="1"/>
  <c r="AE1446" i="56" s="1"/>
  <c r="AH1093" i="56"/>
  <c r="AI1436" i="56"/>
  <c r="AJ1436" i="56" s="1"/>
  <c r="AK1436" i="56" s="1"/>
  <c r="AE1436" i="56" s="1"/>
  <c r="AI1600" i="56"/>
  <c r="AJ1600" i="56" s="1"/>
  <c r="AK1600" i="56" s="1"/>
  <c r="AE1600" i="56" s="1"/>
  <c r="AH1600" i="56"/>
  <c r="AK1021" i="56"/>
  <c r="AE1021" i="56" s="1"/>
  <c r="AK1037" i="56"/>
  <c r="AE1037" i="56" s="1"/>
  <c r="AI1583" i="56"/>
  <c r="AJ1583" i="56" s="1"/>
  <c r="AK1583" i="56" s="1"/>
  <c r="AE1583" i="56" s="1"/>
  <c r="AH1583" i="56"/>
  <c r="AI1432" i="56"/>
  <c r="AJ1432" i="56" s="1"/>
  <c r="AK1432" i="56" s="1"/>
  <c r="AE1432" i="56" s="1"/>
  <c r="AI2118" i="56"/>
  <c r="AJ2118" i="56" s="1"/>
  <c r="AK2118" i="56" s="1"/>
  <c r="AE2118" i="56" s="1"/>
  <c r="AH2118" i="56"/>
  <c r="AI1828" i="56"/>
  <c r="AJ1828" i="56" s="1"/>
  <c r="AK1828" i="56" s="1"/>
  <c r="AE1828" i="56" s="1"/>
  <c r="AI1556" i="56"/>
  <c r="AJ1556" i="56" s="1"/>
  <c r="AK1556" i="56" s="1"/>
  <c r="AE1556" i="56" s="1"/>
  <c r="AH1556" i="56"/>
  <c r="AI1564" i="56"/>
  <c r="AJ1564" i="56" s="1"/>
  <c r="AK1564" i="56" s="1"/>
  <c r="AE1564" i="56" s="1"/>
  <c r="AH1564" i="56"/>
  <c r="AI1572" i="56"/>
  <c r="AJ1572" i="56" s="1"/>
  <c r="AK1572" i="56" s="1"/>
  <c r="AE1572" i="56" s="1"/>
  <c r="AH1572" i="56"/>
  <c r="AI1580" i="56"/>
  <c r="AJ1580" i="56" s="1"/>
  <c r="AK1580" i="56" s="1"/>
  <c r="AE1580" i="56" s="1"/>
  <c r="AH1580" i="56"/>
  <c r="AI1588" i="56"/>
  <c r="AJ1588" i="56" s="1"/>
  <c r="AK1588" i="56" s="1"/>
  <c r="AE1588" i="56" s="1"/>
  <c r="AH1588" i="56"/>
  <c r="AI1622" i="56"/>
  <c r="AJ1622" i="56" s="1"/>
  <c r="AK1622" i="56" s="1"/>
  <c r="AE1622" i="56" s="1"/>
  <c r="AK1989" i="56"/>
  <c r="AE1989" i="56" s="1"/>
  <c r="AK1936" i="56"/>
  <c r="AE1936" i="56" s="1"/>
  <c r="AI1906" i="56"/>
  <c r="AJ1906" i="56" s="1"/>
  <c r="AK1906" i="56" s="1"/>
  <c r="AE1906" i="56" s="1"/>
  <c r="AK2166" i="56"/>
  <c r="AE2166" i="56" s="1"/>
  <c r="AK2212" i="56"/>
  <c r="AE2212" i="56" s="1"/>
  <c r="AH1953" i="56"/>
  <c r="AI2023" i="56"/>
  <c r="AJ2023" i="56" s="1"/>
  <c r="AK2023" i="56" s="1"/>
  <c r="AE2023" i="56" s="1"/>
  <c r="AH2023" i="56"/>
  <c r="AI2092" i="56"/>
  <c r="AJ2092" i="56" s="1"/>
  <c r="AK2092" i="56" s="1"/>
  <c r="AE2092" i="56" s="1"/>
  <c r="AH2092" i="56"/>
  <c r="AI193" i="55"/>
  <c r="AJ193" i="55" s="1"/>
  <c r="AK193" i="55" s="1"/>
  <c r="AE193" i="55" s="1"/>
  <c r="AI209" i="55"/>
  <c r="AJ209" i="55" s="1"/>
  <c r="AK209" i="55" s="1"/>
  <c r="AE209" i="55" s="1"/>
  <c r="AI130" i="55"/>
  <c r="AJ130" i="55" s="1"/>
  <c r="AK130" i="55" s="1"/>
  <c r="AE130" i="55" s="1"/>
  <c r="AI138" i="55"/>
  <c r="AJ138" i="55" s="1"/>
  <c r="AK138" i="55" s="1"/>
  <c r="AE138" i="55" s="1"/>
  <c r="AI182" i="55"/>
  <c r="AJ182" i="55" s="1"/>
  <c r="AK182" i="55" s="1"/>
  <c r="AE182" i="55" s="1"/>
  <c r="AH182" i="55"/>
  <c r="AI492" i="55"/>
  <c r="AJ492" i="55" s="1"/>
  <c r="AK492" i="55" s="1"/>
  <c r="AE492" i="55" s="1"/>
  <c r="AG829" i="55"/>
  <c r="AI820" i="55" s="1"/>
  <c r="AJ820" i="55" s="1"/>
  <c r="AK820" i="55" s="1"/>
  <c r="AE820" i="55" s="1"/>
  <c r="AG62" i="55"/>
  <c r="AI58" i="55" s="1"/>
  <c r="AJ58" i="55" s="1"/>
  <c r="AK58" i="55" s="1"/>
  <c r="AE58" i="55" s="1"/>
  <c r="AH49" i="55"/>
  <c r="AH61" i="55"/>
  <c r="AI108" i="55"/>
  <c r="AJ108" i="55" s="1"/>
  <c r="AK108" i="55" s="1"/>
  <c r="AE108" i="55" s="1"/>
  <c r="AH108" i="55"/>
  <c r="AI165" i="55"/>
  <c r="AJ165" i="55" s="1"/>
  <c r="AK165" i="55" s="1"/>
  <c r="AE165" i="55" s="1"/>
  <c r="AH165" i="55"/>
  <c r="AI173" i="55"/>
  <c r="AJ173" i="55" s="1"/>
  <c r="AK173" i="55" s="1"/>
  <c r="AE173" i="55" s="1"/>
  <c r="AH173" i="55"/>
  <c r="AI235" i="55"/>
  <c r="AJ235" i="55" s="1"/>
  <c r="AK235" i="55" s="1"/>
  <c r="AE235" i="55" s="1"/>
  <c r="AH235" i="55"/>
  <c r="AI359" i="55"/>
  <c r="AJ359" i="55" s="1"/>
  <c r="AK359" i="55" s="1"/>
  <c r="AE359" i="55" s="1"/>
  <c r="AI473" i="55"/>
  <c r="AJ473" i="55" s="1"/>
  <c r="AK473" i="55" s="1"/>
  <c r="AE473" i="55" s="1"/>
  <c r="AK501" i="55"/>
  <c r="AE501" i="55" s="1"/>
  <c r="AI632" i="55"/>
  <c r="AJ632" i="55" s="1"/>
  <c r="AK632" i="55" s="1"/>
  <c r="AE632" i="55" s="1"/>
  <c r="AI648" i="55"/>
  <c r="AJ648" i="55" s="1"/>
  <c r="AK648" i="55" s="1"/>
  <c r="AE648" i="55" s="1"/>
  <c r="AH280" i="55"/>
  <c r="AH288" i="55"/>
  <c r="AH296" i="55"/>
  <c r="AH304" i="55"/>
  <c r="AI904" i="55"/>
  <c r="AJ904" i="55" s="1"/>
  <c r="AK904" i="55" s="1"/>
  <c r="AE904" i="55" s="1"/>
  <c r="AI1014" i="55"/>
  <c r="AJ1014" i="55" s="1"/>
  <c r="AK1014" i="55" s="1"/>
  <c r="AE1014" i="55" s="1"/>
  <c r="AI1018" i="55"/>
  <c r="AJ1018" i="55" s="1"/>
  <c r="AK1018" i="55" s="1"/>
  <c r="AE1018" i="55" s="1"/>
  <c r="AI1034" i="55"/>
  <c r="AJ1034" i="55" s="1"/>
  <c r="AK1034" i="55" s="1"/>
  <c r="AE1034" i="55" s="1"/>
  <c r="AI1140" i="55"/>
  <c r="AJ1140" i="55" s="1"/>
  <c r="AK1140" i="55" s="1"/>
  <c r="AE1140" i="55" s="1"/>
  <c r="AI903" i="55"/>
  <c r="AJ903" i="55" s="1"/>
  <c r="AK903" i="55" s="1"/>
  <c r="AE903" i="55" s="1"/>
  <c r="AK957" i="55"/>
  <c r="AE957" i="55" s="1"/>
  <c r="AK989" i="55"/>
  <c r="AE989" i="55" s="1"/>
  <c r="AI1166" i="55"/>
  <c r="AJ1166" i="55" s="1"/>
  <c r="AK1166" i="55" s="1"/>
  <c r="AE1166" i="55" s="1"/>
  <c r="AH1166" i="55"/>
  <c r="AI1182" i="55"/>
  <c r="AJ1182" i="55" s="1"/>
  <c r="AK1182" i="55" s="1"/>
  <c r="AE1182" i="55" s="1"/>
  <c r="AH1182" i="55"/>
  <c r="AI1198" i="55"/>
  <c r="AJ1198" i="55" s="1"/>
  <c r="AK1198" i="55" s="1"/>
  <c r="AE1198" i="55" s="1"/>
  <c r="AH1198" i="55"/>
  <c r="AK1093" i="55"/>
  <c r="AE1093" i="55" s="1"/>
  <c r="AK1101" i="55"/>
  <c r="AE1101" i="55" s="1"/>
  <c r="AK1339" i="55"/>
  <c r="AE1339" i="55" s="1"/>
  <c r="AK1924" i="55"/>
  <c r="AE1924" i="55" s="1"/>
  <c r="AI324" i="56"/>
  <c r="AJ324" i="56" s="1"/>
  <c r="AK324" i="56" s="1"/>
  <c r="AE324" i="56" s="1"/>
  <c r="AI1355" i="55"/>
  <c r="AJ1355" i="55" s="1"/>
  <c r="AK1355" i="55" s="1"/>
  <c r="AE1355" i="55" s="1"/>
  <c r="AI1715" i="55"/>
  <c r="AJ1715" i="55" s="1"/>
  <c r="AK1715" i="55" s="1"/>
  <c r="AE1715" i="55" s="1"/>
  <c r="AH1715" i="55"/>
  <c r="AI1747" i="55"/>
  <c r="AJ1747" i="55" s="1"/>
  <c r="AK1747" i="55" s="1"/>
  <c r="AE1747" i="55" s="1"/>
  <c r="AH1747" i="55"/>
  <c r="AI1816" i="55"/>
  <c r="AJ1816" i="55" s="1"/>
  <c r="AK1816" i="55" s="1"/>
  <c r="AE1816" i="55" s="1"/>
  <c r="AH1816" i="55"/>
  <c r="AI1893" i="55"/>
  <c r="AJ1893" i="55" s="1"/>
  <c r="AK1893" i="55" s="1"/>
  <c r="AE1893" i="55" s="1"/>
  <c r="AH1893" i="55"/>
  <c r="AI1482" i="55"/>
  <c r="AJ1482" i="55" s="1"/>
  <c r="AK1482" i="55" s="1"/>
  <c r="AE1482" i="55" s="1"/>
  <c r="AH1482" i="55"/>
  <c r="AI1490" i="55"/>
  <c r="AJ1490" i="55" s="1"/>
  <c r="AK1490" i="55" s="1"/>
  <c r="AE1490" i="55" s="1"/>
  <c r="AH1490" i="55"/>
  <c r="AI1498" i="55"/>
  <c r="AJ1498" i="55" s="1"/>
  <c r="AK1498" i="55" s="1"/>
  <c r="AE1498" i="55" s="1"/>
  <c r="AH1498" i="55"/>
  <c r="AI1506" i="55"/>
  <c r="AJ1506" i="55" s="1"/>
  <c r="AK1506" i="55" s="1"/>
  <c r="AE1506" i="55" s="1"/>
  <c r="AH1506" i="55"/>
  <c r="AH1548" i="55"/>
  <c r="AH1580" i="55"/>
  <c r="AI1713" i="55"/>
  <c r="AJ1713" i="55" s="1"/>
  <c r="AK1713" i="55" s="1"/>
  <c r="AE1713" i="55" s="1"/>
  <c r="AH1713" i="55"/>
  <c r="AI1745" i="55"/>
  <c r="AJ1745" i="55" s="1"/>
  <c r="AK1745" i="55" s="1"/>
  <c r="AE1745" i="55" s="1"/>
  <c r="AH1745" i="55"/>
  <c r="AI2087" i="55"/>
  <c r="AJ2087" i="55" s="1"/>
  <c r="AK2087" i="55" s="1"/>
  <c r="AE2087" i="55" s="1"/>
  <c r="AH2087" i="55"/>
  <c r="AI117" i="56"/>
  <c r="AJ117" i="56" s="1"/>
  <c r="AK117" i="56" s="1"/>
  <c r="AE117" i="56" s="1"/>
  <c r="AK1104" i="55"/>
  <c r="AE1104" i="55" s="1"/>
  <c r="AH1554" i="55"/>
  <c r="AH1586" i="55"/>
  <c r="AK1982" i="55"/>
  <c r="AE1982" i="55" s="1"/>
  <c r="AI2147" i="55"/>
  <c r="AJ2147" i="55" s="1"/>
  <c r="AK2147" i="55" s="1"/>
  <c r="AE2147" i="55" s="1"/>
  <c r="AI2155" i="55"/>
  <c r="AJ2155" i="55" s="1"/>
  <c r="AK2155" i="55" s="1"/>
  <c r="AE2155" i="55" s="1"/>
  <c r="AK1777" i="55"/>
  <c r="AE1777" i="55" s="1"/>
  <c r="AK1980" i="55"/>
  <c r="AE1980" i="55" s="1"/>
  <c r="AK1996" i="55"/>
  <c r="AE1996" i="55" s="1"/>
  <c r="AI2154" i="55"/>
  <c r="AJ2154" i="55" s="1"/>
  <c r="AK2154" i="55" s="1"/>
  <c r="AE2154" i="55" s="1"/>
  <c r="AK2217" i="55"/>
  <c r="AE2217" i="55" s="1"/>
  <c r="AI1602" i="55"/>
  <c r="AJ1602" i="55" s="1"/>
  <c r="AK1602" i="55" s="1"/>
  <c r="AE1602" i="55" s="1"/>
  <c r="AH1602" i="55"/>
  <c r="AH1765" i="55"/>
  <c r="AG1910" i="55"/>
  <c r="AI1909" i="55" s="1"/>
  <c r="AJ1909" i="55" s="1"/>
  <c r="AK1909" i="55" s="1"/>
  <c r="AE1909" i="55" s="1"/>
  <c r="AH1905" i="55"/>
  <c r="AH1970" i="55"/>
  <c r="AH2101" i="55"/>
  <c r="AI2167" i="55"/>
  <c r="AJ2167" i="55" s="1"/>
  <c r="AK2167" i="55" s="1"/>
  <c r="AE2167" i="55" s="1"/>
  <c r="AH2167" i="55"/>
  <c r="AK129" i="56"/>
  <c r="AE129" i="56" s="1"/>
  <c r="AK137" i="56"/>
  <c r="AE137" i="56" s="1"/>
  <c r="AK2218" i="55"/>
  <c r="AE2218" i="55" s="1"/>
  <c r="AI39" i="56"/>
  <c r="AJ39" i="56" s="1"/>
  <c r="AK39" i="56" s="1"/>
  <c r="AE39" i="56" s="1"/>
  <c r="AK231" i="56"/>
  <c r="AE231" i="56" s="1"/>
  <c r="AK427" i="56"/>
  <c r="AE427" i="56" s="1"/>
  <c r="AH516" i="56"/>
  <c r="AH532" i="56"/>
  <c r="AH1090" i="56"/>
  <c r="AH1106" i="56"/>
  <c r="AI672" i="56"/>
  <c r="AJ672" i="56" s="1"/>
  <c r="AK672" i="56" s="1"/>
  <c r="AE672" i="56" s="1"/>
  <c r="AI680" i="56"/>
  <c r="AJ680" i="56" s="1"/>
  <c r="AK680" i="56" s="1"/>
  <c r="AE680" i="56" s="1"/>
  <c r="AI688" i="56"/>
  <c r="AJ688" i="56" s="1"/>
  <c r="AK688" i="56" s="1"/>
  <c r="AE688" i="56" s="1"/>
  <c r="AI696" i="56"/>
  <c r="AJ696" i="56" s="1"/>
  <c r="AK696" i="56" s="1"/>
  <c r="AE696" i="56" s="1"/>
  <c r="AI704" i="56"/>
  <c r="AJ704" i="56" s="1"/>
  <c r="AK704" i="56" s="1"/>
  <c r="AE704" i="56" s="1"/>
  <c r="AK656" i="56"/>
  <c r="AE656" i="56" s="1"/>
  <c r="AK655" i="56"/>
  <c r="AE655" i="56" s="1"/>
  <c r="AK712" i="56"/>
  <c r="AE712" i="56" s="1"/>
  <c r="AI1257" i="56"/>
  <c r="AJ1257" i="56" s="1"/>
  <c r="AK1257" i="56" s="1"/>
  <c r="AE1257" i="56" s="1"/>
  <c r="AH1257" i="56"/>
  <c r="AI1362" i="56"/>
  <c r="AJ1362" i="56" s="1"/>
  <c r="AK1362" i="56" s="1"/>
  <c r="AE1362" i="56" s="1"/>
  <c r="AI1685" i="56"/>
  <c r="AJ1685" i="56" s="1"/>
  <c r="AK1685" i="56" s="1"/>
  <c r="AE1685" i="56" s="1"/>
  <c r="AI1681" i="56"/>
  <c r="AJ1681" i="56" s="1"/>
  <c r="AK1681" i="56" s="1"/>
  <c r="AE1681" i="56" s="1"/>
  <c r="AI1677" i="56"/>
  <c r="AJ1677" i="56" s="1"/>
  <c r="AK1677" i="56" s="1"/>
  <c r="AE1677" i="56" s="1"/>
  <c r="AI1673" i="56"/>
  <c r="AJ1673" i="56" s="1"/>
  <c r="AK1673" i="56" s="1"/>
  <c r="AE1673" i="56" s="1"/>
  <c r="AI1669" i="56"/>
  <c r="AJ1669" i="56" s="1"/>
  <c r="AK1669" i="56" s="1"/>
  <c r="AE1669" i="56" s="1"/>
  <c r="AI1682" i="56"/>
  <c r="AJ1682" i="56" s="1"/>
  <c r="AK1682" i="56" s="1"/>
  <c r="AE1682" i="56" s="1"/>
  <c r="AI1674" i="56"/>
  <c r="AJ1674" i="56" s="1"/>
  <c r="AK1674" i="56" s="1"/>
  <c r="AE1674" i="56" s="1"/>
  <c r="AI1686" i="56"/>
  <c r="AJ1686" i="56" s="1"/>
  <c r="AK1686" i="56" s="1"/>
  <c r="AE1686" i="56" s="1"/>
  <c r="AI1670" i="56"/>
  <c r="AJ1670" i="56" s="1"/>
  <c r="AK1670" i="56" s="1"/>
  <c r="AE1670" i="56" s="1"/>
  <c r="AI1678" i="56"/>
  <c r="AJ1678" i="56" s="1"/>
  <c r="AK1678" i="56" s="1"/>
  <c r="AE1678" i="56" s="1"/>
  <c r="AI1692" i="56"/>
  <c r="AJ1692" i="56" s="1"/>
  <c r="AK1692" i="56" s="1"/>
  <c r="AE1692" i="56" s="1"/>
  <c r="AI1691" i="56"/>
  <c r="AJ1691" i="56" s="1"/>
  <c r="AK1691" i="56" s="1"/>
  <c r="AE1691" i="56" s="1"/>
  <c r="AI1689" i="56"/>
  <c r="AJ1689" i="56" s="1"/>
  <c r="AK1689" i="56" s="1"/>
  <c r="AE1689" i="56" s="1"/>
  <c r="AI1688" i="56"/>
  <c r="AJ1688" i="56" s="1"/>
  <c r="AK1688" i="56" s="1"/>
  <c r="AE1688" i="56" s="1"/>
  <c r="AI1690" i="56"/>
  <c r="AJ1690" i="56" s="1"/>
  <c r="AK1690" i="56" s="1"/>
  <c r="AE1690" i="56" s="1"/>
  <c r="AI1022" i="56"/>
  <c r="AJ1022" i="56" s="1"/>
  <c r="AK1022" i="56" s="1"/>
  <c r="AE1022" i="56" s="1"/>
  <c r="AI1325" i="56"/>
  <c r="AJ1325" i="56" s="1"/>
  <c r="AK1325" i="56" s="1"/>
  <c r="AE1325" i="56" s="1"/>
  <c r="AH1325" i="56"/>
  <c r="AI1820" i="56"/>
  <c r="AJ1820" i="56" s="1"/>
  <c r="AK1820" i="56" s="1"/>
  <c r="AE1820" i="56" s="1"/>
  <c r="AI2002" i="56"/>
  <c r="AJ2002" i="56" s="1"/>
  <c r="AK2002" i="56" s="1"/>
  <c r="AE2002" i="56" s="1"/>
  <c r="AI1998" i="56"/>
  <c r="AJ1998" i="56" s="1"/>
  <c r="AK1998" i="56" s="1"/>
  <c r="AE1998" i="56" s="1"/>
  <c r="AI1994" i="56"/>
  <c r="AJ1994" i="56" s="1"/>
  <c r="AK1994" i="56" s="1"/>
  <c r="AE1994" i="56" s="1"/>
  <c r="AI1990" i="56"/>
  <c r="AJ1990" i="56" s="1"/>
  <c r="AK1990" i="56" s="1"/>
  <c r="AE1990" i="56" s="1"/>
  <c r="AI1986" i="56"/>
  <c r="AJ1986" i="56" s="1"/>
  <c r="AK1986" i="56" s="1"/>
  <c r="AE1986" i="56" s="1"/>
  <c r="AI1982" i="56"/>
  <c r="AJ1982" i="56" s="1"/>
  <c r="AK1982" i="56" s="1"/>
  <c r="AE1982" i="56" s="1"/>
  <c r="AI1995" i="56"/>
  <c r="AJ1995" i="56" s="1"/>
  <c r="AK1995" i="56" s="1"/>
  <c r="AE1995" i="56" s="1"/>
  <c r="AI1987" i="56"/>
  <c r="AJ1987" i="56" s="1"/>
  <c r="AK1987" i="56" s="1"/>
  <c r="AE1987" i="56" s="1"/>
  <c r="AI1991" i="56"/>
  <c r="AJ1991" i="56" s="1"/>
  <c r="AK1991" i="56" s="1"/>
  <c r="AE1991" i="56" s="1"/>
  <c r="AI1999" i="56"/>
  <c r="AJ1999" i="56" s="1"/>
  <c r="AK1999" i="56" s="1"/>
  <c r="AE1999" i="56" s="1"/>
  <c r="AI1983" i="56"/>
  <c r="AJ1983" i="56" s="1"/>
  <c r="AK1983" i="56" s="1"/>
  <c r="AE1983" i="56" s="1"/>
  <c r="AI1812" i="56"/>
  <c r="AJ1812" i="56" s="1"/>
  <c r="AK1812" i="56" s="1"/>
  <c r="AE1812" i="56" s="1"/>
  <c r="AK1518" i="56"/>
  <c r="AE1518" i="56" s="1"/>
  <c r="AK1642" i="56"/>
  <c r="AE1642" i="56" s="1"/>
  <c r="AI1779" i="56"/>
  <c r="AJ1779" i="56" s="1"/>
  <c r="AK1779" i="56" s="1"/>
  <c r="AE1779" i="56" s="1"/>
  <c r="AH1779" i="56"/>
  <c r="AI1847" i="56"/>
  <c r="AJ1847" i="56" s="1"/>
  <c r="AK1847" i="56" s="1"/>
  <c r="AE1847" i="56" s="1"/>
  <c r="AH1847" i="56"/>
  <c r="AI1889" i="56"/>
  <c r="AJ1889" i="56" s="1"/>
  <c r="AK1889" i="56" s="1"/>
  <c r="AE1889" i="56" s="1"/>
  <c r="AH1889" i="56"/>
  <c r="AI1897" i="56"/>
  <c r="AJ1897" i="56" s="1"/>
  <c r="AK1897" i="56" s="1"/>
  <c r="AE1897" i="56" s="1"/>
  <c r="AH1897" i="56"/>
  <c r="AI1928" i="56"/>
  <c r="AJ1928" i="56" s="1"/>
  <c r="AK1928" i="56" s="1"/>
  <c r="AE1928" i="56" s="1"/>
  <c r="AI2032" i="56"/>
  <c r="AJ2032" i="56" s="1"/>
  <c r="AK2032" i="56" s="1"/>
  <c r="AE2032" i="56" s="1"/>
  <c r="AH2032" i="56"/>
  <c r="AK692" i="55"/>
  <c r="AE692" i="55" s="1"/>
  <c r="AK695" i="55"/>
  <c r="AE695" i="55" s="1"/>
  <c r="AK698" i="55"/>
  <c r="AE698" i="55" s="1"/>
  <c r="AK995" i="55"/>
  <c r="AE995" i="55" s="1"/>
  <c r="AK1934" i="55"/>
  <c r="AE1934" i="55" s="1"/>
  <c r="AK1859" i="55"/>
  <c r="AE1859" i="55" s="1"/>
  <c r="AK249" i="56"/>
  <c r="AE249" i="56" s="1"/>
  <c r="AK138" i="56"/>
  <c r="AE138" i="56" s="1"/>
  <c r="AK680" i="55"/>
  <c r="AE680" i="55" s="1"/>
  <c r="AK699" i="55"/>
  <c r="AE699" i="55" s="1"/>
  <c r="AK939" i="55"/>
  <c r="AE939" i="55" s="1"/>
  <c r="AK1374" i="55"/>
  <c r="AE1374" i="55" s="1"/>
  <c r="AK1698" i="55"/>
  <c r="AE1698" i="55" s="1"/>
  <c r="AG1594" i="55"/>
  <c r="AK140" i="56"/>
  <c r="AE140" i="56" s="1"/>
  <c r="AK1287" i="56"/>
  <c r="AE1287" i="56" s="1"/>
  <c r="AK1640" i="56"/>
  <c r="AE1640" i="56" s="1"/>
  <c r="AK573" i="55"/>
  <c r="AE573" i="55" s="1"/>
  <c r="AK521" i="55"/>
  <c r="AE521" i="55" s="1"/>
  <c r="AK670" i="55"/>
  <c r="AE670" i="55" s="1"/>
  <c r="AK702" i="55"/>
  <c r="AE702" i="55" s="1"/>
  <c r="AK1062" i="55"/>
  <c r="AE1062" i="55" s="1"/>
  <c r="AK1055" i="55"/>
  <c r="AE1055" i="55" s="1"/>
  <c r="AK1059" i="55"/>
  <c r="AE1059" i="55" s="1"/>
  <c r="AK883" i="55"/>
  <c r="AE883" i="55" s="1"/>
  <c r="AK1700" i="55"/>
  <c r="AE1700" i="55" s="1"/>
  <c r="AK1919" i="55"/>
  <c r="AE1919" i="55" s="1"/>
  <c r="AK2007" i="55"/>
  <c r="AE2007" i="55" s="1"/>
  <c r="AK70" i="56"/>
  <c r="AE70" i="56" s="1"/>
  <c r="AK365" i="56"/>
  <c r="AE365" i="56" s="1"/>
  <c r="AK364" i="56"/>
  <c r="AE364" i="56" s="1"/>
  <c r="AK362" i="56"/>
  <c r="AE362" i="56" s="1"/>
  <c r="AK373" i="56"/>
  <c r="AE373" i="56" s="1"/>
  <c r="AK352" i="56"/>
  <c r="AE352" i="56" s="1"/>
  <c r="AK358" i="56"/>
  <c r="AE358" i="56" s="1"/>
  <c r="AK617" i="56"/>
  <c r="AE617" i="56" s="1"/>
  <c r="AK1130" i="56"/>
  <c r="AE1130" i="56" s="1"/>
  <c r="AK1136" i="56"/>
  <c r="AE1136" i="56" s="1"/>
  <c r="AK1140" i="56"/>
  <c r="AE1140" i="56" s="1"/>
  <c r="AK1139" i="56"/>
  <c r="AE1139" i="56" s="1"/>
  <c r="AK672" i="55"/>
  <c r="AE672" i="55" s="1"/>
  <c r="AK675" i="55"/>
  <c r="AE675" i="55" s="1"/>
  <c r="AK1001" i="55"/>
  <c r="AE1001" i="55" s="1"/>
  <c r="AK955" i="55"/>
  <c r="AE955" i="55" s="1"/>
  <c r="AK1152" i="55"/>
  <c r="AE1152" i="55" s="1"/>
  <c r="AK1284" i="55"/>
  <c r="AE1284" i="55" s="1"/>
  <c r="AK1936" i="55"/>
  <c r="AE1936" i="55" s="1"/>
  <c r="AK2066" i="55"/>
  <c r="AE2066" i="55" s="1"/>
  <c r="AK182" i="56"/>
  <c r="AE182" i="56" s="1"/>
  <c r="AK136" i="56"/>
  <c r="AE136" i="56" s="1"/>
  <c r="AK394" i="56"/>
  <c r="AE394" i="56" s="1"/>
  <c r="AK404" i="56"/>
  <c r="AE404" i="56" s="1"/>
  <c r="AK577" i="56"/>
  <c r="AE577" i="56" s="1"/>
  <c r="AK967" i="56"/>
  <c r="AE967" i="56" s="1"/>
  <c r="AK939" i="56"/>
  <c r="AE939" i="56" s="1"/>
  <c r="AK993" i="56"/>
  <c r="AE993" i="56" s="1"/>
  <c r="AK941" i="56"/>
  <c r="AE941" i="56" s="1"/>
  <c r="AK936" i="56"/>
  <c r="AE936" i="56" s="1"/>
  <c r="AK952" i="56"/>
  <c r="AE952" i="56" s="1"/>
  <c r="AK984" i="56"/>
  <c r="AE984" i="56" s="1"/>
  <c r="AK1645" i="56"/>
  <c r="AE1645" i="56" s="1"/>
  <c r="AK1764" i="56"/>
  <c r="AE1764" i="56" s="1"/>
  <c r="AK2064" i="56"/>
  <c r="AE2064" i="56" s="1"/>
  <c r="AI170" i="55"/>
  <c r="AJ170" i="55" s="1"/>
  <c r="AK170" i="55" s="1"/>
  <c r="AE170" i="55" s="1"/>
  <c r="AH170" i="55"/>
  <c r="AI467" i="55"/>
  <c r="AJ467" i="55" s="1"/>
  <c r="AK467" i="55" s="1"/>
  <c r="AE467" i="55" s="1"/>
  <c r="AH467" i="55"/>
  <c r="AI607" i="55"/>
  <c r="AJ607" i="55" s="1"/>
  <c r="AK607" i="55" s="1"/>
  <c r="AE607" i="55" s="1"/>
  <c r="AH607" i="55"/>
  <c r="AI1481" i="55"/>
  <c r="AJ1481" i="55" s="1"/>
  <c r="AK1481" i="55" s="1"/>
  <c r="AE1481" i="55" s="1"/>
  <c r="AH1481" i="55"/>
  <c r="AI1489" i="55"/>
  <c r="AJ1489" i="55" s="1"/>
  <c r="AK1489" i="55" s="1"/>
  <c r="AE1489" i="55" s="1"/>
  <c r="AH1489" i="55"/>
  <c r="AI1497" i="55"/>
  <c r="AJ1497" i="55" s="1"/>
  <c r="AK1497" i="55" s="1"/>
  <c r="AE1497" i="55" s="1"/>
  <c r="AH1497" i="55"/>
  <c r="AI1505" i="55"/>
  <c r="AJ1505" i="55" s="1"/>
  <c r="AK1505" i="55" s="1"/>
  <c r="AE1505" i="55" s="1"/>
  <c r="AH1505" i="55"/>
  <c r="AI1513" i="55"/>
  <c r="AJ1513" i="55" s="1"/>
  <c r="AK1513" i="55" s="1"/>
  <c r="AE1513" i="55" s="1"/>
  <c r="AH1513" i="55"/>
  <c r="AH1568" i="55"/>
  <c r="AI173" i="56"/>
  <c r="AJ173" i="56" s="1"/>
  <c r="AK173" i="56" s="1"/>
  <c r="AE173" i="56" s="1"/>
  <c r="AI169" i="56"/>
  <c r="AJ169" i="56" s="1"/>
  <c r="AK169" i="56" s="1"/>
  <c r="AE169" i="56" s="1"/>
  <c r="AI165" i="56"/>
  <c r="AJ165" i="56" s="1"/>
  <c r="AK165" i="56" s="1"/>
  <c r="AE165" i="56" s="1"/>
  <c r="AI161" i="56"/>
  <c r="AJ161" i="56" s="1"/>
  <c r="AK161" i="56" s="1"/>
  <c r="AE161" i="56" s="1"/>
  <c r="AI171" i="56"/>
  <c r="AJ171" i="56" s="1"/>
  <c r="AK171" i="56" s="1"/>
  <c r="AE171" i="56" s="1"/>
  <c r="AI159" i="56"/>
  <c r="AJ159" i="56" s="1"/>
  <c r="AK159" i="56" s="1"/>
  <c r="AE159" i="56" s="1"/>
  <c r="AI163" i="56"/>
  <c r="AJ163" i="56" s="1"/>
  <c r="AK163" i="56" s="1"/>
  <c r="AE163" i="56" s="1"/>
  <c r="AI167" i="56"/>
  <c r="AJ167" i="56" s="1"/>
  <c r="AK167" i="56" s="1"/>
  <c r="AE167" i="56" s="1"/>
  <c r="AI162" i="56"/>
  <c r="AJ162" i="56" s="1"/>
  <c r="AK162" i="56" s="1"/>
  <c r="AE162" i="56" s="1"/>
  <c r="AI170" i="56"/>
  <c r="AJ170" i="56" s="1"/>
  <c r="AK170" i="56" s="1"/>
  <c r="AE170" i="56" s="1"/>
  <c r="AI166" i="56"/>
  <c r="AJ166" i="56" s="1"/>
  <c r="AK166" i="56" s="1"/>
  <c r="AE166" i="56" s="1"/>
  <c r="AI158" i="56"/>
  <c r="AJ158" i="56" s="1"/>
  <c r="AK158" i="56" s="1"/>
  <c r="AE158" i="56" s="1"/>
  <c r="AI1599" i="55"/>
  <c r="AJ1599" i="55" s="1"/>
  <c r="AK1599" i="55" s="1"/>
  <c r="AE1599" i="55" s="1"/>
  <c r="AH1599" i="55"/>
  <c r="AI1658" i="55"/>
  <c r="AJ1658" i="55" s="1"/>
  <c r="AK1658" i="55" s="1"/>
  <c r="AE1658" i="55" s="1"/>
  <c r="AH1658" i="55"/>
  <c r="AI1846" i="55"/>
  <c r="AJ1846" i="55" s="1"/>
  <c r="AK1846" i="55" s="1"/>
  <c r="AE1846" i="55" s="1"/>
  <c r="AH1846" i="55"/>
  <c r="AG1972" i="55"/>
  <c r="AI1970" i="55" s="1"/>
  <c r="AJ1970" i="55" s="1"/>
  <c r="AK1970" i="55" s="1"/>
  <c r="AE1970" i="55" s="1"/>
  <c r="AH1967" i="55"/>
  <c r="AI2034" i="55"/>
  <c r="AJ2034" i="55" s="1"/>
  <c r="AK2034" i="55" s="1"/>
  <c r="AE2034" i="55" s="1"/>
  <c r="AH2034" i="55"/>
  <c r="AI2164" i="55"/>
  <c r="AJ2164" i="55" s="1"/>
  <c r="AK2164" i="55" s="1"/>
  <c r="AE2164" i="55" s="1"/>
  <c r="AH2164" i="55"/>
  <c r="AG829" i="56"/>
  <c r="AI818" i="56" s="1"/>
  <c r="AJ818" i="56" s="1"/>
  <c r="AK818" i="56" s="1"/>
  <c r="AE818" i="56" s="1"/>
  <c r="AI504" i="56"/>
  <c r="AJ504" i="56" s="1"/>
  <c r="AK504" i="56" s="1"/>
  <c r="AE504" i="56" s="1"/>
  <c r="AI503" i="56"/>
  <c r="AJ503" i="56" s="1"/>
  <c r="AK503" i="56" s="1"/>
  <c r="AE503" i="56" s="1"/>
  <c r="AG865" i="56"/>
  <c r="AI862" i="56" s="1"/>
  <c r="AJ862" i="56" s="1"/>
  <c r="AK862" i="56" s="1"/>
  <c r="AE862" i="56" s="1"/>
  <c r="AH860" i="56"/>
  <c r="AI1273" i="56"/>
  <c r="AJ1273" i="56" s="1"/>
  <c r="AK1273" i="56" s="1"/>
  <c r="AE1273" i="56" s="1"/>
  <c r="AH1273" i="56"/>
  <c r="AI1001" i="56"/>
  <c r="AJ1001" i="56" s="1"/>
  <c r="AK1001" i="56" s="1"/>
  <c r="AE1001" i="56" s="1"/>
  <c r="AH1089" i="56"/>
  <c r="AH1105" i="56"/>
  <c r="AI1466" i="56"/>
  <c r="AJ1466" i="56" s="1"/>
  <c r="AK1466" i="56" s="1"/>
  <c r="AE1466" i="56" s="1"/>
  <c r="AH1466" i="56"/>
  <c r="AI1482" i="56"/>
  <c r="AJ1482" i="56" s="1"/>
  <c r="AK1482" i="56" s="1"/>
  <c r="AE1482" i="56" s="1"/>
  <c r="AH1482" i="56"/>
  <c r="AI1498" i="56"/>
  <c r="AJ1498" i="56" s="1"/>
  <c r="AK1498" i="56" s="1"/>
  <c r="AE1498" i="56" s="1"/>
  <c r="AH1498" i="56"/>
  <c r="AI1389" i="56"/>
  <c r="AJ1389" i="56" s="1"/>
  <c r="AK1389" i="56" s="1"/>
  <c r="AE1389" i="56" s="1"/>
  <c r="AH1389" i="56"/>
  <c r="AI1397" i="56"/>
  <c r="AJ1397" i="56" s="1"/>
  <c r="AK1397" i="56" s="1"/>
  <c r="AE1397" i="56" s="1"/>
  <c r="AH1397" i="56"/>
  <c r="AI1405" i="56"/>
  <c r="AJ1405" i="56" s="1"/>
  <c r="AK1405" i="56" s="1"/>
  <c r="AE1405" i="56" s="1"/>
  <c r="AH1405" i="56"/>
  <c r="AI1581" i="56"/>
  <c r="AJ1581" i="56" s="1"/>
  <c r="AK1581" i="56" s="1"/>
  <c r="AE1581" i="56" s="1"/>
  <c r="AH1581" i="56"/>
  <c r="AH1655" i="56"/>
  <c r="AG2159" i="56"/>
  <c r="AH2145" i="56"/>
  <c r="AI2125" i="56"/>
  <c r="AJ2125" i="56" s="1"/>
  <c r="AK2125" i="56" s="1"/>
  <c r="AE2125" i="56" s="1"/>
  <c r="AH2125" i="56"/>
  <c r="AI2100" i="56"/>
  <c r="AJ2100" i="56" s="1"/>
  <c r="AK2100" i="56" s="1"/>
  <c r="AE2100" i="56" s="1"/>
  <c r="AG2105" i="56"/>
  <c r="AI2101" i="56" s="1"/>
  <c r="AJ2101" i="56" s="1"/>
  <c r="AK2101" i="56" s="1"/>
  <c r="AE2101" i="56" s="1"/>
  <c r="AH2100" i="56"/>
  <c r="AI2200" i="56"/>
  <c r="AJ2200" i="56" s="1"/>
  <c r="AK2200" i="56" s="1"/>
  <c r="AE2200" i="56" s="1"/>
  <c r="AH2200" i="56"/>
  <c r="AI219" i="55"/>
  <c r="AJ219" i="55" s="1"/>
  <c r="AK219" i="55" s="1"/>
  <c r="AE219" i="55" s="1"/>
  <c r="AI25" i="55"/>
  <c r="AJ25" i="55" s="1"/>
  <c r="AK25" i="55" s="1"/>
  <c r="AE25" i="55" s="1"/>
  <c r="AH282" i="55"/>
  <c r="AH290" i="55"/>
  <c r="AH298" i="55"/>
  <c r="AH306" i="55"/>
  <c r="AI1168" i="55"/>
  <c r="AJ1168" i="55" s="1"/>
  <c r="AK1168" i="55" s="1"/>
  <c r="AE1168" i="55" s="1"/>
  <c r="AH1168" i="55"/>
  <c r="AI1184" i="55"/>
  <c r="AJ1184" i="55" s="1"/>
  <c r="AK1184" i="55" s="1"/>
  <c r="AE1184" i="55" s="1"/>
  <c r="AH1184" i="55"/>
  <c r="AI893" i="55"/>
  <c r="AJ893" i="55" s="1"/>
  <c r="AK893" i="55" s="1"/>
  <c r="AE893" i="55" s="1"/>
  <c r="AI897" i="55"/>
  <c r="AJ897" i="55" s="1"/>
  <c r="AK897" i="55" s="1"/>
  <c r="AE897" i="55" s="1"/>
  <c r="AI913" i="55"/>
  <c r="AJ913" i="55" s="1"/>
  <c r="AK913" i="55" s="1"/>
  <c r="AE913" i="55" s="1"/>
  <c r="AI1645" i="55"/>
  <c r="AJ1645" i="55" s="1"/>
  <c r="AK1645" i="55" s="1"/>
  <c r="AE1645" i="55" s="1"/>
  <c r="AH1645" i="55"/>
  <c r="AI1725" i="55"/>
  <c r="AJ1725" i="55" s="1"/>
  <c r="AK1725" i="55" s="1"/>
  <c r="AE1725" i="55" s="1"/>
  <c r="AH1725" i="55"/>
  <c r="AI1757" i="55"/>
  <c r="AJ1757" i="55" s="1"/>
  <c r="AK1757" i="55" s="1"/>
  <c r="AE1757" i="55" s="1"/>
  <c r="AH1757" i="55"/>
  <c r="AI50" i="56"/>
  <c r="AJ50" i="56" s="1"/>
  <c r="AK50" i="56" s="1"/>
  <c r="AE50" i="56" s="1"/>
  <c r="AI1426" i="55"/>
  <c r="AJ1426" i="55" s="1"/>
  <c r="AK1426" i="55" s="1"/>
  <c r="AE1426" i="55" s="1"/>
  <c r="AI1480" i="55"/>
  <c r="AJ1480" i="55" s="1"/>
  <c r="AK1480" i="55" s="1"/>
  <c r="AE1480" i="55" s="1"/>
  <c r="AH1480" i="55"/>
  <c r="AI1488" i="55"/>
  <c r="AJ1488" i="55" s="1"/>
  <c r="AK1488" i="55" s="1"/>
  <c r="AE1488" i="55" s="1"/>
  <c r="AH1488" i="55"/>
  <c r="AI1496" i="55"/>
  <c r="AJ1496" i="55" s="1"/>
  <c r="AK1496" i="55" s="1"/>
  <c r="AE1496" i="55" s="1"/>
  <c r="AH1496" i="55"/>
  <c r="AI1504" i="55"/>
  <c r="AJ1504" i="55" s="1"/>
  <c r="AK1504" i="55" s="1"/>
  <c r="AE1504" i="55" s="1"/>
  <c r="AH1504" i="55"/>
  <c r="AI1512" i="55"/>
  <c r="AJ1512" i="55" s="1"/>
  <c r="AK1512" i="55" s="1"/>
  <c r="AE1512" i="55" s="1"/>
  <c r="AH1512" i="55"/>
  <c r="AI1556" i="55"/>
  <c r="AJ1556" i="55" s="1"/>
  <c r="AK1556" i="55" s="1"/>
  <c r="AE1556" i="55" s="1"/>
  <c r="AH1556" i="55"/>
  <c r="AI1588" i="55"/>
  <c r="AJ1588" i="55" s="1"/>
  <c r="AK1588" i="55" s="1"/>
  <c r="AE1588" i="55" s="1"/>
  <c r="AH1588" i="55"/>
  <c r="AI1721" i="55"/>
  <c r="AJ1721" i="55" s="1"/>
  <c r="AK1721" i="55" s="1"/>
  <c r="AE1721" i="55" s="1"/>
  <c r="AH1721" i="55"/>
  <c r="AI1753" i="55"/>
  <c r="AJ1753" i="55" s="1"/>
  <c r="AK1753" i="55" s="1"/>
  <c r="AE1753" i="55" s="1"/>
  <c r="AH1753" i="55"/>
  <c r="AI1351" i="55"/>
  <c r="AJ1351" i="55" s="1"/>
  <c r="AK1351" i="55" s="1"/>
  <c r="AE1351" i="55" s="1"/>
  <c r="AI1562" i="55"/>
  <c r="AJ1562" i="55" s="1"/>
  <c r="AK1562" i="55" s="1"/>
  <c r="AE1562" i="55" s="1"/>
  <c r="AH1562" i="55"/>
  <c r="AI1600" i="55"/>
  <c r="AJ1600" i="55" s="1"/>
  <c r="AK1600" i="55" s="1"/>
  <c r="AE1600" i="55" s="1"/>
  <c r="AH1600" i="55"/>
  <c r="AG1768" i="55"/>
  <c r="AI1767" i="55" s="1"/>
  <c r="AJ1767" i="55" s="1"/>
  <c r="AK1767" i="55" s="1"/>
  <c r="AE1767" i="55" s="1"/>
  <c r="AH1763" i="55"/>
  <c r="AI1847" i="55"/>
  <c r="AJ1847" i="55" s="1"/>
  <c r="AK1847" i="55" s="1"/>
  <c r="AE1847" i="55" s="1"/>
  <c r="AH1847" i="55"/>
  <c r="AH1968" i="55"/>
  <c r="AI2035" i="55"/>
  <c r="AJ2035" i="55" s="1"/>
  <c r="AK2035" i="55" s="1"/>
  <c r="AE2035" i="55" s="1"/>
  <c r="AH2035" i="55"/>
  <c r="AI2165" i="55"/>
  <c r="AJ2165" i="55" s="1"/>
  <c r="AK2165" i="55" s="1"/>
  <c r="AE2165" i="55" s="1"/>
  <c r="AH2165" i="55"/>
  <c r="AG533" i="56"/>
  <c r="AI532" i="56" s="1"/>
  <c r="AJ532" i="56" s="1"/>
  <c r="AK532" i="56" s="1"/>
  <c r="AE532" i="56" s="1"/>
  <c r="AI514" i="56"/>
  <c r="AJ514" i="56" s="1"/>
  <c r="AK514" i="56" s="1"/>
  <c r="AE514" i="56" s="1"/>
  <c r="AH514" i="56"/>
  <c r="AH530" i="56"/>
  <c r="AH1102" i="56"/>
  <c r="AH1100" i="56"/>
  <c r="AI1328" i="56"/>
  <c r="AJ1328" i="56" s="1"/>
  <c r="AK1328" i="56" s="1"/>
  <c r="AE1328" i="56" s="1"/>
  <c r="AH1328" i="56"/>
  <c r="AH1413" i="56"/>
  <c r="AG1702" i="56"/>
  <c r="AI1700" i="56" s="1"/>
  <c r="AJ1700" i="56" s="1"/>
  <c r="AK1700" i="56" s="1"/>
  <c r="AE1700" i="56" s="1"/>
  <c r="AI2119" i="56"/>
  <c r="AJ2119" i="56" s="1"/>
  <c r="AK2119" i="56" s="1"/>
  <c r="AE2119" i="56" s="1"/>
  <c r="AH2119" i="56"/>
  <c r="AI1801" i="56"/>
  <c r="AJ1801" i="56" s="1"/>
  <c r="AK1801" i="56" s="1"/>
  <c r="AE1801" i="56" s="1"/>
  <c r="AI1873" i="56"/>
  <c r="AJ1873" i="56" s="1"/>
  <c r="AK1873" i="56" s="1"/>
  <c r="AE1873" i="56" s="1"/>
  <c r="AI1968" i="56"/>
  <c r="AJ1968" i="56" s="1"/>
  <c r="AK1968" i="56" s="1"/>
  <c r="AE1968" i="56" s="1"/>
  <c r="AH1968" i="56"/>
  <c r="AI2052" i="56"/>
  <c r="AJ2052" i="56" s="1"/>
  <c r="AK2052" i="56" s="1"/>
  <c r="AE2052" i="56" s="1"/>
  <c r="AH2052" i="56"/>
  <c r="AG1963" i="56"/>
  <c r="AH1951" i="56"/>
  <c r="AH1959" i="56"/>
  <c r="AI2050" i="56"/>
  <c r="AJ2050" i="56" s="1"/>
  <c r="AK2050" i="56" s="1"/>
  <c r="AE2050" i="56" s="1"/>
  <c r="AH2050" i="56"/>
  <c r="AI2080" i="56"/>
  <c r="AJ2080" i="56" s="1"/>
  <c r="AK2080" i="56" s="1"/>
  <c r="AE2080" i="56" s="1"/>
  <c r="AH2080" i="56"/>
  <c r="AG331" i="55"/>
  <c r="AI285" i="55" s="1"/>
  <c r="AJ285" i="55" s="1"/>
  <c r="AK285" i="55" s="1"/>
  <c r="AE285" i="55" s="1"/>
  <c r="AI207" i="55"/>
  <c r="AJ207" i="55" s="1"/>
  <c r="AK207" i="55" s="1"/>
  <c r="AE207" i="55" s="1"/>
  <c r="AH69" i="55"/>
  <c r="AG118" i="55"/>
  <c r="AI114" i="55" s="1"/>
  <c r="AJ114" i="55" s="1"/>
  <c r="AK114" i="55" s="1"/>
  <c r="AE114" i="55" s="1"/>
  <c r="AI113" i="55"/>
  <c r="AJ113" i="55" s="1"/>
  <c r="AK113" i="55" s="1"/>
  <c r="AE113" i="55" s="1"/>
  <c r="AH113" i="55"/>
  <c r="AI246" i="55"/>
  <c r="AJ246" i="55" s="1"/>
  <c r="AK246" i="55" s="1"/>
  <c r="AE246" i="55" s="1"/>
  <c r="AH246" i="55"/>
  <c r="AI360" i="55"/>
  <c r="AJ360" i="55" s="1"/>
  <c r="AK360" i="55" s="1"/>
  <c r="AE360" i="55" s="1"/>
  <c r="AI562" i="55"/>
  <c r="AJ562" i="55" s="1"/>
  <c r="AK562" i="55" s="1"/>
  <c r="AE562" i="55" s="1"/>
  <c r="AI54" i="55"/>
  <c r="AJ54" i="55" s="1"/>
  <c r="AK54" i="55" s="1"/>
  <c r="AE54" i="55" s="1"/>
  <c r="AH54" i="55"/>
  <c r="AI555" i="55"/>
  <c r="AJ555" i="55" s="1"/>
  <c r="AK555" i="55" s="1"/>
  <c r="AE555" i="55" s="1"/>
  <c r="AK523" i="55"/>
  <c r="AE523" i="55" s="1"/>
  <c r="AK637" i="55"/>
  <c r="AE637" i="55" s="1"/>
  <c r="AK677" i="55"/>
  <c r="AE677" i="55" s="1"/>
  <c r="AG409" i="55"/>
  <c r="AI400" i="55" s="1"/>
  <c r="AJ400" i="55" s="1"/>
  <c r="AK400" i="55" s="1"/>
  <c r="AE400" i="55" s="1"/>
  <c r="AI392" i="55"/>
  <c r="AJ392" i="55" s="1"/>
  <c r="AK392" i="55" s="1"/>
  <c r="AE392" i="55" s="1"/>
  <c r="AH392" i="55"/>
  <c r="AH400" i="55"/>
  <c r="AI461" i="55"/>
  <c r="AJ461" i="55" s="1"/>
  <c r="AK461" i="55" s="1"/>
  <c r="AE461" i="55" s="1"/>
  <c r="AH461" i="55"/>
  <c r="AI605" i="55"/>
  <c r="AJ605" i="55" s="1"/>
  <c r="AK605" i="55" s="1"/>
  <c r="AE605" i="55" s="1"/>
  <c r="AH605" i="55"/>
  <c r="AK953" i="55"/>
  <c r="AE953" i="55" s="1"/>
  <c r="AK985" i="55"/>
  <c r="AE985" i="55" s="1"/>
  <c r="AK576" i="55"/>
  <c r="AE576" i="55" s="1"/>
  <c r="AI828" i="55"/>
  <c r="AJ828" i="55" s="1"/>
  <c r="AK828" i="55" s="1"/>
  <c r="AE828" i="55" s="1"/>
  <c r="AH828" i="55"/>
  <c r="AI851" i="55"/>
  <c r="AJ851" i="55" s="1"/>
  <c r="AK851" i="55" s="1"/>
  <c r="AE851" i="55" s="1"/>
  <c r="AK967" i="55"/>
  <c r="AE967" i="55" s="1"/>
  <c r="AK733" i="55"/>
  <c r="AE733" i="55" s="1"/>
  <c r="AK749" i="55"/>
  <c r="AE749" i="55" s="1"/>
  <c r="AK1021" i="55"/>
  <c r="AE1021" i="55" s="1"/>
  <c r="AK1037" i="55"/>
  <c r="AE1037" i="55" s="1"/>
  <c r="AI1079" i="55"/>
  <c r="AJ1079" i="55" s="1"/>
  <c r="AK1079" i="55" s="1"/>
  <c r="AE1079" i="55" s="1"/>
  <c r="AI1483" i="55"/>
  <c r="AJ1483" i="55" s="1"/>
  <c r="AK1483" i="55" s="1"/>
  <c r="AE1483" i="55" s="1"/>
  <c r="AH1483" i="55"/>
  <c r="AI1491" i="55"/>
  <c r="AJ1491" i="55" s="1"/>
  <c r="AK1491" i="55" s="1"/>
  <c r="AE1491" i="55" s="1"/>
  <c r="AH1491" i="55"/>
  <c r="AI1499" i="55"/>
  <c r="AJ1499" i="55" s="1"/>
  <c r="AK1499" i="55" s="1"/>
  <c r="AE1499" i="55" s="1"/>
  <c r="AH1499" i="55"/>
  <c r="AI1507" i="55"/>
  <c r="AJ1507" i="55" s="1"/>
  <c r="AK1507" i="55" s="1"/>
  <c r="AE1507" i="55" s="1"/>
  <c r="AH1507" i="55"/>
  <c r="AI1544" i="55"/>
  <c r="AJ1544" i="55" s="1"/>
  <c r="AK1544" i="55" s="1"/>
  <c r="AE1544" i="55" s="1"/>
  <c r="AH1544" i="55"/>
  <c r="AI1576" i="55"/>
  <c r="AJ1576" i="55" s="1"/>
  <c r="AK1576" i="55" s="1"/>
  <c r="AE1576" i="55" s="1"/>
  <c r="AH1576" i="55"/>
  <c r="AI1810" i="55"/>
  <c r="AJ1810" i="55" s="1"/>
  <c r="AK1810" i="55" s="1"/>
  <c r="AE1810" i="55" s="1"/>
  <c r="AH1810" i="55"/>
  <c r="AI2026" i="55"/>
  <c r="AJ2026" i="55" s="1"/>
  <c r="AK2026" i="55" s="1"/>
  <c r="AE2026" i="55" s="1"/>
  <c r="AH2026" i="55"/>
  <c r="AI2085" i="55"/>
  <c r="AJ2085" i="55" s="1"/>
  <c r="AK2085" i="55" s="1"/>
  <c r="AE2085" i="55" s="1"/>
  <c r="AH2085" i="55"/>
  <c r="AK923" i="55"/>
  <c r="AE923" i="55" s="1"/>
  <c r="AK1375" i="55"/>
  <c r="AE1375" i="55" s="1"/>
  <c r="AI1643" i="55"/>
  <c r="AJ1643" i="55" s="1"/>
  <c r="AK1643" i="55" s="1"/>
  <c r="AE1643" i="55" s="1"/>
  <c r="AH1643" i="55"/>
  <c r="AK1991" i="55"/>
  <c r="AE1991" i="55" s="1"/>
  <c r="AK1628" i="55"/>
  <c r="AE1628" i="55" s="1"/>
  <c r="AK1287" i="55"/>
  <c r="AE1287" i="55" s="1"/>
  <c r="AK1622" i="55"/>
  <c r="AE1622" i="55" s="1"/>
  <c r="AI1719" i="55"/>
  <c r="AJ1719" i="55" s="1"/>
  <c r="AK1719" i="55" s="1"/>
  <c r="AE1719" i="55" s="1"/>
  <c r="AH1719" i="55"/>
  <c r="AI1751" i="55"/>
  <c r="AJ1751" i="55" s="1"/>
  <c r="AK1751" i="55" s="1"/>
  <c r="AE1751" i="55" s="1"/>
  <c r="AH1751" i="55"/>
  <c r="AI1887" i="55"/>
  <c r="AJ1887" i="55" s="1"/>
  <c r="AK1887" i="55" s="1"/>
  <c r="AE1887" i="55" s="1"/>
  <c r="AH1887" i="55"/>
  <c r="AK113" i="56"/>
  <c r="AE113" i="56" s="1"/>
  <c r="AK1947" i="55"/>
  <c r="AE1947" i="55" s="1"/>
  <c r="AK1955" i="55"/>
  <c r="AE1955" i="55" s="1"/>
  <c r="AK1781" i="55"/>
  <c r="AE1781" i="55" s="1"/>
  <c r="AK2009" i="55"/>
  <c r="AE2009" i="55" s="1"/>
  <c r="AK1611" i="55"/>
  <c r="AE1611" i="55" s="1"/>
  <c r="AK1925" i="55"/>
  <c r="AE1925" i="55" s="1"/>
  <c r="AI1601" i="55"/>
  <c r="AJ1601" i="55" s="1"/>
  <c r="AK1601" i="55" s="1"/>
  <c r="AE1601" i="55" s="1"/>
  <c r="AH1601" i="55"/>
  <c r="AI1764" i="55"/>
  <c r="AJ1764" i="55" s="1"/>
  <c r="AK1764" i="55" s="1"/>
  <c r="AE1764" i="55" s="1"/>
  <c r="AH1764" i="55"/>
  <c r="AI1848" i="55"/>
  <c r="AJ1848" i="55" s="1"/>
  <c r="AK1848" i="55" s="1"/>
  <c r="AE1848" i="55" s="1"/>
  <c r="AH1848" i="55"/>
  <c r="AH1969" i="55"/>
  <c r="AG2105" i="55"/>
  <c r="AI2102" i="55" s="1"/>
  <c r="AJ2102" i="55" s="1"/>
  <c r="AK2102" i="55" s="1"/>
  <c r="AE2102" i="55" s="1"/>
  <c r="AH2100" i="55"/>
  <c r="AI2166" i="55"/>
  <c r="AJ2166" i="55" s="1"/>
  <c r="AK2166" i="55" s="1"/>
  <c r="AE2166" i="55" s="1"/>
  <c r="AH2166" i="55"/>
  <c r="AI2184" i="55"/>
  <c r="AJ2184" i="55" s="1"/>
  <c r="AK2184" i="55" s="1"/>
  <c r="AE2184" i="55" s="1"/>
  <c r="AI2188" i="55"/>
  <c r="AJ2188" i="55" s="1"/>
  <c r="AK2188" i="55" s="1"/>
  <c r="AE2188" i="55" s="1"/>
  <c r="AK79" i="56"/>
  <c r="AE79" i="56" s="1"/>
  <c r="AK83" i="56"/>
  <c r="AE83" i="56" s="1"/>
  <c r="AI502" i="56"/>
  <c r="AJ502" i="56" s="1"/>
  <c r="AK502" i="56" s="1"/>
  <c r="AE502" i="56" s="1"/>
  <c r="AK629" i="56"/>
  <c r="AE629" i="56" s="1"/>
  <c r="AI448" i="56"/>
  <c r="AJ448" i="56" s="1"/>
  <c r="AK448" i="56" s="1"/>
  <c r="AE448" i="56" s="1"/>
  <c r="AH448" i="56"/>
  <c r="AI326" i="56"/>
  <c r="AJ326" i="56" s="1"/>
  <c r="AK326" i="56" s="1"/>
  <c r="AE326" i="56" s="1"/>
  <c r="AK559" i="56"/>
  <c r="AE559" i="56" s="1"/>
  <c r="AI816" i="56"/>
  <c r="AJ816" i="56" s="1"/>
  <c r="AK816" i="56" s="1"/>
  <c r="AE816" i="56" s="1"/>
  <c r="AH816" i="56"/>
  <c r="AI824" i="56"/>
  <c r="AJ824" i="56" s="1"/>
  <c r="AK824" i="56" s="1"/>
  <c r="AE824" i="56" s="1"/>
  <c r="AH824" i="56"/>
  <c r="AK590" i="56"/>
  <c r="AE590" i="56" s="1"/>
  <c r="AK598" i="56"/>
  <c r="AE598" i="56" s="1"/>
  <c r="AK606" i="56"/>
  <c r="AE606" i="56" s="1"/>
  <c r="AI1322" i="56"/>
  <c r="AJ1322" i="56" s="1"/>
  <c r="AK1322" i="56" s="1"/>
  <c r="AE1322" i="56" s="1"/>
  <c r="AH1322" i="56"/>
  <c r="AK488" i="56"/>
  <c r="AE488" i="56" s="1"/>
  <c r="AI505" i="56"/>
  <c r="AJ505" i="56" s="1"/>
  <c r="AK505" i="56" s="1"/>
  <c r="AE505" i="56" s="1"/>
  <c r="AK763" i="56"/>
  <c r="AE763" i="56" s="1"/>
  <c r="AK405" i="56"/>
  <c r="AE405" i="56" s="1"/>
  <c r="AK595" i="56"/>
  <c r="AE595" i="56" s="1"/>
  <c r="AK611" i="56"/>
  <c r="AE611" i="56" s="1"/>
  <c r="AK683" i="56"/>
  <c r="AE683" i="56" s="1"/>
  <c r="AK699" i="56"/>
  <c r="AE699" i="56" s="1"/>
  <c r="AK725" i="56"/>
  <c r="AE725" i="56" s="1"/>
  <c r="AK741" i="56"/>
  <c r="AE741" i="56" s="1"/>
  <c r="AK616" i="56"/>
  <c r="AE616" i="56" s="1"/>
  <c r="AK1057" i="56"/>
  <c r="AE1057" i="56" s="1"/>
  <c r="AI1241" i="56"/>
  <c r="AJ1241" i="56" s="1"/>
  <c r="AK1241" i="56" s="1"/>
  <c r="AE1241" i="56" s="1"/>
  <c r="AH1241" i="56"/>
  <c r="AI1299" i="56"/>
  <c r="AJ1299" i="56" s="1"/>
  <c r="AK1299" i="56" s="1"/>
  <c r="AE1299" i="56" s="1"/>
  <c r="AH1299" i="56"/>
  <c r="AI1550" i="56"/>
  <c r="AJ1550" i="56" s="1"/>
  <c r="AK1550" i="56" s="1"/>
  <c r="AE1550" i="56" s="1"/>
  <c r="AH1550" i="56"/>
  <c r="AI1005" i="56"/>
  <c r="AJ1005" i="56" s="1"/>
  <c r="AK1005" i="56" s="1"/>
  <c r="AE1005" i="56" s="1"/>
  <c r="AI1462" i="56"/>
  <c r="AJ1462" i="56" s="1"/>
  <c r="AK1462" i="56" s="1"/>
  <c r="AE1462" i="56" s="1"/>
  <c r="AH1462" i="56"/>
  <c r="AI1478" i="56"/>
  <c r="AJ1478" i="56" s="1"/>
  <c r="AK1478" i="56" s="1"/>
  <c r="AE1478" i="56" s="1"/>
  <c r="AH1478" i="56"/>
  <c r="AI1494" i="56"/>
  <c r="AJ1494" i="56" s="1"/>
  <c r="AK1494" i="56" s="1"/>
  <c r="AE1494" i="56" s="1"/>
  <c r="AH1494" i="56"/>
  <c r="AK1286" i="56"/>
  <c r="AE1286" i="56" s="1"/>
  <c r="AI1387" i="56"/>
  <c r="AJ1387" i="56" s="1"/>
  <c r="AK1387" i="56" s="1"/>
  <c r="AE1387" i="56" s="1"/>
  <c r="AH1387" i="56"/>
  <c r="AI1395" i="56"/>
  <c r="AJ1395" i="56" s="1"/>
  <c r="AK1395" i="56" s="1"/>
  <c r="AE1395" i="56" s="1"/>
  <c r="AH1395" i="56"/>
  <c r="AI1403" i="56"/>
  <c r="AJ1403" i="56" s="1"/>
  <c r="AK1403" i="56" s="1"/>
  <c r="AE1403" i="56" s="1"/>
  <c r="AH1403" i="56"/>
  <c r="AI1553" i="56"/>
  <c r="AJ1553" i="56" s="1"/>
  <c r="AK1553" i="56" s="1"/>
  <c r="AE1553" i="56" s="1"/>
  <c r="AH1553" i="56"/>
  <c r="AI1585" i="56"/>
  <c r="AJ1585" i="56" s="1"/>
  <c r="AK1585" i="56" s="1"/>
  <c r="AE1585" i="56" s="1"/>
  <c r="AH1585" i="56"/>
  <c r="AK1683" i="56"/>
  <c r="AE1683" i="56" s="1"/>
  <c r="AK1017" i="56"/>
  <c r="AE1017" i="56" s="1"/>
  <c r="AK1033" i="56"/>
  <c r="AE1033" i="56" s="1"/>
  <c r="AI1459" i="56"/>
  <c r="AJ1459" i="56" s="1"/>
  <c r="AK1459" i="56" s="1"/>
  <c r="AE1459" i="56" s="1"/>
  <c r="AH1459" i="56"/>
  <c r="AI1467" i="56"/>
  <c r="AJ1467" i="56" s="1"/>
  <c r="AK1467" i="56" s="1"/>
  <c r="AE1467" i="56" s="1"/>
  <c r="AH1467" i="56"/>
  <c r="AI1475" i="56"/>
  <c r="AJ1475" i="56" s="1"/>
  <c r="AK1475" i="56" s="1"/>
  <c r="AE1475" i="56" s="1"/>
  <c r="AH1475" i="56"/>
  <c r="AI1483" i="56"/>
  <c r="AJ1483" i="56" s="1"/>
  <c r="AK1483" i="56" s="1"/>
  <c r="AE1483" i="56" s="1"/>
  <c r="AH1483" i="56"/>
  <c r="AI1491" i="56"/>
  <c r="AJ1491" i="56" s="1"/>
  <c r="AK1491" i="56" s="1"/>
  <c r="AE1491" i="56" s="1"/>
  <c r="AH1491" i="56"/>
  <c r="AI1499" i="56"/>
  <c r="AJ1499" i="56" s="1"/>
  <c r="AK1499" i="56" s="1"/>
  <c r="AE1499" i="56" s="1"/>
  <c r="AH1499" i="56"/>
  <c r="AI1513" i="56"/>
  <c r="AJ1513" i="56" s="1"/>
  <c r="AK1513" i="56" s="1"/>
  <c r="AE1513" i="56" s="1"/>
  <c r="AH1513" i="56"/>
  <c r="AI2147" i="56"/>
  <c r="AJ2147" i="56" s="1"/>
  <c r="AK2147" i="56" s="1"/>
  <c r="AE2147" i="56" s="1"/>
  <c r="AH2147" i="56"/>
  <c r="AI1557" i="56"/>
  <c r="AJ1557" i="56" s="1"/>
  <c r="AK1557" i="56" s="1"/>
  <c r="AE1557" i="56" s="1"/>
  <c r="AH1557" i="56"/>
  <c r="AI1589" i="56"/>
  <c r="AJ1589" i="56" s="1"/>
  <c r="AK1589" i="56" s="1"/>
  <c r="AE1589" i="56" s="1"/>
  <c r="AH1589" i="56"/>
  <c r="AH1657" i="56"/>
  <c r="AG1759" i="56"/>
  <c r="AI1711" i="56" s="1"/>
  <c r="AJ1711" i="56" s="1"/>
  <c r="AK1711" i="56" s="1"/>
  <c r="AE1711" i="56" s="1"/>
  <c r="AH1711" i="56"/>
  <c r="AI1821" i="56"/>
  <c r="AJ1821" i="56" s="1"/>
  <c r="AK1821" i="56" s="1"/>
  <c r="AE1821" i="56" s="1"/>
  <c r="AI1892" i="56"/>
  <c r="AJ1892" i="56" s="1"/>
  <c r="AK1892" i="56" s="1"/>
  <c r="AE1892" i="56" s="1"/>
  <c r="AH1892" i="56"/>
  <c r="AK2067" i="56"/>
  <c r="AE2067" i="56" s="1"/>
  <c r="AK1933" i="56"/>
  <c r="AE1933" i="56" s="1"/>
  <c r="AK2001" i="56"/>
  <c r="AE2001" i="56" s="1"/>
  <c r="AI2082" i="56"/>
  <c r="AJ2082" i="56" s="1"/>
  <c r="AK2082" i="56" s="1"/>
  <c r="AE2082" i="56" s="1"/>
  <c r="AH2082" i="56"/>
  <c r="AK2186" i="56"/>
  <c r="AE2186" i="56" s="1"/>
  <c r="AI2121" i="56"/>
  <c r="AJ2121" i="56" s="1"/>
  <c r="AK2121" i="56" s="1"/>
  <c r="AE2121" i="56" s="1"/>
  <c r="AH2121" i="56"/>
  <c r="AI2035" i="56"/>
  <c r="AJ2035" i="56" s="1"/>
  <c r="AK2035" i="56" s="1"/>
  <c r="AE2035" i="56" s="1"/>
  <c r="AH2035" i="56"/>
  <c r="AK2217" i="56"/>
  <c r="AE2217" i="56" s="1"/>
  <c r="AK1992" i="56"/>
  <c r="AE1992" i="56" s="1"/>
  <c r="AG2137" i="56"/>
  <c r="AI2133" i="56" s="1"/>
  <c r="AJ2133" i="56" s="1"/>
  <c r="AK2133" i="56" s="1"/>
  <c r="AE2133" i="56" s="1"/>
  <c r="AH2132" i="56"/>
  <c r="AI194" i="55"/>
  <c r="AJ194" i="55" s="1"/>
  <c r="AK194" i="55" s="1"/>
  <c r="AE194" i="55" s="1"/>
  <c r="AG71" i="55"/>
  <c r="AI68" i="55" s="1"/>
  <c r="AJ68" i="55" s="1"/>
  <c r="AK68" i="55" s="1"/>
  <c r="AE68" i="55" s="1"/>
  <c r="AH66" i="55"/>
  <c r="AK502" i="55"/>
  <c r="AE502" i="55" s="1"/>
  <c r="AI631" i="55"/>
  <c r="AJ631" i="55" s="1"/>
  <c r="AK631" i="55" s="1"/>
  <c r="AE631" i="55" s="1"/>
  <c r="AI349" i="55"/>
  <c r="AJ349" i="55" s="1"/>
  <c r="AK349" i="55" s="1"/>
  <c r="AE349" i="55" s="1"/>
  <c r="AI397" i="55"/>
  <c r="AJ397" i="55" s="1"/>
  <c r="AK397" i="55" s="1"/>
  <c r="AE397" i="55" s="1"/>
  <c r="AH397" i="55"/>
  <c r="AI458" i="55"/>
  <c r="AJ458" i="55" s="1"/>
  <c r="AK458" i="55" s="1"/>
  <c r="AE458" i="55" s="1"/>
  <c r="AH458" i="55"/>
  <c r="AI466" i="55"/>
  <c r="AJ466" i="55" s="1"/>
  <c r="AK466" i="55" s="1"/>
  <c r="AE466" i="55" s="1"/>
  <c r="AH466" i="55"/>
  <c r="AI900" i="55"/>
  <c r="AJ900" i="55" s="1"/>
  <c r="AK900" i="55" s="1"/>
  <c r="AE900" i="55" s="1"/>
  <c r="AI916" i="55"/>
  <c r="AJ916" i="55" s="1"/>
  <c r="AK916" i="55" s="1"/>
  <c r="AE916" i="55" s="1"/>
  <c r="AI1175" i="55"/>
  <c r="AJ1175" i="55" s="1"/>
  <c r="AK1175" i="55" s="1"/>
  <c r="AE1175" i="55" s="1"/>
  <c r="AH1175" i="55"/>
  <c r="AI1191" i="55"/>
  <c r="AJ1191" i="55" s="1"/>
  <c r="AK1191" i="55" s="1"/>
  <c r="AE1191" i="55" s="1"/>
  <c r="AH1191" i="55"/>
  <c r="AK503" i="55"/>
  <c r="AE503" i="55" s="1"/>
  <c r="AI822" i="55"/>
  <c r="AJ822" i="55" s="1"/>
  <c r="AK822" i="55" s="1"/>
  <c r="AE822" i="55" s="1"/>
  <c r="AH822" i="55"/>
  <c r="AI1164" i="55"/>
  <c r="AJ1164" i="55" s="1"/>
  <c r="AK1164" i="55" s="1"/>
  <c r="AE1164" i="55" s="1"/>
  <c r="AH1164" i="55"/>
  <c r="AI1180" i="55"/>
  <c r="AJ1180" i="55" s="1"/>
  <c r="AK1180" i="55" s="1"/>
  <c r="AE1180" i="55" s="1"/>
  <c r="AH1180" i="55"/>
  <c r="AI1196" i="55"/>
  <c r="AJ1196" i="55" s="1"/>
  <c r="AK1196" i="55" s="1"/>
  <c r="AE1196" i="55" s="1"/>
  <c r="AH1196" i="55"/>
  <c r="AI899" i="55"/>
  <c r="AJ899" i="55" s="1"/>
  <c r="AK899" i="55" s="1"/>
  <c r="AE899" i="55" s="1"/>
  <c r="AK965" i="55"/>
  <c r="AE965" i="55" s="1"/>
  <c r="AK1004" i="55"/>
  <c r="AE1004" i="55" s="1"/>
  <c r="AK1095" i="55"/>
  <c r="AE1095" i="55" s="1"/>
  <c r="AK1103" i="55"/>
  <c r="AE1103" i="55" s="1"/>
  <c r="AI1388" i="55"/>
  <c r="AJ1388" i="55" s="1"/>
  <c r="AK1388" i="55" s="1"/>
  <c r="AE1388" i="55" s="1"/>
  <c r="AI1404" i="55"/>
  <c r="AJ1404" i="55" s="1"/>
  <c r="AK1404" i="55" s="1"/>
  <c r="AE1404" i="55" s="1"/>
  <c r="AI1717" i="55"/>
  <c r="AJ1717" i="55" s="1"/>
  <c r="AK1717" i="55" s="1"/>
  <c r="AE1717" i="55" s="1"/>
  <c r="AH1717" i="55"/>
  <c r="AI1749" i="55"/>
  <c r="AJ1749" i="55" s="1"/>
  <c r="AK1749" i="55" s="1"/>
  <c r="AE1749" i="55" s="1"/>
  <c r="AH1749" i="55"/>
  <c r="AI2183" i="55"/>
  <c r="AJ2183" i="55" s="1"/>
  <c r="AK2183" i="55" s="1"/>
  <c r="AE2183" i="55" s="1"/>
  <c r="AI1444" i="55"/>
  <c r="AJ1444" i="55" s="1"/>
  <c r="AK1444" i="55" s="1"/>
  <c r="AE1444" i="55" s="1"/>
  <c r="AI1558" i="55"/>
  <c r="AJ1558" i="55" s="1"/>
  <c r="AK1558" i="55" s="1"/>
  <c r="AE1558" i="55" s="1"/>
  <c r="AH1558" i="55"/>
  <c r="AI1590" i="55"/>
  <c r="AJ1590" i="55" s="1"/>
  <c r="AK1590" i="55" s="1"/>
  <c r="AE1590" i="55" s="1"/>
  <c r="AH1590" i="55"/>
  <c r="AI1327" i="55"/>
  <c r="AJ1327" i="55" s="1"/>
  <c r="AK1327" i="55" s="1"/>
  <c r="AE1327" i="55" s="1"/>
  <c r="AK1092" i="55"/>
  <c r="AE1092" i="55" s="1"/>
  <c r="AK1108" i="55"/>
  <c r="AE1108" i="55" s="1"/>
  <c r="AI1309" i="55"/>
  <c r="AJ1309" i="55" s="1"/>
  <c r="AK1309" i="55" s="1"/>
  <c r="AE1309" i="55" s="1"/>
  <c r="AI1311" i="55"/>
  <c r="AJ1311" i="55" s="1"/>
  <c r="AK1311" i="55" s="1"/>
  <c r="AE1311" i="55" s="1"/>
  <c r="AI1398" i="55"/>
  <c r="AJ1398" i="55" s="1"/>
  <c r="AK1398" i="55" s="1"/>
  <c r="AE1398" i="55" s="1"/>
  <c r="AK1701" i="55"/>
  <c r="AE1701" i="55" s="1"/>
  <c r="AK1920" i="55"/>
  <c r="AE1920" i="55" s="1"/>
  <c r="AI2048" i="55"/>
  <c r="AJ2048" i="55" s="1"/>
  <c r="AK2048" i="55" s="1"/>
  <c r="AE2048" i="55" s="1"/>
  <c r="AK1990" i="55"/>
  <c r="AE1990" i="55" s="1"/>
  <c r="AG213" i="56"/>
  <c r="AI191" i="56"/>
  <c r="AJ191" i="56" s="1"/>
  <c r="AK191" i="56" s="1"/>
  <c r="AE191" i="56" s="1"/>
  <c r="AH191" i="56"/>
  <c r="AK1981" i="55"/>
  <c r="AE1981" i="55" s="1"/>
  <c r="AI192" i="56"/>
  <c r="AJ192" i="56" s="1"/>
  <c r="AK192" i="56" s="1"/>
  <c r="AE192" i="56" s="1"/>
  <c r="AH192" i="56"/>
  <c r="AG469" i="56"/>
  <c r="AI467" i="56" s="1"/>
  <c r="AJ467" i="56" s="1"/>
  <c r="AK467" i="56" s="1"/>
  <c r="AE467" i="56" s="1"/>
  <c r="AI457" i="56"/>
  <c r="AJ457" i="56" s="1"/>
  <c r="AK457" i="56" s="1"/>
  <c r="AE457" i="56" s="1"/>
  <c r="AH457" i="56"/>
  <c r="AK1954" i="55"/>
  <c r="AE1954" i="55" s="1"/>
  <c r="AK1984" i="55"/>
  <c r="AE1984" i="55" s="1"/>
  <c r="AK2000" i="55"/>
  <c r="AE2000" i="55" s="1"/>
  <c r="AK2219" i="55"/>
  <c r="AE2219" i="55" s="1"/>
  <c r="AK131" i="56"/>
  <c r="AE131" i="56" s="1"/>
  <c r="AK139" i="56"/>
  <c r="AE139" i="56" s="1"/>
  <c r="AI260" i="56"/>
  <c r="AJ260" i="56" s="1"/>
  <c r="AK260" i="56" s="1"/>
  <c r="AE260" i="56" s="1"/>
  <c r="AI268" i="56"/>
  <c r="AJ268" i="56" s="1"/>
  <c r="AK268" i="56" s="1"/>
  <c r="AE268" i="56" s="1"/>
  <c r="AI276" i="56"/>
  <c r="AJ276" i="56" s="1"/>
  <c r="AK276" i="56" s="1"/>
  <c r="AE276" i="56" s="1"/>
  <c r="AI284" i="56"/>
  <c r="AJ284" i="56" s="1"/>
  <c r="AK284" i="56" s="1"/>
  <c r="AE284" i="56" s="1"/>
  <c r="AI292" i="56"/>
  <c r="AJ292" i="56" s="1"/>
  <c r="AK292" i="56" s="1"/>
  <c r="AE292" i="56" s="1"/>
  <c r="AI300" i="56"/>
  <c r="AJ300" i="56" s="1"/>
  <c r="AK300" i="56" s="1"/>
  <c r="AE300" i="56" s="1"/>
  <c r="AI308" i="56"/>
  <c r="AJ308" i="56" s="1"/>
  <c r="AK308" i="56" s="1"/>
  <c r="AE308" i="56" s="1"/>
  <c r="AI316" i="56"/>
  <c r="AJ316" i="56" s="1"/>
  <c r="AK316" i="56" s="1"/>
  <c r="AE316" i="56" s="1"/>
  <c r="AK92" i="56"/>
  <c r="AE92" i="56" s="1"/>
  <c r="AK237" i="56"/>
  <c r="AE237" i="56" s="1"/>
  <c r="AI328" i="56"/>
  <c r="AJ328" i="56" s="1"/>
  <c r="AK328" i="56" s="1"/>
  <c r="AE328" i="56" s="1"/>
  <c r="AI518" i="56"/>
  <c r="AJ518" i="56" s="1"/>
  <c r="AK518" i="56" s="1"/>
  <c r="AE518" i="56" s="1"/>
  <c r="AH518" i="56"/>
  <c r="AI641" i="56"/>
  <c r="AJ641" i="56" s="1"/>
  <c r="AK641" i="56" s="1"/>
  <c r="AE641" i="56" s="1"/>
  <c r="AG478" i="56"/>
  <c r="AI476" i="56" s="1"/>
  <c r="AJ476" i="56" s="1"/>
  <c r="AK476" i="56" s="1"/>
  <c r="AE476" i="56" s="1"/>
  <c r="AK724" i="56"/>
  <c r="AE724" i="56" s="1"/>
  <c r="AG856" i="56"/>
  <c r="AH847" i="56"/>
  <c r="AG919" i="56"/>
  <c r="AI907" i="56" s="1"/>
  <c r="AJ907" i="56" s="1"/>
  <c r="AK907" i="56" s="1"/>
  <c r="AE907" i="56" s="1"/>
  <c r="AH893" i="56"/>
  <c r="AK727" i="56"/>
  <c r="AE727" i="56" s="1"/>
  <c r="AH903" i="56"/>
  <c r="AK730" i="56"/>
  <c r="AE730" i="56" s="1"/>
  <c r="AI905" i="56"/>
  <c r="AJ905" i="56" s="1"/>
  <c r="AK905" i="56" s="1"/>
  <c r="AE905" i="56" s="1"/>
  <c r="AH905" i="56"/>
  <c r="AH1103" i="56"/>
  <c r="AG1109" i="56"/>
  <c r="AI1091" i="56" s="1"/>
  <c r="AJ1091" i="56" s="1"/>
  <c r="AK1091" i="56" s="1"/>
  <c r="AE1091" i="56" s="1"/>
  <c r="AH1088" i="56"/>
  <c r="AH1104" i="56"/>
  <c r="AI1265" i="56"/>
  <c r="AJ1265" i="56" s="1"/>
  <c r="AK1265" i="56" s="1"/>
  <c r="AE1265" i="56" s="1"/>
  <c r="AH1265" i="56"/>
  <c r="AG1659" i="56"/>
  <c r="AI1655" i="56" s="1"/>
  <c r="AJ1655" i="56" s="1"/>
  <c r="AK1655" i="56" s="1"/>
  <c r="AE1655" i="56" s="1"/>
  <c r="AH1654" i="56"/>
  <c r="AK1117" i="56"/>
  <c r="AE1117" i="56" s="1"/>
  <c r="AI1014" i="56"/>
  <c r="AJ1014" i="56" s="1"/>
  <c r="AK1014" i="56" s="1"/>
  <c r="AE1014" i="56" s="1"/>
  <c r="AI1018" i="56"/>
  <c r="AJ1018" i="56" s="1"/>
  <c r="AK1018" i="56" s="1"/>
  <c r="AE1018" i="56" s="1"/>
  <c r="AG1416" i="56"/>
  <c r="AI1414" i="56" s="1"/>
  <c r="AJ1414" i="56" s="1"/>
  <c r="AK1414" i="56" s="1"/>
  <c r="AE1414" i="56" s="1"/>
  <c r="AI1411" i="56"/>
  <c r="AJ1411" i="56" s="1"/>
  <c r="AK1411" i="56" s="1"/>
  <c r="AE1411" i="56" s="1"/>
  <c r="AH1411" i="56"/>
  <c r="AI1542" i="56"/>
  <c r="AJ1542" i="56" s="1"/>
  <c r="AK1542" i="56" s="1"/>
  <c r="AE1542" i="56" s="1"/>
  <c r="AH1542" i="56"/>
  <c r="AH1658" i="56"/>
  <c r="AI1386" i="56"/>
  <c r="AJ1386" i="56" s="1"/>
  <c r="AK1386" i="56" s="1"/>
  <c r="AE1386" i="56" s="1"/>
  <c r="AH1386" i="56"/>
  <c r="AI1394" i="56"/>
  <c r="AJ1394" i="56" s="1"/>
  <c r="AK1394" i="56" s="1"/>
  <c r="AE1394" i="56" s="1"/>
  <c r="AH1394" i="56"/>
  <c r="AI1402" i="56"/>
  <c r="AJ1402" i="56" s="1"/>
  <c r="AK1402" i="56" s="1"/>
  <c r="AE1402" i="56" s="1"/>
  <c r="AH1402" i="56"/>
  <c r="AH1656" i="56"/>
  <c r="AK1980" i="56"/>
  <c r="AE1980" i="56" s="1"/>
  <c r="AK1521" i="56"/>
  <c r="AE1521" i="56" s="1"/>
  <c r="AI1924" i="56"/>
  <c r="AJ1924" i="56" s="1"/>
  <c r="AK1924" i="56" s="1"/>
  <c r="AE1924" i="56" s="1"/>
  <c r="AK1646" i="56"/>
  <c r="AE1646" i="56" s="1"/>
  <c r="AI1817" i="56"/>
  <c r="AJ1817" i="56" s="1"/>
  <c r="AK1817" i="56" s="1"/>
  <c r="AE1817" i="56" s="1"/>
  <c r="AK1934" i="56"/>
  <c r="AE1934" i="56" s="1"/>
  <c r="AK1997" i="56"/>
  <c r="AE1997" i="56" s="1"/>
  <c r="AI1970" i="56"/>
  <c r="AJ1970" i="56" s="1"/>
  <c r="AK1970" i="56" s="1"/>
  <c r="AE1970" i="56" s="1"/>
  <c r="AH1970" i="56"/>
  <c r="AI1957" i="56"/>
  <c r="AJ1957" i="56" s="1"/>
  <c r="AK1957" i="56" s="1"/>
  <c r="AE1957" i="56" s="1"/>
  <c r="AH1957" i="56"/>
  <c r="AI2199" i="56"/>
  <c r="AJ2199" i="56" s="1"/>
  <c r="AK2199" i="56" s="1"/>
  <c r="AE2199" i="56" s="1"/>
  <c r="AH2199" i="56"/>
  <c r="AK529" i="55"/>
  <c r="AE529" i="55" s="1"/>
  <c r="AK674" i="55"/>
  <c r="AE674" i="55" s="1"/>
  <c r="AK1005" i="55"/>
  <c r="AE1005" i="55" s="1"/>
  <c r="AK1792" i="55"/>
  <c r="AE1792" i="55" s="1"/>
  <c r="AK1937" i="55"/>
  <c r="AE1937" i="55" s="1"/>
  <c r="AK1993" i="55"/>
  <c r="AE1993" i="55" s="1"/>
  <c r="AK245" i="56"/>
  <c r="AE245" i="56" s="1"/>
  <c r="AK486" i="56"/>
  <c r="AE486" i="56" s="1"/>
  <c r="AK696" i="55"/>
  <c r="AE696" i="55" s="1"/>
  <c r="AK516" i="55"/>
  <c r="AE516" i="55" s="1"/>
  <c r="AK971" i="55"/>
  <c r="AE971" i="55" s="1"/>
  <c r="AK1376" i="55"/>
  <c r="AE1376" i="55" s="1"/>
  <c r="AK1933" i="55"/>
  <c r="AE1933" i="55" s="1"/>
  <c r="AK1616" i="55"/>
  <c r="AE1616" i="55" s="1"/>
  <c r="AK439" i="56"/>
  <c r="AE439" i="56" s="1"/>
  <c r="AK1283" i="56"/>
  <c r="AE1283" i="56" s="1"/>
  <c r="AK2165" i="56"/>
  <c r="AE2165" i="56" s="1"/>
  <c r="AK684" i="55"/>
  <c r="AE684" i="55" s="1"/>
  <c r="AK671" i="55"/>
  <c r="AE671" i="55" s="1"/>
  <c r="AK678" i="55"/>
  <c r="AE678" i="55" s="1"/>
  <c r="AK1066" i="55"/>
  <c r="AE1066" i="55" s="1"/>
  <c r="AK1058" i="55"/>
  <c r="AE1058" i="55" s="1"/>
  <c r="AK1063" i="55"/>
  <c r="AE1063" i="55" s="1"/>
  <c r="AK1057" i="55"/>
  <c r="AE1057" i="55" s="1"/>
  <c r="AK947" i="55"/>
  <c r="AE947" i="55" s="1"/>
  <c r="AK1789" i="55"/>
  <c r="AE1789" i="55" s="1"/>
  <c r="AK1935" i="55"/>
  <c r="AE1935" i="55" s="1"/>
  <c r="AK2065" i="55"/>
  <c r="AE2065" i="55" s="1"/>
  <c r="AK126" i="56"/>
  <c r="AE126" i="56" s="1"/>
  <c r="AK367" i="56"/>
  <c r="AE367" i="56" s="1"/>
  <c r="AK356" i="56"/>
  <c r="AE356" i="56" s="1"/>
  <c r="AK354" i="56"/>
  <c r="AE354" i="56" s="1"/>
  <c r="AK363" i="56"/>
  <c r="AE363" i="56" s="1"/>
  <c r="AK361" i="56"/>
  <c r="AE361" i="56" s="1"/>
  <c r="AK350" i="56"/>
  <c r="AE350" i="56" s="1"/>
  <c r="AK550" i="56"/>
  <c r="AE550" i="56" s="1"/>
  <c r="AK1142" i="56"/>
  <c r="AE1142" i="56" s="1"/>
  <c r="AK1132" i="56"/>
  <c r="AE1132" i="56" s="1"/>
  <c r="AK1127" i="56"/>
  <c r="AE1127" i="56" s="1"/>
  <c r="AK1143" i="56"/>
  <c r="AE1143" i="56" s="1"/>
  <c r="AK688" i="55"/>
  <c r="AE688" i="55" s="1"/>
  <c r="AK691" i="55"/>
  <c r="AE691" i="55" s="1"/>
  <c r="AK937" i="55"/>
  <c r="AE937" i="55" s="1"/>
  <c r="AK987" i="55"/>
  <c r="AE987" i="55" s="1"/>
  <c r="AK1788" i="55"/>
  <c r="AE1788" i="55" s="1"/>
  <c r="AK1286" i="55"/>
  <c r="AE1286" i="55" s="1"/>
  <c r="AK1873" i="55"/>
  <c r="AE1873" i="55" s="1"/>
  <c r="AK180" i="56"/>
  <c r="AE180" i="56" s="1"/>
  <c r="AK2220" i="55"/>
  <c r="AE2220" i="55" s="1"/>
  <c r="AK554" i="56"/>
  <c r="AE554" i="56" s="1"/>
  <c r="AK408" i="56"/>
  <c r="AE408" i="56" s="1"/>
  <c r="AK398" i="56"/>
  <c r="AE398" i="56" s="1"/>
  <c r="AK658" i="56"/>
  <c r="AE658" i="56" s="1"/>
  <c r="AK947" i="56"/>
  <c r="AE947" i="56" s="1"/>
  <c r="AK987" i="56"/>
  <c r="AE987" i="56" s="1"/>
  <c r="AK957" i="56"/>
  <c r="AE957" i="56" s="1"/>
  <c r="AK940" i="56"/>
  <c r="AE940" i="56" s="1"/>
  <c r="AK972" i="56"/>
  <c r="AE972" i="56" s="1"/>
  <c r="AK988" i="56"/>
  <c r="AE988" i="56" s="1"/>
  <c r="AK1648" i="56"/>
  <c r="AE1648" i="56" s="1"/>
  <c r="AK1766" i="56"/>
  <c r="AE1766" i="56" s="1"/>
  <c r="AK1627" i="56"/>
  <c r="AE1627" i="56" s="1"/>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I123" i="46"/>
  <c r="AJ123" i="46" s="1"/>
  <c r="AK123" i="46" s="1"/>
  <c r="AE123" i="46" s="1"/>
  <c r="AG128" i="46"/>
  <c r="AG203" i="46"/>
  <c r="AG195" i="46"/>
  <c r="AG170" i="46"/>
  <c r="AH118" i="46"/>
  <c r="AH110" i="46"/>
  <c r="AH102" i="46"/>
  <c r="AG119" i="46"/>
  <c r="AI110" i="46" s="1"/>
  <c r="AJ110" i="46" s="1"/>
  <c r="AK110" i="46" s="1"/>
  <c r="AE110" i="46" s="1"/>
  <c r="AH94" i="46"/>
  <c r="AI117" i="46"/>
  <c r="AJ117" i="46" s="1"/>
  <c r="AK117" i="46" s="1"/>
  <c r="AE117" i="46" s="1"/>
  <c r="AH117" i="46"/>
  <c r="AH109" i="46"/>
  <c r="AI101" i="46"/>
  <c r="AJ101" i="46" s="1"/>
  <c r="AK101" i="46" s="1"/>
  <c r="AE101" i="46" s="1"/>
  <c r="AH101" i="46"/>
  <c r="AH103" i="46"/>
  <c r="AG332" i="46"/>
  <c r="AG354" i="46"/>
  <c r="AG356" i="46"/>
  <c r="AG263" i="46"/>
  <c r="AG259" i="46"/>
  <c r="AH300" i="46"/>
  <c r="AH292" i="46"/>
  <c r="AI378" i="46"/>
  <c r="AJ378" i="46" s="1"/>
  <c r="AK378" i="46" s="1"/>
  <c r="AE378" i="46"/>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E232" i="46" s="1"/>
  <c r="AE233"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I99" i="46"/>
  <c r="AJ99" i="46" s="1"/>
  <c r="AK99" i="46" s="1"/>
  <c r="AE99" i="46" s="1"/>
  <c r="AH99" i="46"/>
  <c r="AI116" i="46"/>
  <c r="AJ116" i="46" s="1"/>
  <c r="AK116" i="46" s="1"/>
  <c r="AE116" i="46"/>
  <c r="AH116" i="46"/>
  <c r="AI108" i="46"/>
  <c r="AJ108" i="46" s="1"/>
  <c r="AK108" i="46" s="1"/>
  <c r="AE108" i="46" s="1"/>
  <c r="AH108" i="46"/>
  <c r="AI100" i="46"/>
  <c r="AJ100" i="46" s="1"/>
  <c r="AK100" i="46" s="1"/>
  <c r="AE100" i="46"/>
  <c r="AH100" i="46"/>
  <c r="AI95" i="46"/>
  <c r="AJ95" i="46" s="1"/>
  <c r="AK95" i="46" s="1"/>
  <c r="AE95" i="46" s="1"/>
  <c r="AH95" i="46"/>
  <c r="AE373" i="46"/>
  <c r="AE374" i="46" s="1"/>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I269" i="46"/>
  <c r="AJ269" i="46" s="1"/>
  <c r="AK269" i="46" s="1"/>
  <c r="AE269" i="46" s="1"/>
  <c r="AH269" i="46"/>
  <c r="AH123" i="46"/>
  <c r="AG198" i="46"/>
  <c r="AG177" i="46"/>
  <c r="AG169" i="46"/>
  <c r="AG176" i="46"/>
  <c r="AG168" i="46"/>
  <c r="AI127" i="46"/>
  <c r="AJ127" i="46" s="1"/>
  <c r="AK127" i="46" s="1"/>
  <c r="AE127" i="46" s="1"/>
  <c r="AG199" i="46"/>
  <c r="AG174" i="46"/>
  <c r="AG166" i="46"/>
  <c r="AI114" i="46"/>
  <c r="AJ114" i="46" s="1"/>
  <c r="AK114" i="46" s="1"/>
  <c r="AE114" i="46" s="1"/>
  <c r="AH114" i="46"/>
  <c r="AI106" i="46"/>
  <c r="AJ106" i="46" s="1"/>
  <c r="AK106" i="46" s="1"/>
  <c r="AE106" i="46"/>
  <c r="AH106" i="46"/>
  <c r="AI98" i="46"/>
  <c r="AJ98" i="46" s="1"/>
  <c r="AK98" i="46" s="1"/>
  <c r="AE98" i="46" s="1"/>
  <c r="AH98" i="46"/>
  <c r="AI113" i="46"/>
  <c r="AJ113" i="46" s="1"/>
  <c r="AK113" i="46" s="1"/>
  <c r="AE113" i="46"/>
  <c r="AH113" i="46"/>
  <c r="AI105" i="46"/>
  <c r="AJ105" i="46" s="1"/>
  <c r="AK105" i="46" s="1"/>
  <c r="AE105" i="46" s="1"/>
  <c r="AH105" i="46"/>
  <c r="AI97" i="46"/>
  <c r="AJ97" i="46" s="1"/>
  <c r="AK97" i="46" s="1"/>
  <c r="AE97" i="46"/>
  <c r="AH97" i="46"/>
  <c r="AI107" i="46"/>
  <c r="AJ107" i="46" s="1"/>
  <c r="AK107" i="46" s="1"/>
  <c r="AE107" i="46" s="1"/>
  <c r="AH107" i="46"/>
  <c r="AI83" i="46"/>
  <c r="AJ83" i="46" s="1"/>
  <c r="AK83" i="46" s="1"/>
  <c r="AE83" i="46" s="1"/>
  <c r="AE86"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c r="AH112" i="46"/>
  <c r="AI104" i="46"/>
  <c r="AJ104" i="46" s="1"/>
  <c r="AK104" i="46" s="1"/>
  <c r="AE104" i="46" s="1"/>
  <c r="AH104" i="46"/>
  <c r="AI96" i="46"/>
  <c r="AJ96" i="46" s="1"/>
  <c r="AK96" i="46" s="1"/>
  <c r="AE96" i="46"/>
  <c r="AH96" i="46"/>
  <c r="AI111" i="46"/>
  <c r="AJ111" i="46" s="1"/>
  <c r="AK111" i="46" s="1"/>
  <c r="AE111" i="46" s="1"/>
  <c r="AH111" i="46"/>
  <c r="AI37" i="11" l="1"/>
  <c r="AJ37" i="11" s="1"/>
  <c r="AK37" i="11" s="1"/>
  <c r="AE37" i="11" s="1"/>
  <c r="AI29" i="11"/>
  <c r="AJ29" i="11" s="1"/>
  <c r="AK29" i="11" s="1"/>
  <c r="AE29" i="11" s="1"/>
  <c r="AI2132" i="56"/>
  <c r="AJ2132" i="56" s="1"/>
  <c r="AK2132" i="56" s="1"/>
  <c r="AE2132" i="56" s="1"/>
  <c r="AI2113" i="56"/>
  <c r="AJ2113" i="56" s="1"/>
  <c r="AK2113" i="56" s="1"/>
  <c r="AE2113" i="56" s="1"/>
  <c r="AI2116" i="56"/>
  <c r="AJ2116" i="56" s="1"/>
  <c r="AK2116" i="56" s="1"/>
  <c r="AE2116" i="56" s="1"/>
  <c r="AI2093" i="55"/>
  <c r="AJ2093" i="55" s="1"/>
  <c r="AK2093" i="55" s="1"/>
  <c r="AE2093" i="55" s="1"/>
  <c r="AI2032" i="55"/>
  <c r="AJ2032" i="55" s="1"/>
  <c r="AK2032" i="55" s="1"/>
  <c r="AE2032" i="55" s="1"/>
  <c r="AI2020" i="55"/>
  <c r="AJ2020" i="55" s="1"/>
  <c r="AK2020" i="55" s="1"/>
  <c r="AE2020" i="55" s="1"/>
  <c r="AI1969" i="55"/>
  <c r="AJ1969" i="55" s="1"/>
  <c r="AK1969" i="55" s="1"/>
  <c r="AE1969" i="55" s="1"/>
  <c r="AI1885" i="56"/>
  <c r="AJ1885" i="56" s="1"/>
  <c r="AK1885" i="56" s="1"/>
  <c r="AE1885" i="56" s="1"/>
  <c r="AI1898" i="56"/>
  <c r="AJ1898" i="56" s="1"/>
  <c r="AK1898" i="56" s="1"/>
  <c r="AE1898" i="56" s="1"/>
  <c r="AI1893" i="56"/>
  <c r="AJ1893" i="56" s="1"/>
  <c r="AK1893" i="56" s="1"/>
  <c r="AE1893" i="56" s="1"/>
  <c r="AI1656" i="56"/>
  <c r="AJ1656" i="56" s="1"/>
  <c r="AK1656" i="56" s="1"/>
  <c r="AE1656" i="56" s="1"/>
  <c r="AI1658" i="56"/>
  <c r="AJ1658" i="56" s="1"/>
  <c r="AK1658" i="56" s="1"/>
  <c r="AE1658" i="56" s="1"/>
  <c r="AI1503" i="56"/>
  <c r="AJ1503" i="56" s="1"/>
  <c r="AK1503" i="56" s="1"/>
  <c r="AE1503" i="56" s="1"/>
  <c r="AI1471" i="56"/>
  <c r="AJ1471" i="56" s="1"/>
  <c r="AK1471" i="56" s="1"/>
  <c r="AE1471" i="56" s="1"/>
  <c r="AI1487" i="56"/>
  <c r="AJ1487" i="56" s="1"/>
  <c r="AK1487" i="56" s="1"/>
  <c r="AE1487" i="56" s="1"/>
  <c r="AI1455" i="56"/>
  <c r="AJ1455" i="56" s="1"/>
  <c r="AK1455" i="56" s="1"/>
  <c r="AE1455" i="56" s="1"/>
  <c r="AI1495" i="56"/>
  <c r="AJ1495" i="56" s="1"/>
  <c r="AK1495" i="56" s="1"/>
  <c r="AE1495" i="56" s="1"/>
  <c r="AI1479" i="56"/>
  <c r="AJ1479" i="56" s="1"/>
  <c r="AK1479" i="56" s="1"/>
  <c r="AE1479" i="56" s="1"/>
  <c r="AI1463" i="56"/>
  <c r="AJ1463" i="56" s="1"/>
  <c r="AK1463" i="56" s="1"/>
  <c r="AE1463" i="56" s="1"/>
  <c r="AI1470" i="56"/>
  <c r="AJ1470" i="56" s="1"/>
  <c r="AK1470" i="56" s="1"/>
  <c r="AE1470" i="56" s="1"/>
  <c r="AI1486" i="56"/>
  <c r="AJ1486" i="56" s="1"/>
  <c r="AK1486" i="56" s="1"/>
  <c r="AE1486" i="56" s="1"/>
  <c r="AI1393" i="56"/>
  <c r="AJ1393" i="56" s="1"/>
  <c r="AK1393" i="56" s="1"/>
  <c r="AE1393" i="56" s="1"/>
  <c r="AI1321" i="56"/>
  <c r="AJ1321" i="56" s="1"/>
  <c r="AK1321" i="56" s="1"/>
  <c r="AE1321" i="56" s="1"/>
  <c r="AI1329" i="56"/>
  <c r="AJ1329" i="56" s="1"/>
  <c r="AK1329" i="56" s="1"/>
  <c r="AE1329" i="56" s="1"/>
  <c r="AI1209" i="56"/>
  <c r="AJ1209" i="56" s="1"/>
  <c r="AK1209" i="56" s="1"/>
  <c r="AE1209" i="56" s="1"/>
  <c r="AI1217" i="56"/>
  <c r="AJ1217" i="56" s="1"/>
  <c r="AK1217" i="56" s="1"/>
  <c r="AE1217" i="56" s="1"/>
  <c r="AI1178" i="55"/>
  <c r="AJ1178" i="55" s="1"/>
  <c r="AK1178" i="55" s="1"/>
  <c r="AE1178" i="55" s="1"/>
  <c r="AI530" i="56"/>
  <c r="AJ530" i="56" s="1"/>
  <c r="AK530" i="56" s="1"/>
  <c r="AE530" i="56" s="1"/>
  <c r="AE41" i="55"/>
  <c r="AE42" i="55" s="1"/>
  <c r="AI306" i="55"/>
  <c r="AJ306" i="55" s="1"/>
  <c r="AK306" i="55" s="1"/>
  <c r="AE306" i="55" s="1"/>
  <c r="AI282" i="55"/>
  <c r="AJ282" i="55" s="1"/>
  <c r="AK282" i="55" s="1"/>
  <c r="AE282" i="55" s="1"/>
  <c r="AE765" i="56"/>
  <c r="E31" i="58" s="1"/>
  <c r="F31" i="58" s="1"/>
  <c r="AE418" i="55"/>
  <c r="E22" i="57" s="1"/>
  <c r="F22" i="57" s="1"/>
  <c r="AE222" i="56"/>
  <c r="AE223" i="56" s="1"/>
  <c r="AE1910" i="56"/>
  <c r="E56" i="58" s="1"/>
  <c r="F56" i="58" s="1"/>
  <c r="AI66" i="55"/>
  <c r="AJ66" i="55" s="1"/>
  <c r="AK66" i="55" s="1"/>
  <c r="AE66" i="55" s="1"/>
  <c r="AI69" i="55"/>
  <c r="AJ69" i="55" s="1"/>
  <c r="AK69" i="55" s="1"/>
  <c r="AE69" i="55" s="1"/>
  <c r="AI49" i="55"/>
  <c r="AJ49" i="55" s="1"/>
  <c r="AK49" i="55" s="1"/>
  <c r="AE49" i="55" s="1"/>
  <c r="AE497" i="56"/>
  <c r="B25" i="58" s="1"/>
  <c r="C25" i="58" s="1"/>
  <c r="AE1632" i="55"/>
  <c r="AE1633" i="55" s="1"/>
  <c r="AE578" i="56"/>
  <c r="AE579" i="56" s="1"/>
  <c r="AE714" i="56"/>
  <c r="E30" i="58" s="1"/>
  <c r="F30" i="58" s="1"/>
  <c r="AI61" i="55"/>
  <c r="AJ61" i="55" s="1"/>
  <c r="AK61" i="55" s="1"/>
  <c r="AE61" i="55" s="1"/>
  <c r="AE384" i="55"/>
  <c r="E21" i="57" s="1"/>
  <c r="F21" i="57" s="1"/>
  <c r="AE1523" i="55"/>
  <c r="E47" i="57" s="1"/>
  <c r="F47" i="57" s="1"/>
  <c r="AE660" i="55"/>
  <c r="AE661" i="55" s="1"/>
  <c r="AE1288" i="56"/>
  <c r="E41" i="58" s="1"/>
  <c r="F41" i="58" s="1"/>
  <c r="AE1447" i="55"/>
  <c r="AE1448" i="55" s="1"/>
  <c r="AE93" i="56"/>
  <c r="E14" i="58" s="1"/>
  <c r="F14" i="58" s="1"/>
  <c r="AE1603" i="56"/>
  <c r="E48" i="58" s="1"/>
  <c r="F48" i="58" s="1"/>
  <c r="AE997" i="55"/>
  <c r="B36" i="57" s="1"/>
  <c r="C36" i="57" s="1"/>
  <c r="AE440" i="56"/>
  <c r="B23" i="58" s="1"/>
  <c r="C23" i="58" s="1"/>
  <c r="AE2201" i="55"/>
  <c r="E65" i="57" s="1"/>
  <c r="F65" i="57" s="1"/>
  <c r="AE621" i="55"/>
  <c r="E28" i="57" s="1"/>
  <c r="F28" i="57" s="1"/>
  <c r="AE1632" i="56"/>
  <c r="E49" i="58" s="1"/>
  <c r="F49" i="58" s="1"/>
  <c r="AE542" i="55"/>
  <c r="AE543" i="55" s="1"/>
  <c r="AE118" i="56"/>
  <c r="AE119" i="56" s="1"/>
  <c r="AE928" i="55"/>
  <c r="E35" i="57" s="1"/>
  <c r="F35" i="57" s="1"/>
  <c r="AE1080" i="55"/>
  <c r="E38" i="57" s="1"/>
  <c r="F38" i="57" s="1"/>
  <c r="AE1877" i="56"/>
  <c r="E55" i="58" s="1"/>
  <c r="F55" i="58" s="1"/>
  <c r="AE478" i="55"/>
  <c r="AE479" i="55" s="1"/>
  <c r="AE141" i="55"/>
  <c r="AE142" i="55" s="1"/>
  <c r="AE865" i="55"/>
  <c r="E33" i="57" s="1"/>
  <c r="F33" i="57" s="1"/>
  <c r="AE150" i="56"/>
  <c r="AE151" i="56" s="1"/>
  <c r="AE1047" i="55"/>
  <c r="AE1048" i="55" s="1"/>
  <c r="AE32" i="55"/>
  <c r="B12" i="57" s="1"/>
  <c r="AE1155" i="56"/>
  <c r="E40" i="58" s="1"/>
  <c r="F40" i="58" s="1"/>
  <c r="AE1118" i="55"/>
  <c r="AE1119" i="55" s="1"/>
  <c r="AE250" i="56"/>
  <c r="E19" i="58" s="1"/>
  <c r="F19" i="58" s="1"/>
  <c r="AE756" i="56"/>
  <c r="B31" i="58" s="1"/>
  <c r="C31" i="58" s="1"/>
  <c r="AE2222" i="56"/>
  <c r="AE2223" i="56" s="1"/>
  <c r="AE506" i="56"/>
  <c r="E25" i="58" s="1"/>
  <c r="F25" i="58" s="1"/>
  <c r="AE705" i="56"/>
  <c r="B30" i="58" s="1"/>
  <c r="C30" i="58" s="1"/>
  <c r="AE1340" i="56"/>
  <c r="E43" i="58" s="1"/>
  <c r="F43" i="58" s="1"/>
  <c r="AE1080" i="56"/>
  <c r="E38" i="58" s="1"/>
  <c r="F38" i="58" s="1"/>
  <c r="AE109" i="56"/>
  <c r="B15" i="58" s="1"/>
  <c r="C15" i="58" s="1"/>
  <c r="AE542" i="56"/>
  <c r="E26" i="58" s="1"/>
  <c r="F26" i="58" s="1"/>
  <c r="AE141" i="56"/>
  <c r="B16" i="58" s="1"/>
  <c r="C16" i="58" s="1"/>
  <c r="AE2168" i="56"/>
  <c r="E64" i="58" s="1"/>
  <c r="F64" i="58" s="1"/>
  <c r="AE621" i="56"/>
  <c r="E28" i="58" s="1"/>
  <c r="F28" i="58" s="1"/>
  <c r="AE174" i="56"/>
  <c r="B17" i="58" s="1"/>
  <c r="C17" i="58" s="1"/>
  <c r="AE241" i="56"/>
  <c r="B19" i="58" s="1"/>
  <c r="C19" i="58" s="1"/>
  <c r="AE418" i="56"/>
  <c r="E22" i="58" s="1"/>
  <c r="F22" i="58" s="1"/>
  <c r="AE340" i="56"/>
  <c r="E20" i="58" s="1"/>
  <c r="F20" i="58" s="1"/>
  <c r="AE1313" i="56"/>
  <c r="AE1314" i="56" s="1"/>
  <c r="AE1929" i="55"/>
  <c r="AE1930" i="55" s="1"/>
  <c r="AE2060" i="55"/>
  <c r="AE2061" i="55" s="1"/>
  <c r="AE765" i="55"/>
  <c r="E31" i="57" s="1"/>
  <c r="F31" i="57" s="1"/>
  <c r="AE93" i="55"/>
  <c r="AE94" i="55" s="1"/>
  <c r="AE2168" i="55"/>
  <c r="E64" i="57" s="1"/>
  <c r="F64" i="57" s="1"/>
  <c r="AE183" i="55"/>
  <c r="AE184" i="55" s="1"/>
  <c r="AE569" i="55"/>
  <c r="AE570" i="55" s="1"/>
  <c r="AE856" i="55"/>
  <c r="B33" i="57" s="1"/>
  <c r="C33" i="57" s="1"/>
  <c r="AE1693" i="55"/>
  <c r="AE1694" i="55" s="1"/>
  <c r="AE1868" i="55"/>
  <c r="B55" i="57" s="1"/>
  <c r="C55" i="57" s="1"/>
  <c r="AE150" i="55"/>
  <c r="E16" i="57" s="1"/>
  <c r="F16" i="57" s="1"/>
  <c r="AE1938" i="55"/>
  <c r="AE1939" i="55" s="1"/>
  <c r="AE84" i="55"/>
  <c r="B14" i="57" s="1"/>
  <c r="C14" i="57" s="1"/>
  <c r="AE497" i="55"/>
  <c r="B25" i="57" s="1"/>
  <c r="C25" i="57" s="1"/>
  <c r="AE340" i="55"/>
  <c r="B34" i="58"/>
  <c r="C34" i="58" s="1"/>
  <c r="AE875" i="56"/>
  <c r="AE1603" i="55"/>
  <c r="AE1659" i="55"/>
  <c r="AE250" i="55"/>
  <c r="AE1793" i="55"/>
  <c r="AE2003" i="56"/>
  <c r="AI848" i="56"/>
  <c r="AJ848" i="56" s="1"/>
  <c r="AK848" i="56" s="1"/>
  <c r="AE848" i="56" s="1"/>
  <c r="AI852" i="56"/>
  <c r="AJ852" i="56" s="1"/>
  <c r="AK852" i="56" s="1"/>
  <c r="AE852" i="56" s="1"/>
  <c r="AI854" i="56"/>
  <c r="AJ854" i="56" s="1"/>
  <c r="AK854" i="56" s="1"/>
  <c r="AE854" i="56" s="1"/>
  <c r="AI846" i="56"/>
  <c r="AJ846" i="56" s="1"/>
  <c r="AK846" i="56" s="1"/>
  <c r="AE846" i="56" s="1"/>
  <c r="AI850" i="56"/>
  <c r="AJ850" i="56" s="1"/>
  <c r="AK850" i="56" s="1"/>
  <c r="AE850" i="56" s="1"/>
  <c r="AE1938" i="56"/>
  <c r="AI1657" i="56"/>
  <c r="AJ1657" i="56" s="1"/>
  <c r="AK1657" i="56" s="1"/>
  <c r="AE1657" i="56" s="1"/>
  <c r="AE1623" i="55"/>
  <c r="AI404" i="55"/>
  <c r="AJ404" i="55" s="1"/>
  <c r="AK404" i="55" s="1"/>
  <c r="AE404" i="55" s="1"/>
  <c r="AI406" i="55"/>
  <c r="AJ406" i="55" s="1"/>
  <c r="AK406" i="55" s="1"/>
  <c r="AE406" i="55" s="1"/>
  <c r="AI405" i="55"/>
  <c r="AJ405" i="55" s="1"/>
  <c r="AK405" i="55" s="1"/>
  <c r="AE405" i="55" s="1"/>
  <c r="AI408" i="55"/>
  <c r="AJ408" i="55" s="1"/>
  <c r="AK408" i="55" s="1"/>
  <c r="AE408" i="55" s="1"/>
  <c r="AI407" i="55"/>
  <c r="AJ407" i="55" s="1"/>
  <c r="AK407" i="55" s="1"/>
  <c r="AE407" i="55" s="1"/>
  <c r="AI1952" i="56"/>
  <c r="AJ1952" i="56" s="1"/>
  <c r="AK1952" i="56" s="1"/>
  <c r="AE1952" i="56" s="1"/>
  <c r="AI1954" i="56"/>
  <c r="AJ1954" i="56" s="1"/>
  <c r="AK1954" i="56" s="1"/>
  <c r="AE1954" i="56" s="1"/>
  <c r="AI1947" i="56"/>
  <c r="AJ1947" i="56" s="1"/>
  <c r="AK1947" i="56" s="1"/>
  <c r="AE1947" i="56" s="1"/>
  <c r="AI1956" i="56"/>
  <c r="AJ1956" i="56" s="1"/>
  <c r="AK1956" i="56" s="1"/>
  <c r="AE1956" i="56" s="1"/>
  <c r="AI1948" i="56"/>
  <c r="AJ1948" i="56" s="1"/>
  <c r="AK1948" i="56" s="1"/>
  <c r="AE1948" i="56" s="1"/>
  <c r="AI1946" i="56"/>
  <c r="AJ1946" i="56" s="1"/>
  <c r="AK1946" i="56" s="1"/>
  <c r="AE1946" i="56" s="1"/>
  <c r="AI1960" i="56"/>
  <c r="AJ1960" i="56" s="1"/>
  <c r="AK1960" i="56" s="1"/>
  <c r="AE1960" i="56" s="1"/>
  <c r="AI1961" i="56"/>
  <c r="AJ1961" i="56" s="1"/>
  <c r="AK1961" i="56" s="1"/>
  <c r="AE1961" i="56" s="1"/>
  <c r="AI1958" i="56"/>
  <c r="AJ1958" i="56" s="1"/>
  <c r="AK1958" i="56" s="1"/>
  <c r="AE1958" i="56" s="1"/>
  <c r="AI1950" i="56"/>
  <c r="AJ1950" i="56" s="1"/>
  <c r="AK1950" i="56" s="1"/>
  <c r="AE1950" i="56" s="1"/>
  <c r="AI1949" i="56"/>
  <c r="AJ1949" i="56" s="1"/>
  <c r="AK1949" i="56" s="1"/>
  <c r="AE1949" i="56" s="1"/>
  <c r="AI1962" i="56"/>
  <c r="AJ1962" i="56" s="1"/>
  <c r="AK1962" i="56" s="1"/>
  <c r="AE1962" i="56" s="1"/>
  <c r="AI1413" i="56"/>
  <c r="AJ1413" i="56" s="1"/>
  <c r="AK1413" i="56" s="1"/>
  <c r="AE1413" i="56" s="1"/>
  <c r="AI2149" i="56"/>
  <c r="AJ2149" i="56" s="1"/>
  <c r="AK2149" i="56" s="1"/>
  <c r="AE2149" i="56" s="1"/>
  <c r="AI2156" i="56"/>
  <c r="AJ2156" i="56" s="1"/>
  <c r="AK2156" i="56" s="1"/>
  <c r="AE2156" i="56" s="1"/>
  <c r="AI2154" i="56"/>
  <c r="AJ2154" i="56" s="1"/>
  <c r="AK2154" i="56" s="1"/>
  <c r="AE2154" i="56" s="1"/>
  <c r="AI2148" i="56"/>
  <c r="AJ2148" i="56" s="1"/>
  <c r="AK2148" i="56" s="1"/>
  <c r="AE2148" i="56" s="1"/>
  <c r="AI2153" i="56"/>
  <c r="AJ2153" i="56" s="1"/>
  <c r="AK2153" i="56" s="1"/>
  <c r="AE2153" i="56" s="1"/>
  <c r="AI2150" i="56"/>
  <c r="AJ2150" i="56" s="1"/>
  <c r="AK2150" i="56" s="1"/>
  <c r="AE2150" i="56" s="1"/>
  <c r="AI2151" i="56"/>
  <c r="AJ2151" i="56" s="1"/>
  <c r="AK2151" i="56" s="1"/>
  <c r="AE2151" i="56" s="1"/>
  <c r="AI2157" i="56"/>
  <c r="AJ2157" i="56" s="1"/>
  <c r="AK2157" i="56" s="1"/>
  <c r="AE2157" i="56" s="1"/>
  <c r="AI2158" i="56"/>
  <c r="AJ2158" i="56" s="1"/>
  <c r="AK2158" i="56" s="1"/>
  <c r="AE2158" i="56" s="1"/>
  <c r="AI2155" i="56"/>
  <c r="AJ2155" i="56" s="1"/>
  <c r="AK2155" i="56" s="1"/>
  <c r="AE2155" i="56" s="1"/>
  <c r="AI2152" i="56"/>
  <c r="AJ2152" i="56" s="1"/>
  <c r="AK2152" i="56" s="1"/>
  <c r="AE2152" i="56" s="1"/>
  <c r="AI2146" i="56"/>
  <c r="AJ2146" i="56" s="1"/>
  <c r="AK2146" i="56" s="1"/>
  <c r="AE2146" i="56" s="1"/>
  <c r="AE578" i="55"/>
  <c r="AI1531" i="55"/>
  <c r="AJ1531" i="55" s="1"/>
  <c r="AK1531" i="55" s="1"/>
  <c r="AE1531" i="55" s="1"/>
  <c r="AI1533" i="55"/>
  <c r="AJ1533" i="55" s="1"/>
  <c r="AK1533" i="55" s="1"/>
  <c r="AE1533" i="55" s="1"/>
  <c r="AI1535" i="55"/>
  <c r="AJ1535" i="55" s="1"/>
  <c r="AK1535" i="55" s="1"/>
  <c r="AE1535" i="55" s="1"/>
  <c r="AI1537" i="55"/>
  <c r="AJ1537" i="55" s="1"/>
  <c r="AK1537" i="55" s="1"/>
  <c r="AE1537" i="55" s="1"/>
  <c r="AI1532" i="55"/>
  <c r="AJ1532" i="55" s="1"/>
  <c r="AK1532" i="55" s="1"/>
  <c r="AE1532" i="55" s="1"/>
  <c r="AI1534" i="55"/>
  <c r="AJ1534" i="55" s="1"/>
  <c r="AK1534" i="55" s="1"/>
  <c r="AE1534" i="55" s="1"/>
  <c r="AI1536" i="55"/>
  <c r="AJ1536" i="55" s="1"/>
  <c r="AK1536" i="55" s="1"/>
  <c r="AE1536" i="55" s="1"/>
  <c r="AI1538" i="55"/>
  <c r="AJ1538" i="55" s="1"/>
  <c r="AK1538" i="55" s="1"/>
  <c r="AE1538" i="55" s="1"/>
  <c r="AI1589" i="55"/>
  <c r="AJ1589" i="55" s="1"/>
  <c r="AK1589" i="55" s="1"/>
  <c r="AE1589" i="55" s="1"/>
  <c r="AI1573" i="55"/>
  <c r="AJ1573" i="55" s="1"/>
  <c r="AK1573" i="55" s="1"/>
  <c r="AE1573" i="55" s="1"/>
  <c r="AI1557" i="55"/>
  <c r="AJ1557" i="55" s="1"/>
  <c r="AK1557" i="55" s="1"/>
  <c r="AE1557" i="55" s="1"/>
  <c r="AI1541" i="55"/>
  <c r="AJ1541" i="55" s="1"/>
  <c r="AK1541" i="55" s="1"/>
  <c r="AE1541" i="55" s="1"/>
  <c r="AI1587" i="55"/>
  <c r="AJ1587" i="55" s="1"/>
  <c r="AK1587" i="55" s="1"/>
  <c r="AE1587" i="55" s="1"/>
  <c r="AI1571" i="55"/>
  <c r="AJ1571" i="55" s="1"/>
  <c r="AK1571" i="55" s="1"/>
  <c r="AE1571" i="55" s="1"/>
  <c r="AI1555" i="55"/>
  <c r="AJ1555" i="55" s="1"/>
  <c r="AK1555" i="55" s="1"/>
  <c r="AE1555" i="55" s="1"/>
  <c r="AI1539" i="55"/>
  <c r="AJ1539" i="55" s="1"/>
  <c r="AK1539" i="55" s="1"/>
  <c r="AE1539" i="55" s="1"/>
  <c r="AI1593" i="55"/>
  <c r="AJ1593" i="55" s="1"/>
  <c r="AK1593" i="55" s="1"/>
  <c r="AE1593" i="55" s="1"/>
  <c r="AI1577" i="55"/>
  <c r="AJ1577" i="55" s="1"/>
  <c r="AK1577" i="55" s="1"/>
  <c r="AE1577" i="55" s="1"/>
  <c r="AI1561" i="55"/>
  <c r="AJ1561" i="55" s="1"/>
  <c r="AK1561" i="55" s="1"/>
  <c r="AE1561" i="55" s="1"/>
  <c r="AI1545" i="55"/>
  <c r="AJ1545" i="55" s="1"/>
  <c r="AK1545" i="55" s="1"/>
  <c r="AE1545" i="55" s="1"/>
  <c r="AI1591" i="55"/>
  <c r="AJ1591" i="55" s="1"/>
  <c r="AK1591" i="55" s="1"/>
  <c r="AE1591" i="55" s="1"/>
  <c r="AI1575" i="55"/>
  <c r="AJ1575" i="55" s="1"/>
  <c r="AK1575" i="55" s="1"/>
  <c r="AE1575" i="55" s="1"/>
  <c r="AI1559" i="55"/>
  <c r="AJ1559" i="55" s="1"/>
  <c r="AK1559" i="55" s="1"/>
  <c r="AE1559" i="55" s="1"/>
  <c r="AI1543" i="55"/>
  <c r="AJ1543" i="55" s="1"/>
  <c r="AK1543" i="55" s="1"/>
  <c r="AE1543" i="55" s="1"/>
  <c r="AI1581" i="55"/>
  <c r="AJ1581" i="55" s="1"/>
  <c r="AK1581" i="55" s="1"/>
  <c r="AE1581" i="55" s="1"/>
  <c r="AI1565" i="55"/>
  <c r="AJ1565" i="55" s="1"/>
  <c r="AK1565" i="55" s="1"/>
  <c r="AE1565" i="55" s="1"/>
  <c r="AI1549" i="55"/>
  <c r="AJ1549" i="55" s="1"/>
  <c r="AK1549" i="55" s="1"/>
  <c r="AE1549" i="55" s="1"/>
  <c r="AI1579" i="55"/>
  <c r="AJ1579" i="55" s="1"/>
  <c r="AK1579" i="55" s="1"/>
  <c r="AE1579" i="55" s="1"/>
  <c r="AI1563" i="55"/>
  <c r="AJ1563" i="55" s="1"/>
  <c r="AK1563" i="55" s="1"/>
  <c r="AE1563" i="55" s="1"/>
  <c r="AI1547" i="55"/>
  <c r="AJ1547" i="55" s="1"/>
  <c r="AK1547" i="55" s="1"/>
  <c r="AE1547" i="55" s="1"/>
  <c r="AI1585" i="55"/>
  <c r="AJ1585" i="55" s="1"/>
  <c r="AK1585" i="55" s="1"/>
  <c r="AE1585" i="55" s="1"/>
  <c r="AI1569" i="55"/>
  <c r="AJ1569" i="55" s="1"/>
  <c r="AK1569" i="55" s="1"/>
  <c r="AE1569" i="55" s="1"/>
  <c r="AI1553" i="55"/>
  <c r="AJ1553" i="55" s="1"/>
  <c r="AK1553" i="55" s="1"/>
  <c r="AE1553" i="55" s="1"/>
  <c r="AI1583" i="55"/>
  <c r="AJ1583" i="55" s="1"/>
  <c r="AK1583" i="55" s="1"/>
  <c r="AE1583" i="55" s="1"/>
  <c r="AI1567" i="55"/>
  <c r="AJ1567" i="55" s="1"/>
  <c r="AK1567" i="55" s="1"/>
  <c r="AE1567" i="55" s="1"/>
  <c r="AI1551" i="55"/>
  <c r="AJ1551" i="55" s="1"/>
  <c r="AK1551" i="55" s="1"/>
  <c r="AE1551" i="55" s="1"/>
  <c r="AE2003" i="55"/>
  <c r="AI1580" i="55"/>
  <c r="AJ1580" i="55" s="1"/>
  <c r="AK1580" i="55" s="1"/>
  <c r="AE1580" i="55" s="1"/>
  <c r="AI304" i="55"/>
  <c r="AJ304" i="55" s="1"/>
  <c r="AK304" i="55" s="1"/>
  <c r="AE304" i="55" s="1"/>
  <c r="AI1953" i="56"/>
  <c r="AJ1953" i="56" s="1"/>
  <c r="AK1953" i="56" s="1"/>
  <c r="AE1953" i="56" s="1"/>
  <c r="AI1832" i="55"/>
  <c r="AJ1832" i="55" s="1"/>
  <c r="AK1832" i="55" s="1"/>
  <c r="AE1832" i="55" s="1"/>
  <c r="AI1824" i="55"/>
  <c r="AJ1824" i="55" s="1"/>
  <c r="AK1824" i="55" s="1"/>
  <c r="AE1824" i="55" s="1"/>
  <c r="AI1829" i="55"/>
  <c r="AJ1829" i="55" s="1"/>
  <c r="AK1829" i="55" s="1"/>
  <c r="AE1829" i="55" s="1"/>
  <c r="AI1813" i="55"/>
  <c r="AJ1813" i="55" s="1"/>
  <c r="AK1813" i="55" s="1"/>
  <c r="AE1813" i="55" s="1"/>
  <c r="AI1838" i="55"/>
  <c r="AJ1838" i="55" s="1"/>
  <c r="AK1838" i="55" s="1"/>
  <c r="AE1838" i="55" s="1"/>
  <c r="AI1830" i="55"/>
  <c r="AJ1830" i="55" s="1"/>
  <c r="AK1830" i="55" s="1"/>
  <c r="AE1830" i="55" s="1"/>
  <c r="AI1839" i="55"/>
  <c r="AJ1839" i="55" s="1"/>
  <c r="AK1839" i="55" s="1"/>
  <c r="AE1839" i="55" s="1"/>
  <c r="AI1823" i="55"/>
  <c r="AJ1823" i="55" s="1"/>
  <c r="AK1823" i="55" s="1"/>
  <c r="AE1823" i="55" s="1"/>
  <c r="AI1807" i="55"/>
  <c r="AJ1807" i="55" s="1"/>
  <c r="AK1807" i="55" s="1"/>
  <c r="AE1807" i="55" s="1"/>
  <c r="AI1833" i="55"/>
  <c r="AJ1833" i="55" s="1"/>
  <c r="AK1833" i="55" s="1"/>
  <c r="AE1833" i="55" s="1"/>
  <c r="AI1817" i="55"/>
  <c r="AJ1817" i="55" s="1"/>
  <c r="AK1817" i="55" s="1"/>
  <c r="AE1817" i="55" s="1"/>
  <c r="AI1827" i="55"/>
  <c r="AJ1827" i="55" s="1"/>
  <c r="AK1827" i="55" s="1"/>
  <c r="AE1827" i="55" s="1"/>
  <c r="AI1811" i="55"/>
  <c r="AJ1811" i="55" s="1"/>
  <c r="AK1811" i="55" s="1"/>
  <c r="AE1811" i="55" s="1"/>
  <c r="AI1836" i="55"/>
  <c r="AJ1836" i="55" s="1"/>
  <c r="AK1836" i="55" s="1"/>
  <c r="AE1836" i="55" s="1"/>
  <c r="AI1828" i="55"/>
  <c r="AJ1828" i="55" s="1"/>
  <c r="AK1828" i="55" s="1"/>
  <c r="AE1828" i="55" s="1"/>
  <c r="AI1837" i="55"/>
  <c r="AJ1837" i="55" s="1"/>
  <c r="AK1837" i="55" s="1"/>
  <c r="AE1837" i="55" s="1"/>
  <c r="AI1821" i="55"/>
  <c r="AJ1821" i="55" s="1"/>
  <c r="AK1821" i="55" s="1"/>
  <c r="AE1821" i="55" s="1"/>
  <c r="AI1805" i="55"/>
  <c r="AJ1805" i="55" s="1"/>
  <c r="AK1805" i="55" s="1"/>
  <c r="AE1805" i="55" s="1"/>
  <c r="AI1801" i="55"/>
  <c r="AJ1801" i="55" s="1"/>
  <c r="AK1801" i="55" s="1"/>
  <c r="AE1801" i="55" s="1"/>
  <c r="AI1834" i="55"/>
  <c r="AJ1834" i="55" s="1"/>
  <c r="AK1834" i="55" s="1"/>
  <c r="AE1834" i="55" s="1"/>
  <c r="AI1826" i="55"/>
  <c r="AJ1826" i="55" s="1"/>
  <c r="AK1826" i="55" s="1"/>
  <c r="AE1826" i="55" s="1"/>
  <c r="AI1831" i="55"/>
  <c r="AJ1831" i="55" s="1"/>
  <c r="AK1831" i="55" s="1"/>
  <c r="AE1831" i="55" s="1"/>
  <c r="AI1815" i="55"/>
  <c r="AJ1815" i="55" s="1"/>
  <c r="AK1815" i="55" s="1"/>
  <c r="AE1815" i="55" s="1"/>
  <c r="AI1825" i="55"/>
  <c r="AJ1825" i="55" s="1"/>
  <c r="AK1825" i="55" s="1"/>
  <c r="AE1825" i="55" s="1"/>
  <c r="AI1809" i="55"/>
  <c r="AJ1809" i="55" s="1"/>
  <c r="AK1809" i="55" s="1"/>
  <c r="AE1809" i="55" s="1"/>
  <c r="AI1835" i="55"/>
  <c r="AJ1835" i="55" s="1"/>
  <c r="AK1835" i="55" s="1"/>
  <c r="AE1835" i="55" s="1"/>
  <c r="AI1819" i="55"/>
  <c r="AJ1819" i="55" s="1"/>
  <c r="AK1819" i="55" s="1"/>
  <c r="AE1819" i="55" s="1"/>
  <c r="AI1803" i="55"/>
  <c r="AJ1803" i="55" s="1"/>
  <c r="AK1803" i="55" s="1"/>
  <c r="AE1803" i="55" s="1"/>
  <c r="AE866" i="55"/>
  <c r="AI1814" i="55"/>
  <c r="AJ1814" i="55" s="1"/>
  <c r="AK1814" i="55" s="1"/>
  <c r="AE1814" i="55" s="1"/>
  <c r="AI303" i="55"/>
  <c r="AJ303" i="55" s="1"/>
  <c r="AK303" i="55" s="1"/>
  <c r="AE303" i="55" s="1"/>
  <c r="AI855" i="56"/>
  <c r="AJ855" i="56" s="1"/>
  <c r="AK855" i="56" s="1"/>
  <c r="AE855" i="56" s="1"/>
  <c r="AE41" i="56"/>
  <c r="AI395" i="55"/>
  <c r="AJ395" i="55" s="1"/>
  <c r="AK395" i="55" s="1"/>
  <c r="AE395" i="55" s="1"/>
  <c r="AI50" i="55"/>
  <c r="AJ50" i="55" s="1"/>
  <c r="AK50" i="55" s="1"/>
  <c r="AE50" i="55" s="1"/>
  <c r="AI59" i="55"/>
  <c r="AJ59" i="55" s="1"/>
  <c r="AK59" i="55" s="1"/>
  <c r="AE59" i="55" s="1"/>
  <c r="AI814" i="56"/>
  <c r="AJ814" i="56" s="1"/>
  <c r="AK814" i="56" s="1"/>
  <c r="AE814" i="56" s="1"/>
  <c r="AI1806" i="55"/>
  <c r="AJ1806" i="55" s="1"/>
  <c r="AK1806" i="55" s="1"/>
  <c r="AE1806" i="55" s="1"/>
  <c r="AE1331" i="55"/>
  <c r="AI305" i="55"/>
  <c r="AJ305" i="55" s="1"/>
  <c r="AK305" i="55" s="1"/>
  <c r="AE305" i="55" s="1"/>
  <c r="AE1768" i="56"/>
  <c r="AE1288" i="55"/>
  <c r="AE1146" i="56"/>
  <c r="AE1702" i="55"/>
  <c r="AI1969" i="56"/>
  <c r="AJ1969" i="56" s="1"/>
  <c r="AK1969" i="56" s="1"/>
  <c r="AE1969" i="56" s="1"/>
  <c r="AE1047" i="56"/>
  <c r="AI1096" i="56"/>
  <c r="AJ1096" i="56" s="1"/>
  <c r="AK1096" i="56" s="1"/>
  <c r="AE1096" i="56" s="1"/>
  <c r="AI851" i="56"/>
  <c r="AJ851" i="56" s="1"/>
  <c r="AK851" i="56" s="1"/>
  <c r="AE851" i="56" s="1"/>
  <c r="AI1574" i="55"/>
  <c r="AJ1574" i="55" s="1"/>
  <c r="AK1574" i="55" s="1"/>
  <c r="AE1574" i="55" s="1"/>
  <c r="AI401" i="55"/>
  <c r="AJ401" i="55" s="1"/>
  <c r="AK401" i="55" s="1"/>
  <c r="AE401" i="55" s="1"/>
  <c r="AE2213" i="56"/>
  <c r="AI1547" i="56"/>
  <c r="AJ1547" i="56" s="1"/>
  <c r="AK1547" i="56" s="1"/>
  <c r="AE1547" i="56" s="1"/>
  <c r="AI1533" i="56"/>
  <c r="AJ1533" i="56" s="1"/>
  <c r="AK1533" i="56" s="1"/>
  <c r="AE1533" i="56" s="1"/>
  <c r="AI1549" i="56"/>
  <c r="AJ1549" i="56" s="1"/>
  <c r="AK1549" i="56" s="1"/>
  <c r="AE1549" i="56" s="1"/>
  <c r="AI1539" i="56"/>
  <c r="AJ1539" i="56" s="1"/>
  <c r="AK1539" i="56" s="1"/>
  <c r="AE1539" i="56" s="1"/>
  <c r="AI1531" i="56"/>
  <c r="AJ1531" i="56" s="1"/>
  <c r="AK1531" i="56" s="1"/>
  <c r="AE1531" i="56" s="1"/>
  <c r="AI1537" i="56"/>
  <c r="AJ1537" i="56" s="1"/>
  <c r="AK1537" i="56" s="1"/>
  <c r="AE1537" i="56" s="1"/>
  <c r="AI1546" i="56"/>
  <c r="AJ1546" i="56" s="1"/>
  <c r="AK1546" i="56" s="1"/>
  <c r="AE1546" i="56" s="1"/>
  <c r="AI1532" i="56"/>
  <c r="AJ1532" i="56" s="1"/>
  <c r="AK1532" i="56" s="1"/>
  <c r="AE1532" i="56" s="1"/>
  <c r="AI1540" i="56"/>
  <c r="AJ1540" i="56" s="1"/>
  <c r="AK1540" i="56" s="1"/>
  <c r="AE1540" i="56" s="1"/>
  <c r="AI1548" i="56"/>
  <c r="AJ1548" i="56" s="1"/>
  <c r="AK1548" i="56" s="1"/>
  <c r="AE1548" i="56" s="1"/>
  <c r="AI1541" i="56"/>
  <c r="AJ1541" i="56" s="1"/>
  <c r="AK1541" i="56" s="1"/>
  <c r="AE1541" i="56" s="1"/>
  <c r="AI1538" i="56"/>
  <c r="AJ1538" i="56" s="1"/>
  <c r="AK1538" i="56" s="1"/>
  <c r="AE1538" i="56" s="1"/>
  <c r="AI1544" i="56"/>
  <c r="AJ1544" i="56" s="1"/>
  <c r="AK1544" i="56" s="1"/>
  <c r="AE1544" i="56" s="1"/>
  <c r="AI1545" i="56"/>
  <c r="AJ1545" i="56" s="1"/>
  <c r="AK1545" i="56" s="1"/>
  <c r="AE1545" i="56" s="1"/>
  <c r="AI1535" i="56"/>
  <c r="AJ1535" i="56" s="1"/>
  <c r="AK1535" i="56" s="1"/>
  <c r="AE1535" i="56" s="1"/>
  <c r="AI1543" i="56"/>
  <c r="AJ1543" i="56" s="1"/>
  <c r="AK1543" i="56" s="1"/>
  <c r="AE1543" i="56" s="1"/>
  <c r="AI1536" i="56"/>
  <c r="AJ1536" i="56" s="1"/>
  <c r="AK1536" i="56" s="1"/>
  <c r="AE1536" i="56" s="1"/>
  <c r="AI1551" i="56"/>
  <c r="AJ1551" i="56" s="1"/>
  <c r="AK1551" i="56" s="1"/>
  <c r="AE1551" i="56" s="1"/>
  <c r="AI828" i="56"/>
  <c r="AJ828" i="56" s="1"/>
  <c r="AK828" i="56" s="1"/>
  <c r="AE828" i="56" s="1"/>
  <c r="AE384" i="56"/>
  <c r="AI1560" i="55"/>
  <c r="AJ1560" i="55" s="1"/>
  <c r="AK1560" i="55" s="1"/>
  <c r="AE1560" i="55" s="1"/>
  <c r="AI1233" i="56"/>
  <c r="AJ1233" i="56" s="1"/>
  <c r="AK1233" i="56" s="1"/>
  <c r="AE1233" i="56" s="1"/>
  <c r="AE2159" i="55"/>
  <c r="AI2033" i="56"/>
  <c r="AJ2033" i="56" s="1"/>
  <c r="AK2033" i="56" s="1"/>
  <c r="AE2033" i="56" s="1"/>
  <c r="AE2036" i="56" s="1"/>
  <c r="AI1097" i="56"/>
  <c r="AJ1097" i="56" s="1"/>
  <c r="AK1097" i="56" s="1"/>
  <c r="AE1097" i="56" s="1"/>
  <c r="AI1766" i="55"/>
  <c r="AJ1766" i="55" s="1"/>
  <c r="AK1766" i="55" s="1"/>
  <c r="AE1766" i="55" s="1"/>
  <c r="AI2081" i="55"/>
  <c r="AJ2081" i="55" s="1"/>
  <c r="AK2081" i="55" s="1"/>
  <c r="AE2081" i="55" s="1"/>
  <c r="AI293" i="55"/>
  <c r="AJ293" i="55" s="1"/>
  <c r="AK293" i="55" s="1"/>
  <c r="AE293" i="55" s="1"/>
  <c r="AE409" i="56"/>
  <c r="AE533" i="55"/>
  <c r="AE1877" i="55"/>
  <c r="AE2137" i="55"/>
  <c r="AI2115" i="56"/>
  <c r="AJ2115" i="56" s="1"/>
  <c r="AK2115" i="56" s="1"/>
  <c r="AE2115" i="56" s="1"/>
  <c r="AI1790" i="56"/>
  <c r="AJ1790" i="56" s="1"/>
  <c r="AK1790" i="56" s="1"/>
  <c r="AE1790" i="56" s="1"/>
  <c r="AI853" i="56"/>
  <c r="AJ853" i="56" s="1"/>
  <c r="AK853" i="56" s="1"/>
  <c r="AE853" i="56" s="1"/>
  <c r="AI1587" i="56"/>
  <c r="AJ1587" i="56" s="1"/>
  <c r="AK1587" i="56" s="1"/>
  <c r="AE1587" i="56" s="1"/>
  <c r="AI1555" i="56"/>
  <c r="AJ1555" i="56" s="1"/>
  <c r="AK1555" i="56" s="1"/>
  <c r="AE1555" i="56" s="1"/>
  <c r="AI2033" i="55"/>
  <c r="AJ2033" i="55" s="1"/>
  <c r="AK2033" i="55" s="1"/>
  <c r="AE2033" i="55" s="1"/>
  <c r="AE2036" i="55" s="1"/>
  <c r="AI1570" i="55"/>
  <c r="AJ1570" i="55" s="1"/>
  <c r="AK1570" i="55" s="1"/>
  <c r="AE1570" i="55" s="1"/>
  <c r="AI2079" i="55"/>
  <c r="AJ2079" i="55" s="1"/>
  <c r="AK2079" i="55" s="1"/>
  <c r="AE2079" i="55" s="1"/>
  <c r="AI300" i="55"/>
  <c r="AJ300" i="55" s="1"/>
  <c r="AK300" i="55" s="1"/>
  <c r="AE300" i="55" s="1"/>
  <c r="AE714" i="55"/>
  <c r="AI104" i="55"/>
  <c r="AJ104" i="55" s="1"/>
  <c r="AK104" i="55" s="1"/>
  <c r="AE104" i="55" s="1"/>
  <c r="E12" i="57"/>
  <c r="AI2020" i="56"/>
  <c r="AJ2020" i="56" s="1"/>
  <c r="AK2020" i="56" s="1"/>
  <c r="AE2020" i="56" s="1"/>
  <c r="AI2026" i="56"/>
  <c r="AJ2026" i="56" s="1"/>
  <c r="AK2026" i="56" s="1"/>
  <c r="AE2026" i="56" s="1"/>
  <c r="AI2024" i="56"/>
  <c r="AJ2024" i="56" s="1"/>
  <c r="AK2024" i="56" s="1"/>
  <c r="AE2024" i="56" s="1"/>
  <c r="AI2022" i="56"/>
  <c r="AJ2022" i="56" s="1"/>
  <c r="AK2022" i="56" s="1"/>
  <c r="AE2022" i="56" s="1"/>
  <c r="AI1592" i="56"/>
  <c r="AJ1592" i="56" s="1"/>
  <c r="AK1592" i="56" s="1"/>
  <c r="AE1592" i="56" s="1"/>
  <c r="AI1560" i="56"/>
  <c r="AJ1560" i="56" s="1"/>
  <c r="AK1560" i="56" s="1"/>
  <c r="AE1560" i="56" s="1"/>
  <c r="AI1567" i="56"/>
  <c r="AJ1567" i="56" s="1"/>
  <c r="AK1567" i="56" s="1"/>
  <c r="AE1567" i="56" s="1"/>
  <c r="AE1623" i="56"/>
  <c r="AI1492" i="56"/>
  <c r="AJ1492" i="56" s="1"/>
  <c r="AK1492" i="56" s="1"/>
  <c r="AE1492" i="56" s="1"/>
  <c r="AE612" i="56"/>
  <c r="AE1416" i="55"/>
  <c r="AI307" i="55"/>
  <c r="AJ307" i="55" s="1"/>
  <c r="AK307" i="55" s="1"/>
  <c r="AE307" i="55" s="1"/>
  <c r="AE651" i="55"/>
  <c r="AE1340" i="55"/>
  <c r="AE2213" i="55"/>
  <c r="AI103" i="55"/>
  <c r="AJ103" i="55" s="1"/>
  <c r="AK103" i="55" s="1"/>
  <c r="AE103" i="55" s="1"/>
  <c r="AI1400" i="56"/>
  <c r="AJ1400" i="56" s="1"/>
  <c r="AK1400" i="56" s="1"/>
  <c r="AE1400" i="56" s="1"/>
  <c r="AI1107" i="56"/>
  <c r="AJ1107" i="56" s="1"/>
  <c r="AK1107" i="56" s="1"/>
  <c r="AE1107" i="56" s="1"/>
  <c r="AI901" i="56"/>
  <c r="AJ901" i="56" s="1"/>
  <c r="AK901" i="56" s="1"/>
  <c r="AE901" i="56" s="1"/>
  <c r="AI1582" i="55"/>
  <c r="AJ1582" i="55" s="1"/>
  <c r="AK1582" i="55" s="1"/>
  <c r="AE1582" i="55" s="1"/>
  <c r="AI468" i="55"/>
  <c r="AJ468" i="55" s="1"/>
  <c r="AK468" i="55" s="1"/>
  <c r="AE468" i="55" s="1"/>
  <c r="AI159" i="55"/>
  <c r="AJ159" i="55" s="1"/>
  <c r="AK159" i="55" s="1"/>
  <c r="AE159" i="55" s="1"/>
  <c r="AI116" i="55"/>
  <c r="AJ116" i="55" s="1"/>
  <c r="AK116" i="55" s="1"/>
  <c r="AE116" i="55" s="1"/>
  <c r="AI2056" i="56"/>
  <c r="AJ2056" i="56" s="1"/>
  <c r="AK2056" i="56" s="1"/>
  <c r="AE2056" i="56" s="1"/>
  <c r="AI1574" i="56"/>
  <c r="AJ1574" i="56" s="1"/>
  <c r="AK1574" i="56" s="1"/>
  <c r="AE1574" i="56" s="1"/>
  <c r="AI1896" i="56"/>
  <c r="AJ1896" i="56" s="1"/>
  <c r="AK1896" i="56" s="1"/>
  <c r="AE1896" i="56" s="1"/>
  <c r="AI1489" i="56"/>
  <c r="AJ1489" i="56" s="1"/>
  <c r="AK1489" i="56" s="1"/>
  <c r="AE1489" i="56" s="1"/>
  <c r="AI1457" i="56"/>
  <c r="AJ1457" i="56" s="1"/>
  <c r="AK1457" i="56" s="1"/>
  <c r="AE1457" i="56" s="1"/>
  <c r="AI1326" i="56"/>
  <c r="AJ1326" i="56" s="1"/>
  <c r="AK1326" i="56" s="1"/>
  <c r="AE1326" i="56" s="1"/>
  <c r="AI474" i="56"/>
  <c r="AJ474" i="56" s="1"/>
  <c r="AK474" i="56" s="1"/>
  <c r="AE474" i="56" s="1"/>
  <c r="AI446" i="56"/>
  <c r="AJ446" i="56" s="1"/>
  <c r="AK446" i="56" s="1"/>
  <c r="AE446" i="56" s="1"/>
  <c r="AI1891" i="55"/>
  <c r="AJ1891" i="55" s="1"/>
  <c r="AK1891" i="55" s="1"/>
  <c r="AE1891" i="55" s="1"/>
  <c r="AE1514" i="55"/>
  <c r="AI1104" i="56"/>
  <c r="AJ1104" i="56" s="1"/>
  <c r="AK1104" i="56" s="1"/>
  <c r="AE1104" i="56" s="1"/>
  <c r="AE569" i="56"/>
  <c r="AI1654" i="56"/>
  <c r="AJ1654" i="56" s="1"/>
  <c r="AK1654" i="56" s="1"/>
  <c r="AE1654" i="56" s="1"/>
  <c r="AI903" i="56"/>
  <c r="AJ903" i="56" s="1"/>
  <c r="AK903" i="56" s="1"/>
  <c r="AE903" i="56" s="1"/>
  <c r="AI893" i="56"/>
  <c r="AJ893" i="56" s="1"/>
  <c r="AK893" i="56" s="1"/>
  <c r="AE893" i="56" s="1"/>
  <c r="AI462" i="56"/>
  <c r="AJ462" i="56" s="1"/>
  <c r="AK462" i="56" s="1"/>
  <c r="AE462" i="56" s="1"/>
  <c r="AI460" i="56"/>
  <c r="AJ460" i="56" s="1"/>
  <c r="AK460" i="56" s="1"/>
  <c r="AE460" i="56" s="1"/>
  <c r="AI468" i="56"/>
  <c r="AJ468" i="56" s="1"/>
  <c r="AK468" i="56" s="1"/>
  <c r="AE468" i="56" s="1"/>
  <c r="AI458" i="56"/>
  <c r="AJ458" i="56" s="1"/>
  <c r="AK458" i="56" s="1"/>
  <c r="AE458" i="56" s="1"/>
  <c r="AI466" i="56"/>
  <c r="AJ466" i="56" s="1"/>
  <c r="AK466" i="56" s="1"/>
  <c r="AE466" i="56" s="1"/>
  <c r="AI464" i="56"/>
  <c r="AJ464" i="56" s="1"/>
  <c r="AK464" i="56" s="1"/>
  <c r="AE464" i="56" s="1"/>
  <c r="AI200" i="56"/>
  <c r="AJ200" i="56" s="1"/>
  <c r="AK200" i="56" s="1"/>
  <c r="AE200" i="56" s="1"/>
  <c r="AI208" i="56"/>
  <c r="AJ208" i="56" s="1"/>
  <c r="AK208" i="56" s="1"/>
  <c r="AE208" i="56" s="1"/>
  <c r="AI205" i="56"/>
  <c r="AJ205" i="56" s="1"/>
  <c r="AK205" i="56" s="1"/>
  <c r="AE205" i="56" s="1"/>
  <c r="AI209" i="56"/>
  <c r="AJ209" i="56" s="1"/>
  <c r="AK209" i="56" s="1"/>
  <c r="AE209" i="56" s="1"/>
  <c r="AI197" i="56"/>
  <c r="AJ197" i="56" s="1"/>
  <c r="AK197" i="56" s="1"/>
  <c r="AE197" i="56" s="1"/>
  <c r="AI203" i="56"/>
  <c r="AJ203" i="56" s="1"/>
  <c r="AK203" i="56" s="1"/>
  <c r="AE203" i="56" s="1"/>
  <c r="AI211" i="56"/>
  <c r="AJ211" i="56" s="1"/>
  <c r="AK211" i="56" s="1"/>
  <c r="AE211" i="56" s="1"/>
  <c r="AI198" i="56"/>
  <c r="AJ198" i="56" s="1"/>
  <c r="AK198" i="56" s="1"/>
  <c r="AE198" i="56" s="1"/>
  <c r="AI206" i="56"/>
  <c r="AJ206" i="56" s="1"/>
  <c r="AK206" i="56" s="1"/>
  <c r="AE206" i="56" s="1"/>
  <c r="AI196" i="56"/>
  <c r="AJ196" i="56" s="1"/>
  <c r="AK196" i="56" s="1"/>
  <c r="AE196" i="56" s="1"/>
  <c r="AI204" i="56"/>
  <c r="AJ204" i="56" s="1"/>
  <c r="AK204" i="56" s="1"/>
  <c r="AE204" i="56" s="1"/>
  <c r="AI212" i="56"/>
  <c r="AJ212" i="56" s="1"/>
  <c r="AK212" i="56" s="1"/>
  <c r="AE212" i="56" s="1"/>
  <c r="AI201" i="56"/>
  <c r="AJ201" i="56" s="1"/>
  <c r="AK201" i="56" s="1"/>
  <c r="AE201" i="56" s="1"/>
  <c r="AI199" i="56"/>
  <c r="AJ199" i="56" s="1"/>
  <c r="AK199" i="56" s="1"/>
  <c r="AE199" i="56" s="1"/>
  <c r="AI207" i="56"/>
  <c r="AJ207" i="56" s="1"/>
  <c r="AK207" i="56" s="1"/>
  <c r="AE207" i="56" s="1"/>
  <c r="AI202" i="56"/>
  <c r="AJ202" i="56" s="1"/>
  <c r="AK202" i="56" s="1"/>
  <c r="AE202" i="56" s="1"/>
  <c r="AI210" i="56"/>
  <c r="AJ210" i="56" s="1"/>
  <c r="AK210" i="56" s="1"/>
  <c r="AE210" i="56" s="1"/>
  <c r="AE84" i="56"/>
  <c r="AI2100" i="55"/>
  <c r="AJ2100" i="55" s="1"/>
  <c r="AK2100" i="55" s="1"/>
  <c r="AE2100" i="55" s="1"/>
  <c r="AI329" i="55"/>
  <c r="AJ329" i="55" s="1"/>
  <c r="AK329" i="55" s="1"/>
  <c r="AE329" i="55" s="1"/>
  <c r="AI327" i="55"/>
  <c r="AJ327" i="55" s="1"/>
  <c r="AK327" i="55" s="1"/>
  <c r="AE327" i="55" s="1"/>
  <c r="AI325" i="55"/>
  <c r="AJ325" i="55" s="1"/>
  <c r="AK325" i="55" s="1"/>
  <c r="AE325" i="55" s="1"/>
  <c r="AI323" i="55"/>
  <c r="AJ323" i="55" s="1"/>
  <c r="AK323" i="55" s="1"/>
  <c r="AE323" i="55" s="1"/>
  <c r="AI321" i="55"/>
  <c r="AJ321" i="55" s="1"/>
  <c r="AK321" i="55" s="1"/>
  <c r="AE321" i="55" s="1"/>
  <c r="AI319" i="55"/>
  <c r="AJ319" i="55" s="1"/>
  <c r="AK319" i="55" s="1"/>
  <c r="AE319" i="55" s="1"/>
  <c r="AI317" i="55"/>
  <c r="AJ317" i="55" s="1"/>
  <c r="AK317" i="55" s="1"/>
  <c r="AE317" i="55" s="1"/>
  <c r="AI315" i="55"/>
  <c r="AJ315" i="55" s="1"/>
  <c r="AK315" i="55" s="1"/>
  <c r="AE315" i="55" s="1"/>
  <c r="AI313" i="55"/>
  <c r="AJ313" i="55" s="1"/>
  <c r="AK313" i="55" s="1"/>
  <c r="AE313" i="55" s="1"/>
  <c r="AI311" i="55"/>
  <c r="AJ311" i="55" s="1"/>
  <c r="AK311" i="55" s="1"/>
  <c r="AE311" i="55" s="1"/>
  <c r="AI309" i="55"/>
  <c r="AJ309" i="55" s="1"/>
  <c r="AK309" i="55" s="1"/>
  <c r="AE309" i="55" s="1"/>
  <c r="AI328" i="55"/>
  <c r="AJ328" i="55" s="1"/>
  <c r="AK328" i="55" s="1"/>
  <c r="AE328" i="55" s="1"/>
  <c r="AI326" i="55"/>
  <c r="AJ326" i="55" s="1"/>
  <c r="AK326" i="55" s="1"/>
  <c r="AE326" i="55" s="1"/>
  <c r="AI324" i="55"/>
  <c r="AJ324" i="55" s="1"/>
  <c r="AK324" i="55" s="1"/>
  <c r="AE324" i="55" s="1"/>
  <c r="AI322" i="55"/>
  <c r="AJ322" i="55" s="1"/>
  <c r="AK322" i="55" s="1"/>
  <c r="AE322" i="55" s="1"/>
  <c r="AI320" i="55"/>
  <c r="AJ320" i="55" s="1"/>
  <c r="AK320" i="55" s="1"/>
  <c r="AE320" i="55" s="1"/>
  <c r="AI318" i="55"/>
  <c r="AJ318" i="55" s="1"/>
  <c r="AK318" i="55" s="1"/>
  <c r="AE318" i="55" s="1"/>
  <c r="AI316" i="55"/>
  <c r="AJ316" i="55" s="1"/>
  <c r="AK316" i="55" s="1"/>
  <c r="AE316" i="55" s="1"/>
  <c r="AI314" i="55"/>
  <c r="AJ314" i="55" s="1"/>
  <c r="AK314" i="55" s="1"/>
  <c r="AE314" i="55" s="1"/>
  <c r="AI312" i="55"/>
  <c r="AJ312" i="55" s="1"/>
  <c r="AK312" i="55" s="1"/>
  <c r="AE312" i="55" s="1"/>
  <c r="AI310" i="55"/>
  <c r="AJ310" i="55" s="1"/>
  <c r="AK310" i="55" s="1"/>
  <c r="AE310" i="55" s="1"/>
  <c r="AI308" i="55"/>
  <c r="AJ308" i="55" s="1"/>
  <c r="AK308" i="55" s="1"/>
  <c r="AE308" i="55" s="1"/>
  <c r="AI276" i="55"/>
  <c r="AJ276" i="55" s="1"/>
  <c r="AK276" i="55" s="1"/>
  <c r="AE276" i="55" s="1"/>
  <c r="AI271" i="55"/>
  <c r="AJ271" i="55" s="1"/>
  <c r="AK271" i="55" s="1"/>
  <c r="AE271" i="55" s="1"/>
  <c r="AI274" i="55"/>
  <c r="AJ274" i="55" s="1"/>
  <c r="AK274" i="55" s="1"/>
  <c r="AE274" i="55" s="1"/>
  <c r="AI273" i="55"/>
  <c r="AJ273" i="55" s="1"/>
  <c r="AK273" i="55" s="1"/>
  <c r="AE273" i="55" s="1"/>
  <c r="AI330" i="55"/>
  <c r="AJ330" i="55" s="1"/>
  <c r="AK330" i="55" s="1"/>
  <c r="AE330" i="55" s="1"/>
  <c r="AI272" i="55"/>
  <c r="AJ272" i="55" s="1"/>
  <c r="AK272" i="55" s="1"/>
  <c r="AE272" i="55" s="1"/>
  <c r="AI275" i="55"/>
  <c r="AJ275" i="55" s="1"/>
  <c r="AK275" i="55" s="1"/>
  <c r="AE275" i="55" s="1"/>
  <c r="AI278" i="55"/>
  <c r="AJ278" i="55" s="1"/>
  <c r="AK278" i="55" s="1"/>
  <c r="AE278" i="55" s="1"/>
  <c r="AI277" i="55"/>
  <c r="AJ277" i="55" s="1"/>
  <c r="AK277" i="55" s="1"/>
  <c r="AE277" i="55" s="1"/>
  <c r="AI268" i="55"/>
  <c r="AJ268" i="55" s="1"/>
  <c r="AK268" i="55" s="1"/>
  <c r="AE268" i="55" s="1"/>
  <c r="AI269" i="55"/>
  <c r="AJ269" i="55" s="1"/>
  <c r="AK269" i="55" s="1"/>
  <c r="AE269" i="55" s="1"/>
  <c r="AI258" i="55"/>
  <c r="AJ258" i="55" s="1"/>
  <c r="AK258" i="55" s="1"/>
  <c r="AE258" i="55" s="1"/>
  <c r="AI265" i="55"/>
  <c r="AJ265" i="55" s="1"/>
  <c r="AK265" i="55" s="1"/>
  <c r="AE265" i="55" s="1"/>
  <c r="AI267" i="55"/>
  <c r="AJ267" i="55" s="1"/>
  <c r="AK267" i="55" s="1"/>
  <c r="AE267" i="55" s="1"/>
  <c r="AI270" i="55"/>
  <c r="AJ270" i="55" s="1"/>
  <c r="AK270" i="55" s="1"/>
  <c r="AE270" i="55" s="1"/>
  <c r="AI260" i="55"/>
  <c r="AJ260" i="55" s="1"/>
  <c r="AK260" i="55" s="1"/>
  <c r="AE260" i="55" s="1"/>
  <c r="AI261" i="55"/>
  <c r="AJ261" i="55" s="1"/>
  <c r="AK261" i="55" s="1"/>
  <c r="AE261" i="55" s="1"/>
  <c r="AI263" i="55"/>
  <c r="AJ263" i="55" s="1"/>
  <c r="AK263" i="55" s="1"/>
  <c r="AE263" i="55" s="1"/>
  <c r="AI266" i="55"/>
  <c r="AJ266" i="55" s="1"/>
  <c r="AK266" i="55" s="1"/>
  <c r="AE266" i="55" s="1"/>
  <c r="AI264" i="55"/>
  <c r="AJ264" i="55" s="1"/>
  <c r="AK264" i="55" s="1"/>
  <c r="AE264" i="55" s="1"/>
  <c r="AI262" i="55"/>
  <c r="AJ262" i="55" s="1"/>
  <c r="AK262" i="55" s="1"/>
  <c r="AE262" i="55" s="1"/>
  <c r="AI259" i="55"/>
  <c r="AJ259" i="55" s="1"/>
  <c r="AK259" i="55" s="1"/>
  <c r="AE259" i="55" s="1"/>
  <c r="AI519" i="56"/>
  <c r="AJ519" i="56" s="1"/>
  <c r="AK519" i="56" s="1"/>
  <c r="AE519" i="56" s="1"/>
  <c r="AI525" i="56"/>
  <c r="AJ525" i="56" s="1"/>
  <c r="AK525" i="56" s="1"/>
  <c r="AE525" i="56" s="1"/>
  <c r="AI523" i="56"/>
  <c r="AJ523" i="56" s="1"/>
  <c r="AK523" i="56" s="1"/>
  <c r="AE523" i="56" s="1"/>
  <c r="AI529" i="56"/>
  <c r="AJ529" i="56" s="1"/>
  <c r="AK529" i="56" s="1"/>
  <c r="AE529" i="56" s="1"/>
  <c r="AI527" i="56"/>
  <c r="AJ527" i="56" s="1"/>
  <c r="AK527" i="56" s="1"/>
  <c r="AE527" i="56" s="1"/>
  <c r="AI517" i="56"/>
  <c r="AJ517" i="56" s="1"/>
  <c r="AK517" i="56" s="1"/>
  <c r="AE517" i="56" s="1"/>
  <c r="AI531" i="56"/>
  <c r="AJ531" i="56" s="1"/>
  <c r="AK531" i="56" s="1"/>
  <c r="AE531" i="56" s="1"/>
  <c r="AI515" i="56"/>
  <c r="AJ515" i="56" s="1"/>
  <c r="AK515" i="56" s="1"/>
  <c r="AE515" i="56" s="1"/>
  <c r="AI521" i="56"/>
  <c r="AJ521" i="56" s="1"/>
  <c r="AK521" i="56" s="1"/>
  <c r="AE521" i="56" s="1"/>
  <c r="AI290" i="55"/>
  <c r="AJ290" i="55" s="1"/>
  <c r="AK290" i="55" s="1"/>
  <c r="AE290" i="55" s="1"/>
  <c r="AI860" i="56"/>
  <c r="AJ860" i="56" s="1"/>
  <c r="AK860" i="56" s="1"/>
  <c r="AE860" i="56" s="1"/>
  <c r="AI1568" i="55"/>
  <c r="AJ1568" i="55" s="1"/>
  <c r="AK1568" i="55" s="1"/>
  <c r="AE1568" i="55" s="1"/>
  <c r="AE997" i="56"/>
  <c r="AE1650" i="56"/>
  <c r="AE660" i="56"/>
  <c r="AI1090" i="56"/>
  <c r="AJ1090" i="56" s="1"/>
  <c r="AK1090" i="56" s="1"/>
  <c r="AE1090" i="56" s="1"/>
  <c r="AI1765" i="55"/>
  <c r="AJ1765" i="55" s="1"/>
  <c r="AK1765" i="55" s="1"/>
  <c r="AE1765" i="55" s="1"/>
  <c r="AE2222" i="55"/>
  <c r="AE1038" i="55"/>
  <c r="AI280" i="55"/>
  <c r="AJ280" i="55" s="1"/>
  <c r="AK280" i="55" s="1"/>
  <c r="AE280" i="55" s="1"/>
  <c r="AE506" i="55"/>
  <c r="AI279" i="55"/>
  <c r="AJ279" i="55" s="1"/>
  <c r="AK279" i="55" s="1"/>
  <c r="AE279" i="55" s="1"/>
  <c r="AE213" i="55"/>
  <c r="AI2136" i="56"/>
  <c r="AJ2136" i="56" s="1"/>
  <c r="AK2136" i="56" s="1"/>
  <c r="AE2136" i="56" s="1"/>
  <c r="AI1789" i="56"/>
  <c r="AJ1789" i="56" s="1"/>
  <c r="AK1789" i="56" s="1"/>
  <c r="AE1789" i="56" s="1"/>
  <c r="AI403" i="55"/>
  <c r="AJ403" i="55" s="1"/>
  <c r="AK403" i="55" s="1"/>
  <c r="AE403" i="55" s="1"/>
  <c r="AI1228" i="56"/>
  <c r="AJ1228" i="56" s="1"/>
  <c r="AK1228" i="56" s="1"/>
  <c r="AE1228" i="56" s="1"/>
  <c r="AI1260" i="56"/>
  <c r="AJ1260" i="56" s="1"/>
  <c r="AK1260" i="56" s="1"/>
  <c r="AE1260" i="56" s="1"/>
  <c r="AI1164" i="56"/>
  <c r="AJ1164" i="56" s="1"/>
  <c r="AK1164" i="56" s="1"/>
  <c r="AE1164" i="56" s="1"/>
  <c r="AI1168" i="56"/>
  <c r="AJ1168" i="56" s="1"/>
  <c r="AK1168" i="56" s="1"/>
  <c r="AE1168" i="56" s="1"/>
  <c r="AI1172" i="56"/>
  <c r="AJ1172" i="56" s="1"/>
  <c r="AK1172" i="56" s="1"/>
  <c r="AE1172" i="56" s="1"/>
  <c r="AI1176" i="56"/>
  <c r="AJ1176" i="56" s="1"/>
  <c r="AK1176" i="56" s="1"/>
  <c r="AE1176" i="56" s="1"/>
  <c r="AI1180" i="56"/>
  <c r="AJ1180" i="56" s="1"/>
  <c r="AK1180" i="56" s="1"/>
  <c r="AE1180" i="56" s="1"/>
  <c r="AI1184" i="56"/>
  <c r="AJ1184" i="56" s="1"/>
  <c r="AK1184" i="56" s="1"/>
  <c r="AE1184" i="56" s="1"/>
  <c r="AI1188" i="56"/>
  <c r="AJ1188" i="56" s="1"/>
  <c r="AK1188" i="56" s="1"/>
  <c r="AE1188" i="56" s="1"/>
  <c r="AI1192" i="56"/>
  <c r="AJ1192" i="56" s="1"/>
  <c r="AK1192" i="56" s="1"/>
  <c r="AE1192" i="56" s="1"/>
  <c r="AI1196" i="56"/>
  <c r="AJ1196" i="56" s="1"/>
  <c r="AK1196" i="56" s="1"/>
  <c r="AE1196" i="56" s="1"/>
  <c r="AI1200" i="56"/>
  <c r="AJ1200" i="56" s="1"/>
  <c r="AK1200" i="56" s="1"/>
  <c r="AE1200" i="56" s="1"/>
  <c r="AI1239" i="56"/>
  <c r="AJ1239" i="56" s="1"/>
  <c r="AK1239" i="56" s="1"/>
  <c r="AE1239" i="56" s="1"/>
  <c r="AI1271" i="56"/>
  <c r="AJ1271" i="56" s="1"/>
  <c r="AK1271" i="56" s="1"/>
  <c r="AE1271" i="56" s="1"/>
  <c r="AI1206" i="56"/>
  <c r="AJ1206" i="56" s="1"/>
  <c r="AK1206" i="56" s="1"/>
  <c r="AE1206" i="56" s="1"/>
  <c r="AI1211" i="56"/>
  <c r="AJ1211" i="56" s="1"/>
  <c r="AK1211" i="56" s="1"/>
  <c r="AE1211" i="56" s="1"/>
  <c r="AI1235" i="56"/>
  <c r="AJ1235" i="56" s="1"/>
  <c r="AK1235" i="56" s="1"/>
  <c r="AE1235" i="56" s="1"/>
  <c r="AI1251" i="56"/>
  <c r="AJ1251" i="56" s="1"/>
  <c r="AK1251" i="56" s="1"/>
  <c r="AE1251" i="56" s="1"/>
  <c r="AI1267" i="56"/>
  <c r="AJ1267" i="56" s="1"/>
  <c r="AK1267" i="56" s="1"/>
  <c r="AE1267" i="56" s="1"/>
  <c r="AI1204" i="56"/>
  <c r="AJ1204" i="56" s="1"/>
  <c r="AK1204" i="56" s="1"/>
  <c r="AE1204" i="56" s="1"/>
  <c r="AI1236" i="56"/>
  <c r="AJ1236" i="56" s="1"/>
  <c r="AK1236" i="56" s="1"/>
  <c r="AE1236" i="56" s="1"/>
  <c r="AI1268" i="56"/>
  <c r="AJ1268" i="56" s="1"/>
  <c r="AK1268" i="56" s="1"/>
  <c r="AE1268" i="56" s="1"/>
  <c r="AI1163" i="56"/>
  <c r="AJ1163" i="56" s="1"/>
  <c r="AK1163" i="56" s="1"/>
  <c r="AE1163" i="56" s="1"/>
  <c r="AI1167" i="56"/>
  <c r="AJ1167" i="56" s="1"/>
  <c r="AK1167" i="56" s="1"/>
  <c r="AE1167" i="56" s="1"/>
  <c r="AI1171" i="56"/>
  <c r="AJ1171" i="56" s="1"/>
  <c r="AK1171" i="56" s="1"/>
  <c r="AE1171" i="56" s="1"/>
  <c r="AI1175" i="56"/>
  <c r="AJ1175" i="56" s="1"/>
  <c r="AK1175" i="56" s="1"/>
  <c r="AE1175" i="56" s="1"/>
  <c r="AI1179" i="56"/>
  <c r="AJ1179" i="56" s="1"/>
  <c r="AK1179" i="56" s="1"/>
  <c r="AE1179" i="56" s="1"/>
  <c r="AI1183" i="56"/>
  <c r="AJ1183" i="56" s="1"/>
  <c r="AK1183" i="56" s="1"/>
  <c r="AE1183" i="56" s="1"/>
  <c r="AI1187" i="56"/>
  <c r="AJ1187" i="56" s="1"/>
  <c r="AK1187" i="56" s="1"/>
  <c r="AE1187" i="56" s="1"/>
  <c r="AI1191" i="56"/>
  <c r="AJ1191" i="56" s="1"/>
  <c r="AK1191" i="56" s="1"/>
  <c r="AE1191" i="56" s="1"/>
  <c r="AI1195" i="56"/>
  <c r="AJ1195" i="56" s="1"/>
  <c r="AK1195" i="56" s="1"/>
  <c r="AE1195" i="56" s="1"/>
  <c r="AI1199" i="56"/>
  <c r="AJ1199" i="56" s="1"/>
  <c r="AK1199" i="56" s="1"/>
  <c r="AE1199" i="56" s="1"/>
  <c r="AI1247" i="56"/>
  <c r="AJ1247" i="56" s="1"/>
  <c r="AK1247" i="56" s="1"/>
  <c r="AE1247" i="56" s="1"/>
  <c r="AI1213" i="56"/>
  <c r="AJ1213" i="56" s="1"/>
  <c r="AK1213" i="56" s="1"/>
  <c r="AE1213" i="56" s="1"/>
  <c r="AI1229" i="56"/>
  <c r="AJ1229" i="56" s="1"/>
  <c r="AK1229" i="56" s="1"/>
  <c r="AE1229" i="56" s="1"/>
  <c r="AI1245" i="56"/>
  <c r="AJ1245" i="56" s="1"/>
  <c r="AK1245" i="56" s="1"/>
  <c r="AE1245" i="56" s="1"/>
  <c r="AI1261" i="56"/>
  <c r="AJ1261" i="56" s="1"/>
  <c r="AK1261" i="56" s="1"/>
  <c r="AE1261" i="56" s="1"/>
  <c r="AI1277" i="56"/>
  <c r="AJ1277" i="56" s="1"/>
  <c r="AK1277" i="56" s="1"/>
  <c r="AE1277" i="56" s="1"/>
  <c r="AI1203" i="56"/>
  <c r="AJ1203" i="56" s="1"/>
  <c r="AK1203" i="56" s="1"/>
  <c r="AE1203" i="56" s="1"/>
  <c r="AI1230" i="56"/>
  <c r="AJ1230" i="56" s="1"/>
  <c r="AK1230" i="56" s="1"/>
  <c r="AE1230" i="56" s="1"/>
  <c r="AI1246" i="56"/>
  <c r="AJ1246" i="56" s="1"/>
  <c r="AK1246" i="56" s="1"/>
  <c r="AE1246" i="56" s="1"/>
  <c r="AI1262" i="56"/>
  <c r="AJ1262" i="56" s="1"/>
  <c r="AK1262" i="56" s="1"/>
  <c r="AE1262" i="56" s="1"/>
  <c r="AI1278" i="56"/>
  <c r="AJ1278" i="56" s="1"/>
  <c r="AK1278" i="56" s="1"/>
  <c r="AE1278" i="56" s="1"/>
  <c r="AI1212" i="56"/>
  <c r="AJ1212" i="56" s="1"/>
  <c r="AK1212" i="56" s="1"/>
  <c r="AE1212" i="56" s="1"/>
  <c r="AI1244" i="56"/>
  <c r="AJ1244" i="56" s="1"/>
  <c r="AK1244" i="56" s="1"/>
  <c r="AE1244" i="56" s="1"/>
  <c r="AI1276" i="56"/>
  <c r="AJ1276" i="56" s="1"/>
  <c r="AK1276" i="56" s="1"/>
  <c r="AE1276" i="56" s="1"/>
  <c r="AI1166" i="56"/>
  <c r="AJ1166" i="56" s="1"/>
  <c r="AK1166" i="56" s="1"/>
  <c r="AE1166" i="56" s="1"/>
  <c r="AI1170" i="56"/>
  <c r="AJ1170" i="56" s="1"/>
  <c r="AK1170" i="56" s="1"/>
  <c r="AE1170" i="56" s="1"/>
  <c r="AI1174" i="56"/>
  <c r="AJ1174" i="56" s="1"/>
  <c r="AK1174" i="56" s="1"/>
  <c r="AE1174" i="56" s="1"/>
  <c r="AI1178" i="56"/>
  <c r="AJ1178" i="56" s="1"/>
  <c r="AK1178" i="56" s="1"/>
  <c r="AE1178" i="56" s="1"/>
  <c r="AI1182" i="56"/>
  <c r="AJ1182" i="56" s="1"/>
  <c r="AK1182" i="56" s="1"/>
  <c r="AE1182" i="56" s="1"/>
  <c r="AI1186" i="56"/>
  <c r="AJ1186" i="56" s="1"/>
  <c r="AK1186" i="56" s="1"/>
  <c r="AE1186" i="56" s="1"/>
  <c r="AI1190" i="56"/>
  <c r="AJ1190" i="56" s="1"/>
  <c r="AK1190" i="56" s="1"/>
  <c r="AE1190" i="56" s="1"/>
  <c r="AI1194" i="56"/>
  <c r="AJ1194" i="56" s="1"/>
  <c r="AK1194" i="56" s="1"/>
  <c r="AE1194" i="56" s="1"/>
  <c r="AI1198" i="56"/>
  <c r="AJ1198" i="56" s="1"/>
  <c r="AK1198" i="56" s="1"/>
  <c r="AE1198" i="56" s="1"/>
  <c r="AI1202" i="56"/>
  <c r="AJ1202" i="56" s="1"/>
  <c r="AK1202" i="56" s="1"/>
  <c r="AE1202" i="56" s="1"/>
  <c r="AI1207" i="56"/>
  <c r="AJ1207" i="56" s="1"/>
  <c r="AK1207" i="56" s="1"/>
  <c r="AE1207" i="56" s="1"/>
  <c r="AI1215" i="56"/>
  <c r="AJ1215" i="56" s="1"/>
  <c r="AK1215" i="56" s="1"/>
  <c r="AE1215" i="56" s="1"/>
  <c r="AI1223" i="56"/>
  <c r="AJ1223" i="56" s="1"/>
  <c r="AK1223" i="56" s="1"/>
  <c r="AE1223" i="56" s="1"/>
  <c r="AI1255" i="56"/>
  <c r="AJ1255" i="56" s="1"/>
  <c r="AK1255" i="56" s="1"/>
  <c r="AE1255" i="56" s="1"/>
  <c r="AI1222" i="56"/>
  <c r="AJ1222" i="56" s="1"/>
  <c r="AK1222" i="56" s="1"/>
  <c r="AE1222" i="56" s="1"/>
  <c r="AI1227" i="56"/>
  <c r="AJ1227" i="56" s="1"/>
  <c r="AK1227" i="56" s="1"/>
  <c r="AE1227" i="56" s="1"/>
  <c r="AI1243" i="56"/>
  <c r="AJ1243" i="56" s="1"/>
  <c r="AK1243" i="56" s="1"/>
  <c r="AE1243" i="56" s="1"/>
  <c r="AI1259" i="56"/>
  <c r="AJ1259" i="56" s="1"/>
  <c r="AK1259" i="56" s="1"/>
  <c r="AE1259" i="56" s="1"/>
  <c r="AI1275" i="56"/>
  <c r="AJ1275" i="56" s="1"/>
  <c r="AK1275" i="56" s="1"/>
  <c r="AE1275" i="56" s="1"/>
  <c r="AI1220" i="56"/>
  <c r="AJ1220" i="56" s="1"/>
  <c r="AK1220" i="56" s="1"/>
  <c r="AE1220" i="56" s="1"/>
  <c r="AI1252" i="56"/>
  <c r="AJ1252" i="56" s="1"/>
  <c r="AK1252" i="56" s="1"/>
  <c r="AE1252" i="56" s="1"/>
  <c r="AI1165" i="56"/>
  <c r="AJ1165" i="56" s="1"/>
  <c r="AK1165" i="56" s="1"/>
  <c r="AE1165" i="56" s="1"/>
  <c r="AI1169" i="56"/>
  <c r="AJ1169" i="56" s="1"/>
  <c r="AK1169" i="56" s="1"/>
  <c r="AE1169" i="56" s="1"/>
  <c r="AI1173" i="56"/>
  <c r="AJ1173" i="56" s="1"/>
  <c r="AK1173" i="56" s="1"/>
  <c r="AE1173" i="56" s="1"/>
  <c r="AI1177" i="56"/>
  <c r="AJ1177" i="56" s="1"/>
  <c r="AK1177" i="56" s="1"/>
  <c r="AE1177" i="56" s="1"/>
  <c r="AI1181" i="56"/>
  <c r="AJ1181" i="56" s="1"/>
  <c r="AK1181" i="56" s="1"/>
  <c r="AE1181" i="56" s="1"/>
  <c r="AI1185" i="56"/>
  <c r="AJ1185" i="56" s="1"/>
  <c r="AK1185" i="56" s="1"/>
  <c r="AE1185" i="56" s="1"/>
  <c r="AI1189" i="56"/>
  <c r="AJ1189" i="56" s="1"/>
  <c r="AK1189" i="56" s="1"/>
  <c r="AE1189" i="56" s="1"/>
  <c r="AI1193" i="56"/>
  <c r="AJ1193" i="56" s="1"/>
  <c r="AK1193" i="56" s="1"/>
  <c r="AE1193" i="56" s="1"/>
  <c r="AI1197" i="56"/>
  <c r="AJ1197" i="56" s="1"/>
  <c r="AK1197" i="56" s="1"/>
  <c r="AE1197" i="56" s="1"/>
  <c r="AI1201" i="56"/>
  <c r="AJ1201" i="56" s="1"/>
  <c r="AK1201" i="56" s="1"/>
  <c r="AE1201" i="56" s="1"/>
  <c r="AI1231" i="56"/>
  <c r="AJ1231" i="56" s="1"/>
  <c r="AK1231" i="56" s="1"/>
  <c r="AE1231" i="56" s="1"/>
  <c r="AI1263" i="56"/>
  <c r="AJ1263" i="56" s="1"/>
  <c r="AK1263" i="56" s="1"/>
  <c r="AE1263" i="56" s="1"/>
  <c r="AI1205" i="56"/>
  <c r="AJ1205" i="56" s="1"/>
  <c r="AK1205" i="56" s="1"/>
  <c r="AE1205" i="56" s="1"/>
  <c r="AI1221" i="56"/>
  <c r="AJ1221" i="56" s="1"/>
  <c r="AK1221" i="56" s="1"/>
  <c r="AE1221" i="56" s="1"/>
  <c r="AI1237" i="56"/>
  <c r="AJ1237" i="56" s="1"/>
  <c r="AK1237" i="56" s="1"/>
  <c r="AE1237" i="56" s="1"/>
  <c r="AI1253" i="56"/>
  <c r="AJ1253" i="56" s="1"/>
  <c r="AK1253" i="56" s="1"/>
  <c r="AE1253" i="56" s="1"/>
  <c r="AI1269" i="56"/>
  <c r="AJ1269" i="56" s="1"/>
  <c r="AK1269" i="56" s="1"/>
  <c r="AE1269" i="56" s="1"/>
  <c r="AI1214" i="56"/>
  <c r="AJ1214" i="56" s="1"/>
  <c r="AK1214" i="56" s="1"/>
  <c r="AE1214" i="56" s="1"/>
  <c r="AI1219" i="56"/>
  <c r="AJ1219" i="56" s="1"/>
  <c r="AK1219" i="56" s="1"/>
  <c r="AE1219" i="56" s="1"/>
  <c r="AI1238" i="56"/>
  <c r="AJ1238" i="56" s="1"/>
  <c r="AK1238" i="56" s="1"/>
  <c r="AE1238" i="56" s="1"/>
  <c r="AI1254" i="56"/>
  <c r="AJ1254" i="56" s="1"/>
  <c r="AK1254" i="56" s="1"/>
  <c r="AE1254" i="56" s="1"/>
  <c r="AI1270" i="56"/>
  <c r="AJ1270" i="56" s="1"/>
  <c r="AK1270" i="56" s="1"/>
  <c r="AE1270" i="56" s="1"/>
  <c r="AI1272" i="56"/>
  <c r="AJ1272" i="56" s="1"/>
  <c r="AK1272" i="56" s="1"/>
  <c r="AE1272" i="56" s="1"/>
  <c r="AI1240" i="56"/>
  <c r="AJ1240" i="56" s="1"/>
  <c r="AK1240" i="56" s="1"/>
  <c r="AE1240" i="56" s="1"/>
  <c r="AI1208" i="56"/>
  <c r="AJ1208" i="56" s="1"/>
  <c r="AK1208" i="56" s="1"/>
  <c r="AE1208" i="56" s="1"/>
  <c r="AI1242" i="56"/>
  <c r="AJ1242" i="56" s="1"/>
  <c r="AK1242" i="56" s="1"/>
  <c r="AE1242" i="56" s="1"/>
  <c r="AI1234" i="56"/>
  <c r="AJ1234" i="56" s="1"/>
  <c r="AK1234" i="56" s="1"/>
  <c r="AE1234" i="56" s="1"/>
  <c r="AI1258" i="56"/>
  <c r="AJ1258" i="56" s="1"/>
  <c r="AK1258" i="56" s="1"/>
  <c r="AE1258" i="56" s="1"/>
  <c r="AI1264" i="56"/>
  <c r="AJ1264" i="56" s="1"/>
  <c r="AK1264" i="56" s="1"/>
  <c r="AE1264" i="56" s="1"/>
  <c r="AI1232" i="56"/>
  <c r="AJ1232" i="56" s="1"/>
  <c r="AK1232" i="56" s="1"/>
  <c r="AE1232" i="56" s="1"/>
  <c r="AI1256" i="56"/>
  <c r="AJ1256" i="56" s="1"/>
  <c r="AK1256" i="56" s="1"/>
  <c r="AE1256" i="56" s="1"/>
  <c r="AI1224" i="56"/>
  <c r="AJ1224" i="56" s="1"/>
  <c r="AK1224" i="56" s="1"/>
  <c r="AE1224" i="56" s="1"/>
  <c r="AI1274" i="56"/>
  <c r="AJ1274" i="56" s="1"/>
  <c r="AK1274" i="56" s="1"/>
  <c r="AE1274" i="56" s="1"/>
  <c r="AI1250" i="56"/>
  <c r="AJ1250" i="56" s="1"/>
  <c r="AK1250" i="56" s="1"/>
  <c r="AE1250" i="56" s="1"/>
  <c r="AI1210" i="56"/>
  <c r="AJ1210" i="56" s="1"/>
  <c r="AK1210" i="56" s="1"/>
  <c r="AE1210" i="56" s="1"/>
  <c r="AI1266" i="56"/>
  <c r="AJ1266" i="56" s="1"/>
  <c r="AK1266" i="56" s="1"/>
  <c r="AE1266" i="56" s="1"/>
  <c r="AI1248" i="56"/>
  <c r="AJ1248" i="56" s="1"/>
  <c r="AK1248" i="56" s="1"/>
  <c r="AE1248" i="56" s="1"/>
  <c r="AI1216" i="56"/>
  <c r="AJ1216" i="56" s="1"/>
  <c r="AK1216" i="56" s="1"/>
  <c r="AE1216" i="56" s="1"/>
  <c r="AI1226" i="56"/>
  <c r="AJ1226" i="56" s="1"/>
  <c r="AK1226" i="56" s="1"/>
  <c r="AE1226" i="56" s="1"/>
  <c r="AI1218" i="56"/>
  <c r="AJ1218" i="56" s="1"/>
  <c r="AK1218" i="56" s="1"/>
  <c r="AE1218" i="56" s="1"/>
  <c r="AI822" i="56"/>
  <c r="AJ822" i="56" s="1"/>
  <c r="AK822" i="56" s="1"/>
  <c r="AE822" i="56" s="1"/>
  <c r="AE1650" i="55"/>
  <c r="AI2025" i="55"/>
  <c r="AJ2025" i="55" s="1"/>
  <c r="AK2025" i="55" s="1"/>
  <c r="AE2025" i="55" s="1"/>
  <c r="AI2023" i="55"/>
  <c r="AJ2023" i="55" s="1"/>
  <c r="AK2023" i="55" s="1"/>
  <c r="AE2023" i="55" s="1"/>
  <c r="AI2021" i="55"/>
  <c r="AJ2021" i="55" s="1"/>
  <c r="AK2021" i="55" s="1"/>
  <c r="AE2021" i="55" s="1"/>
  <c r="AI281" i="55"/>
  <c r="AJ281" i="55" s="1"/>
  <c r="AK281" i="55" s="1"/>
  <c r="AE281" i="55" s="1"/>
  <c r="AE375" i="55"/>
  <c r="AI2022" i="55"/>
  <c r="AJ2022" i="55" s="1"/>
  <c r="AK2022" i="55" s="1"/>
  <c r="AE2022" i="55" s="1"/>
  <c r="AI301" i="55"/>
  <c r="AJ301" i="55" s="1"/>
  <c r="AK301" i="55" s="1"/>
  <c r="AE301" i="55" s="1"/>
  <c r="AI398" i="55"/>
  <c r="AJ398" i="55" s="1"/>
  <c r="AK398" i="55" s="1"/>
  <c r="AE398" i="55" s="1"/>
  <c r="AE183" i="56"/>
  <c r="AE1109" i="55"/>
  <c r="AE375" i="56"/>
  <c r="AI1967" i="56"/>
  <c r="AJ1967" i="56" s="1"/>
  <c r="AK1967" i="56" s="1"/>
  <c r="AE1967" i="56" s="1"/>
  <c r="AE838" i="55"/>
  <c r="AE1368" i="56"/>
  <c r="AI1506" i="56"/>
  <c r="AJ1506" i="56" s="1"/>
  <c r="AK1506" i="56" s="1"/>
  <c r="AE1506" i="56" s="1"/>
  <c r="AI1512" i="56"/>
  <c r="AJ1512" i="56" s="1"/>
  <c r="AK1512" i="56" s="1"/>
  <c r="AE1512" i="56" s="1"/>
  <c r="AI1510" i="56"/>
  <c r="AJ1510" i="56" s="1"/>
  <c r="AK1510" i="56" s="1"/>
  <c r="AE1510" i="56" s="1"/>
  <c r="AI1509" i="56"/>
  <c r="AJ1509" i="56" s="1"/>
  <c r="AK1509" i="56" s="1"/>
  <c r="AE1509" i="56" s="1"/>
  <c r="AI1508" i="56"/>
  <c r="AJ1508" i="56" s="1"/>
  <c r="AK1508" i="56" s="1"/>
  <c r="AE1508" i="56" s="1"/>
  <c r="AI1511" i="56"/>
  <c r="AJ1511" i="56" s="1"/>
  <c r="AK1511" i="56" s="1"/>
  <c r="AE1511" i="56" s="1"/>
  <c r="AI1507" i="56"/>
  <c r="AJ1507" i="56" s="1"/>
  <c r="AK1507" i="56" s="1"/>
  <c r="AE1507" i="56" s="1"/>
  <c r="AI1502" i="56"/>
  <c r="AJ1502" i="56" s="1"/>
  <c r="AK1502" i="56" s="1"/>
  <c r="AE1502" i="56" s="1"/>
  <c r="AI2084" i="55"/>
  <c r="AJ2084" i="55" s="1"/>
  <c r="AK2084" i="55" s="1"/>
  <c r="AE2084" i="55" s="1"/>
  <c r="AI2090" i="55"/>
  <c r="AJ2090" i="55" s="1"/>
  <c r="AK2090" i="55" s="1"/>
  <c r="AE2090" i="55" s="1"/>
  <c r="AI2082" i="55"/>
  <c r="AJ2082" i="55" s="1"/>
  <c r="AK2082" i="55" s="1"/>
  <c r="AE2082" i="55" s="1"/>
  <c r="AI2094" i="55"/>
  <c r="AJ2094" i="55" s="1"/>
  <c r="AK2094" i="55" s="1"/>
  <c r="AE2094" i="55" s="1"/>
  <c r="AI2088" i="55"/>
  <c r="AJ2088" i="55" s="1"/>
  <c r="AK2088" i="55" s="1"/>
  <c r="AE2088" i="55" s="1"/>
  <c r="AI2080" i="55"/>
  <c r="AJ2080" i="55" s="1"/>
  <c r="AK2080" i="55" s="1"/>
  <c r="AE2080" i="55" s="1"/>
  <c r="AI2086" i="55"/>
  <c r="AJ2086" i="55" s="1"/>
  <c r="AK2086" i="55" s="1"/>
  <c r="AE2086" i="55" s="1"/>
  <c r="AI2078" i="55"/>
  <c r="AJ2078" i="55" s="1"/>
  <c r="AK2078" i="55" s="1"/>
  <c r="AE2078" i="55" s="1"/>
  <c r="AI2092" i="55"/>
  <c r="AJ2092" i="55" s="1"/>
  <c r="AK2092" i="55" s="1"/>
  <c r="AE2092" i="55" s="1"/>
  <c r="AI1592" i="55"/>
  <c r="AJ1592" i="55" s="1"/>
  <c r="AK1592" i="55" s="1"/>
  <c r="AE1592" i="55" s="1"/>
  <c r="AI897" i="56"/>
  <c r="AJ897" i="56" s="1"/>
  <c r="AK897" i="56" s="1"/>
  <c r="AE897" i="56" s="1"/>
  <c r="AI1094" i="56"/>
  <c r="AJ1094" i="56" s="1"/>
  <c r="AK1094" i="56" s="1"/>
  <c r="AE1094" i="56" s="1"/>
  <c r="AI522" i="56"/>
  <c r="AJ522" i="56" s="1"/>
  <c r="AK522" i="56" s="1"/>
  <c r="AE522" i="56" s="1"/>
  <c r="AI1907" i="55"/>
  <c r="AJ1907" i="55" s="1"/>
  <c r="AK1907" i="55" s="1"/>
  <c r="AE1907" i="55" s="1"/>
  <c r="AI286" i="55"/>
  <c r="AJ286" i="55" s="1"/>
  <c r="AK286" i="55" s="1"/>
  <c r="AE286" i="55" s="1"/>
  <c r="AI1505" i="56"/>
  <c r="AJ1505" i="56" s="1"/>
  <c r="AK1505" i="56" s="1"/>
  <c r="AE1505" i="56" s="1"/>
  <c r="AI1401" i="56"/>
  <c r="AJ1401" i="56" s="1"/>
  <c r="AK1401" i="56" s="1"/>
  <c r="AE1401" i="56" s="1"/>
  <c r="AI1458" i="56"/>
  <c r="AJ1458" i="56" s="1"/>
  <c r="AK1458" i="56" s="1"/>
  <c r="AE1458" i="56" s="1"/>
  <c r="AE928" i="56"/>
  <c r="AI1971" i="55"/>
  <c r="AJ1971" i="55" s="1"/>
  <c r="AK1971" i="55" s="1"/>
  <c r="AE1971" i="55" s="1"/>
  <c r="AI1906" i="55"/>
  <c r="AJ1906" i="55" s="1"/>
  <c r="AK1906" i="55" s="1"/>
  <c r="AE1906" i="55" s="1"/>
  <c r="AE1368" i="55"/>
  <c r="AI394" i="55"/>
  <c r="AJ394" i="55" s="1"/>
  <c r="AK394" i="55" s="1"/>
  <c r="AE394" i="55" s="1"/>
  <c r="AI162" i="55"/>
  <c r="AJ162" i="55" s="1"/>
  <c r="AK162" i="55" s="1"/>
  <c r="AE162" i="55" s="1"/>
  <c r="AI2124" i="56"/>
  <c r="AJ2124" i="56" s="1"/>
  <c r="AK2124" i="56" s="1"/>
  <c r="AE2124" i="56" s="1"/>
  <c r="AI2089" i="56"/>
  <c r="AJ2089" i="56" s="1"/>
  <c r="AK2089" i="56" s="1"/>
  <c r="AE2089" i="56" s="1"/>
  <c r="AI2081" i="56"/>
  <c r="AJ2081" i="56" s="1"/>
  <c r="AK2081" i="56" s="1"/>
  <c r="AE2081" i="56" s="1"/>
  <c r="AI2078" i="56"/>
  <c r="AJ2078" i="56" s="1"/>
  <c r="AK2078" i="56" s="1"/>
  <c r="AE2078" i="56" s="1"/>
  <c r="AI2087" i="56"/>
  <c r="AJ2087" i="56" s="1"/>
  <c r="AK2087" i="56" s="1"/>
  <c r="AE2087" i="56" s="1"/>
  <c r="AI2091" i="56"/>
  <c r="AJ2091" i="56" s="1"/>
  <c r="AK2091" i="56" s="1"/>
  <c r="AE2091" i="56" s="1"/>
  <c r="AI2093" i="56"/>
  <c r="AJ2093" i="56" s="1"/>
  <c r="AK2093" i="56" s="1"/>
  <c r="AE2093" i="56" s="1"/>
  <c r="AI2085" i="56"/>
  <c r="AJ2085" i="56" s="1"/>
  <c r="AK2085" i="56" s="1"/>
  <c r="AE2085" i="56" s="1"/>
  <c r="AI2095" i="56"/>
  <c r="AJ2095" i="56" s="1"/>
  <c r="AK2095" i="56" s="1"/>
  <c r="AE2095" i="56" s="1"/>
  <c r="AI2083" i="56"/>
  <c r="AJ2083" i="56" s="1"/>
  <c r="AK2083" i="56" s="1"/>
  <c r="AE2083" i="56" s="1"/>
  <c r="AE1118" i="56"/>
  <c r="AI524" i="56"/>
  <c r="AJ524" i="56" s="1"/>
  <c r="AK524" i="56" s="1"/>
  <c r="AE524" i="56" s="1"/>
  <c r="AI193" i="56"/>
  <c r="AJ193" i="56" s="1"/>
  <c r="AK193" i="56" s="1"/>
  <c r="AE193" i="56" s="1"/>
  <c r="AI461" i="56"/>
  <c r="AJ461" i="56" s="1"/>
  <c r="AK461" i="56" s="1"/>
  <c r="AE461" i="56" s="1"/>
  <c r="AE1313" i="55"/>
  <c r="AI2095" i="55"/>
  <c r="AJ2095" i="55" s="1"/>
  <c r="AK2095" i="55" s="1"/>
  <c r="AE2095" i="55" s="1"/>
  <c r="AI1564" i="55"/>
  <c r="AJ1564" i="55" s="1"/>
  <c r="AK1564" i="55" s="1"/>
  <c r="AE1564" i="55" s="1"/>
  <c r="AI161" i="55"/>
  <c r="AJ161" i="55" s="1"/>
  <c r="AK161" i="55" s="1"/>
  <c r="AE161" i="55" s="1"/>
  <c r="AE1929" i="56"/>
  <c r="AI1568" i="56"/>
  <c r="AJ1568" i="56" s="1"/>
  <c r="AK1568" i="56" s="1"/>
  <c r="AE1568" i="56" s="1"/>
  <c r="AI283" i="55"/>
  <c r="AJ283" i="55" s="1"/>
  <c r="AK283" i="55" s="1"/>
  <c r="AE283" i="55" s="1"/>
  <c r="AI160" i="55"/>
  <c r="AJ160" i="55" s="1"/>
  <c r="AK160" i="55" s="1"/>
  <c r="AE160" i="55" s="1"/>
  <c r="AI1891" i="56"/>
  <c r="AJ1891" i="56" s="1"/>
  <c r="AK1891" i="56" s="1"/>
  <c r="AE1891" i="56" s="1"/>
  <c r="AI1781" i="56"/>
  <c r="AJ1781" i="56" s="1"/>
  <c r="AK1781" i="56" s="1"/>
  <c r="AE1781" i="56" s="1"/>
  <c r="AE1849" i="56"/>
  <c r="AI1579" i="56"/>
  <c r="AJ1579" i="56" s="1"/>
  <c r="AK1579" i="56" s="1"/>
  <c r="AE1579" i="56" s="1"/>
  <c r="AI1412" i="56"/>
  <c r="AJ1412" i="56" s="1"/>
  <c r="AK1412" i="56" s="1"/>
  <c r="AE1412" i="56" s="1"/>
  <c r="AI895" i="56"/>
  <c r="AJ895" i="56" s="1"/>
  <c r="AK895" i="56" s="1"/>
  <c r="AE895" i="56" s="1"/>
  <c r="AI459" i="56"/>
  <c r="AJ459" i="56" s="1"/>
  <c r="AK459" i="56" s="1"/>
  <c r="AE459" i="56" s="1"/>
  <c r="AI1179" i="55"/>
  <c r="AJ1179" i="55" s="1"/>
  <c r="AK1179" i="55" s="1"/>
  <c r="AE1179" i="55" s="1"/>
  <c r="AI1163" i="55"/>
  <c r="AJ1163" i="55" s="1"/>
  <c r="AK1163" i="55" s="1"/>
  <c r="AE1163" i="55" s="1"/>
  <c r="AI167" i="55"/>
  <c r="AJ167" i="55" s="1"/>
  <c r="AK167" i="55" s="1"/>
  <c r="AE167" i="55" s="1"/>
  <c r="AI2046" i="56"/>
  <c r="AJ2046" i="56" s="1"/>
  <c r="AK2046" i="56" s="1"/>
  <c r="AE2046" i="56" s="1"/>
  <c r="AI1582" i="56"/>
  <c r="AJ1582" i="56" s="1"/>
  <c r="AK1582" i="56" s="1"/>
  <c r="AE1582" i="56" s="1"/>
  <c r="AI1778" i="56"/>
  <c r="AJ1778" i="56" s="1"/>
  <c r="AK1778" i="56" s="1"/>
  <c r="AE1778" i="56" s="1"/>
  <c r="AI1497" i="56"/>
  <c r="AJ1497" i="56" s="1"/>
  <c r="AK1497" i="56" s="1"/>
  <c r="AE1497" i="56" s="1"/>
  <c r="AI1465" i="56"/>
  <c r="AJ1465" i="56" s="1"/>
  <c r="AK1465" i="56" s="1"/>
  <c r="AE1465" i="56" s="1"/>
  <c r="AI1456" i="56"/>
  <c r="AJ1456" i="56" s="1"/>
  <c r="AK1456" i="56" s="1"/>
  <c r="AE1456" i="56" s="1"/>
  <c r="AE1038" i="56"/>
  <c r="AI477" i="56"/>
  <c r="AJ477" i="56" s="1"/>
  <c r="AK477" i="56" s="1"/>
  <c r="AE477" i="56" s="1"/>
  <c r="AI475" i="56"/>
  <c r="AJ475" i="56" s="1"/>
  <c r="AK475" i="56" s="1"/>
  <c r="AE475" i="56" s="1"/>
  <c r="AI473" i="56"/>
  <c r="AJ473" i="56" s="1"/>
  <c r="AK473" i="56" s="1"/>
  <c r="AE473" i="56" s="1"/>
  <c r="AI1088" i="56"/>
  <c r="AJ1088" i="56" s="1"/>
  <c r="AK1088" i="56" s="1"/>
  <c r="AE1088" i="56" s="1"/>
  <c r="AI1103" i="56"/>
  <c r="AJ1103" i="56" s="1"/>
  <c r="AK1103" i="56" s="1"/>
  <c r="AE1103" i="56" s="1"/>
  <c r="AI894" i="56"/>
  <c r="AJ894" i="56" s="1"/>
  <c r="AK894" i="56" s="1"/>
  <c r="AE894" i="56" s="1"/>
  <c r="AI904" i="56"/>
  <c r="AJ904" i="56" s="1"/>
  <c r="AK904" i="56" s="1"/>
  <c r="AE904" i="56" s="1"/>
  <c r="AI906" i="56"/>
  <c r="AJ906" i="56" s="1"/>
  <c r="AK906" i="56" s="1"/>
  <c r="AE906" i="56" s="1"/>
  <c r="AI908" i="56"/>
  <c r="AJ908" i="56" s="1"/>
  <c r="AK908" i="56" s="1"/>
  <c r="AE908" i="56" s="1"/>
  <c r="AI902" i="56"/>
  <c r="AJ902" i="56" s="1"/>
  <c r="AK902" i="56" s="1"/>
  <c r="AE902" i="56" s="1"/>
  <c r="AI896" i="56"/>
  <c r="AJ896" i="56" s="1"/>
  <c r="AK896" i="56" s="1"/>
  <c r="AE896" i="56" s="1"/>
  <c r="AI898" i="56"/>
  <c r="AJ898" i="56" s="1"/>
  <c r="AK898" i="56" s="1"/>
  <c r="AE898" i="56" s="1"/>
  <c r="AI900" i="56"/>
  <c r="AJ900" i="56" s="1"/>
  <c r="AK900" i="56" s="1"/>
  <c r="AE900" i="56" s="1"/>
  <c r="AI917" i="56"/>
  <c r="AJ917" i="56" s="1"/>
  <c r="AK917" i="56" s="1"/>
  <c r="AE917" i="56" s="1"/>
  <c r="AI915" i="56"/>
  <c r="AJ915" i="56" s="1"/>
  <c r="AK915" i="56" s="1"/>
  <c r="AE915" i="56" s="1"/>
  <c r="AI918" i="56"/>
  <c r="AJ918" i="56" s="1"/>
  <c r="AK918" i="56" s="1"/>
  <c r="AE918" i="56" s="1"/>
  <c r="AI910" i="56"/>
  <c r="AJ910" i="56" s="1"/>
  <c r="AK910" i="56" s="1"/>
  <c r="AE910" i="56" s="1"/>
  <c r="AI912" i="56"/>
  <c r="AJ912" i="56" s="1"/>
  <c r="AK912" i="56" s="1"/>
  <c r="AE912" i="56" s="1"/>
  <c r="AI913" i="56"/>
  <c r="AJ913" i="56" s="1"/>
  <c r="AK913" i="56" s="1"/>
  <c r="AE913" i="56" s="1"/>
  <c r="AI911" i="56"/>
  <c r="AJ911" i="56" s="1"/>
  <c r="AK911" i="56" s="1"/>
  <c r="AE911" i="56" s="1"/>
  <c r="AI914" i="56"/>
  <c r="AJ914" i="56" s="1"/>
  <c r="AK914" i="56" s="1"/>
  <c r="AE914" i="56" s="1"/>
  <c r="AI916" i="56"/>
  <c r="AJ916" i="56" s="1"/>
  <c r="AK916" i="56" s="1"/>
  <c r="AE916" i="56" s="1"/>
  <c r="AI847" i="56"/>
  <c r="AJ847" i="56" s="1"/>
  <c r="AK847" i="56" s="1"/>
  <c r="AE847" i="56" s="1"/>
  <c r="AE651" i="56"/>
  <c r="AI1959" i="56"/>
  <c r="AJ1959" i="56" s="1"/>
  <c r="AK1959" i="56" s="1"/>
  <c r="AE1959" i="56" s="1"/>
  <c r="AI1951" i="56"/>
  <c r="AJ1951" i="56" s="1"/>
  <c r="AK1951" i="56" s="1"/>
  <c r="AE1951" i="56" s="1"/>
  <c r="AE1840" i="56"/>
  <c r="AI1697" i="56"/>
  <c r="AJ1697" i="56" s="1"/>
  <c r="AK1697" i="56" s="1"/>
  <c r="AE1697" i="56" s="1"/>
  <c r="AI1701" i="56"/>
  <c r="AJ1701" i="56" s="1"/>
  <c r="AK1701" i="56" s="1"/>
  <c r="AE1701" i="56" s="1"/>
  <c r="AI1699" i="56"/>
  <c r="AJ1699" i="56" s="1"/>
  <c r="AK1699" i="56" s="1"/>
  <c r="AE1699" i="56" s="1"/>
  <c r="AI1698" i="56"/>
  <c r="AJ1698" i="56" s="1"/>
  <c r="AK1698" i="56" s="1"/>
  <c r="AE1698" i="56" s="1"/>
  <c r="AI1102" i="56"/>
  <c r="AJ1102" i="56" s="1"/>
  <c r="AK1102" i="56" s="1"/>
  <c r="AE1102" i="56" s="1"/>
  <c r="AI1968" i="55"/>
  <c r="AJ1968" i="55" s="1"/>
  <c r="AK1968" i="55" s="1"/>
  <c r="AE1968" i="55" s="1"/>
  <c r="AE919" i="55"/>
  <c r="AI298" i="55"/>
  <c r="AJ298" i="55" s="1"/>
  <c r="AK298" i="55" s="1"/>
  <c r="AE298" i="55" s="1"/>
  <c r="AI2145" i="56"/>
  <c r="AJ2145" i="56" s="1"/>
  <c r="AK2145" i="56" s="1"/>
  <c r="AE2145" i="56" s="1"/>
  <c r="AI1089" i="56"/>
  <c r="AJ1089" i="56" s="1"/>
  <c r="AK1089" i="56" s="1"/>
  <c r="AE1089" i="56" s="1"/>
  <c r="AI774" i="56"/>
  <c r="AJ774" i="56" s="1"/>
  <c r="AK774" i="56" s="1"/>
  <c r="AE774" i="56" s="1"/>
  <c r="AI790" i="56"/>
  <c r="AJ790" i="56" s="1"/>
  <c r="AK790" i="56" s="1"/>
  <c r="AE790" i="56" s="1"/>
  <c r="AI806" i="56"/>
  <c r="AJ806" i="56" s="1"/>
  <c r="AK806" i="56" s="1"/>
  <c r="AE806" i="56" s="1"/>
  <c r="AI787" i="56"/>
  <c r="AJ787" i="56" s="1"/>
  <c r="AK787" i="56" s="1"/>
  <c r="AE787" i="56" s="1"/>
  <c r="AI803" i="56"/>
  <c r="AJ803" i="56" s="1"/>
  <c r="AK803" i="56" s="1"/>
  <c r="AE803" i="56" s="1"/>
  <c r="AI786" i="56"/>
  <c r="AJ786" i="56" s="1"/>
  <c r="AK786" i="56" s="1"/>
  <c r="AE786" i="56" s="1"/>
  <c r="AI802" i="56"/>
  <c r="AJ802" i="56" s="1"/>
  <c r="AK802" i="56" s="1"/>
  <c r="AE802" i="56" s="1"/>
  <c r="AI783" i="56"/>
  <c r="AJ783" i="56" s="1"/>
  <c r="AK783" i="56" s="1"/>
  <c r="AE783" i="56" s="1"/>
  <c r="AI799" i="56"/>
  <c r="AJ799" i="56" s="1"/>
  <c r="AK799" i="56" s="1"/>
  <c r="AE799" i="56" s="1"/>
  <c r="AI782" i="56"/>
  <c r="AJ782" i="56" s="1"/>
  <c r="AK782" i="56" s="1"/>
  <c r="AE782" i="56" s="1"/>
  <c r="AI798" i="56"/>
  <c r="AJ798" i="56" s="1"/>
  <c r="AK798" i="56" s="1"/>
  <c r="AE798" i="56" s="1"/>
  <c r="AI779" i="56"/>
  <c r="AJ779" i="56" s="1"/>
  <c r="AK779" i="56" s="1"/>
  <c r="AE779" i="56" s="1"/>
  <c r="AI795" i="56"/>
  <c r="AJ795" i="56" s="1"/>
  <c r="AK795" i="56" s="1"/>
  <c r="AE795" i="56" s="1"/>
  <c r="AI811" i="56"/>
  <c r="AJ811" i="56" s="1"/>
  <c r="AK811" i="56" s="1"/>
  <c r="AE811" i="56" s="1"/>
  <c r="AI778" i="56"/>
  <c r="AJ778" i="56" s="1"/>
  <c r="AK778" i="56" s="1"/>
  <c r="AE778" i="56" s="1"/>
  <c r="AI794" i="56"/>
  <c r="AJ794" i="56" s="1"/>
  <c r="AK794" i="56" s="1"/>
  <c r="AE794" i="56" s="1"/>
  <c r="AI810" i="56"/>
  <c r="AJ810" i="56" s="1"/>
  <c r="AK810" i="56" s="1"/>
  <c r="AE810" i="56" s="1"/>
  <c r="AI775" i="56"/>
  <c r="AJ775" i="56" s="1"/>
  <c r="AK775" i="56" s="1"/>
  <c r="AE775" i="56" s="1"/>
  <c r="AI791" i="56"/>
  <c r="AJ791" i="56" s="1"/>
  <c r="AK791" i="56" s="1"/>
  <c r="AE791" i="56" s="1"/>
  <c r="AI807" i="56"/>
  <c r="AJ807" i="56" s="1"/>
  <c r="AK807" i="56" s="1"/>
  <c r="AE807" i="56" s="1"/>
  <c r="AI815" i="56"/>
  <c r="AJ815" i="56" s="1"/>
  <c r="AK815" i="56" s="1"/>
  <c r="AE815" i="56" s="1"/>
  <c r="AI800" i="56"/>
  <c r="AJ800" i="56" s="1"/>
  <c r="AK800" i="56" s="1"/>
  <c r="AE800" i="56" s="1"/>
  <c r="AI784" i="56"/>
  <c r="AJ784" i="56" s="1"/>
  <c r="AK784" i="56" s="1"/>
  <c r="AE784" i="56" s="1"/>
  <c r="AI817" i="56"/>
  <c r="AJ817" i="56" s="1"/>
  <c r="AK817" i="56" s="1"/>
  <c r="AE817" i="56" s="1"/>
  <c r="AI805" i="56"/>
  <c r="AJ805" i="56" s="1"/>
  <c r="AK805" i="56" s="1"/>
  <c r="AE805" i="56" s="1"/>
  <c r="AI789" i="56"/>
  <c r="AJ789" i="56" s="1"/>
  <c r="AK789" i="56" s="1"/>
  <c r="AE789" i="56" s="1"/>
  <c r="AI819" i="56"/>
  <c r="AJ819" i="56" s="1"/>
  <c r="AK819" i="56" s="1"/>
  <c r="AE819" i="56" s="1"/>
  <c r="AI801" i="56"/>
  <c r="AJ801" i="56" s="1"/>
  <c r="AK801" i="56" s="1"/>
  <c r="AE801" i="56" s="1"/>
  <c r="AI785" i="56"/>
  <c r="AJ785" i="56" s="1"/>
  <c r="AK785" i="56" s="1"/>
  <c r="AE785" i="56" s="1"/>
  <c r="AI821" i="56"/>
  <c r="AJ821" i="56" s="1"/>
  <c r="AK821" i="56" s="1"/>
  <c r="AE821" i="56" s="1"/>
  <c r="AI804" i="56"/>
  <c r="AJ804" i="56" s="1"/>
  <c r="AK804" i="56" s="1"/>
  <c r="AE804" i="56" s="1"/>
  <c r="AI788" i="56"/>
  <c r="AJ788" i="56" s="1"/>
  <c r="AK788" i="56" s="1"/>
  <c r="AE788" i="56" s="1"/>
  <c r="AI773" i="56"/>
  <c r="AJ773" i="56" s="1"/>
  <c r="AK773" i="56" s="1"/>
  <c r="AE773" i="56" s="1"/>
  <c r="AI823" i="56"/>
  <c r="AJ823" i="56" s="1"/>
  <c r="AK823" i="56" s="1"/>
  <c r="AE823" i="56" s="1"/>
  <c r="AI808" i="56"/>
  <c r="AJ808" i="56" s="1"/>
  <c r="AK808" i="56" s="1"/>
  <c r="AE808" i="56" s="1"/>
  <c r="AI792" i="56"/>
  <c r="AJ792" i="56" s="1"/>
  <c r="AK792" i="56" s="1"/>
  <c r="AE792" i="56" s="1"/>
  <c r="AI776" i="56"/>
  <c r="AJ776" i="56" s="1"/>
  <c r="AK776" i="56" s="1"/>
  <c r="AE776" i="56" s="1"/>
  <c r="AI825" i="56"/>
  <c r="AJ825" i="56" s="1"/>
  <c r="AK825" i="56" s="1"/>
  <c r="AE825" i="56" s="1"/>
  <c r="AI797" i="56"/>
  <c r="AJ797" i="56" s="1"/>
  <c r="AK797" i="56" s="1"/>
  <c r="AE797" i="56" s="1"/>
  <c r="AI781" i="56"/>
  <c r="AJ781" i="56" s="1"/>
  <c r="AK781" i="56" s="1"/>
  <c r="AE781" i="56" s="1"/>
  <c r="AI827" i="56"/>
  <c r="AJ827" i="56" s="1"/>
  <c r="AK827" i="56" s="1"/>
  <c r="AE827" i="56" s="1"/>
  <c r="AI809" i="56"/>
  <c r="AJ809" i="56" s="1"/>
  <c r="AK809" i="56" s="1"/>
  <c r="AE809" i="56" s="1"/>
  <c r="AI793" i="56"/>
  <c r="AJ793" i="56" s="1"/>
  <c r="AK793" i="56" s="1"/>
  <c r="AE793" i="56" s="1"/>
  <c r="AI777" i="56"/>
  <c r="AJ777" i="56" s="1"/>
  <c r="AK777" i="56" s="1"/>
  <c r="AE777" i="56" s="1"/>
  <c r="AI813" i="56"/>
  <c r="AJ813" i="56" s="1"/>
  <c r="AK813" i="56" s="1"/>
  <c r="AE813" i="56" s="1"/>
  <c r="AI796" i="56"/>
  <c r="AJ796" i="56" s="1"/>
  <c r="AK796" i="56" s="1"/>
  <c r="AE796" i="56" s="1"/>
  <c r="AI780" i="56"/>
  <c r="AJ780" i="56" s="1"/>
  <c r="AK780" i="56" s="1"/>
  <c r="AE780" i="56" s="1"/>
  <c r="AI1967" i="55"/>
  <c r="AJ1967" i="55" s="1"/>
  <c r="AK1967" i="55" s="1"/>
  <c r="AE1967" i="55" s="1"/>
  <c r="AE2012" i="55"/>
  <c r="AI1106" i="56"/>
  <c r="AJ1106" i="56" s="1"/>
  <c r="AK1106" i="56" s="1"/>
  <c r="AE1106" i="56" s="1"/>
  <c r="AI2101" i="55"/>
  <c r="AJ2101" i="55" s="1"/>
  <c r="AK2101" i="55" s="1"/>
  <c r="AE2101" i="55" s="1"/>
  <c r="AI1905" i="55"/>
  <c r="AJ1905" i="55" s="1"/>
  <c r="AK1905" i="55" s="1"/>
  <c r="AE1905" i="55" s="1"/>
  <c r="AI1554" i="55"/>
  <c r="AJ1554" i="55" s="1"/>
  <c r="AK1554" i="55" s="1"/>
  <c r="AE1554" i="55" s="1"/>
  <c r="AI288" i="55"/>
  <c r="AJ288" i="55" s="1"/>
  <c r="AK288" i="55" s="1"/>
  <c r="AE288" i="55" s="1"/>
  <c r="AI52" i="55"/>
  <c r="AJ52" i="55" s="1"/>
  <c r="AK52" i="55" s="1"/>
  <c r="AE52" i="55" s="1"/>
  <c r="AI55" i="55"/>
  <c r="AJ55" i="55" s="1"/>
  <c r="AK55" i="55" s="1"/>
  <c r="AE55" i="55" s="1"/>
  <c r="AI1093" i="56"/>
  <c r="AJ1093" i="56" s="1"/>
  <c r="AK1093" i="56" s="1"/>
  <c r="AE1093" i="56" s="1"/>
  <c r="AI287" i="55"/>
  <c r="AJ287" i="55" s="1"/>
  <c r="AK287" i="55" s="1"/>
  <c r="AE287" i="55" s="1"/>
  <c r="AI60" i="55"/>
  <c r="AJ60" i="55" s="1"/>
  <c r="AK60" i="55" s="1"/>
  <c r="AE60" i="55" s="1"/>
  <c r="AI1857" i="56"/>
  <c r="AJ1857" i="56" s="1"/>
  <c r="AK1857" i="56" s="1"/>
  <c r="AE1857" i="56" s="1"/>
  <c r="AI1863" i="56"/>
  <c r="AJ1863" i="56" s="1"/>
  <c r="AK1863" i="56" s="1"/>
  <c r="AE1863" i="56" s="1"/>
  <c r="AI1859" i="56"/>
  <c r="AJ1859" i="56" s="1"/>
  <c r="AK1859" i="56" s="1"/>
  <c r="AE1859" i="56" s="1"/>
  <c r="AI1867" i="56"/>
  <c r="AJ1867" i="56" s="1"/>
  <c r="AK1867" i="56" s="1"/>
  <c r="AE1867" i="56" s="1"/>
  <c r="AI1862" i="56"/>
  <c r="AJ1862" i="56" s="1"/>
  <c r="AK1862" i="56" s="1"/>
  <c r="AE1862" i="56" s="1"/>
  <c r="AI1865" i="56"/>
  <c r="AJ1865" i="56" s="1"/>
  <c r="AK1865" i="56" s="1"/>
  <c r="AE1865" i="56" s="1"/>
  <c r="AI1860" i="56"/>
  <c r="AJ1860" i="56" s="1"/>
  <c r="AK1860" i="56" s="1"/>
  <c r="AE1860" i="56" s="1"/>
  <c r="AI1861" i="56"/>
  <c r="AJ1861" i="56" s="1"/>
  <c r="AK1861" i="56" s="1"/>
  <c r="AE1861" i="56" s="1"/>
  <c r="AI1866" i="56"/>
  <c r="AJ1866" i="56" s="1"/>
  <c r="AK1866" i="56" s="1"/>
  <c r="AE1866" i="56" s="1"/>
  <c r="AI1788" i="56"/>
  <c r="AJ1788" i="56" s="1"/>
  <c r="AK1788" i="56" s="1"/>
  <c r="AE1788" i="56" s="1"/>
  <c r="AE1438" i="56"/>
  <c r="AI1099" i="56"/>
  <c r="AJ1099" i="56" s="1"/>
  <c r="AK1099" i="56" s="1"/>
  <c r="AE1099" i="56" s="1"/>
  <c r="AI194" i="56"/>
  <c r="AJ194" i="56" s="1"/>
  <c r="AK194" i="56" s="1"/>
  <c r="AE194" i="56" s="1"/>
  <c r="AI1566" i="55"/>
  <c r="AJ1566" i="55" s="1"/>
  <c r="AK1566" i="55" s="1"/>
  <c r="AE1566" i="55" s="1"/>
  <c r="AE1377" i="56"/>
  <c r="AE1438" i="55"/>
  <c r="AI1818" i="55"/>
  <c r="AJ1818" i="55" s="1"/>
  <c r="AK1818" i="55" s="1"/>
  <c r="AE1818" i="55" s="1"/>
  <c r="AI289" i="55"/>
  <c r="AJ289" i="55" s="1"/>
  <c r="AK289" i="55" s="1"/>
  <c r="AE289" i="55" s="1"/>
  <c r="AE1407" i="55"/>
  <c r="AI115" i="55"/>
  <c r="AJ115" i="55" s="1"/>
  <c r="AK115" i="55" s="1"/>
  <c r="AE115" i="55" s="1"/>
  <c r="AE885" i="55"/>
  <c r="AE1155" i="55"/>
  <c r="AI1415" i="56"/>
  <c r="AJ1415" i="56" s="1"/>
  <c r="AK1415" i="56" s="1"/>
  <c r="AE1415" i="56" s="1"/>
  <c r="AI70" i="55"/>
  <c r="AJ70" i="55" s="1"/>
  <c r="AK70" i="55" s="1"/>
  <c r="AE70" i="55" s="1"/>
  <c r="AE1447" i="56"/>
  <c r="AI1534" i="56"/>
  <c r="AJ1534" i="56" s="1"/>
  <c r="AK1534" i="56" s="1"/>
  <c r="AE1534" i="56" s="1"/>
  <c r="AI899" i="56"/>
  <c r="AJ899" i="56" s="1"/>
  <c r="AK899" i="56" s="1"/>
  <c r="AE899" i="56" s="1"/>
  <c r="AI812" i="56"/>
  <c r="AJ812" i="56" s="1"/>
  <c r="AK812" i="56" s="1"/>
  <c r="AE812" i="56" s="1"/>
  <c r="AI2104" i="55"/>
  <c r="AJ2104" i="55" s="1"/>
  <c r="AK2104" i="55" s="1"/>
  <c r="AE2104" i="55" s="1"/>
  <c r="AI1844" i="55"/>
  <c r="AJ1844" i="55" s="1"/>
  <c r="AK1844" i="55" s="1"/>
  <c r="AE1844" i="55" s="1"/>
  <c r="AE1849" i="55" s="1"/>
  <c r="AI457" i="55"/>
  <c r="AJ457" i="55" s="1"/>
  <c r="AK457" i="55" s="1"/>
  <c r="AE457" i="55" s="1"/>
  <c r="AI396" i="55"/>
  <c r="AJ396" i="55" s="1"/>
  <c r="AK396" i="55" s="1"/>
  <c r="AE396" i="55" s="1"/>
  <c r="AI117" i="55"/>
  <c r="AJ117" i="55" s="1"/>
  <c r="AK117" i="55" s="1"/>
  <c r="AE117" i="55" s="1"/>
  <c r="AI1864" i="56"/>
  <c r="AJ1864" i="56" s="1"/>
  <c r="AK1864" i="56" s="1"/>
  <c r="AE1864" i="56" s="1"/>
  <c r="AI1092" i="56"/>
  <c r="AJ1092" i="56" s="1"/>
  <c r="AK1092" i="56" s="1"/>
  <c r="AE1092" i="56" s="1"/>
  <c r="AI1225" i="56"/>
  <c r="AJ1225" i="56" s="1"/>
  <c r="AK1225" i="56" s="1"/>
  <c r="AE1225" i="56" s="1"/>
  <c r="AI2103" i="55"/>
  <c r="AJ2103" i="55" s="1"/>
  <c r="AK2103" i="55" s="1"/>
  <c r="AE2103" i="55" s="1"/>
  <c r="AI465" i="56"/>
  <c r="AJ465" i="56" s="1"/>
  <c r="AK465" i="56" s="1"/>
  <c r="AE465" i="56" s="1"/>
  <c r="AI1546" i="55"/>
  <c r="AJ1546" i="55" s="1"/>
  <c r="AK1546" i="55" s="1"/>
  <c r="AE1546" i="55" s="1"/>
  <c r="AI1540" i="55"/>
  <c r="AJ1540" i="55" s="1"/>
  <c r="AK1540" i="55" s="1"/>
  <c r="AE1540" i="55" s="1"/>
  <c r="AI294" i="55"/>
  <c r="AJ294" i="55" s="1"/>
  <c r="AK294" i="55" s="1"/>
  <c r="AE294" i="55" s="1"/>
  <c r="AI2126" i="56"/>
  <c r="AJ2126" i="56" s="1"/>
  <c r="AK2126" i="56" s="1"/>
  <c r="AE2126" i="56" s="1"/>
  <c r="AI1474" i="56"/>
  <c r="AJ1474" i="56" s="1"/>
  <c r="AK1474" i="56" s="1"/>
  <c r="AE1474" i="56" s="1"/>
  <c r="AI1552" i="55"/>
  <c r="AJ1552" i="55" s="1"/>
  <c r="AK1552" i="55" s="1"/>
  <c r="AE1552" i="55" s="1"/>
  <c r="AI594" i="55"/>
  <c r="AJ594" i="55" s="1"/>
  <c r="AK594" i="55" s="1"/>
  <c r="AE594" i="55" s="1"/>
  <c r="AI602" i="55"/>
  <c r="AJ602" i="55" s="1"/>
  <c r="AK602" i="55" s="1"/>
  <c r="AE602" i="55" s="1"/>
  <c r="AI593" i="55"/>
  <c r="AJ593" i="55" s="1"/>
  <c r="AK593" i="55" s="1"/>
  <c r="AE593" i="55" s="1"/>
  <c r="AI601" i="55"/>
  <c r="AJ601" i="55" s="1"/>
  <c r="AK601" i="55" s="1"/>
  <c r="AE601" i="55" s="1"/>
  <c r="AI611" i="55"/>
  <c r="AJ611" i="55" s="1"/>
  <c r="AK611" i="55" s="1"/>
  <c r="AE611" i="55" s="1"/>
  <c r="AI588" i="55"/>
  <c r="AJ588" i="55" s="1"/>
  <c r="AK588" i="55" s="1"/>
  <c r="AE588" i="55" s="1"/>
  <c r="AI596" i="55"/>
  <c r="AJ596" i="55" s="1"/>
  <c r="AK596" i="55" s="1"/>
  <c r="AE596" i="55" s="1"/>
  <c r="AI587" i="55"/>
  <c r="AJ587" i="55" s="1"/>
  <c r="AK587" i="55" s="1"/>
  <c r="AE587" i="55" s="1"/>
  <c r="AI595" i="55"/>
  <c r="AJ595" i="55" s="1"/>
  <c r="AK595" i="55" s="1"/>
  <c r="AE595" i="55" s="1"/>
  <c r="AI586" i="55"/>
  <c r="AJ586" i="55" s="1"/>
  <c r="AK586" i="55" s="1"/>
  <c r="AE586" i="55" s="1"/>
  <c r="AI590" i="55"/>
  <c r="AJ590" i="55" s="1"/>
  <c r="AK590" i="55" s="1"/>
  <c r="AE590" i="55" s="1"/>
  <c r="AI598" i="55"/>
  <c r="AJ598" i="55" s="1"/>
  <c r="AK598" i="55" s="1"/>
  <c r="AE598" i="55" s="1"/>
  <c r="AI608" i="55"/>
  <c r="AJ608" i="55" s="1"/>
  <c r="AK608" i="55" s="1"/>
  <c r="AE608" i="55" s="1"/>
  <c r="AI589" i="55"/>
  <c r="AJ589" i="55" s="1"/>
  <c r="AK589" i="55" s="1"/>
  <c r="AE589" i="55" s="1"/>
  <c r="AI597" i="55"/>
  <c r="AJ597" i="55" s="1"/>
  <c r="AK597" i="55" s="1"/>
  <c r="AE597" i="55" s="1"/>
  <c r="AI610" i="55"/>
  <c r="AJ610" i="55" s="1"/>
  <c r="AK610" i="55" s="1"/>
  <c r="AE610" i="55" s="1"/>
  <c r="AI592" i="55"/>
  <c r="AJ592" i="55" s="1"/>
  <c r="AK592" i="55" s="1"/>
  <c r="AE592" i="55" s="1"/>
  <c r="AI600" i="55"/>
  <c r="AJ600" i="55" s="1"/>
  <c r="AK600" i="55" s="1"/>
  <c r="AE600" i="55" s="1"/>
  <c r="AI591" i="55"/>
  <c r="AJ591" i="55" s="1"/>
  <c r="AK591" i="55" s="1"/>
  <c r="AE591" i="55" s="1"/>
  <c r="AI599" i="55"/>
  <c r="AJ599" i="55" s="1"/>
  <c r="AK599" i="55" s="1"/>
  <c r="AE599" i="55" s="1"/>
  <c r="AI609" i="55"/>
  <c r="AJ609" i="55" s="1"/>
  <c r="AK609" i="55" s="1"/>
  <c r="AE609" i="55" s="1"/>
  <c r="AI402" i="55"/>
  <c r="AJ402" i="55" s="1"/>
  <c r="AK402" i="55" s="1"/>
  <c r="AE402" i="55" s="1"/>
  <c r="AI158" i="55"/>
  <c r="AJ158" i="55" s="1"/>
  <c r="AK158" i="55" s="1"/>
  <c r="AE158" i="55" s="1"/>
  <c r="AI101" i="55"/>
  <c r="AJ101" i="55" s="1"/>
  <c r="AK101" i="55" s="1"/>
  <c r="AE101" i="55" s="1"/>
  <c r="AI51" i="55"/>
  <c r="AJ51" i="55" s="1"/>
  <c r="AK51" i="55" s="1"/>
  <c r="AE51" i="55" s="1"/>
  <c r="AE449" i="55"/>
  <c r="AE2069" i="55"/>
  <c r="AI2127" i="56"/>
  <c r="AJ2127" i="56" s="1"/>
  <c r="AK2127" i="56" s="1"/>
  <c r="AE2127" i="56" s="1"/>
  <c r="AI909" i="56"/>
  <c r="AJ909" i="56" s="1"/>
  <c r="AK909" i="56" s="1"/>
  <c r="AE909" i="56" s="1"/>
  <c r="AE1963" i="55"/>
  <c r="AI1894" i="55"/>
  <c r="AJ1894" i="55" s="1"/>
  <c r="AK1894" i="55" s="1"/>
  <c r="AE1894" i="55" s="1"/>
  <c r="AI1886" i="55"/>
  <c r="AJ1886" i="55" s="1"/>
  <c r="AK1886" i="55" s="1"/>
  <c r="AE1886" i="55" s="1"/>
  <c r="AI1900" i="55"/>
  <c r="AJ1900" i="55" s="1"/>
  <c r="AK1900" i="55" s="1"/>
  <c r="AE1900" i="55" s="1"/>
  <c r="AI1892" i="55"/>
  <c r="AJ1892" i="55" s="1"/>
  <c r="AK1892" i="55" s="1"/>
  <c r="AE1892" i="55" s="1"/>
  <c r="AI1898" i="55"/>
  <c r="AJ1898" i="55" s="1"/>
  <c r="AK1898" i="55" s="1"/>
  <c r="AE1898" i="55" s="1"/>
  <c r="AI1890" i="55"/>
  <c r="AJ1890" i="55" s="1"/>
  <c r="AK1890" i="55" s="1"/>
  <c r="AE1890" i="55" s="1"/>
  <c r="AI1896" i="55"/>
  <c r="AJ1896" i="55" s="1"/>
  <c r="AK1896" i="55" s="1"/>
  <c r="AE1896" i="55" s="1"/>
  <c r="AI1888" i="55"/>
  <c r="AJ1888" i="55" s="1"/>
  <c r="AK1888" i="55" s="1"/>
  <c r="AE1888" i="55" s="1"/>
  <c r="AI284" i="55"/>
  <c r="AJ284" i="55" s="1"/>
  <c r="AK284" i="55" s="1"/>
  <c r="AE284" i="55" s="1"/>
  <c r="AI169" i="55"/>
  <c r="AJ169" i="55" s="1"/>
  <c r="AK169" i="55" s="1"/>
  <c r="AE169" i="55" s="1"/>
  <c r="AI2084" i="56"/>
  <c r="AJ2084" i="56" s="1"/>
  <c r="AK2084" i="56" s="1"/>
  <c r="AE2084" i="56" s="1"/>
  <c r="AI2134" i="56"/>
  <c r="AJ2134" i="56" s="1"/>
  <c r="AK2134" i="56" s="1"/>
  <c r="AE2134" i="56" s="1"/>
  <c r="AI1576" i="56"/>
  <c r="AJ1576" i="56" s="1"/>
  <c r="AK1576" i="56" s="1"/>
  <c r="AE1576" i="56" s="1"/>
  <c r="AI1460" i="56"/>
  <c r="AJ1460" i="56" s="1"/>
  <c r="AK1460" i="56" s="1"/>
  <c r="AE1460" i="56" s="1"/>
  <c r="AI291" i="55"/>
  <c r="AJ291" i="55" s="1"/>
  <c r="AK291" i="55" s="1"/>
  <c r="AE291" i="55" s="1"/>
  <c r="AE756" i="55"/>
  <c r="B34" i="57"/>
  <c r="C34" i="57" s="1"/>
  <c r="AE875" i="55"/>
  <c r="AI230" i="55"/>
  <c r="AJ230" i="55" s="1"/>
  <c r="AK230" i="55" s="1"/>
  <c r="AE230" i="55" s="1"/>
  <c r="AI1899" i="56"/>
  <c r="AJ1899" i="56" s="1"/>
  <c r="AK1899" i="56" s="1"/>
  <c r="AE1899" i="56" s="1"/>
  <c r="AE838" i="56"/>
  <c r="AI1808" i="55"/>
  <c r="AJ1808" i="55" s="1"/>
  <c r="AK1808" i="55" s="1"/>
  <c r="AE1808" i="55" s="1"/>
  <c r="AE62" i="56"/>
  <c r="AE1304" i="55"/>
  <c r="AI399" i="55"/>
  <c r="AJ399" i="55" s="1"/>
  <c r="AK399" i="55" s="1"/>
  <c r="AE399" i="55" s="1"/>
  <c r="AI53" i="55"/>
  <c r="AJ53" i="55" s="1"/>
  <c r="AK53" i="55" s="1"/>
  <c r="AE53" i="55" s="1"/>
  <c r="AI2025" i="56"/>
  <c r="AJ2025" i="56" s="1"/>
  <c r="AK2025" i="56" s="1"/>
  <c r="AE2025" i="56" s="1"/>
  <c r="AI1590" i="56"/>
  <c r="AJ1590" i="56" s="1"/>
  <c r="AK1590" i="56" s="1"/>
  <c r="AE1590" i="56" s="1"/>
  <c r="AI1558" i="56"/>
  <c r="AJ1558" i="56" s="1"/>
  <c r="AK1558" i="56" s="1"/>
  <c r="AE1558" i="56" s="1"/>
  <c r="AI1559" i="56"/>
  <c r="AJ1559" i="56" s="1"/>
  <c r="AK1559" i="56" s="1"/>
  <c r="AE1559" i="56" s="1"/>
  <c r="AI1473" i="56"/>
  <c r="AJ1473" i="56" s="1"/>
  <c r="AK1473" i="56" s="1"/>
  <c r="AE1473" i="56" s="1"/>
  <c r="AI1561" i="56"/>
  <c r="AJ1561" i="56" s="1"/>
  <c r="AK1561" i="56" s="1"/>
  <c r="AE1561" i="56" s="1"/>
  <c r="AI1472" i="56"/>
  <c r="AJ1472" i="56" s="1"/>
  <c r="AK1472" i="56" s="1"/>
  <c r="AE1472" i="56" s="1"/>
  <c r="AI826" i="56"/>
  <c r="AJ826" i="56" s="1"/>
  <c r="AK826" i="56" s="1"/>
  <c r="AE826" i="56" s="1"/>
  <c r="AI1822" i="55"/>
  <c r="AJ1822" i="55" s="1"/>
  <c r="AK1822" i="55" s="1"/>
  <c r="AE1822" i="55" s="1"/>
  <c r="AE2201" i="56"/>
  <c r="AE1304" i="56"/>
  <c r="AI1755" i="56"/>
  <c r="AJ1755" i="56" s="1"/>
  <c r="AK1755" i="56" s="1"/>
  <c r="AE1755" i="56" s="1"/>
  <c r="AI1751" i="56"/>
  <c r="AJ1751" i="56" s="1"/>
  <c r="AK1751" i="56" s="1"/>
  <c r="AE1751" i="56" s="1"/>
  <c r="AI1747" i="56"/>
  <c r="AJ1747" i="56" s="1"/>
  <c r="AK1747" i="56" s="1"/>
  <c r="AE1747" i="56" s="1"/>
  <c r="AI1743" i="56"/>
  <c r="AJ1743" i="56" s="1"/>
  <c r="AK1743" i="56" s="1"/>
  <c r="AE1743" i="56" s="1"/>
  <c r="AI1739" i="56"/>
  <c r="AJ1739" i="56" s="1"/>
  <c r="AK1739" i="56" s="1"/>
  <c r="AE1739" i="56" s="1"/>
  <c r="AI1735" i="56"/>
  <c r="AJ1735" i="56" s="1"/>
  <c r="AK1735" i="56" s="1"/>
  <c r="AE1735" i="56" s="1"/>
  <c r="AI1731" i="56"/>
  <c r="AJ1731" i="56" s="1"/>
  <c r="AK1731" i="56" s="1"/>
  <c r="AE1731" i="56" s="1"/>
  <c r="AI1727" i="56"/>
  <c r="AJ1727" i="56" s="1"/>
  <c r="AK1727" i="56" s="1"/>
  <c r="AE1727" i="56" s="1"/>
  <c r="AI1723" i="56"/>
  <c r="AJ1723" i="56" s="1"/>
  <c r="AK1723" i="56" s="1"/>
  <c r="AE1723" i="56" s="1"/>
  <c r="AI1719" i="56"/>
  <c r="AJ1719" i="56" s="1"/>
  <c r="AK1719" i="56" s="1"/>
  <c r="AE1719" i="56" s="1"/>
  <c r="AI1752" i="56"/>
  <c r="AJ1752" i="56" s="1"/>
  <c r="AK1752" i="56" s="1"/>
  <c r="AE1752" i="56" s="1"/>
  <c r="AI1744" i="56"/>
  <c r="AJ1744" i="56" s="1"/>
  <c r="AK1744" i="56" s="1"/>
  <c r="AE1744" i="56" s="1"/>
  <c r="AI1736" i="56"/>
  <c r="AJ1736" i="56" s="1"/>
  <c r="AK1736" i="56" s="1"/>
  <c r="AE1736" i="56" s="1"/>
  <c r="AI1728" i="56"/>
  <c r="AJ1728" i="56" s="1"/>
  <c r="AK1728" i="56" s="1"/>
  <c r="AE1728" i="56" s="1"/>
  <c r="AI1720" i="56"/>
  <c r="AJ1720" i="56" s="1"/>
  <c r="AK1720" i="56" s="1"/>
  <c r="AE1720" i="56" s="1"/>
  <c r="AI1748" i="56"/>
  <c r="AJ1748" i="56" s="1"/>
  <c r="AK1748" i="56" s="1"/>
  <c r="AE1748" i="56" s="1"/>
  <c r="AI1732" i="56"/>
  <c r="AJ1732" i="56" s="1"/>
  <c r="AK1732" i="56" s="1"/>
  <c r="AE1732" i="56" s="1"/>
  <c r="AI1756" i="56"/>
  <c r="AJ1756" i="56" s="1"/>
  <c r="AK1756" i="56" s="1"/>
  <c r="AE1756" i="56" s="1"/>
  <c r="AI1724" i="56"/>
  <c r="AJ1724" i="56" s="1"/>
  <c r="AK1724" i="56" s="1"/>
  <c r="AE1724" i="56" s="1"/>
  <c r="AI1740" i="56"/>
  <c r="AJ1740" i="56" s="1"/>
  <c r="AK1740" i="56" s="1"/>
  <c r="AE1740" i="56" s="1"/>
  <c r="AI1716" i="56"/>
  <c r="AJ1716" i="56" s="1"/>
  <c r="AK1716" i="56" s="1"/>
  <c r="AE1716" i="56" s="1"/>
  <c r="AI1712" i="56"/>
  <c r="AJ1712" i="56" s="1"/>
  <c r="AK1712" i="56" s="1"/>
  <c r="AE1712" i="56" s="1"/>
  <c r="AI1710" i="56"/>
  <c r="AJ1710" i="56" s="1"/>
  <c r="AK1710" i="56" s="1"/>
  <c r="AE1710" i="56" s="1"/>
  <c r="AI1738" i="56"/>
  <c r="AJ1738" i="56" s="1"/>
  <c r="AK1738" i="56" s="1"/>
  <c r="AE1738" i="56" s="1"/>
  <c r="AI1746" i="56"/>
  <c r="AJ1746" i="56" s="1"/>
  <c r="AK1746" i="56" s="1"/>
  <c r="AE1746" i="56" s="1"/>
  <c r="AI1734" i="56"/>
  <c r="AJ1734" i="56" s="1"/>
  <c r="AK1734" i="56" s="1"/>
  <c r="AE1734" i="56" s="1"/>
  <c r="AI1737" i="56"/>
  <c r="AJ1737" i="56" s="1"/>
  <c r="AK1737" i="56" s="1"/>
  <c r="AE1737" i="56" s="1"/>
  <c r="AI1721" i="56"/>
  <c r="AJ1721" i="56" s="1"/>
  <c r="AK1721" i="56" s="1"/>
  <c r="AE1721" i="56" s="1"/>
  <c r="AI1733" i="56"/>
  <c r="AJ1733" i="56" s="1"/>
  <c r="AK1733" i="56" s="1"/>
  <c r="AE1733" i="56" s="1"/>
  <c r="AI1717" i="56"/>
  <c r="AJ1717" i="56" s="1"/>
  <c r="AK1717" i="56" s="1"/>
  <c r="AE1717" i="56" s="1"/>
  <c r="AI1745" i="56"/>
  <c r="AJ1745" i="56" s="1"/>
  <c r="AK1745" i="56" s="1"/>
  <c r="AE1745" i="56" s="1"/>
  <c r="AI1754" i="56"/>
  <c r="AJ1754" i="56" s="1"/>
  <c r="AK1754" i="56" s="1"/>
  <c r="AE1754" i="56" s="1"/>
  <c r="AI1750" i="56"/>
  <c r="AJ1750" i="56" s="1"/>
  <c r="AK1750" i="56" s="1"/>
  <c r="AE1750" i="56" s="1"/>
  <c r="AI1718" i="56"/>
  <c r="AJ1718" i="56" s="1"/>
  <c r="AK1718" i="56" s="1"/>
  <c r="AE1718" i="56" s="1"/>
  <c r="AI1757" i="56"/>
  <c r="AJ1757" i="56" s="1"/>
  <c r="AK1757" i="56" s="1"/>
  <c r="AE1757" i="56" s="1"/>
  <c r="AI1725" i="56"/>
  <c r="AJ1725" i="56" s="1"/>
  <c r="AK1725" i="56" s="1"/>
  <c r="AE1725" i="56" s="1"/>
  <c r="AI1714" i="56"/>
  <c r="AJ1714" i="56" s="1"/>
  <c r="AK1714" i="56" s="1"/>
  <c r="AE1714" i="56" s="1"/>
  <c r="AI1741" i="56"/>
  <c r="AJ1741" i="56" s="1"/>
  <c r="AK1741" i="56" s="1"/>
  <c r="AE1741" i="56" s="1"/>
  <c r="AI1713" i="56"/>
  <c r="AJ1713" i="56" s="1"/>
  <c r="AK1713" i="56" s="1"/>
  <c r="AE1713" i="56" s="1"/>
  <c r="AI1753" i="56"/>
  <c r="AJ1753" i="56" s="1"/>
  <c r="AK1753" i="56" s="1"/>
  <c r="AE1753" i="56" s="1"/>
  <c r="AI1730" i="56"/>
  <c r="AJ1730" i="56" s="1"/>
  <c r="AK1730" i="56" s="1"/>
  <c r="AE1730" i="56" s="1"/>
  <c r="AI1742" i="56"/>
  <c r="AJ1742" i="56" s="1"/>
  <c r="AK1742" i="56" s="1"/>
  <c r="AE1742" i="56" s="1"/>
  <c r="AI1729" i="56"/>
  <c r="AJ1729" i="56" s="1"/>
  <c r="AK1729" i="56" s="1"/>
  <c r="AE1729" i="56" s="1"/>
  <c r="AI1749" i="56"/>
  <c r="AJ1749" i="56" s="1"/>
  <c r="AK1749" i="56" s="1"/>
  <c r="AE1749" i="56" s="1"/>
  <c r="AI1715" i="56"/>
  <c r="AJ1715" i="56" s="1"/>
  <c r="AK1715" i="56" s="1"/>
  <c r="AE1715" i="56" s="1"/>
  <c r="AI1758" i="56"/>
  <c r="AJ1758" i="56" s="1"/>
  <c r="AK1758" i="56" s="1"/>
  <c r="AE1758" i="56" s="1"/>
  <c r="AI1726" i="56"/>
  <c r="AJ1726" i="56" s="1"/>
  <c r="AK1726" i="56" s="1"/>
  <c r="AE1726" i="56" s="1"/>
  <c r="AI1722" i="56"/>
  <c r="AJ1722" i="56" s="1"/>
  <c r="AK1722" i="56" s="1"/>
  <c r="AE1722" i="56" s="1"/>
  <c r="AI1100" i="56"/>
  <c r="AJ1100" i="56" s="1"/>
  <c r="AK1100" i="56" s="1"/>
  <c r="AE1100" i="56" s="1"/>
  <c r="AI1763" i="55"/>
  <c r="AJ1763" i="55" s="1"/>
  <c r="AK1763" i="55" s="1"/>
  <c r="AE1763" i="55" s="1"/>
  <c r="AI2104" i="56"/>
  <c r="AJ2104" i="56" s="1"/>
  <c r="AK2104" i="56" s="1"/>
  <c r="AE2104" i="56" s="1"/>
  <c r="AI2103" i="56"/>
  <c r="AJ2103" i="56" s="1"/>
  <c r="AK2103" i="56" s="1"/>
  <c r="AE2103" i="56" s="1"/>
  <c r="AI2102" i="56"/>
  <c r="AJ2102" i="56" s="1"/>
  <c r="AK2102" i="56" s="1"/>
  <c r="AE2102" i="56" s="1"/>
  <c r="AI1105" i="56"/>
  <c r="AJ1105" i="56" s="1"/>
  <c r="AK1105" i="56" s="1"/>
  <c r="AE1105" i="56" s="1"/>
  <c r="AE1006" i="56"/>
  <c r="AI861" i="56"/>
  <c r="AJ861" i="56" s="1"/>
  <c r="AK861" i="56" s="1"/>
  <c r="AE861" i="56" s="1"/>
  <c r="AI863" i="56"/>
  <c r="AJ863" i="56" s="1"/>
  <c r="AK863" i="56" s="1"/>
  <c r="AE863" i="56" s="1"/>
  <c r="AE2069" i="56"/>
  <c r="AE1006" i="55"/>
  <c r="AE1071" i="55"/>
  <c r="AE1523" i="56"/>
  <c r="AI516" i="56"/>
  <c r="AJ516" i="56" s="1"/>
  <c r="AK516" i="56" s="1"/>
  <c r="AE516" i="56" s="1"/>
  <c r="AI1586" i="55"/>
  <c r="AJ1586" i="55" s="1"/>
  <c r="AK1586" i="55" s="1"/>
  <c r="AE1586" i="55" s="1"/>
  <c r="AI1548" i="55"/>
  <c r="AJ1548" i="55" s="1"/>
  <c r="AK1548" i="55" s="1"/>
  <c r="AE1548" i="55" s="1"/>
  <c r="AI296" i="55"/>
  <c r="AJ296" i="55" s="1"/>
  <c r="AK296" i="55" s="1"/>
  <c r="AE296" i="55" s="1"/>
  <c r="AI786" i="55"/>
  <c r="AJ786" i="55" s="1"/>
  <c r="AK786" i="55" s="1"/>
  <c r="AE786" i="55" s="1"/>
  <c r="AI818" i="55"/>
  <c r="AJ818" i="55" s="1"/>
  <c r="AK818" i="55" s="1"/>
  <c r="AE818" i="55" s="1"/>
  <c r="AI784" i="55"/>
  <c r="AJ784" i="55" s="1"/>
  <c r="AK784" i="55" s="1"/>
  <c r="AE784" i="55" s="1"/>
  <c r="AI816" i="55"/>
  <c r="AJ816" i="55" s="1"/>
  <c r="AK816" i="55" s="1"/>
  <c r="AE816" i="55" s="1"/>
  <c r="AI798" i="55"/>
  <c r="AJ798" i="55" s="1"/>
  <c r="AK798" i="55" s="1"/>
  <c r="AE798" i="55" s="1"/>
  <c r="AI804" i="55"/>
  <c r="AJ804" i="55" s="1"/>
  <c r="AK804" i="55" s="1"/>
  <c r="AE804" i="55" s="1"/>
  <c r="AI778" i="55"/>
  <c r="AJ778" i="55" s="1"/>
  <c r="AK778" i="55" s="1"/>
  <c r="AE778" i="55" s="1"/>
  <c r="AI810" i="55"/>
  <c r="AJ810" i="55" s="1"/>
  <c r="AK810" i="55" s="1"/>
  <c r="AE810" i="55" s="1"/>
  <c r="AI776" i="55"/>
  <c r="AJ776" i="55" s="1"/>
  <c r="AK776" i="55" s="1"/>
  <c r="AE776" i="55" s="1"/>
  <c r="AI808" i="55"/>
  <c r="AJ808" i="55" s="1"/>
  <c r="AK808" i="55" s="1"/>
  <c r="AE808" i="55" s="1"/>
  <c r="AI790" i="55"/>
  <c r="AJ790" i="55" s="1"/>
  <c r="AK790" i="55" s="1"/>
  <c r="AE790" i="55" s="1"/>
  <c r="AI796" i="55"/>
  <c r="AJ796" i="55" s="1"/>
  <c r="AK796" i="55" s="1"/>
  <c r="AE796" i="55" s="1"/>
  <c r="AI802" i="55"/>
  <c r="AJ802" i="55" s="1"/>
  <c r="AK802" i="55" s="1"/>
  <c r="AE802" i="55" s="1"/>
  <c r="AI800" i="55"/>
  <c r="AJ800" i="55" s="1"/>
  <c r="AK800" i="55" s="1"/>
  <c r="AE800" i="55" s="1"/>
  <c r="AI782" i="55"/>
  <c r="AJ782" i="55" s="1"/>
  <c r="AK782" i="55" s="1"/>
  <c r="AE782" i="55" s="1"/>
  <c r="AI814" i="55"/>
  <c r="AJ814" i="55" s="1"/>
  <c r="AK814" i="55" s="1"/>
  <c r="AE814" i="55" s="1"/>
  <c r="AI788" i="55"/>
  <c r="AJ788" i="55" s="1"/>
  <c r="AK788" i="55" s="1"/>
  <c r="AE788" i="55" s="1"/>
  <c r="AI794" i="55"/>
  <c r="AJ794" i="55" s="1"/>
  <c r="AK794" i="55" s="1"/>
  <c r="AE794" i="55" s="1"/>
  <c r="AI792" i="55"/>
  <c r="AJ792" i="55" s="1"/>
  <c r="AK792" i="55" s="1"/>
  <c r="AE792" i="55" s="1"/>
  <c r="AI774" i="55"/>
  <c r="AJ774" i="55" s="1"/>
  <c r="AK774" i="55" s="1"/>
  <c r="AE774" i="55" s="1"/>
  <c r="AI806" i="55"/>
  <c r="AJ806" i="55" s="1"/>
  <c r="AK806" i="55" s="1"/>
  <c r="AE806" i="55" s="1"/>
  <c r="AI780" i="55"/>
  <c r="AJ780" i="55" s="1"/>
  <c r="AK780" i="55" s="1"/>
  <c r="AE780" i="55" s="1"/>
  <c r="AI812" i="55"/>
  <c r="AJ812" i="55" s="1"/>
  <c r="AK812" i="55" s="1"/>
  <c r="AE812" i="55" s="1"/>
  <c r="AI805" i="55"/>
  <c r="AJ805" i="55" s="1"/>
  <c r="AK805" i="55" s="1"/>
  <c r="AE805" i="55" s="1"/>
  <c r="AI781" i="55"/>
  <c r="AJ781" i="55" s="1"/>
  <c r="AK781" i="55" s="1"/>
  <c r="AE781" i="55" s="1"/>
  <c r="AI775" i="55"/>
  <c r="AJ775" i="55" s="1"/>
  <c r="AK775" i="55" s="1"/>
  <c r="AE775" i="55" s="1"/>
  <c r="AI827" i="55"/>
  <c r="AJ827" i="55" s="1"/>
  <c r="AK827" i="55" s="1"/>
  <c r="AE827" i="55" s="1"/>
  <c r="AI787" i="55"/>
  <c r="AJ787" i="55" s="1"/>
  <c r="AK787" i="55" s="1"/>
  <c r="AE787" i="55" s="1"/>
  <c r="AI785" i="55"/>
  <c r="AJ785" i="55" s="1"/>
  <c r="AK785" i="55" s="1"/>
  <c r="AE785" i="55" s="1"/>
  <c r="AI823" i="55"/>
  <c r="AJ823" i="55" s="1"/>
  <c r="AK823" i="55" s="1"/>
  <c r="AE823" i="55" s="1"/>
  <c r="AI799" i="55"/>
  <c r="AJ799" i="55" s="1"/>
  <c r="AK799" i="55" s="1"/>
  <c r="AE799" i="55" s="1"/>
  <c r="AI793" i="55"/>
  <c r="AJ793" i="55" s="1"/>
  <c r="AK793" i="55" s="1"/>
  <c r="AE793" i="55" s="1"/>
  <c r="AI779" i="55"/>
  <c r="AJ779" i="55" s="1"/>
  <c r="AK779" i="55" s="1"/>
  <c r="AE779" i="55" s="1"/>
  <c r="AI815" i="55"/>
  <c r="AJ815" i="55" s="1"/>
  <c r="AK815" i="55" s="1"/>
  <c r="AE815" i="55" s="1"/>
  <c r="AI809" i="55"/>
  <c r="AJ809" i="55" s="1"/>
  <c r="AK809" i="55" s="1"/>
  <c r="AE809" i="55" s="1"/>
  <c r="AI797" i="55"/>
  <c r="AJ797" i="55" s="1"/>
  <c r="AK797" i="55" s="1"/>
  <c r="AE797" i="55" s="1"/>
  <c r="AI825" i="55"/>
  <c r="AJ825" i="55" s="1"/>
  <c r="AK825" i="55" s="1"/>
  <c r="AE825" i="55" s="1"/>
  <c r="AI777" i="55"/>
  <c r="AJ777" i="55" s="1"/>
  <c r="AK777" i="55" s="1"/>
  <c r="AE777" i="55" s="1"/>
  <c r="AI813" i="55"/>
  <c r="AJ813" i="55" s="1"/>
  <c r="AK813" i="55" s="1"/>
  <c r="AE813" i="55" s="1"/>
  <c r="AI807" i="55"/>
  <c r="AJ807" i="55" s="1"/>
  <c r="AK807" i="55" s="1"/>
  <c r="AE807" i="55" s="1"/>
  <c r="AI801" i="55"/>
  <c r="AJ801" i="55" s="1"/>
  <c r="AK801" i="55" s="1"/>
  <c r="AE801" i="55" s="1"/>
  <c r="AI819" i="55"/>
  <c r="AJ819" i="55" s="1"/>
  <c r="AK819" i="55" s="1"/>
  <c r="AE819" i="55" s="1"/>
  <c r="AI789" i="55"/>
  <c r="AJ789" i="55" s="1"/>
  <c r="AK789" i="55" s="1"/>
  <c r="AE789" i="55" s="1"/>
  <c r="AI783" i="55"/>
  <c r="AJ783" i="55" s="1"/>
  <c r="AK783" i="55" s="1"/>
  <c r="AE783" i="55" s="1"/>
  <c r="AI795" i="55"/>
  <c r="AJ795" i="55" s="1"/>
  <c r="AK795" i="55" s="1"/>
  <c r="AE795" i="55" s="1"/>
  <c r="AI791" i="55"/>
  <c r="AJ791" i="55" s="1"/>
  <c r="AK791" i="55" s="1"/>
  <c r="AE791" i="55" s="1"/>
  <c r="AI817" i="55"/>
  <c r="AJ817" i="55" s="1"/>
  <c r="AK817" i="55" s="1"/>
  <c r="AE817" i="55" s="1"/>
  <c r="AI803" i="55"/>
  <c r="AJ803" i="55" s="1"/>
  <c r="AK803" i="55" s="1"/>
  <c r="AE803" i="55" s="1"/>
  <c r="AI773" i="55"/>
  <c r="AJ773" i="55" s="1"/>
  <c r="AK773" i="55" s="1"/>
  <c r="AE773" i="55" s="1"/>
  <c r="AI821" i="55"/>
  <c r="AJ821" i="55" s="1"/>
  <c r="AK821" i="55" s="1"/>
  <c r="AE821" i="55" s="1"/>
  <c r="AI811" i="55"/>
  <c r="AJ811" i="55" s="1"/>
  <c r="AK811" i="55" s="1"/>
  <c r="AE811" i="55" s="1"/>
  <c r="AE1071" i="56"/>
  <c r="AI849" i="56"/>
  <c r="AJ849" i="56" s="1"/>
  <c r="AK849" i="56" s="1"/>
  <c r="AE849" i="56" s="1"/>
  <c r="AI295" i="55"/>
  <c r="AJ295" i="55" s="1"/>
  <c r="AK295" i="55" s="1"/>
  <c r="AE295" i="55" s="1"/>
  <c r="AE885" i="56"/>
  <c r="AI520" i="56"/>
  <c r="AJ520" i="56" s="1"/>
  <c r="AK520" i="56" s="1"/>
  <c r="AE520" i="56" s="1"/>
  <c r="AI463" i="56"/>
  <c r="AJ463" i="56" s="1"/>
  <c r="AK463" i="56" s="1"/>
  <c r="AE463" i="56" s="1"/>
  <c r="AI195" i="56"/>
  <c r="AJ195" i="56" s="1"/>
  <c r="AK195" i="56" s="1"/>
  <c r="AE195" i="56" s="1"/>
  <c r="AI1820" i="55"/>
  <c r="AJ1820" i="55" s="1"/>
  <c r="AK1820" i="55" s="1"/>
  <c r="AE1820" i="55" s="1"/>
  <c r="AI297" i="55"/>
  <c r="AJ297" i="55" s="1"/>
  <c r="AK297" i="55" s="1"/>
  <c r="AE297" i="55" s="1"/>
  <c r="AE222" i="55"/>
  <c r="AI824" i="55"/>
  <c r="AJ824" i="55" s="1"/>
  <c r="AK824" i="55" s="1"/>
  <c r="AE824" i="55" s="1"/>
  <c r="AI1791" i="56"/>
  <c r="AJ1791" i="56" s="1"/>
  <c r="AK1791" i="56" s="1"/>
  <c r="AE1791" i="56" s="1"/>
  <c r="AI1095" i="56"/>
  <c r="AJ1095" i="56" s="1"/>
  <c r="AK1095" i="56" s="1"/>
  <c r="AE1095" i="56" s="1"/>
  <c r="AI526" i="56"/>
  <c r="AJ526" i="56" s="1"/>
  <c r="AK526" i="56" s="1"/>
  <c r="AE526" i="56" s="1"/>
  <c r="AE1784" i="55"/>
  <c r="AI1542" i="55"/>
  <c r="AJ1542" i="55" s="1"/>
  <c r="AK1542" i="55" s="1"/>
  <c r="AE1542" i="55" s="1"/>
  <c r="AI393" i="55"/>
  <c r="AJ393" i="55" s="1"/>
  <c r="AK393" i="55" s="1"/>
  <c r="AE393" i="55" s="1"/>
  <c r="AI820" i="56"/>
  <c r="AJ820" i="56" s="1"/>
  <c r="AK820" i="56" s="1"/>
  <c r="AE820" i="56" s="1"/>
  <c r="AI447" i="56"/>
  <c r="AJ447" i="56" s="1"/>
  <c r="AK447" i="56" s="1"/>
  <c r="AE447" i="56" s="1"/>
  <c r="AI445" i="56"/>
  <c r="AJ445" i="56" s="1"/>
  <c r="AK445" i="56" s="1"/>
  <c r="AE445" i="56" s="1"/>
  <c r="AI1908" i="55"/>
  <c r="AJ1908" i="55" s="1"/>
  <c r="AK1908" i="55" s="1"/>
  <c r="AE1908" i="55" s="1"/>
  <c r="AI1812" i="55"/>
  <c r="AJ1812" i="55" s="1"/>
  <c r="AK1812" i="55" s="1"/>
  <c r="AE1812" i="55" s="1"/>
  <c r="AI1955" i="56"/>
  <c r="AJ1955" i="56" s="1"/>
  <c r="AK1955" i="56" s="1"/>
  <c r="AE1955" i="56" s="1"/>
  <c r="AI2047" i="56"/>
  <c r="AJ2047" i="56" s="1"/>
  <c r="AK2047" i="56" s="1"/>
  <c r="AE2047" i="56" s="1"/>
  <c r="AI2057" i="56"/>
  <c r="AJ2057" i="56" s="1"/>
  <c r="AK2057" i="56" s="1"/>
  <c r="AE2057" i="56" s="1"/>
  <c r="AI2051" i="56"/>
  <c r="AJ2051" i="56" s="1"/>
  <c r="AK2051" i="56" s="1"/>
  <c r="AE2051" i="56" s="1"/>
  <c r="AI2053" i="56"/>
  <c r="AJ2053" i="56" s="1"/>
  <c r="AK2053" i="56" s="1"/>
  <c r="AE2053" i="56" s="1"/>
  <c r="AI2055" i="56"/>
  <c r="AJ2055" i="56" s="1"/>
  <c r="AK2055" i="56" s="1"/>
  <c r="AE2055" i="56" s="1"/>
  <c r="AI2049" i="56"/>
  <c r="AJ2049" i="56" s="1"/>
  <c r="AK2049" i="56" s="1"/>
  <c r="AE2049" i="56" s="1"/>
  <c r="AI2059" i="56"/>
  <c r="AJ2059" i="56" s="1"/>
  <c r="AK2059" i="56" s="1"/>
  <c r="AE2059" i="56" s="1"/>
  <c r="AI2045" i="56"/>
  <c r="AJ2045" i="56" s="1"/>
  <c r="AK2045" i="56" s="1"/>
  <c r="AE2045" i="56" s="1"/>
  <c r="AI1108" i="56"/>
  <c r="AJ1108" i="56" s="1"/>
  <c r="AK1108" i="56" s="1"/>
  <c r="AE1108" i="56" s="1"/>
  <c r="AE331" i="56"/>
  <c r="AI1578" i="55"/>
  <c r="AJ1578" i="55" s="1"/>
  <c r="AK1578" i="55" s="1"/>
  <c r="AE1578" i="55" s="1"/>
  <c r="AI1572" i="55"/>
  <c r="AJ1572" i="55" s="1"/>
  <c r="AK1572" i="55" s="1"/>
  <c r="AE1572" i="55" s="1"/>
  <c r="AE2128" i="55"/>
  <c r="AI302" i="55"/>
  <c r="AJ302" i="55" s="1"/>
  <c r="AK302" i="55" s="1"/>
  <c r="AE302" i="55" s="1"/>
  <c r="AI2117" i="56"/>
  <c r="AJ2117" i="56" s="1"/>
  <c r="AK2117" i="56" s="1"/>
  <c r="AE2117" i="56" s="1"/>
  <c r="AE2012" i="56"/>
  <c r="AI1565" i="56"/>
  <c r="AJ1565" i="56" s="1"/>
  <c r="AK1565" i="56" s="1"/>
  <c r="AE1565" i="56" s="1"/>
  <c r="AI1385" i="56"/>
  <c r="AJ1385" i="56" s="1"/>
  <c r="AK1385" i="56" s="1"/>
  <c r="AE1385" i="56" s="1"/>
  <c r="AI1490" i="56"/>
  <c r="AJ1490" i="56" s="1"/>
  <c r="AK1490" i="56" s="1"/>
  <c r="AE1490" i="56" s="1"/>
  <c r="AI1571" i="56"/>
  <c r="AJ1571" i="56" s="1"/>
  <c r="AK1571" i="56" s="1"/>
  <c r="AE1571" i="56" s="1"/>
  <c r="AI864" i="56"/>
  <c r="AJ864" i="56" s="1"/>
  <c r="AK864" i="56" s="1"/>
  <c r="AE864" i="56" s="1"/>
  <c r="AE2192" i="55"/>
  <c r="AI1584" i="55"/>
  <c r="AJ1584" i="55" s="1"/>
  <c r="AK1584" i="55" s="1"/>
  <c r="AE1584" i="55" s="1"/>
  <c r="AE1146" i="55"/>
  <c r="AI463" i="55"/>
  <c r="AJ463" i="55" s="1"/>
  <c r="AK463" i="55" s="1"/>
  <c r="AE463" i="55" s="1"/>
  <c r="AI67" i="55"/>
  <c r="AJ67" i="55" s="1"/>
  <c r="AK67" i="55" s="1"/>
  <c r="AE67" i="55" s="1"/>
  <c r="AI1802" i="55"/>
  <c r="AJ1802" i="55" s="1"/>
  <c r="AK1802" i="55" s="1"/>
  <c r="AE1802" i="55" s="1"/>
  <c r="AI459" i="55"/>
  <c r="AJ459" i="55" s="1"/>
  <c r="AK459" i="55" s="1"/>
  <c r="AE459" i="55" s="1"/>
  <c r="AE1377" i="55"/>
  <c r="AE71" i="56"/>
  <c r="AE705" i="55"/>
  <c r="AI2122" i="56"/>
  <c r="AJ2122" i="56" s="1"/>
  <c r="AK2122" i="56" s="1"/>
  <c r="AE2122" i="56" s="1"/>
  <c r="AE1693" i="56"/>
  <c r="AI1098" i="56"/>
  <c r="AJ1098" i="56" s="1"/>
  <c r="AK1098" i="56" s="1"/>
  <c r="AE1098" i="56" s="1"/>
  <c r="AI292" i="55"/>
  <c r="AJ292" i="55" s="1"/>
  <c r="AK292" i="55" s="1"/>
  <c r="AE292" i="55" s="1"/>
  <c r="AI57" i="55"/>
  <c r="AJ57" i="55" s="1"/>
  <c r="AK57" i="55" s="1"/>
  <c r="AE57" i="55" s="1"/>
  <c r="AE2192" i="56"/>
  <c r="AI1776" i="56"/>
  <c r="AJ1776" i="56" s="1"/>
  <c r="AK1776" i="56" s="1"/>
  <c r="AE1776" i="56" s="1"/>
  <c r="AI1584" i="56"/>
  <c r="AJ1584" i="56" s="1"/>
  <c r="AK1584" i="56" s="1"/>
  <c r="AE1584" i="56" s="1"/>
  <c r="AI1552" i="56"/>
  <c r="AJ1552" i="56" s="1"/>
  <c r="AK1552" i="56" s="1"/>
  <c r="AE1552" i="56" s="1"/>
  <c r="AI1101" i="56"/>
  <c r="AJ1101" i="56" s="1"/>
  <c r="AK1101" i="56" s="1"/>
  <c r="AE1101" i="56" s="1"/>
  <c r="AI1476" i="56"/>
  <c r="AJ1476" i="56" s="1"/>
  <c r="AK1476" i="56" s="1"/>
  <c r="AE1476" i="56" s="1"/>
  <c r="AE32" i="56"/>
  <c r="AI299" i="55"/>
  <c r="AJ299" i="55" s="1"/>
  <c r="AK299" i="55" s="1"/>
  <c r="AE299" i="55" s="1"/>
  <c r="AE440" i="55"/>
  <c r="AI238" i="55"/>
  <c r="AJ238" i="55" s="1"/>
  <c r="AK238" i="55" s="1"/>
  <c r="AE238" i="55" s="1"/>
  <c r="AI239" i="55"/>
  <c r="AJ239" i="55" s="1"/>
  <c r="AK239" i="55" s="1"/>
  <c r="AE239" i="55" s="1"/>
  <c r="AI240" i="55"/>
  <c r="AJ240" i="55" s="1"/>
  <c r="AK240" i="55" s="1"/>
  <c r="AE240" i="55" s="1"/>
  <c r="AI56" i="55"/>
  <c r="AJ56" i="55" s="1"/>
  <c r="AK56" i="55" s="1"/>
  <c r="AE56" i="55" s="1"/>
  <c r="AI2135" i="56"/>
  <c r="AJ2135" i="56" s="1"/>
  <c r="AK2135" i="56" s="1"/>
  <c r="AE2135" i="56" s="1"/>
  <c r="AI528" i="56"/>
  <c r="AJ528" i="56" s="1"/>
  <c r="AK528" i="56" s="1"/>
  <c r="AE528" i="56" s="1"/>
  <c r="AI1889" i="55"/>
  <c r="AJ1889" i="55" s="1"/>
  <c r="AK1889" i="55" s="1"/>
  <c r="AE1889" i="55" s="1"/>
  <c r="AI1550" i="55"/>
  <c r="AJ1550" i="55" s="1"/>
  <c r="AK1550" i="55" s="1"/>
  <c r="AE1550" i="55" s="1"/>
  <c r="AI826" i="55"/>
  <c r="AJ826" i="55" s="1"/>
  <c r="AK826" i="55" s="1"/>
  <c r="AE826" i="55" s="1"/>
  <c r="AI1277" i="55"/>
  <c r="AJ1277" i="55" s="1"/>
  <c r="AK1277" i="55" s="1"/>
  <c r="AE1277" i="55" s="1"/>
  <c r="AI1270" i="55"/>
  <c r="AJ1270" i="55" s="1"/>
  <c r="AK1270" i="55" s="1"/>
  <c r="AE1270" i="55" s="1"/>
  <c r="AI1262" i="55"/>
  <c r="AJ1262" i="55" s="1"/>
  <c r="AK1262" i="55" s="1"/>
  <c r="AE1262" i="55" s="1"/>
  <c r="AI1254" i="55"/>
  <c r="AJ1254" i="55" s="1"/>
  <c r="AK1254" i="55" s="1"/>
  <c r="AE1254" i="55" s="1"/>
  <c r="AI1246" i="55"/>
  <c r="AJ1246" i="55" s="1"/>
  <c r="AK1246" i="55" s="1"/>
  <c r="AE1246" i="55" s="1"/>
  <c r="AI1238" i="55"/>
  <c r="AJ1238" i="55" s="1"/>
  <c r="AK1238" i="55" s="1"/>
  <c r="AE1238" i="55" s="1"/>
  <c r="AI1230" i="55"/>
  <c r="AJ1230" i="55" s="1"/>
  <c r="AK1230" i="55" s="1"/>
  <c r="AE1230" i="55" s="1"/>
  <c r="AI1222" i="55"/>
  <c r="AJ1222" i="55" s="1"/>
  <c r="AK1222" i="55" s="1"/>
  <c r="AE1222" i="55" s="1"/>
  <c r="AI1214" i="55"/>
  <c r="AJ1214" i="55" s="1"/>
  <c r="AK1214" i="55" s="1"/>
  <c r="AE1214" i="55" s="1"/>
  <c r="AI1206" i="55"/>
  <c r="AJ1206" i="55" s="1"/>
  <c r="AK1206" i="55" s="1"/>
  <c r="AE1206" i="55" s="1"/>
  <c r="AI1273" i="55"/>
  <c r="AJ1273" i="55" s="1"/>
  <c r="AK1273" i="55" s="1"/>
  <c r="AE1273" i="55" s="1"/>
  <c r="AI1265" i="55"/>
  <c r="AJ1265" i="55" s="1"/>
  <c r="AK1265" i="55" s="1"/>
  <c r="AE1265" i="55" s="1"/>
  <c r="AI1257" i="55"/>
  <c r="AJ1257" i="55" s="1"/>
  <c r="AK1257" i="55" s="1"/>
  <c r="AE1257" i="55" s="1"/>
  <c r="AI1249" i="55"/>
  <c r="AJ1249" i="55" s="1"/>
  <c r="AK1249" i="55" s="1"/>
  <c r="AE1249" i="55" s="1"/>
  <c r="AI1241" i="55"/>
  <c r="AJ1241" i="55" s="1"/>
  <c r="AK1241" i="55" s="1"/>
  <c r="AE1241" i="55" s="1"/>
  <c r="AI1233" i="55"/>
  <c r="AJ1233" i="55" s="1"/>
  <c r="AK1233" i="55" s="1"/>
  <c r="AE1233" i="55" s="1"/>
  <c r="AI1225" i="55"/>
  <c r="AJ1225" i="55" s="1"/>
  <c r="AK1225" i="55" s="1"/>
  <c r="AE1225" i="55" s="1"/>
  <c r="AI1217" i="55"/>
  <c r="AJ1217" i="55" s="1"/>
  <c r="AK1217" i="55" s="1"/>
  <c r="AE1217" i="55" s="1"/>
  <c r="AI1209" i="55"/>
  <c r="AJ1209" i="55" s="1"/>
  <c r="AK1209" i="55" s="1"/>
  <c r="AE1209" i="55" s="1"/>
  <c r="AI1201" i="55"/>
  <c r="AJ1201" i="55" s="1"/>
  <c r="AK1201" i="55" s="1"/>
  <c r="AE1201" i="55" s="1"/>
  <c r="AI1268" i="55"/>
  <c r="AJ1268" i="55" s="1"/>
  <c r="AK1268" i="55" s="1"/>
  <c r="AE1268" i="55" s="1"/>
  <c r="AI1260" i="55"/>
  <c r="AJ1260" i="55" s="1"/>
  <c r="AK1260" i="55" s="1"/>
  <c r="AE1260" i="55" s="1"/>
  <c r="AI1252" i="55"/>
  <c r="AJ1252" i="55" s="1"/>
  <c r="AK1252" i="55" s="1"/>
  <c r="AE1252" i="55" s="1"/>
  <c r="AI1244" i="55"/>
  <c r="AJ1244" i="55" s="1"/>
  <c r="AK1244" i="55" s="1"/>
  <c r="AE1244" i="55" s="1"/>
  <c r="AI1236" i="55"/>
  <c r="AJ1236" i="55" s="1"/>
  <c r="AK1236" i="55" s="1"/>
  <c r="AE1236" i="55" s="1"/>
  <c r="AI1228" i="55"/>
  <c r="AJ1228" i="55" s="1"/>
  <c r="AK1228" i="55" s="1"/>
  <c r="AE1228" i="55" s="1"/>
  <c r="AI1220" i="55"/>
  <c r="AJ1220" i="55" s="1"/>
  <c r="AK1220" i="55" s="1"/>
  <c r="AE1220" i="55" s="1"/>
  <c r="AI1212" i="55"/>
  <c r="AJ1212" i="55" s="1"/>
  <c r="AK1212" i="55" s="1"/>
  <c r="AE1212" i="55" s="1"/>
  <c r="AI1204" i="55"/>
  <c r="AJ1204" i="55" s="1"/>
  <c r="AK1204" i="55" s="1"/>
  <c r="AE1204" i="55" s="1"/>
  <c r="AI1271" i="55"/>
  <c r="AJ1271" i="55" s="1"/>
  <c r="AK1271" i="55" s="1"/>
  <c r="AE1271" i="55" s="1"/>
  <c r="AI1263" i="55"/>
  <c r="AJ1263" i="55" s="1"/>
  <c r="AK1263" i="55" s="1"/>
  <c r="AE1263" i="55" s="1"/>
  <c r="AI1255" i="55"/>
  <c r="AJ1255" i="55" s="1"/>
  <c r="AK1255" i="55" s="1"/>
  <c r="AE1255" i="55" s="1"/>
  <c r="AI1247" i="55"/>
  <c r="AJ1247" i="55" s="1"/>
  <c r="AK1247" i="55" s="1"/>
  <c r="AE1247" i="55" s="1"/>
  <c r="AI1239" i="55"/>
  <c r="AJ1239" i="55" s="1"/>
  <c r="AK1239" i="55" s="1"/>
  <c r="AE1239" i="55" s="1"/>
  <c r="AI1231" i="55"/>
  <c r="AJ1231" i="55" s="1"/>
  <c r="AK1231" i="55" s="1"/>
  <c r="AE1231" i="55" s="1"/>
  <c r="AI1223" i="55"/>
  <c r="AJ1223" i="55" s="1"/>
  <c r="AK1223" i="55" s="1"/>
  <c r="AE1223" i="55" s="1"/>
  <c r="AI1215" i="55"/>
  <c r="AJ1215" i="55" s="1"/>
  <c r="AK1215" i="55" s="1"/>
  <c r="AE1215" i="55" s="1"/>
  <c r="AI1207" i="55"/>
  <c r="AJ1207" i="55" s="1"/>
  <c r="AK1207" i="55" s="1"/>
  <c r="AE1207" i="55" s="1"/>
  <c r="AI1278" i="55"/>
  <c r="AJ1278" i="55" s="1"/>
  <c r="AK1278" i="55" s="1"/>
  <c r="AE1278" i="55" s="1"/>
  <c r="AI1227" i="55"/>
  <c r="AJ1227" i="55" s="1"/>
  <c r="AK1227" i="55" s="1"/>
  <c r="AE1227" i="55" s="1"/>
  <c r="AI1274" i="55"/>
  <c r="AJ1274" i="55" s="1"/>
  <c r="AK1274" i="55" s="1"/>
  <c r="AE1274" i="55" s="1"/>
  <c r="AI1266" i="55"/>
  <c r="AJ1266" i="55" s="1"/>
  <c r="AK1266" i="55" s="1"/>
  <c r="AE1266" i="55" s="1"/>
  <c r="AI1258" i="55"/>
  <c r="AJ1258" i="55" s="1"/>
  <c r="AK1258" i="55" s="1"/>
  <c r="AE1258" i="55" s="1"/>
  <c r="AI1250" i="55"/>
  <c r="AJ1250" i="55" s="1"/>
  <c r="AK1250" i="55" s="1"/>
  <c r="AE1250" i="55" s="1"/>
  <c r="AI1242" i="55"/>
  <c r="AJ1242" i="55" s="1"/>
  <c r="AK1242" i="55" s="1"/>
  <c r="AE1242" i="55" s="1"/>
  <c r="AI1234" i="55"/>
  <c r="AJ1234" i="55" s="1"/>
  <c r="AK1234" i="55" s="1"/>
  <c r="AE1234" i="55" s="1"/>
  <c r="AI1226" i="55"/>
  <c r="AJ1226" i="55" s="1"/>
  <c r="AK1226" i="55" s="1"/>
  <c r="AE1226" i="55" s="1"/>
  <c r="AI1218" i="55"/>
  <c r="AJ1218" i="55" s="1"/>
  <c r="AK1218" i="55" s="1"/>
  <c r="AE1218" i="55" s="1"/>
  <c r="AI1210" i="55"/>
  <c r="AJ1210" i="55" s="1"/>
  <c r="AK1210" i="55" s="1"/>
  <c r="AE1210" i="55" s="1"/>
  <c r="AI1202" i="55"/>
  <c r="AJ1202" i="55" s="1"/>
  <c r="AK1202" i="55" s="1"/>
  <c r="AE1202" i="55" s="1"/>
  <c r="AI1276" i="55"/>
  <c r="AJ1276" i="55" s="1"/>
  <c r="AK1276" i="55" s="1"/>
  <c r="AE1276" i="55" s="1"/>
  <c r="AI1235" i="55"/>
  <c r="AJ1235" i="55" s="1"/>
  <c r="AK1235" i="55" s="1"/>
  <c r="AE1235" i="55" s="1"/>
  <c r="AI1269" i="55"/>
  <c r="AJ1269" i="55" s="1"/>
  <c r="AK1269" i="55" s="1"/>
  <c r="AE1269" i="55" s="1"/>
  <c r="AI1261" i="55"/>
  <c r="AJ1261" i="55" s="1"/>
  <c r="AK1261" i="55" s="1"/>
  <c r="AE1261" i="55" s="1"/>
  <c r="AI1253" i="55"/>
  <c r="AJ1253" i="55" s="1"/>
  <c r="AK1253" i="55" s="1"/>
  <c r="AE1253" i="55" s="1"/>
  <c r="AI1245" i="55"/>
  <c r="AJ1245" i="55" s="1"/>
  <c r="AK1245" i="55" s="1"/>
  <c r="AE1245" i="55" s="1"/>
  <c r="AI1237" i="55"/>
  <c r="AJ1237" i="55" s="1"/>
  <c r="AK1237" i="55" s="1"/>
  <c r="AE1237" i="55" s="1"/>
  <c r="AI1229" i="55"/>
  <c r="AJ1229" i="55" s="1"/>
  <c r="AK1229" i="55" s="1"/>
  <c r="AE1229" i="55" s="1"/>
  <c r="AI1221" i="55"/>
  <c r="AJ1221" i="55" s="1"/>
  <c r="AK1221" i="55" s="1"/>
  <c r="AE1221" i="55" s="1"/>
  <c r="AI1213" i="55"/>
  <c r="AJ1213" i="55" s="1"/>
  <c r="AK1213" i="55" s="1"/>
  <c r="AE1213" i="55" s="1"/>
  <c r="AI1205" i="55"/>
  <c r="AJ1205" i="55" s="1"/>
  <c r="AK1205" i="55" s="1"/>
  <c r="AE1205" i="55" s="1"/>
  <c r="AI1272" i="55"/>
  <c r="AJ1272" i="55" s="1"/>
  <c r="AK1272" i="55" s="1"/>
  <c r="AE1272" i="55" s="1"/>
  <c r="AI1264" i="55"/>
  <c r="AJ1264" i="55" s="1"/>
  <c r="AK1264" i="55" s="1"/>
  <c r="AE1264" i="55" s="1"/>
  <c r="AI1256" i="55"/>
  <c r="AJ1256" i="55" s="1"/>
  <c r="AK1256" i="55" s="1"/>
  <c r="AE1256" i="55" s="1"/>
  <c r="AI1248" i="55"/>
  <c r="AJ1248" i="55" s="1"/>
  <c r="AK1248" i="55" s="1"/>
  <c r="AE1248" i="55" s="1"/>
  <c r="AI1240" i="55"/>
  <c r="AJ1240" i="55" s="1"/>
  <c r="AK1240" i="55" s="1"/>
  <c r="AE1240" i="55" s="1"/>
  <c r="AI1232" i="55"/>
  <c r="AJ1232" i="55" s="1"/>
  <c r="AK1232" i="55" s="1"/>
  <c r="AE1232" i="55" s="1"/>
  <c r="AI1224" i="55"/>
  <c r="AJ1224" i="55" s="1"/>
  <c r="AK1224" i="55" s="1"/>
  <c r="AE1224" i="55" s="1"/>
  <c r="AI1216" i="55"/>
  <c r="AJ1216" i="55" s="1"/>
  <c r="AK1216" i="55" s="1"/>
  <c r="AE1216" i="55" s="1"/>
  <c r="AI1208" i="55"/>
  <c r="AJ1208" i="55" s="1"/>
  <c r="AK1208" i="55" s="1"/>
  <c r="AE1208" i="55" s="1"/>
  <c r="AI1200" i="55"/>
  <c r="AJ1200" i="55" s="1"/>
  <c r="AK1200" i="55" s="1"/>
  <c r="AE1200" i="55" s="1"/>
  <c r="AI1275" i="55"/>
  <c r="AJ1275" i="55" s="1"/>
  <c r="AK1275" i="55" s="1"/>
  <c r="AE1275" i="55" s="1"/>
  <c r="AI1267" i="55"/>
  <c r="AJ1267" i="55" s="1"/>
  <c r="AK1267" i="55" s="1"/>
  <c r="AE1267" i="55" s="1"/>
  <c r="AI1259" i="55"/>
  <c r="AJ1259" i="55" s="1"/>
  <c r="AK1259" i="55" s="1"/>
  <c r="AE1259" i="55" s="1"/>
  <c r="AI1251" i="55"/>
  <c r="AJ1251" i="55" s="1"/>
  <c r="AK1251" i="55" s="1"/>
  <c r="AE1251" i="55" s="1"/>
  <c r="AI1243" i="55"/>
  <c r="AJ1243" i="55" s="1"/>
  <c r="AK1243" i="55" s="1"/>
  <c r="AE1243" i="55" s="1"/>
  <c r="AI1219" i="55"/>
  <c r="AJ1219" i="55" s="1"/>
  <c r="AK1219" i="55" s="1"/>
  <c r="AE1219" i="55" s="1"/>
  <c r="AI1211" i="55"/>
  <c r="AJ1211" i="55" s="1"/>
  <c r="AK1211" i="55" s="1"/>
  <c r="AE1211" i="55" s="1"/>
  <c r="AI1203" i="55"/>
  <c r="AJ1203" i="55" s="1"/>
  <c r="AK1203" i="55" s="1"/>
  <c r="AE1203" i="55" s="1"/>
  <c r="AI2094" i="56"/>
  <c r="AJ2094" i="56" s="1"/>
  <c r="AK2094" i="56" s="1"/>
  <c r="AE2094" i="56" s="1"/>
  <c r="AI1566" i="56"/>
  <c r="AJ1566" i="56" s="1"/>
  <c r="AK1566" i="56" s="1"/>
  <c r="AE1566" i="56" s="1"/>
  <c r="AI1591" i="56"/>
  <c r="AJ1591" i="56" s="1"/>
  <c r="AK1591" i="56" s="1"/>
  <c r="AE1591" i="56" s="1"/>
  <c r="AI1481" i="56"/>
  <c r="AJ1481" i="56" s="1"/>
  <c r="AK1481" i="56" s="1"/>
  <c r="AE1481" i="56" s="1"/>
  <c r="AI1593" i="56"/>
  <c r="AJ1593" i="56" s="1"/>
  <c r="AK1593" i="56" s="1"/>
  <c r="AE1593" i="56" s="1"/>
  <c r="AI1488" i="56"/>
  <c r="AJ1488" i="56" s="1"/>
  <c r="AK1488" i="56" s="1"/>
  <c r="AE1488" i="56" s="1"/>
  <c r="AI1804" i="55"/>
  <c r="AJ1804" i="55" s="1"/>
  <c r="AK1804" i="55" s="1"/>
  <c r="AE1804" i="55" s="1"/>
  <c r="AE1759" i="55"/>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31" i="11" s="1"/>
  <c r="AJ131" i="11" s="1"/>
  <c r="AK131" i="11" s="1"/>
  <c r="AE131" i="11" s="1"/>
  <c r="AH110" i="11"/>
  <c r="AI33" i="11"/>
  <c r="AJ33" i="11" s="1"/>
  <c r="AK33" i="11" s="1"/>
  <c r="AE33" i="11" s="1"/>
  <c r="AI99" i="11"/>
  <c r="AJ99" i="11" s="1"/>
  <c r="AK99" i="11" s="1"/>
  <c r="AE99" i="11" s="1"/>
  <c r="AI120" i="11"/>
  <c r="AJ120" i="11" s="1"/>
  <c r="AK120" i="11" s="1"/>
  <c r="AE120" i="11" s="1"/>
  <c r="AH120" i="11"/>
  <c r="AG75" i="11"/>
  <c r="AH71" i="11"/>
  <c r="AI145" i="11"/>
  <c r="AJ145" i="11" s="1"/>
  <c r="AK145" i="11" s="1"/>
  <c r="AE145" i="11" s="1"/>
  <c r="AH145" i="11"/>
  <c r="AH147" i="11"/>
  <c r="AG164" i="11"/>
  <c r="AI162" i="11" s="1"/>
  <c r="AJ162" i="11" s="1"/>
  <c r="AK162" i="11" s="1"/>
  <c r="AE162"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E350" i="46" s="1"/>
  <c r="AE35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E149" i="46" s="1"/>
  <c r="AE150" i="46" s="1"/>
  <c r="AI183" i="46"/>
  <c r="AJ183" i="46" s="1"/>
  <c r="AK183" i="46" s="1"/>
  <c r="AE183" i="46" s="1"/>
  <c r="AI182" i="46"/>
  <c r="AJ182" i="46" s="1"/>
  <c r="AK182" i="46" s="1"/>
  <c r="AE182" i="46" s="1"/>
  <c r="AE187" i="46" s="1"/>
  <c r="AE188" i="46" s="1"/>
  <c r="AI186" i="46"/>
  <c r="AJ186" i="46" s="1"/>
  <c r="AK186" i="46" s="1"/>
  <c r="AE186" i="46" s="1"/>
  <c r="AH201" i="46"/>
  <c r="AH311" i="46"/>
  <c r="AI356" i="46"/>
  <c r="AJ356" i="46" s="1"/>
  <c r="AK356" i="46" s="1"/>
  <c r="AE356" i="46" s="1"/>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E128" i="46" s="1"/>
  <c r="AH295" i="46"/>
  <c r="AI157" i="46"/>
  <c r="AJ157" i="46" s="1"/>
  <c r="AK157" i="46" s="1"/>
  <c r="AE157" i="46" s="1"/>
  <c r="AH157" i="46"/>
  <c r="AH175" i="46"/>
  <c r="AI154" i="46"/>
  <c r="AJ154" i="46" s="1"/>
  <c r="AK154" i="46" s="1"/>
  <c r="AE154" i="46"/>
  <c r="AH154" i="46"/>
  <c r="AH257" i="46"/>
  <c r="AI358" i="46"/>
  <c r="AJ358" i="46" s="1"/>
  <c r="AK358" i="46" s="1"/>
  <c r="AE358" i="46"/>
  <c r="AH358" i="46"/>
  <c r="AG178" i="46"/>
  <c r="AI169" i="46" s="1"/>
  <c r="AJ169" i="46" s="1"/>
  <c r="AK169" i="46" s="1"/>
  <c r="AE169" i="46" s="1"/>
  <c r="AH166" i="46"/>
  <c r="AI199" i="46"/>
  <c r="AJ199" i="46" s="1"/>
  <c r="AK199" i="46" s="1"/>
  <c r="AE199" i="46" s="1"/>
  <c r="AH199" i="46"/>
  <c r="AH168" i="46"/>
  <c r="AI237" i="46"/>
  <c r="AJ237" i="46" s="1"/>
  <c r="AK237" i="46" s="1"/>
  <c r="AE237" i="46" s="1"/>
  <c r="AH177" i="46"/>
  <c r="AH291" i="46"/>
  <c r="AI250" i="46"/>
  <c r="AJ250" i="46" s="1"/>
  <c r="AK250" i="46" s="1"/>
  <c r="AE250" i="46" s="1"/>
  <c r="AG265" i="46"/>
  <c r="AH250" i="46"/>
  <c r="AH289" i="46"/>
  <c r="AG323" i="46"/>
  <c r="AI303" i="46" s="1"/>
  <c r="AJ303" i="46" s="1"/>
  <c r="AK303" i="46" s="1"/>
  <c r="AE303" i="46" s="1"/>
  <c r="AH305" i="46"/>
  <c r="AI355" i="46"/>
  <c r="AJ355" i="46" s="1"/>
  <c r="AK355" i="46" s="1"/>
  <c r="AE355" i="46" s="1"/>
  <c r="AH355" i="46"/>
  <c r="AI344" i="46"/>
  <c r="AJ344" i="46" s="1"/>
  <c r="AK344" i="46" s="1"/>
  <c r="AE344" i="46" s="1"/>
  <c r="AE156" i="46"/>
  <c r="AI156" i="46"/>
  <c r="AJ156" i="46" s="1"/>
  <c r="AK156" i="46" s="1"/>
  <c r="AH156" i="46"/>
  <c r="AI263" i="46"/>
  <c r="AJ263" i="46" s="1"/>
  <c r="AK263" i="46" s="1"/>
  <c r="AE263" i="46"/>
  <c r="AH263" i="46"/>
  <c r="AI55" i="46"/>
  <c r="AJ55" i="46" s="1"/>
  <c r="AK55" i="46" s="1"/>
  <c r="AE55" i="46" s="1"/>
  <c r="AH55" i="46"/>
  <c r="AG77" i="46"/>
  <c r="AI202" i="46"/>
  <c r="AJ202" i="46" s="1"/>
  <c r="AK202" i="46" s="1"/>
  <c r="AE202" i="46" s="1"/>
  <c r="AH202" i="46"/>
  <c r="AI252" i="46"/>
  <c r="AJ252" i="46" s="1"/>
  <c r="AK252" i="46" s="1"/>
  <c r="AE252" i="46" s="1"/>
  <c r="AH252" i="46"/>
  <c r="AI301" i="46"/>
  <c r="AJ301" i="46" s="1"/>
  <c r="AK301" i="46" s="1"/>
  <c r="AE301" i="46" s="1"/>
  <c r="AH301" i="46"/>
  <c r="AI264" i="46"/>
  <c r="AJ264" i="46" s="1"/>
  <c r="AK264" i="46" s="1"/>
  <c r="AE264" i="46"/>
  <c r="AH264" i="46"/>
  <c r="AE317" i="46"/>
  <c r="AI317" i="46"/>
  <c r="AJ317" i="46" s="1"/>
  <c r="AK317" i="46" s="1"/>
  <c r="AH317" i="46"/>
  <c r="AI346" i="46"/>
  <c r="AJ346" i="46" s="1"/>
  <c r="AK346" i="46" s="1"/>
  <c r="AE346" i="46" s="1"/>
  <c r="AI147" i="11" l="1"/>
  <c r="AJ147" i="11" s="1"/>
  <c r="AK147" i="11" s="1"/>
  <c r="AE147" i="11" s="1"/>
  <c r="AI149" i="11"/>
  <c r="AJ149" i="11" s="1"/>
  <c r="AK149" i="11" s="1"/>
  <c r="AE149" i="11" s="1"/>
  <c r="AI117" i="11"/>
  <c r="AJ117" i="11" s="1"/>
  <c r="AK117" i="11" s="1"/>
  <c r="AE117" i="11" s="1"/>
  <c r="AI129" i="11"/>
  <c r="AJ129" i="11" s="1"/>
  <c r="AK129" i="11" s="1"/>
  <c r="AE129" i="11" s="1"/>
  <c r="AI153" i="11"/>
  <c r="AJ153" i="11" s="1"/>
  <c r="AK153" i="11" s="1"/>
  <c r="AE153" i="11" s="1"/>
  <c r="AI123" i="11"/>
  <c r="AJ123" i="11" s="1"/>
  <c r="AK123" i="11" s="1"/>
  <c r="AE123" i="11" s="1"/>
  <c r="AI122" i="11"/>
  <c r="AJ122" i="11" s="1"/>
  <c r="AK122" i="11" s="1"/>
  <c r="AE122" i="11" s="1"/>
  <c r="AI118" i="11"/>
  <c r="AJ118" i="11" s="1"/>
  <c r="AK118" i="11" s="1"/>
  <c r="AE118" i="11" s="1"/>
  <c r="AI143" i="11"/>
  <c r="AJ143" i="11" s="1"/>
  <c r="AK143" i="11" s="1"/>
  <c r="AE143" i="11" s="1"/>
  <c r="AI127" i="11"/>
  <c r="AJ127" i="11" s="1"/>
  <c r="AK127" i="11" s="1"/>
  <c r="AE127" i="11" s="1"/>
  <c r="AI58" i="11"/>
  <c r="AJ58" i="11" s="1"/>
  <c r="AK58" i="11" s="1"/>
  <c r="AE58" i="11" s="1"/>
  <c r="AE1331" i="56"/>
  <c r="B43" i="58" s="1"/>
  <c r="C43" i="58" s="1"/>
  <c r="AE142" i="56"/>
  <c r="AE622" i="55"/>
  <c r="AE33" i="55"/>
  <c r="AE929" i="55"/>
  <c r="AE715" i="56"/>
  <c r="AE1341" i="56"/>
  <c r="E39" i="57"/>
  <c r="F39" i="57" s="1"/>
  <c r="AE385" i="55"/>
  <c r="AE998" i="55"/>
  <c r="AE1081" i="55"/>
  <c r="E18" i="58"/>
  <c r="F18" i="58" s="1"/>
  <c r="AE766" i="56"/>
  <c r="B61" i="57"/>
  <c r="C61" i="57" s="1"/>
  <c r="AE419" i="55"/>
  <c r="AE1972" i="55"/>
  <c r="E58" i="57" s="1"/>
  <c r="F58" i="57" s="1"/>
  <c r="AE498" i="56"/>
  <c r="E66" i="58"/>
  <c r="F66" i="58" s="1"/>
  <c r="AE1633" i="56"/>
  <c r="AE419" i="56"/>
  <c r="AE1869" i="55"/>
  <c r="AE1289" i="56"/>
  <c r="AE1081" i="56"/>
  <c r="AE498" i="55"/>
  <c r="AE1911" i="56"/>
  <c r="E17" i="57"/>
  <c r="F17" i="57" s="1"/>
  <c r="E37" i="57"/>
  <c r="F37" i="57" s="1"/>
  <c r="AE1784" i="56"/>
  <c r="B53" i="58" s="1"/>
  <c r="C53" i="58" s="1"/>
  <c r="AE1524" i="55"/>
  <c r="E49" i="57"/>
  <c r="F49" i="57" s="1"/>
  <c r="E29" i="57"/>
  <c r="F29" i="57" s="1"/>
  <c r="AE1604" i="56"/>
  <c r="AE757" i="56"/>
  <c r="E27" i="58"/>
  <c r="F27" i="58" s="1"/>
  <c r="AE706" i="56"/>
  <c r="AE85" i="55"/>
  <c r="B51" i="57"/>
  <c r="C51" i="57" s="1"/>
  <c r="B16" i="57"/>
  <c r="C16" i="57" s="1"/>
  <c r="E46" i="57"/>
  <c r="F46" i="57" s="1"/>
  <c r="AE766" i="55"/>
  <c r="E15" i="58"/>
  <c r="F15" i="58" s="1"/>
  <c r="AE1972" i="56"/>
  <c r="E58" i="58" s="1"/>
  <c r="F58" i="58" s="1"/>
  <c r="E16" i="58"/>
  <c r="F16" i="58" s="1"/>
  <c r="AE151" i="55"/>
  <c r="AE94" i="56"/>
  <c r="E24" i="57"/>
  <c r="F24" i="57" s="1"/>
  <c r="E26" i="57"/>
  <c r="F26" i="57" s="1"/>
  <c r="B27" i="57"/>
  <c r="C27" i="57" s="1"/>
  <c r="AE2169" i="56"/>
  <c r="AE1156" i="56"/>
  <c r="AE2169" i="55"/>
  <c r="AE441" i="56"/>
  <c r="AE242" i="56"/>
  <c r="AE1878" i="56"/>
  <c r="E42" i="58"/>
  <c r="F42" i="58" s="1"/>
  <c r="AE1768" i="55"/>
  <c r="E52" i="57" s="1"/>
  <c r="F52" i="57" s="1"/>
  <c r="AE174" i="55"/>
  <c r="B17" i="57" s="1"/>
  <c r="C17" i="57" s="1"/>
  <c r="AE251" i="56"/>
  <c r="AE543" i="56"/>
  <c r="AE71" i="55"/>
  <c r="E13" i="57" s="1"/>
  <c r="F13" i="57" s="1"/>
  <c r="AE1407" i="56"/>
  <c r="AE1408" i="56" s="1"/>
  <c r="AE2202" i="55"/>
  <c r="AE175" i="56"/>
  <c r="AE118" i="55"/>
  <c r="AE119" i="55" s="1"/>
  <c r="AE1901" i="56"/>
  <c r="AE1902" i="56" s="1"/>
  <c r="E14" i="57"/>
  <c r="F14" i="57" s="1"/>
  <c r="AE469" i="56"/>
  <c r="AE470" i="56" s="1"/>
  <c r="B57" i="57"/>
  <c r="C57" i="57" s="1"/>
  <c r="E57" i="57"/>
  <c r="F57" i="57" s="1"/>
  <c r="AE341" i="56"/>
  <c r="AE110" i="56"/>
  <c r="AE507" i="56"/>
  <c r="AE622" i="56"/>
  <c r="AE1514" i="56"/>
  <c r="B47" i="58" s="1"/>
  <c r="C47" i="58" s="1"/>
  <c r="AE2105" i="56"/>
  <c r="AE2106" i="56" s="1"/>
  <c r="AE2137" i="56"/>
  <c r="AE2138" i="56" s="1"/>
  <c r="AE2060" i="56"/>
  <c r="B61" i="58" s="1"/>
  <c r="C61" i="58" s="1"/>
  <c r="AE213" i="56"/>
  <c r="B18" i="58" s="1"/>
  <c r="C18" i="58" s="1"/>
  <c r="AE2128" i="56"/>
  <c r="B63" i="58" s="1"/>
  <c r="C63" i="58" s="1"/>
  <c r="AE533" i="56"/>
  <c r="B26" i="58" s="1"/>
  <c r="C26" i="58" s="1"/>
  <c r="AE449" i="56"/>
  <c r="E23" i="58" s="1"/>
  <c r="F23" i="58" s="1"/>
  <c r="AE1416" i="56"/>
  <c r="E45" i="58" s="1"/>
  <c r="F45" i="58" s="1"/>
  <c r="AE478" i="56"/>
  <c r="E24" i="58" s="1"/>
  <c r="F24" i="58" s="1"/>
  <c r="AE2096" i="56"/>
  <c r="AE2097" i="56" s="1"/>
  <c r="AE341" i="55"/>
  <c r="E20" i="57"/>
  <c r="F20" i="57" s="1"/>
  <c r="AE409" i="55"/>
  <c r="B22" i="57" s="1"/>
  <c r="C22" i="57" s="1"/>
  <c r="AE62" i="55"/>
  <c r="AE63" i="55" s="1"/>
  <c r="AE1910" i="55"/>
  <c r="E56" i="57" s="1"/>
  <c r="F56" i="57" s="1"/>
  <c r="AE857" i="55"/>
  <c r="AE2096" i="55"/>
  <c r="AE2097" i="55" s="1"/>
  <c r="AE1901" i="55"/>
  <c r="AE1902" i="55" s="1"/>
  <c r="AE109" i="55"/>
  <c r="B15" i="57" s="1"/>
  <c r="C15" i="57" s="1"/>
  <c r="AE2027" i="55"/>
  <c r="AE2028" i="55" s="1"/>
  <c r="E60" i="57"/>
  <c r="F60" i="57" s="1"/>
  <c r="AE2037" i="55"/>
  <c r="B65" i="57"/>
  <c r="C65" i="57" s="1"/>
  <c r="AE2193" i="55"/>
  <c r="E34" i="58"/>
  <c r="F34" i="58" s="1"/>
  <c r="AE886" i="56"/>
  <c r="B45" i="57"/>
  <c r="C45" i="57" s="1"/>
  <c r="AE1408" i="55"/>
  <c r="B46" i="58"/>
  <c r="C46" i="58" s="1"/>
  <c r="AE1439" i="56"/>
  <c r="E54" i="58"/>
  <c r="F54" i="58" s="1"/>
  <c r="AE1850" i="56"/>
  <c r="E32" i="57"/>
  <c r="F32" i="57" s="1"/>
  <c r="AE839" i="55"/>
  <c r="B14" i="58"/>
  <c r="C14" i="58" s="1"/>
  <c r="AE85" i="56"/>
  <c r="E45" i="57"/>
  <c r="F45" i="57" s="1"/>
  <c r="AE1417" i="55"/>
  <c r="B22" i="58"/>
  <c r="C22" i="58" s="1"/>
  <c r="AE410" i="56"/>
  <c r="B64" i="57"/>
  <c r="C64" i="57" s="1"/>
  <c r="AE2160" i="55"/>
  <c r="AE1840" i="55"/>
  <c r="E27" i="57"/>
  <c r="F27" i="57" s="1"/>
  <c r="AE579" i="55"/>
  <c r="AE1963" i="56"/>
  <c r="E53" i="57"/>
  <c r="F53" i="57" s="1"/>
  <c r="AE1794" i="55"/>
  <c r="E48" i="57"/>
  <c r="F48" i="57" s="1"/>
  <c r="AE1604" i="55"/>
  <c r="E60" i="58"/>
  <c r="F60" i="58" s="1"/>
  <c r="AE2037" i="56"/>
  <c r="B52" i="57"/>
  <c r="C52" i="57" s="1"/>
  <c r="AE1760" i="55"/>
  <c r="B23" i="57"/>
  <c r="C23" i="57" s="1"/>
  <c r="AE441" i="55"/>
  <c r="B65" i="58"/>
  <c r="C65" i="58" s="1"/>
  <c r="AE2193" i="56"/>
  <c r="B51" i="58"/>
  <c r="C51" i="58" s="1"/>
  <c r="AE1694" i="56"/>
  <c r="E44" i="57"/>
  <c r="F44" i="57" s="1"/>
  <c r="AE1378" i="55"/>
  <c r="B63" i="57"/>
  <c r="C63" i="57" s="1"/>
  <c r="AE2129" i="55"/>
  <c r="B53" i="57"/>
  <c r="C53" i="57" s="1"/>
  <c r="AE1785" i="55"/>
  <c r="E36" i="57"/>
  <c r="F36" i="57" s="1"/>
  <c r="AE1007" i="55"/>
  <c r="E36" i="58"/>
  <c r="F36" i="58" s="1"/>
  <c r="AE1007" i="56"/>
  <c r="E40" i="57"/>
  <c r="F40" i="57" s="1"/>
  <c r="AE1156" i="55"/>
  <c r="AE1793" i="56"/>
  <c r="AE2159" i="56"/>
  <c r="AE1702" i="56"/>
  <c r="B29" i="58"/>
  <c r="C29" i="58" s="1"/>
  <c r="AE652" i="56"/>
  <c r="B44" i="58"/>
  <c r="C44" i="58" s="1"/>
  <c r="AE1369" i="56"/>
  <c r="B50" i="57"/>
  <c r="C50" i="57" s="1"/>
  <c r="AE1651" i="55"/>
  <c r="E25" i="57"/>
  <c r="F25" i="57" s="1"/>
  <c r="AK464" i="54" s="1"/>
  <c r="AE507" i="55"/>
  <c r="B36" i="58"/>
  <c r="C36" i="58" s="1"/>
  <c r="AE998" i="56"/>
  <c r="E43" i="57"/>
  <c r="F43" i="57" s="1"/>
  <c r="AE1341" i="55"/>
  <c r="B28" i="58"/>
  <c r="C28" i="58" s="1"/>
  <c r="AE613" i="56"/>
  <c r="F12" i="57"/>
  <c r="E63" i="57"/>
  <c r="F63" i="57" s="1"/>
  <c r="AE2138" i="55"/>
  <c r="AE2214" i="56"/>
  <c r="B66" i="58"/>
  <c r="C66" i="58" s="1"/>
  <c r="E52" i="58"/>
  <c r="F52" i="58" s="1"/>
  <c r="AE1769" i="56"/>
  <c r="E12" i="58"/>
  <c r="AE42" i="56"/>
  <c r="E57" i="58"/>
  <c r="F57" i="58" s="1"/>
  <c r="AE1939" i="56"/>
  <c r="AE856" i="56"/>
  <c r="B59" i="58"/>
  <c r="C59" i="58" s="1"/>
  <c r="AE2004" i="56"/>
  <c r="E19" i="57"/>
  <c r="F19" i="57" s="1"/>
  <c r="AE251" i="55"/>
  <c r="E50" i="57"/>
  <c r="F50" i="57" s="1"/>
  <c r="AE1660" i="55"/>
  <c r="B13" i="58"/>
  <c r="C13" i="58" s="1"/>
  <c r="AE63" i="56"/>
  <c r="E46" i="58"/>
  <c r="F46" i="58" s="1"/>
  <c r="AE1448" i="56"/>
  <c r="E44" i="58"/>
  <c r="F44" i="58" s="1"/>
  <c r="AE1378" i="56"/>
  <c r="B21" i="57"/>
  <c r="C21" i="57" s="1"/>
  <c r="AE376" i="55"/>
  <c r="B50" i="58"/>
  <c r="C50" i="58" s="1"/>
  <c r="AE1651" i="56"/>
  <c r="B40" i="57"/>
  <c r="C40" i="57" s="1"/>
  <c r="AE1147" i="55"/>
  <c r="E59" i="58"/>
  <c r="F59" i="58" s="1"/>
  <c r="AE2013" i="56"/>
  <c r="E18" i="57"/>
  <c r="F18" i="57" s="1"/>
  <c r="AE223" i="55"/>
  <c r="E61" i="58"/>
  <c r="F61" i="58" s="1"/>
  <c r="AE2070" i="56"/>
  <c r="B42" i="58"/>
  <c r="C42" i="58" s="1"/>
  <c r="AE1305" i="56"/>
  <c r="E32" i="58"/>
  <c r="F32" i="58" s="1"/>
  <c r="AE839" i="56"/>
  <c r="E61" i="57"/>
  <c r="F61" i="57" s="1"/>
  <c r="AE2070" i="55"/>
  <c r="AE469" i="55"/>
  <c r="E34" i="57"/>
  <c r="F34" i="57" s="1"/>
  <c r="AE886" i="55"/>
  <c r="AE1868" i="56"/>
  <c r="B54" i="58"/>
  <c r="C54" i="58" s="1"/>
  <c r="AE1841" i="56"/>
  <c r="AE1279" i="55"/>
  <c r="B57" i="58"/>
  <c r="C57" i="58" s="1"/>
  <c r="AE1930" i="56"/>
  <c r="E42" i="57"/>
  <c r="F42" i="57" s="1"/>
  <c r="AE1314" i="55"/>
  <c r="E39" i="58"/>
  <c r="F39" i="58" s="1"/>
  <c r="AE1119" i="56"/>
  <c r="E35" i="58"/>
  <c r="F35" i="58" s="1"/>
  <c r="AE929" i="56"/>
  <c r="B21" i="58"/>
  <c r="C21" i="58" s="1"/>
  <c r="AE376" i="56"/>
  <c r="C12" i="57"/>
  <c r="AE1659" i="56"/>
  <c r="B47" i="57"/>
  <c r="C47" i="57" s="1"/>
  <c r="AE1515" i="55"/>
  <c r="B29" i="57"/>
  <c r="C29" i="57" s="1"/>
  <c r="AE652" i="55"/>
  <c r="AE2027" i="56"/>
  <c r="E55" i="57"/>
  <c r="F55" i="57" s="1"/>
  <c r="AE1878" i="55"/>
  <c r="E51" i="57"/>
  <c r="F51" i="57" s="1"/>
  <c r="AE1703" i="55"/>
  <c r="E13" i="58"/>
  <c r="F13" i="58" s="1"/>
  <c r="AE72" i="56"/>
  <c r="B20" i="58"/>
  <c r="C20" i="58" s="1"/>
  <c r="AE332" i="56"/>
  <c r="B38" i="57"/>
  <c r="C38" i="57" s="1"/>
  <c r="AE1072" i="55"/>
  <c r="AE241" i="55"/>
  <c r="E17" i="58"/>
  <c r="F17" i="58" s="1"/>
  <c r="AE184" i="56"/>
  <c r="E66" i="57"/>
  <c r="F66" i="57" s="1"/>
  <c r="AE2223" i="55"/>
  <c r="AE919" i="56"/>
  <c r="B66" i="57"/>
  <c r="C66" i="57" s="1"/>
  <c r="AE2214" i="55"/>
  <c r="AE1594" i="56"/>
  <c r="E37" i="58"/>
  <c r="F37" i="58" s="1"/>
  <c r="AE1048" i="56"/>
  <c r="E41" i="57"/>
  <c r="F41" i="57" s="1"/>
  <c r="AE1289" i="55"/>
  <c r="AE829" i="55"/>
  <c r="B12" i="58"/>
  <c r="AE33" i="56"/>
  <c r="B30" i="57"/>
  <c r="C30" i="57" s="1"/>
  <c r="AE706" i="55"/>
  <c r="B38" i="58"/>
  <c r="C38" i="58" s="1"/>
  <c r="AE1072" i="56"/>
  <c r="E47" i="58"/>
  <c r="F47" i="58" s="1"/>
  <c r="AE1524" i="56"/>
  <c r="AE1759" i="56"/>
  <c r="E65" i="58"/>
  <c r="F65" i="58" s="1"/>
  <c r="AE2202" i="56"/>
  <c r="B42" i="57"/>
  <c r="C42" i="57" s="1"/>
  <c r="AE1305" i="55"/>
  <c r="B31" i="57"/>
  <c r="C31" i="57" s="1"/>
  <c r="AK688" i="54" s="1"/>
  <c r="AE757" i="55"/>
  <c r="B58" i="57"/>
  <c r="C58" i="57" s="1"/>
  <c r="AE1964" i="55"/>
  <c r="E23" i="57"/>
  <c r="F23" i="57" s="1"/>
  <c r="AE450" i="55"/>
  <c r="AE612" i="55"/>
  <c r="E54" i="57"/>
  <c r="F54" i="57" s="1"/>
  <c r="AE1850" i="55"/>
  <c r="B46" i="57"/>
  <c r="C46" i="57" s="1"/>
  <c r="AE1439" i="55"/>
  <c r="E59" i="57"/>
  <c r="F59" i="57" s="1"/>
  <c r="AE2013" i="55"/>
  <c r="AE829" i="56"/>
  <c r="B35" i="57"/>
  <c r="C35" i="57" s="1"/>
  <c r="AE920" i="55"/>
  <c r="AE1109" i="56"/>
  <c r="B37" i="58"/>
  <c r="C37" i="58" s="1"/>
  <c r="AE1039" i="56"/>
  <c r="B44" i="57"/>
  <c r="C44" i="57" s="1"/>
  <c r="AE1369" i="55"/>
  <c r="B39" i="57"/>
  <c r="C39" i="57" s="1"/>
  <c r="AE1110" i="55"/>
  <c r="AE1279" i="56"/>
  <c r="B18" i="57"/>
  <c r="C18" i="57" s="1"/>
  <c r="AE214" i="55"/>
  <c r="B37" i="57"/>
  <c r="C37" i="57" s="1"/>
  <c r="AE1039" i="55"/>
  <c r="E29" i="58"/>
  <c r="F29" i="58" s="1"/>
  <c r="AE661" i="56"/>
  <c r="AE865" i="56"/>
  <c r="AE331" i="55"/>
  <c r="AE2105" i="55"/>
  <c r="B27" i="58"/>
  <c r="C27" i="58" s="1"/>
  <c r="AE570" i="56"/>
  <c r="B49" i="58"/>
  <c r="C49" i="58" s="1"/>
  <c r="AE1624" i="56"/>
  <c r="E30" i="57"/>
  <c r="F30" i="57" s="1"/>
  <c r="AE715" i="55"/>
  <c r="B26" i="57"/>
  <c r="C26" i="57" s="1"/>
  <c r="AE534" i="55"/>
  <c r="E21" i="58"/>
  <c r="F21" i="58" s="1"/>
  <c r="AE385" i="56"/>
  <c r="B40" i="58"/>
  <c r="C40" i="58" s="1"/>
  <c r="AE1147" i="56"/>
  <c r="B43" i="57"/>
  <c r="C43" i="57" s="1"/>
  <c r="AE1332" i="55"/>
  <c r="B59" i="57"/>
  <c r="C59" i="57" s="1"/>
  <c r="AE2004" i="55"/>
  <c r="AE1594" i="55"/>
  <c r="B49" i="57"/>
  <c r="C49" i="57" s="1"/>
  <c r="AE1624" i="55"/>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E129" i="46"/>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332" i="56" l="1"/>
  <c r="B62" i="57"/>
  <c r="C62" i="57" s="1"/>
  <c r="AE1785" i="56"/>
  <c r="AE175" i="55"/>
  <c r="B45" i="58"/>
  <c r="C45" i="58" s="1"/>
  <c r="AK1323" i="54" s="1"/>
  <c r="AE1973" i="55"/>
  <c r="B24" i="58"/>
  <c r="C24" i="58" s="1"/>
  <c r="AE1911" i="55"/>
  <c r="AE410" i="55"/>
  <c r="AE1973" i="56"/>
  <c r="AK79" i="54"/>
  <c r="AK833" i="54"/>
  <c r="AE450" i="56"/>
  <c r="E63" i="58"/>
  <c r="F63" i="58" s="1"/>
  <c r="AK2015" i="54" s="1"/>
  <c r="AK122" i="54"/>
  <c r="AE1769" i="55"/>
  <c r="AE72" i="55"/>
  <c r="B62" i="58"/>
  <c r="C62" i="58" s="1"/>
  <c r="AE534" i="56"/>
  <c r="E15" i="57"/>
  <c r="F15" i="57" s="1"/>
  <c r="AK99" i="54" s="1"/>
  <c r="AK490" i="54"/>
  <c r="AK524" i="54"/>
  <c r="B56" i="57"/>
  <c r="C56" i="57" s="1"/>
  <c r="B56" i="58"/>
  <c r="C56" i="58" s="1"/>
  <c r="AE1515" i="56"/>
  <c r="AE1417" i="56"/>
  <c r="AE214" i="56"/>
  <c r="B60" i="57"/>
  <c r="C60" i="57" s="1"/>
  <c r="B13" i="57"/>
  <c r="AE2227" i="55"/>
  <c r="AE2225" i="56"/>
  <c r="G11" i="3" s="1"/>
  <c r="AK2104" i="54"/>
  <c r="AE2225" i="55"/>
  <c r="G11" i="2" s="1"/>
  <c r="AK968" i="54"/>
  <c r="AE2227" i="56"/>
  <c r="AE479" i="56"/>
  <c r="AE2129" i="56"/>
  <c r="AK1950" i="54"/>
  <c r="AK1890" i="54"/>
  <c r="E62" i="58"/>
  <c r="F62" i="58" s="1"/>
  <c r="AK1360" i="54"/>
  <c r="AK1832" i="54"/>
  <c r="AE2061" i="56"/>
  <c r="AK1007" i="54"/>
  <c r="AK1541" i="54"/>
  <c r="AK183" i="54"/>
  <c r="AK152" i="54"/>
  <c r="AK334" i="54"/>
  <c r="AK892" i="54"/>
  <c r="AK1240" i="54"/>
  <c r="AE110" i="55"/>
  <c r="AK408" i="54"/>
  <c r="AK1074" i="54"/>
  <c r="C12" i="58"/>
  <c r="B55" i="58"/>
  <c r="C55" i="58" s="1"/>
  <c r="AK1775" i="54" s="1"/>
  <c r="AE1869" i="56"/>
  <c r="B58" i="58"/>
  <c r="C58" i="58" s="1"/>
  <c r="AK1858" i="54" s="1"/>
  <c r="AE1964" i="56"/>
  <c r="AK636" i="54"/>
  <c r="B35" i="58"/>
  <c r="C35" i="58" s="1"/>
  <c r="AK851" i="54" s="1"/>
  <c r="AE920" i="56"/>
  <c r="B41" i="57"/>
  <c r="C41" i="57" s="1"/>
  <c r="AE1280" i="55"/>
  <c r="E51" i="58"/>
  <c r="F51" i="58" s="1"/>
  <c r="AK1593" i="54" s="1"/>
  <c r="AE1703" i="56"/>
  <c r="E62" i="57"/>
  <c r="F62" i="57" s="1"/>
  <c r="AE2106" i="55"/>
  <c r="B39" i="58"/>
  <c r="C39" i="58" s="1"/>
  <c r="AK1038" i="54" s="1"/>
  <c r="AE1110" i="56"/>
  <c r="B48" i="58"/>
  <c r="C48" i="58" s="1"/>
  <c r="AE1595" i="56"/>
  <c r="B19" i="57"/>
  <c r="C19" i="57" s="1"/>
  <c r="AK220" i="54" s="1"/>
  <c r="AE242" i="55"/>
  <c r="B64" i="58"/>
  <c r="C64" i="58" s="1"/>
  <c r="AK2045" i="54" s="1"/>
  <c r="AE2160" i="56"/>
  <c r="AK376" i="54"/>
  <c r="E33" i="58"/>
  <c r="F33" i="58" s="1"/>
  <c r="AE866" i="56"/>
  <c r="B28" i="57"/>
  <c r="C28" i="57" s="1"/>
  <c r="AK558" i="54" s="1"/>
  <c r="AE613" i="55"/>
  <c r="E50" i="58"/>
  <c r="F50" i="58" s="1"/>
  <c r="AK1568" i="54" s="1"/>
  <c r="AE1660" i="56"/>
  <c r="F12" i="58"/>
  <c r="B48" i="57"/>
  <c r="C48" i="57" s="1"/>
  <c r="AE1595" i="55"/>
  <c r="AK1263" i="54"/>
  <c r="B32" i="58"/>
  <c r="C32" i="58" s="1"/>
  <c r="AE830" i="56"/>
  <c r="B32" i="57"/>
  <c r="C32" i="57" s="1"/>
  <c r="AE830" i="55"/>
  <c r="AK599" i="54"/>
  <c r="B20" i="57"/>
  <c r="AE332" i="55"/>
  <c r="B41" i="58"/>
  <c r="C41" i="58" s="1"/>
  <c r="AE1280" i="56"/>
  <c r="AK1288" i="54"/>
  <c r="B52" i="58"/>
  <c r="C52" i="58" s="1"/>
  <c r="AK1634" i="54" s="1"/>
  <c r="AE1760" i="56"/>
  <c r="B60" i="58"/>
  <c r="C60" i="58" s="1"/>
  <c r="AE2028" i="56"/>
  <c r="AK1389" i="54"/>
  <c r="B24" i="57"/>
  <c r="C24" i="57" s="1"/>
  <c r="AE470" i="55"/>
  <c r="B33" i="58"/>
  <c r="C33" i="58" s="1"/>
  <c r="AE857" i="56"/>
  <c r="E53" i="58"/>
  <c r="F53" i="58" s="1"/>
  <c r="AK1698" i="54" s="1"/>
  <c r="AE1794" i="56"/>
  <c r="B54" i="57"/>
  <c r="C54" i="57" s="1"/>
  <c r="AK1721" i="54" s="1"/>
  <c r="AE1841" i="55"/>
  <c r="AK2074" i="54"/>
  <c r="AE155" i="11"/>
  <c r="AE156" i="11" s="1"/>
  <c r="AE93" i="11"/>
  <c r="AE94" i="11" s="1"/>
  <c r="AE66" i="11"/>
  <c r="AE164" i="11"/>
  <c r="AE165" i="11" s="1"/>
  <c r="AE75" i="11"/>
  <c r="AE265" i="46"/>
  <c r="AE266" i="46" s="1"/>
  <c r="AE323" i="46"/>
  <c r="AE324" i="46" s="1"/>
  <c r="AE205" i="46"/>
  <c r="AE206" i="46" s="1"/>
  <c r="AE387" i="46"/>
  <c r="AE178" i="46"/>
  <c r="AE179" i="46" s="1"/>
  <c r="AE77" i="46"/>
  <c r="AK437" i="54" l="1"/>
  <c r="AK1801" i="54"/>
  <c r="AK1981" i="54"/>
  <c r="AK808" i="54"/>
  <c r="AK1928" i="54"/>
  <c r="E68" i="57"/>
  <c r="C13" i="57"/>
  <c r="AK51" i="54" s="1"/>
  <c r="B68" i="57"/>
  <c r="E68" i="58"/>
  <c r="B68" i="58"/>
  <c r="AK29" i="54"/>
  <c r="AK737" i="54"/>
  <c r="R23" i="54"/>
  <c r="I11" i="3"/>
  <c r="R17" i="54"/>
  <c r="I11" i="2"/>
  <c r="C20" i="57"/>
  <c r="AK246" i="54" s="1"/>
  <c r="AE2229" i="55"/>
  <c r="H17" i="54"/>
  <c r="AK1463" i="54"/>
  <c r="AK1109" i="54"/>
  <c r="AE2229" i="56"/>
  <c r="H23" i="54"/>
  <c r="AE67" i="11"/>
  <c r="AE167" i="11"/>
  <c r="AE76" i="11"/>
  <c r="AE169" i="11"/>
  <c r="AE385" i="46"/>
  <c r="AE389" i="46" s="1"/>
  <c r="AE78" i="46"/>
  <c r="B70" i="57" l="1"/>
  <c r="B70" i="58"/>
  <c r="AE171" i="11"/>
  <c r="A5" i="48" l="1"/>
  <c r="A5" i="47"/>
  <c r="H8" i="44"/>
  <c r="AF381" i="45"/>
  <c r="AG381" i="45" s="1"/>
  <c r="AD381" i="45"/>
  <c r="AF380" i="45"/>
  <c r="AG380" i="45" s="1"/>
  <c r="AD380" i="45"/>
  <c r="AF379" i="45"/>
  <c r="AD379" i="45"/>
  <c r="AF378" i="45"/>
  <c r="AD378" i="45"/>
  <c r="AF377" i="45"/>
  <c r="AG377" i="45" s="1"/>
  <c r="AD377" i="45"/>
  <c r="AD372" i="45"/>
  <c r="AF372" i="45" s="1"/>
  <c r="AD371" i="45"/>
  <c r="AF371" i="45" s="1"/>
  <c r="AD370" i="45"/>
  <c r="AF370" i="45" s="1"/>
  <c r="AD369" i="45"/>
  <c r="AF369" i="45" s="1"/>
  <c r="AD368" i="45"/>
  <c r="AF368" i="45" s="1"/>
  <c r="AD367" i="45"/>
  <c r="AF367" i="45" s="1"/>
  <c r="AD358" i="45"/>
  <c r="AF358" i="45" s="1"/>
  <c r="AD357" i="45"/>
  <c r="AF356" i="45"/>
  <c r="AD356" i="45"/>
  <c r="AH355" i="45"/>
  <c r="AF355" i="45"/>
  <c r="AG355" i="45" s="1"/>
  <c r="AD355" i="45"/>
  <c r="AD354" i="45"/>
  <c r="AD349" i="45"/>
  <c r="AD348" i="45"/>
  <c r="AF348" i="45" s="1"/>
  <c r="AG348" i="45" s="1"/>
  <c r="AG347" i="45"/>
  <c r="AF347" i="45"/>
  <c r="AD347" i="45"/>
  <c r="AD346" i="45"/>
  <c r="AF346" i="45" s="1"/>
  <c r="AG346" i="45" s="1"/>
  <c r="AD345" i="45"/>
  <c r="AG344" i="45"/>
  <c r="AF344" i="45"/>
  <c r="AD344" i="45"/>
  <c r="AG343" i="45"/>
  <c r="AF343" i="45"/>
  <c r="AD343" i="45"/>
  <c r="AF342" i="45"/>
  <c r="AG342" i="45" s="1"/>
  <c r="AD342" i="45"/>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G314" i="45"/>
  <c r="AD314" i="45"/>
  <c r="AF314" i="45" s="1"/>
  <c r="AD313" i="45"/>
  <c r="AD312" i="45"/>
  <c r="AF312" i="45" s="1"/>
  <c r="AG312" i="45" s="1"/>
  <c r="AD311" i="45"/>
  <c r="AD310" i="45"/>
  <c r="AD309" i="45"/>
  <c r="AG308" i="45"/>
  <c r="AD308" i="45"/>
  <c r="AF308" i="45" s="1"/>
  <c r="AD307" i="45"/>
  <c r="AG306" i="45"/>
  <c r="AD306" i="45"/>
  <c r="AF306" i="45" s="1"/>
  <c r="AD305" i="45"/>
  <c r="AD304" i="45"/>
  <c r="AF304" i="45" s="1"/>
  <c r="AG304" i="45" s="1"/>
  <c r="AD303" i="45"/>
  <c r="AD302" i="45"/>
  <c r="AF302" i="45" s="1"/>
  <c r="AG302" i="45" s="1"/>
  <c r="AD301" i="45"/>
  <c r="AD300" i="45"/>
  <c r="AF300" i="45" s="1"/>
  <c r="AG300" i="45" s="1"/>
  <c r="AD299" i="45"/>
  <c r="AG298" i="45"/>
  <c r="AD298" i="45"/>
  <c r="AF298" i="45" s="1"/>
  <c r="AD297" i="45"/>
  <c r="AG296" i="45"/>
  <c r="AD296" i="45"/>
  <c r="AF296" i="45" s="1"/>
  <c r="AD295" i="45"/>
  <c r="AG294" i="45"/>
  <c r="AH294" i="45" s="1"/>
  <c r="AD294" i="45"/>
  <c r="AF294" i="45" s="1"/>
  <c r="AD293" i="45"/>
  <c r="AD292" i="45"/>
  <c r="AF292" i="45" s="1"/>
  <c r="AG292" i="45" s="1"/>
  <c r="AD291" i="45"/>
  <c r="AD290" i="45"/>
  <c r="AF290" i="45" s="1"/>
  <c r="AG290" i="45" s="1"/>
  <c r="AD289" i="45"/>
  <c r="AG288" i="45"/>
  <c r="AD288" i="45"/>
  <c r="AF288" i="45" s="1"/>
  <c r="AD287" i="45"/>
  <c r="AH286" i="45"/>
  <c r="AG286" i="45"/>
  <c r="AD286" i="45"/>
  <c r="AF286" i="45" s="1"/>
  <c r="AD285" i="45"/>
  <c r="AG284" i="45"/>
  <c r="AD284" i="45"/>
  <c r="AF284" i="45" s="1"/>
  <c r="AD283" i="45"/>
  <c r="AD282" i="45"/>
  <c r="AF282" i="45" s="1"/>
  <c r="AG282" i="45" s="1"/>
  <c r="AD273" i="45"/>
  <c r="AF273" i="45" s="1"/>
  <c r="AG273" i="45" s="1"/>
  <c r="AD272" i="45"/>
  <c r="AD271" i="45"/>
  <c r="AF271" i="45" s="1"/>
  <c r="AG271" i="45" s="1"/>
  <c r="AD270" i="45"/>
  <c r="AD269" i="45"/>
  <c r="AD264" i="45"/>
  <c r="AF263" i="45"/>
  <c r="AD263" i="45"/>
  <c r="AD262" i="45"/>
  <c r="AF262" i="45" s="1"/>
  <c r="AG261" i="45"/>
  <c r="AF261" i="45"/>
  <c r="AD261" i="45"/>
  <c r="AF260" i="45"/>
  <c r="AG260" i="45" s="1"/>
  <c r="AD260" i="45"/>
  <c r="AD259" i="45"/>
  <c r="AF259" i="45" s="1"/>
  <c r="AF258" i="45"/>
  <c r="AG258" i="45" s="1"/>
  <c r="AD258" i="45"/>
  <c r="AD257" i="45"/>
  <c r="AD256" i="45"/>
  <c r="AF256" i="45" s="1"/>
  <c r="AG256" i="45" s="1"/>
  <c r="AG255" i="45"/>
  <c r="AF255" i="45"/>
  <c r="AD255" i="45"/>
  <c r="AD254" i="45"/>
  <c r="AF254" i="45" s="1"/>
  <c r="AG254" i="45" s="1"/>
  <c r="AD253" i="45"/>
  <c r="AG252" i="45"/>
  <c r="AF252" i="45"/>
  <c r="AD252" i="45"/>
  <c r="AF251" i="45"/>
  <c r="AG251" i="45" s="1"/>
  <c r="AD251" i="45"/>
  <c r="AD250" i="45"/>
  <c r="AF250" i="45" s="1"/>
  <c r="AG250" i="45" s="1"/>
  <c r="AG249" i="45"/>
  <c r="AF249" i="45"/>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G225" i="45"/>
  <c r="AD225" i="45"/>
  <c r="AF225" i="45" s="1"/>
  <c r="AD224" i="45"/>
  <c r="AF224" i="45" s="1"/>
  <c r="AD223" i="45"/>
  <c r="AF223" i="45" s="1"/>
  <c r="AG223" i="45" s="1"/>
  <c r="AD222" i="45"/>
  <c r="AD213" i="45"/>
  <c r="AD212" i="45"/>
  <c r="AF212" i="45" s="1"/>
  <c r="AD211" i="45"/>
  <c r="AF211" i="45" s="1"/>
  <c r="AG211" i="45" s="1"/>
  <c r="AD210" i="45"/>
  <c r="AF210" i="45" s="1"/>
  <c r="AD209" i="45"/>
  <c r="AF209" i="45" s="1"/>
  <c r="AF204" i="45"/>
  <c r="AD204" i="45"/>
  <c r="AD203" i="45"/>
  <c r="AF203" i="45" s="1"/>
  <c r="AG202" i="45"/>
  <c r="AF202" i="45"/>
  <c r="AD202" i="45"/>
  <c r="AD201" i="45"/>
  <c r="AF201" i="45" s="1"/>
  <c r="AG201" i="45" s="1"/>
  <c r="AF200" i="45"/>
  <c r="AD200" i="45"/>
  <c r="AF199" i="45"/>
  <c r="AG199" i="45" s="1"/>
  <c r="AD199" i="45"/>
  <c r="AD198" i="45"/>
  <c r="AF198" i="45" s="1"/>
  <c r="AG198" i="45" s="1"/>
  <c r="AF197" i="45"/>
  <c r="AG197" i="45" s="1"/>
  <c r="AD197" i="45"/>
  <c r="AF196" i="45"/>
  <c r="AG196" i="45" s="1"/>
  <c r="AD196" i="45"/>
  <c r="AD195" i="45"/>
  <c r="AF195" i="45" s="1"/>
  <c r="AG195" i="45" s="1"/>
  <c r="AF186" i="45"/>
  <c r="AG186" i="45" s="1"/>
  <c r="AD186" i="45"/>
  <c r="AD185" i="45"/>
  <c r="AF185" i="45" s="1"/>
  <c r="AF184" i="45"/>
  <c r="AG184" i="45" s="1"/>
  <c r="AD184" i="45"/>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F146" i="45"/>
  <c r="AG146" i="45" s="1"/>
  <c r="AD146" i="45"/>
  <c r="AD145" i="45"/>
  <c r="AF145" i="45" s="1"/>
  <c r="AF144" i="45"/>
  <c r="AD144" i="45"/>
  <c r="AF143" i="45"/>
  <c r="AG143" i="45" s="1"/>
  <c r="AD143" i="45"/>
  <c r="AD142" i="45"/>
  <c r="AF142" i="45" s="1"/>
  <c r="AG142" i="45" s="1"/>
  <c r="AF141" i="45"/>
  <c r="AD141" i="45"/>
  <c r="AD140" i="45"/>
  <c r="AF140" i="45" s="1"/>
  <c r="AG139" i="45"/>
  <c r="AF139" i="45"/>
  <c r="AD139" i="45"/>
  <c r="AD138" i="45"/>
  <c r="AD137" i="45"/>
  <c r="AF137" i="45" s="1"/>
  <c r="AG137" i="45" s="1"/>
  <c r="AG136" i="45"/>
  <c r="AF136" i="45"/>
  <c r="AD136" i="45"/>
  <c r="AD127" i="45"/>
  <c r="AF126" i="45"/>
  <c r="AD126" i="45"/>
  <c r="AD125" i="45"/>
  <c r="AF125" i="45" s="1"/>
  <c r="AG125" i="45" s="1"/>
  <c r="AF124" i="45"/>
  <c r="AG124" i="45" s="1"/>
  <c r="AD124" i="45"/>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G95" i="45"/>
  <c r="AD95" i="45"/>
  <c r="AF95" i="45" s="1"/>
  <c r="AD94" i="45"/>
  <c r="AF94" i="45" s="1"/>
  <c r="AD85" i="45"/>
  <c r="AF84" i="45"/>
  <c r="AD84" i="45"/>
  <c r="AD83" i="45"/>
  <c r="AF83" i="45" s="1"/>
  <c r="AF82" i="45"/>
  <c r="AD82" i="45"/>
  <c r="AD81" i="45"/>
  <c r="AD76" i="45"/>
  <c r="AD75" i="45"/>
  <c r="AF75" i="45" s="1"/>
  <c r="AG75" i="45" s="1"/>
  <c r="AG74" i="45"/>
  <c r="AF74" i="45"/>
  <c r="AD74" i="45"/>
  <c r="AD73" i="45"/>
  <c r="AF73" i="45" s="1"/>
  <c r="AG73" i="45" s="1"/>
  <c r="AF72" i="45"/>
  <c r="AG72" i="45" s="1"/>
  <c r="AD72" i="45"/>
  <c r="AF71" i="45"/>
  <c r="AG71" i="45" s="1"/>
  <c r="AD71" i="45"/>
  <c r="AD70" i="45"/>
  <c r="AF70" i="45" s="1"/>
  <c r="AG69" i="45"/>
  <c r="AF69" i="45"/>
  <c r="AD69" i="45"/>
  <c r="AD68" i="45"/>
  <c r="AF68" i="45" s="1"/>
  <c r="AG68" i="45" s="1"/>
  <c r="AD67" i="45"/>
  <c r="AF67" i="45" s="1"/>
  <c r="AG67" i="45" s="1"/>
  <c r="AF66" i="45"/>
  <c r="AD66" i="45"/>
  <c r="AD65" i="45"/>
  <c r="AF65" i="45" s="1"/>
  <c r="AF64" i="45"/>
  <c r="AG64" i="45" s="1"/>
  <c r="AD64" i="45"/>
  <c r="AD63" i="45"/>
  <c r="AF63" i="45" s="1"/>
  <c r="AG63" i="45" s="1"/>
  <c r="AF62" i="45"/>
  <c r="AD62" i="45"/>
  <c r="AD61" i="45"/>
  <c r="AF61" i="45" s="1"/>
  <c r="AF60" i="45"/>
  <c r="AG60" i="45" s="1"/>
  <c r="AD60" i="45"/>
  <c r="AF59" i="45"/>
  <c r="AG59" i="45" s="1"/>
  <c r="AD59" i="45"/>
  <c r="AD58" i="45"/>
  <c r="AF58" i="45" s="1"/>
  <c r="AG58" i="45" s="1"/>
  <c r="AF57" i="45"/>
  <c r="AG57" i="45" s="1"/>
  <c r="AD57" i="45"/>
  <c r="AD56" i="45"/>
  <c r="AF56" i="45" s="1"/>
  <c r="AG56" i="45" s="1"/>
  <c r="AD55" i="45"/>
  <c r="AF54" i="45"/>
  <c r="AD54" i="45"/>
  <c r="AD53" i="45"/>
  <c r="AF53" i="45" s="1"/>
  <c r="AG53" i="45" s="1"/>
  <c r="AF52" i="45"/>
  <c r="AG52" i="45" s="1"/>
  <c r="AD52" i="45"/>
  <c r="AF51" i="45"/>
  <c r="AG51" i="45" s="1"/>
  <c r="AD51" i="45"/>
  <c r="AD50" i="45"/>
  <c r="AF50" i="45" s="1"/>
  <c r="AF49" i="45"/>
  <c r="AD49" i="45"/>
  <c r="AD48" i="45"/>
  <c r="AF48" i="45" s="1"/>
  <c r="AG48" i="45" s="1"/>
  <c r="AG47" i="45"/>
  <c r="AF47" i="45"/>
  <c r="AD47" i="45"/>
  <c r="AD46" i="45"/>
  <c r="AF46" i="45" s="1"/>
  <c r="AF45" i="45"/>
  <c r="AD45" i="45"/>
  <c r="AD44" i="45"/>
  <c r="AF44" i="45" s="1"/>
  <c r="AG44" i="45" s="1"/>
  <c r="AD43" i="45"/>
  <c r="AF43" i="45" s="1"/>
  <c r="AG43" i="45" s="1"/>
  <c r="AG42" i="45"/>
  <c r="AF42" i="45"/>
  <c r="AD42" i="45"/>
  <c r="AD41" i="45"/>
  <c r="AF41" i="45" s="1"/>
  <c r="AG41" i="45" s="1"/>
  <c r="AF40" i="45"/>
  <c r="AG40" i="45" s="1"/>
  <c r="AD40" i="45"/>
  <c r="AF39" i="45"/>
  <c r="AG39" i="45" s="1"/>
  <c r="AD39" i="45"/>
  <c r="AD38" i="45"/>
  <c r="AF38" i="45" s="1"/>
  <c r="AG37" i="45"/>
  <c r="AF37" i="45"/>
  <c r="AD37" i="45"/>
  <c r="AD36" i="45"/>
  <c r="AF36" i="45" s="1"/>
  <c r="AG36" i="45" s="1"/>
  <c r="AD35" i="45"/>
  <c r="AF35" i="45" s="1"/>
  <c r="AG35" i="45" s="1"/>
  <c r="AF34" i="45"/>
  <c r="AD34" i="45"/>
  <c r="AD33" i="45"/>
  <c r="AF33" i="45" s="1"/>
  <c r="AF32" i="45"/>
  <c r="AG32" i="45" s="1"/>
  <c r="AD32" i="45"/>
  <c r="AD31" i="45"/>
  <c r="AF31" i="45" s="1"/>
  <c r="AG31" i="45" s="1"/>
  <c r="AD30" i="45"/>
  <c r="AD29" i="45"/>
  <c r="AF29" i="45" s="1"/>
  <c r="AD28" i="45"/>
  <c r="AF28" i="45" s="1"/>
  <c r="AF27" i="45"/>
  <c r="AD27" i="45"/>
  <c r="AD26" i="45"/>
  <c r="AF26" i="45" s="1"/>
  <c r="AF25" i="45"/>
  <c r="AD25" i="45"/>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F18" i="41"/>
  <c r="AG18" i="41" s="1"/>
  <c r="AD18" i="4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S13" i="36"/>
  <c r="T13" i="36" s="1"/>
  <c r="Q13" i="36"/>
  <c r="S12" i="36"/>
  <c r="T12" i="36" s="1"/>
  <c r="Q12" i="36"/>
  <c r="Q11" i="36"/>
  <c r="S25" i="35"/>
  <c r="T25" i="35" s="1"/>
  <c r="Q25" i="35"/>
  <c r="Q24" i="35"/>
  <c r="S24" i="35" s="1"/>
  <c r="T24" i="35" s="1"/>
  <c r="Q23" i="35"/>
  <c r="S23" i="35" s="1"/>
  <c r="T23" i="35" s="1"/>
  <c r="Q22" i="35"/>
  <c r="S22" i="35" s="1"/>
  <c r="T22" i="35" s="1"/>
  <c r="U22" i="35" s="1"/>
  <c r="Q21" i="35"/>
  <c r="S21" i="35" s="1"/>
  <c r="Q17" i="35"/>
  <c r="S16" i="35"/>
  <c r="Q16" i="35"/>
  <c r="Q15" i="35"/>
  <c r="S15" i="35" s="1"/>
  <c r="Q14" i="35"/>
  <c r="S14" i="35" s="1"/>
  <c r="Q13" i="35"/>
  <c r="Q12" i="35"/>
  <c r="S12" i="35" s="1"/>
  <c r="Q11" i="35"/>
  <c r="S11" i="35" s="1"/>
  <c r="Q29" i="31"/>
  <c r="S29" i="31" s="1"/>
  <c r="Q28" i="31"/>
  <c r="S28" i="31" s="1"/>
  <c r="T28" i="31" s="1"/>
  <c r="S27" i="31"/>
  <c r="T27" i="31" s="1"/>
  <c r="Q27" i="3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S17" i="30"/>
  <c r="T17" i="30" s="1"/>
  <c r="Q17" i="30"/>
  <c r="Q16" i="30"/>
  <c r="S16" i="30" s="1"/>
  <c r="Q15" i="30"/>
  <c r="S15" i="30" s="1"/>
  <c r="T15" i="30" s="1"/>
  <c r="S14" i="30"/>
  <c r="Q14" i="30"/>
  <c r="Q13" i="30"/>
  <c r="S13" i="30" s="1"/>
  <c r="T13" i="30" s="1"/>
  <c r="Q12" i="30"/>
  <c r="S12" i="30" s="1"/>
  <c r="Q11" i="30"/>
  <c r="S11" i="30" s="1"/>
  <c r="T11" i="30" s="1"/>
  <c r="S21" i="26"/>
  <c r="T21" i="26" s="1"/>
  <c r="Q21" i="26"/>
  <c r="Q20" i="26"/>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AD29" i="16"/>
  <c r="AF29" i="16" s="1"/>
  <c r="AG29" i="16" s="1"/>
  <c r="AD28" i="16"/>
  <c r="AD27" i="16"/>
  <c r="AF27" i="16" s="1"/>
  <c r="AG27" i="16" s="1"/>
  <c r="AD26" i="16"/>
  <c r="AD25" i="16"/>
  <c r="AD20" i="16"/>
  <c r="AD19" i="16"/>
  <c r="AD18" i="16"/>
  <c r="AE16" i="16"/>
  <c r="K11" i="16"/>
  <c r="AD29" i="15"/>
  <c r="AF29" i="15" s="1"/>
  <c r="AG29" i="15" s="1"/>
  <c r="AD28" i="15"/>
  <c r="AD27" i="15"/>
  <c r="AF27" i="15" s="1"/>
  <c r="AG27" i="15" s="1"/>
  <c r="AD26" i="15"/>
  <c r="AD25" i="15"/>
  <c r="AD20" i="15"/>
  <c r="AD19" i="15"/>
  <c r="AD18" i="15"/>
  <c r="AE16" i="15"/>
  <c r="K11" i="15"/>
  <c r="AD163" i="10"/>
  <c r="AF163" i="10" s="1"/>
  <c r="AG162" i="10"/>
  <c r="AD162" i="10"/>
  <c r="AF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F113" i="10"/>
  <c r="AG113" i="10" s="1"/>
  <c r="AD113" i="10"/>
  <c r="AD112" i="10"/>
  <c r="AD111" i="10"/>
  <c r="AD110" i="10"/>
  <c r="AF110" i="10" s="1"/>
  <c r="AG110" i="10" s="1"/>
  <c r="AD101" i="10"/>
  <c r="AF101" i="10" s="1"/>
  <c r="AD100" i="10"/>
  <c r="AF100" i="10" s="1"/>
  <c r="AD99" i="10"/>
  <c r="AF99" i="10" s="1"/>
  <c r="AD98" i="10"/>
  <c r="AF98" i="10" s="1"/>
  <c r="AD97" i="10"/>
  <c r="AF97" i="10" s="1"/>
  <c r="AD92" i="10"/>
  <c r="AF92" i="10" s="1"/>
  <c r="AG92" i="10" s="1"/>
  <c r="AG91" i="10"/>
  <c r="AD91" i="10"/>
  <c r="AF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F71" i="10"/>
  <c r="AG71" i="10" s="1"/>
  <c r="AD71" i="10"/>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F37" i="10"/>
  <c r="AG37" i="10" s="1"/>
  <c r="AD37" i="10"/>
  <c r="AD36" i="10"/>
  <c r="AF36" i="10" s="1"/>
  <c r="AG36" i="10" s="1"/>
  <c r="AD35" i="10"/>
  <c r="AF35" i="10" s="1"/>
  <c r="AG35" i="10" s="1"/>
  <c r="AD34" i="10"/>
  <c r="AF34" i="10" s="1"/>
  <c r="AG34" i="10" s="1"/>
  <c r="AF33" i="10"/>
  <c r="AG33" i="10" s="1"/>
  <c r="AD33" i="10"/>
  <c r="AD32" i="10"/>
  <c r="AF32" i="10" s="1"/>
  <c r="AG32" i="10" s="1"/>
  <c r="AD31" i="10"/>
  <c r="AF31" i="10" s="1"/>
  <c r="AG31" i="10" s="1"/>
  <c r="AG30" i="10"/>
  <c r="AF30" i="10"/>
  <c r="AD30" i="10"/>
  <c r="AD29" i="10"/>
  <c r="AF29" i="10" s="1"/>
  <c r="AG29" i="10" s="1"/>
  <c r="AD28" i="10"/>
  <c r="AF28" i="10" s="1"/>
  <c r="AG28" i="10" s="1"/>
  <c r="AD27" i="10"/>
  <c r="AF27" i="10" s="1"/>
  <c r="AG27" i="10" s="1"/>
  <c r="AF26" i="10"/>
  <c r="AG26" i="10" s="1"/>
  <c r="AD26" i="10"/>
  <c r="AD25" i="10"/>
  <c r="AF25" i="10" s="1"/>
  <c r="AG25" i="10" s="1"/>
  <c r="AD24" i="10"/>
  <c r="AF24" i="10" s="1"/>
  <c r="AG24" i="10" s="1"/>
  <c r="AD23" i="10"/>
  <c r="AF23" i="10" s="1"/>
  <c r="AG23" i="10" s="1"/>
  <c r="AD22" i="10"/>
  <c r="AF22" i="10" s="1"/>
  <c r="AG22" i="10" s="1"/>
  <c r="AD21" i="10"/>
  <c r="AF21" i="10" s="1"/>
  <c r="AG21" i="10" s="1"/>
  <c r="B7" i="3"/>
  <c r="D3" i="3"/>
  <c r="B7" i="2"/>
  <c r="D3" i="2"/>
  <c r="AF19" i="41" l="1"/>
  <c r="AG19" i="41" s="1"/>
  <c r="AH19" i="41" s="1"/>
  <c r="AF20" i="40"/>
  <c r="AG20" i="40" s="1"/>
  <c r="AH20" i="40" s="1"/>
  <c r="AH18" i="41"/>
  <c r="U12" i="36"/>
  <c r="U16" i="36"/>
  <c r="S26" i="30"/>
  <c r="T26" i="30" s="1"/>
  <c r="U26" i="30" s="1"/>
  <c r="U28" i="31"/>
  <c r="S20" i="26"/>
  <c r="T20" i="26" s="1"/>
  <c r="U20" i="26" s="1"/>
  <c r="AH26" i="16"/>
  <c r="AF26" i="16"/>
  <c r="AG26" i="16" s="1"/>
  <c r="AF28" i="16"/>
  <c r="AG28" i="16" s="1"/>
  <c r="AH28" i="16" s="1"/>
  <c r="AH27" i="16"/>
  <c r="AH29" i="16"/>
  <c r="AF25" i="16"/>
  <c r="AG25" i="16" s="1"/>
  <c r="AH25" i="16" s="1"/>
  <c r="AF26" i="15"/>
  <c r="AG26" i="15" s="1"/>
  <c r="AH26" i="15" s="1"/>
  <c r="AF28" i="15"/>
  <c r="AG28" i="15" s="1"/>
  <c r="AH28" i="15" s="1"/>
  <c r="AH27" i="15"/>
  <c r="AH29" i="15"/>
  <c r="AF25" i="15"/>
  <c r="AG25" i="15" s="1"/>
  <c r="AH25" i="15" s="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H264" i="45"/>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302" i="45"/>
  <c r="AF341" i="45"/>
  <c r="AG341" i="45" s="1"/>
  <c r="AH341" i="45" s="1"/>
  <c r="AH44" i="45"/>
  <c r="AH125" i="45"/>
  <c r="AH183" i="45"/>
  <c r="AH201" i="45"/>
  <c r="AH48" i="45"/>
  <c r="AF127" i="45"/>
  <c r="AG127" i="45" s="1"/>
  <c r="AH127" i="45" s="1"/>
  <c r="AF183" i="45"/>
  <c r="AG183" i="45" s="1"/>
  <c r="AH238" i="45"/>
  <c r="AF269" i="45"/>
  <c r="AG269" i="45" s="1"/>
  <c r="AH269" i="45" s="1"/>
  <c r="AF354" i="45"/>
  <c r="AG354" i="45" s="1"/>
  <c r="AH354" i="45" s="1"/>
  <c r="AH32" i="45"/>
  <c r="AH39" i="45"/>
  <c r="AH64" i="45"/>
  <c r="AH71" i="45"/>
  <c r="AH97" i="45"/>
  <c r="AH260" i="45"/>
  <c r="AH342" i="45"/>
  <c r="AH345" i="45"/>
  <c r="AF345" i="45"/>
  <c r="AG345" i="45" s="1"/>
  <c r="AF349" i="45"/>
  <c r="AG349" i="45" s="1"/>
  <c r="AH349" i="45" s="1"/>
  <c r="AH377" i="45"/>
  <c r="AH381" i="45"/>
  <c r="AH344" i="45"/>
  <c r="AH343" i="45"/>
  <c r="AH347" i="45"/>
  <c r="AG28" i="45"/>
  <c r="AG24" i="45"/>
  <c r="AG22" i="45"/>
  <c r="AG26" i="45"/>
  <c r="AG83" i="45"/>
  <c r="AH34" i="45"/>
  <c r="AG96" i="45"/>
  <c r="AG100" i="45"/>
  <c r="AG104" i="45"/>
  <c r="AH104" i="45" s="1"/>
  <c r="AG108" i="45"/>
  <c r="AG109" i="45"/>
  <c r="AG113" i="45"/>
  <c r="AG117" i="45"/>
  <c r="AH117" i="45" s="1"/>
  <c r="AF155" i="45"/>
  <c r="AG168" i="45"/>
  <c r="AG172" i="45"/>
  <c r="AG176" i="45"/>
  <c r="AG204" i="45"/>
  <c r="AF222" i="45"/>
  <c r="AG224" i="45"/>
  <c r="AF230" i="45"/>
  <c r="AF237" i="45"/>
  <c r="AG239" i="45"/>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H109" i="45"/>
  <c r="AG112" i="45"/>
  <c r="AG116" i="45"/>
  <c r="AH116" i="45" s="1"/>
  <c r="AG140" i="45"/>
  <c r="AG141" i="45"/>
  <c r="AF154" i="45"/>
  <c r="AG167" i="45"/>
  <c r="AG171" i="45"/>
  <c r="AH172" i="45"/>
  <c r="AG175" i="45"/>
  <c r="AH175" i="45" s="1"/>
  <c r="AH224" i="45"/>
  <c r="AH239" i="45"/>
  <c r="AG262" i="45"/>
  <c r="AF287" i="45"/>
  <c r="AF289" i="45"/>
  <c r="AF295" i="45"/>
  <c r="AF297" i="45"/>
  <c r="AF303" i="45"/>
  <c r="AF305" i="45"/>
  <c r="AF311" i="45"/>
  <c r="AF313" i="45"/>
  <c r="AF319" i="45"/>
  <c r="AF321" i="45"/>
  <c r="AF30" i="45"/>
  <c r="AH31" i="45"/>
  <c r="AG34" i="45"/>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2" i="45"/>
  <c r="AG115" i="45"/>
  <c r="AG126" i="45"/>
  <c r="AH137" i="45"/>
  <c r="AH139" i="45"/>
  <c r="AG144" i="45"/>
  <c r="AG145" i="45"/>
  <c r="AF153" i="45"/>
  <c r="AF157" i="45"/>
  <c r="AG166" i="45"/>
  <c r="AH167" i="45"/>
  <c r="AG170" i="45"/>
  <c r="AH170" i="45" s="1"/>
  <c r="AG174" i="45"/>
  <c r="AG185" i="45"/>
  <c r="AH196" i="45"/>
  <c r="AG200" i="45"/>
  <c r="AG205" i="45" s="1"/>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H174" i="45"/>
  <c r="AG177" i="45"/>
  <c r="AH182" i="45"/>
  <c r="AG263" i="45"/>
  <c r="AH271" i="45"/>
  <c r="AG329" i="45"/>
  <c r="AG350" i="45"/>
  <c r="AH198" i="45"/>
  <c r="AH202" i="45"/>
  <c r="AG228" i="45"/>
  <c r="AH256" i="45"/>
  <c r="AF285" i="45"/>
  <c r="AF293" i="45"/>
  <c r="AF301" i="45"/>
  <c r="AF309" i="45"/>
  <c r="AF317" i="45"/>
  <c r="AG327" i="45"/>
  <c r="AH346" i="45"/>
  <c r="AG368" i="45"/>
  <c r="AG372" i="45"/>
  <c r="AH37" i="45"/>
  <c r="AH41" i="45"/>
  <c r="AH53" i="45"/>
  <c r="AH57" i="45"/>
  <c r="AH69" i="45"/>
  <c r="AH73" i="45"/>
  <c r="AH126" i="45"/>
  <c r="AH136" i="45"/>
  <c r="AH140" i="45"/>
  <c r="AH144" i="45"/>
  <c r="AH148" i="45"/>
  <c r="AH195" i="45"/>
  <c r="AH199" i="45"/>
  <c r="AG209" i="45"/>
  <c r="AG210" i="45"/>
  <c r="AH211" i="45"/>
  <c r="AG212" i="45"/>
  <c r="AH212" i="45" s="1"/>
  <c r="AG226" i="45"/>
  <c r="AH228" i="45"/>
  <c r="AH252" i="45"/>
  <c r="AG259" i="45"/>
  <c r="AF270" i="45"/>
  <c r="AF272" i="45"/>
  <c r="AF283" i="45"/>
  <c r="AH288" i="45"/>
  <c r="AF291" i="45"/>
  <c r="AH296" i="45"/>
  <c r="AF299" i="45"/>
  <c r="AH304" i="45"/>
  <c r="AF307" i="45"/>
  <c r="AH312" i="45"/>
  <c r="AF315" i="45"/>
  <c r="AH320" i="45"/>
  <c r="AF330" i="45"/>
  <c r="AH340" i="45"/>
  <c r="AI342" i="45"/>
  <c r="AJ342" i="45" s="1"/>
  <c r="AH348" i="45"/>
  <c r="AG369" i="45"/>
  <c r="AG378" i="45"/>
  <c r="AH378" i="45" s="1"/>
  <c r="AH223" i="45"/>
  <c r="AH225" i="45"/>
  <c r="AH227" i="45"/>
  <c r="AH229" i="45"/>
  <c r="AH231" i="45"/>
  <c r="AH251" i="45"/>
  <c r="AH255" i="45"/>
  <c r="AH263" i="45"/>
  <c r="AG367" i="45"/>
  <c r="AG371" i="45"/>
  <c r="AH380" i="45"/>
  <c r="AH250" i="45"/>
  <c r="AH254" i="45"/>
  <c r="AH258" i="45"/>
  <c r="AH262" i="45"/>
  <c r="AG356" i="45"/>
  <c r="AG358" i="45"/>
  <c r="AG370" i="45"/>
  <c r="AH367" i="45"/>
  <c r="AH368" i="45"/>
  <c r="AH370" i="45"/>
  <c r="AH371" i="45"/>
  <c r="T25" i="30"/>
  <c r="U25" i="30" s="1"/>
  <c r="T29" i="30"/>
  <c r="T12" i="35"/>
  <c r="T15" i="35"/>
  <c r="T21" i="36"/>
  <c r="U21" i="36" s="1"/>
  <c r="T12" i="25"/>
  <c r="U12" i="25" s="1"/>
  <c r="T21" i="25"/>
  <c r="U21" i="26"/>
  <c r="T12" i="31"/>
  <c r="T20" i="31"/>
  <c r="T26" i="31"/>
  <c r="S13" i="35"/>
  <c r="T21" i="35"/>
  <c r="S15" i="36"/>
  <c r="T11" i="25"/>
  <c r="U11" i="25" s="1"/>
  <c r="U17" i="25"/>
  <c r="T20" i="25"/>
  <c r="T12" i="26"/>
  <c r="U13" i="26"/>
  <c r="T18" i="26"/>
  <c r="U11" i="30"/>
  <c r="T14" i="30"/>
  <c r="U15" i="30"/>
  <c r="T18" i="30"/>
  <c r="U18" i="30" s="1"/>
  <c r="T28" i="30"/>
  <c r="U28" i="30" s="1"/>
  <c r="U29" i="30"/>
  <c r="T11" i="31"/>
  <c r="U12" i="31"/>
  <c r="T15" i="31"/>
  <c r="U16" i="31"/>
  <c r="S19" i="31"/>
  <c r="T11" i="35"/>
  <c r="U11" i="35" s="1"/>
  <c r="T16" i="35"/>
  <c r="U21" i="35"/>
  <c r="S11" i="36"/>
  <c r="U20" i="25"/>
  <c r="U12" i="26"/>
  <c r="T19" i="26"/>
  <c r="T13" i="26"/>
  <c r="U17" i="26"/>
  <c r="T19" i="30"/>
  <c r="U27" i="30"/>
  <c r="AF28" i="41"/>
  <c r="T13" i="25"/>
  <c r="T18" i="25"/>
  <c r="T22" i="25" s="1"/>
  <c r="F8" i="27" s="1"/>
  <c r="U19" i="25"/>
  <c r="U11" i="26"/>
  <c r="U18" i="26"/>
  <c r="T12" i="30"/>
  <c r="U13" i="30"/>
  <c r="T16" i="30"/>
  <c r="U17" i="30"/>
  <c r="T20" i="30"/>
  <c r="U21" i="30"/>
  <c r="T13" i="31"/>
  <c r="U14" i="31"/>
  <c r="T17" i="31"/>
  <c r="U18" i="31"/>
  <c r="U12" i="35"/>
  <c r="S17" i="35"/>
  <c r="U23" i="35"/>
  <c r="U25" i="35"/>
  <c r="AF25" i="40"/>
  <c r="AF29" i="40"/>
  <c r="T25" i="31"/>
  <c r="U26" i="31"/>
  <c r="T29" i="31"/>
  <c r="U24" i="35"/>
  <c r="T22" i="36"/>
  <c r="T25" i="36"/>
  <c r="U25" i="36" s="1"/>
  <c r="AG18" i="40"/>
  <c r="AH18" i="40" s="1"/>
  <c r="AG19" i="40"/>
  <c r="AH19" i="40" s="1"/>
  <c r="AG20" i="41"/>
  <c r="AF27" i="40"/>
  <c r="U21" i="31"/>
  <c r="U27" i="31"/>
  <c r="T14" i="35"/>
  <c r="U15" i="35"/>
  <c r="S23" i="36"/>
  <c r="AF26" i="40"/>
  <c r="AF28" i="40"/>
  <c r="U13" i="36"/>
  <c r="U17" i="36"/>
  <c r="T14" i="36"/>
  <c r="T24" i="36"/>
  <c r="AG25" i="41"/>
  <c r="AG26" i="41"/>
  <c r="AG27" i="41"/>
  <c r="AG29" i="41"/>
  <c r="AG30" i="15"/>
  <c r="F8" i="17" s="1"/>
  <c r="AF18" i="15"/>
  <c r="AF19" i="15"/>
  <c r="AF20" i="15"/>
  <c r="AF18" i="16"/>
  <c r="AF19" i="16"/>
  <c r="AF20" i="16"/>
  <c r="AG44" i="10"/>
  <c r="AG48" i="10"/>
  <c r="AG45" i="10"/>
  <c r="AG46" i="10"/>
  <c r="AG47" i="10"/>
  <c r="AH22" i="10"/>
  <c r="AH24" i="10"/>
  <c r="AH26" i="10"/>
  <c r="AH28" i="10"/>
  <c r="AH30" i="10"/>
  <c r="AH32" i="10"/>
  <c r="AH34" i="10"/>
  <c r="AH36" i="10"/>
  <c r="AH38" i="10"/>
  <c r="AI38" i="10"/>
  <c r="AJ38" i="10" s="1"/>
  <c r="AG40" i="10"/>
  <c r="AI33" i="10" s="1"/>
  <c r="AJ33" i="10" s="1"/>
  <c r="AH70" i="10"/>
  <c r="AH74" i="10"/>
  <c r="AG98" i="10"/>
  <c r="AG100" i="10"/>
  <c r="AG163" i="10"/>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G97" i="10"/>
  <c r="AG99" i="10"/>
  <c r="AG101" i="10"/>
  <c r="AF57" i="10"/>
  <c r="AF58" i="10"/>
  <c r="AF59" i="10"/>
  <c r="AF60" i="10"/>
  <c r="AH83" i="10"/>
  <c r="AH84" i="10"/>
  <c r="AH85" i="10"/>
  <c r="AH87" i="10"/>
  <c r="AH88" i="10"/>
  <c r="AH89" i="10"/>
  <c r="AH90" i="10"/>
  <c r="AH91" i="10"/>
  <c r="AH92" i="10"/>
  <c r="G13" i="10"/>
  <c r="AG160" i="10"/>
  <c r="AH160" i="10" s="1"/>
  <c r="AH161" i="10"/>
  <c r="AH162" i="10"/>
  <c r="AH163" i="10"/>
  <c r="AG30" i="16" l="1"/>
  <c r="F8" i="18" s="1"/>
  <c r="AI29" i="15"/>
  <c r="AJ29" i="15" s="1"/>
  <c r="AK29" i="15" s="1"/>
  <c r="AE29" i="15" s="1"/>
  <c r="F16" i="17" s="1"/>
  <c r="G16" i="17" s="1"/>
  <c r="AI25" i="15"/>
  <c r="AJ25" i="15" s="1"/>
  <c r="AK25" i="15" s="1"/>
  <c r="AE25" i="15" s="1"/>
  <c r="AI28" i="15"/>
  <c r="AJ28" i="15" s="1"/>
  <c r="AK28" i="15" s="1"/>
  <c r="AE28" i="15" s="1"/>
  <c r="F15" i="17" s="1"/>
  <c r="G15" i="17" s="1"/>
  <c r="AG155" i="10"/>
  <c r="AI112" i="10" s="1"/>
  <c r="AJ112" i="10" s="1"/>
  <c r="AI73" i="10"/>
  <c r="AJ73" i="10" s="1"/>
  <c r="AI32" i="10"/>
  <c r="AJ32" i="10" s="1"/>
  <c r="AI71" i="10"/>
  <c r="AJ71" i="10" s="1"/>
  <c r="AI22" i="10"/>
  <c r="AJ22" i="10" s="1"/>
  <c r="AH111" i="10"/>
  <c r="AI70" i="10"/>
  <c r="AJ70" i="10" s="1"/>
  <c r="AI30" i="10"/>
  <c r="AJ30" i="10" s="1"/>
  <c r="AI35" i="10"/>
  <c r="AJ35" i="10" s="1"/>
  <c r="AI29" i="10"/>
  <c r="AJ29" i="10" s="1"/>
  <c r="AI24" i="10"/>
  <c r="AJ24" i="10" s="1"/>
  <c r="AI31" i="10"/>
  <c r="AJ31" i="10" s="1"/>
  <c r="AI25" i="10"/>
  <c r="AJ25" i="10" s="1"/>
  <c r="AI196" i="45"/>
  <c r="AJ196" i="45" s="1"/>
  <c r="AI199" i="45"/>
  <c r="AJ199" i="45" s="1"/>
  <c r="AI201" i="45"/>
  <c r="AJ201" i="45" s="1"/>
  <c r="AI202" i="45"/>
  <c r="AJ202" i="45" s="1"/>
  <c r="AI198" i="45"/>
  <c r="AJ198" i="45" s="1"/>
  <c r="AI197" i="45"/>
  <c r="AJ197" i="45" s="1"/>
  <c r="AI195" i="45"/>
  <c r="AJ195" i="45" s="1"/>
  <c r="AH169" i="45"/>
  <c r="AH82" i="45"/>
  <c r="AG213" i="45"/>
  <c r="AG178" i="45"/>
  <c r="AI166" i="45" s="1"/>
  <c r="AJ166" i="45" s="1"/>
  <c r="AG297" i="45"/>
  <c r="AH84" i="45"/>
  <c r="AG237" i="45"/>
  <c r="AI204" i="45"/>
  <c r="AJ204" i="45" s="1"/>
  <c r="AI168" i="45"/>
  <c r="AJ168" i="45" s="1"/>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I114" i="45"/>
  <c r="AJ114" i="45" s="1"/>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I170" i="45"/>
  <c r="AJ170" i="45" s="1"/>
  <c r="AH102" i="45"/>
  <c r="AG119" i="45"/>
  <c r="AI116" i="45" s="1"/>
  <c r="AJ116" i="45" s="1"/>
  <c r="AI94" i="45"/>
  <c r="AJ94" i="45" s="1"/>
  <c r="AH94" i="45"/>
  <c r="AG154" i="45"/>
  <c r="AI113" i="45"/>
  <c r="AJ113" i="45" s="1"/>
  <c r="AH372" i="45"/>
  <c r="AH356" i="45"/>
  <c r="AG382" i="45"/>
  <c r="AI379" i="45" s="1"/>
  <c r="AJ379" i="45" s="1"/>
  <c r="AG330" i="45"/>
  <c r="AG332" i="45" s="1"/>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I109" i="45"/>
  <c r="AJ109" i="45" s="1"/>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6" i="30" s="1"/>
  <c r="W16" i="30" s="1"/>
  <c r="R16" i="30" s="1"/>
  <c r="B17" i="32" s="1"/>
  <c r="AG26" i="40"/>
  <c r="AG27" i="40"/>
  <c r="T19" i="31"/>
  <c r="T22" i="31" s="1"/>
  <c r="U19" i="30"/>
  <c r="V12" i="26"/>
  <c r="W12" i="26" s="1"/>
  <c r="R12" i="26" s="1"/>
  <c r="B13" i="28" s="1"/>
  <c r="T14" i="26"/>
  <c r="V21" i="35"/>
  <c r="W21" i="35" s="1"/>
  <c r="R21" i="35" s="1"/>
  <c r="T26" i="35"/>
  <c r="V21" i="25"/>
  <c r="W21" i="25" s="1"/>
  <c r="R21" i="25" s="1"/>
  <c r="F16" i="27" s="1"/>
  <c r="G16" i="27" s="1"/>
  <c r="AH29" i="41"/>
  <c r="AH26" i="41"/>
  <c r="U14" i="36"/>
  <c r="AI19" i="40"/>
  <c r="AJ19" i="40" s="1"/>
  <c r="AK19" i="40" s="1"/>
  <c r="AE19" i="40" s="1"/>
  <c r="B13" i="42" s="1"/>
  <c r="T30" i="31"/>
  <c r="V25" i="31" s="1"/>
  <c r="W25" i="31" s="1"/>
  <c r="R25" i="31" s="1"/>
  <c r="U25" i="31"/>
  <c r="AG25" i="40"/>
  <c r="U17" i="31"/>
  <c r="U13" i="31"/>
  <c r="V18" i="25"/>
  <c r="W18" i="25" s="1"/>
  <c r="R18" i="25" s="1"/>
  <c r="F13" i="27" s="1"/>
  <c r="G13" i="27" s="1"/>
  <c r="U18" i="25"/>
  <c r="V18" i="30"/>
  <c r="W18" i="30" s="1"/>
  <c r="R18" i="30" s="1"/>
  <c r="B19" i="32" s="1"/>
  <c r="U19" i="26"/>
  <c r="U21" i="25"/>
  <c r="T14" i="25"/>
  <c r="V11" i="25" s="1"/>
  <c r="W11" i="25" s="1"/>
  <c r="R11" i="25" s="1"/>
  <c r="U16" i="35"/>
  <c r="V26" i="31"/>
  <c r="W26" i="31" s="1"/>
  <c r="R26" i="31" s="1"/>
  <c r="F13" i="33" s="1"/>
  <c r="V29" i="30"/>
  <c r="W29" i="30" s="1"/>
  <c r="R29" i="30" s="1"/>
  <c r="F16" i="32" s="1"/>
  <c r="U14" i="30"/>
  <c r="V17" i="25"/>
  <c r="W17" i="25" s="1"/>
  <c r="R17" i="25" s="1"/>
  <c r="AH20" i="41"/>
  <c r="AG28" i="40"/>
  <c r="T23" i="36"/>
  <c r="T26" i="36" s="1"/>
  <c r="F8" i="38" s="1"/>
  <c r="U14" i="35"/>
  <c r="V29" i="31"/>
  <c r="W29" i="31" s="1"/>
  <c r="R29" i="31" s="1"/>
  <c r="F16" i="33" s="1"/>
  <c r="U29" i="31"/>
  <c r="T17" i="35"/>
  <c r="U20" i="30"/>
  <c r="V20" i="30"/>
  <c r="W20" i="30" s="1"/>
  <c r="R20" i="30"/>
  <c r="B21" i="32" s="1"/>
  <c r="U16" i="30"/>
  <c r="V12" i="30"/>
  <c r="W12" i="30" s="1"/>
  <c r="R12" i="30" s="1"/>
  <c r="B13" i="32" s="1"/>
  <c r="U12" i="30"/>
  <c r="AG28" i="41"/>
  <c r="V13" i="26"/>
  <c r="W13" i="26" s="1"/>
  <c r="R13" i="26" s="1"/>
  <c r="B14" i="28" s="1"/>
  <c r="U11" i="31"/>
  <c r="U20" i="31"/>
  <c r="V28" i="30"/>
  <c r="W28" i="30" s="1"/>
  <c r="R28" i="30" s="1"/>
  <c r="F15" i="32" s="1"/>
  <c r="V20" i="25"/>
  <c r="W20" i="25" s="1"/>
  <c r="R20" i="25"/>
  <c r="F15" i="27" s="1"/>
  <c r="G15" i="27" s="1"/>
  <c r="U22" i="36"/>
  <c r="T15" i="36"/>
  <c r="U15" i="31"/>
  <c r="T22" i="26"/>
  <c r="V18" i="26" s="1"/>
  <c r="W18" i="26" s="1"/>
  <c r="R18" i="26" s="1"/>
  <c r="F13" i="28" s="1"/>
  <c r="AG18" i="16"/>
  <c r="F12" i="17"/>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3" i="10"/>
  <c r="AJ113" i="10" s="1"/>
  <c r="AG58" i="10"/>
  <c r="AH99" i="10"/>
  <c r="AH143" i="10"/>
  <c r="AI135" i="10"/>
  <c r="AJ135" i="10" s="1"/>
  <c r="AH135" i="10"/>
  <c r="AH127" i="10"/>
  <c r="AI117" i="10"/>
  <c r="AJ117" i="10" s="1"/>
  <c r="AH117" i="10"/>
  <c r="AG164" i="10"/>
  <c r="AI163" i="10" s="1"/>
  <c r="AJ163" i="10" s="1"/>
  <c r="AH100" i="10"/>
  <c r="AH48" i="10"/>
  <c r="C8" i="13"/>
  <c r="AG57" i="10"/>
  <c r="AH152" i="10"/>
  <c r="AI148" i="10"/>
  <c r="AJ148" i="10" s="1"/>
  <c r="AH148" i="10"/>
  <c r="AH144" i="10"/>
  <c r="AI140" i="10"/>
  <c r="AJ140" i="10" s="1"/>
  <c r="AH140" i="10"/>
  <c r="AH136" i="10"/>
  <c r="AI132" i="10"/>
  <c r="AJ132" i="10" s="1"/>
  <c r="AH132" i="10"/>
  <c r="AH128" i="10"/>
  <c r="AI124" i="10"/>
  <c r="AJ124" i="10" s="1"/>
  <c r="AH124" i="10"/>
  <c r="AH120" i="10"/>
  <c r="AI116" i="10"/>
  <c r="AJ116" i="10" s="1"/>
  <c r="AH116" i="10"/>
  <c r="AG93" i="10"/>
  <c r="AI90" i="10" s="1"/>
  <c r="AJ90" i="10" s="1"/>
  <c r="AH151" i="10"/>
  <c r="AI145" i="10"/>
  <c r="AJ145" i="10" s="1"/>
  <c r="AH145" i="10"/>
  <c r="AH137" i="10"/>
  <c r="AI129" i="10"/>
  <c r="AJ129" i="10" s="1"/>
  <c r="AH129" i="10"/>
  <c r="AH121" i="10"/>
  <c r="AI115" i="10"/>
  <c r="AJ115" i="10" s="1"/>
  <c r="AH115" i="10"/>
  <c r="AH45" i="10"/>
  <c r="AH159" i="10"/>
  <c r="C8" i="12"/>
  <c r="AE19" i="10"/>
  <c r="AK70" i="10" s="1"/>
  <c r="AE70" i="10" s="1"/>
  <c r="AH86" i="10"/>
  <c r="AG60" i="10"/>
  <c r="AH101" i="10"/>
  <c r="AG102" i="10"/>
  <c r="AI99" i="10" s="1"/>
  <c r="AJ99" i="10" s="1"/>
  <c r="AH97" i="10"/>
  <c r="AI147" i="10"/>
  <c r="AJ147" i="10" s="1"/>
  <c r="AH147" i="10"/>
  <c r="AH139" i="10"/>
  <c r="AI131" i="10"/>
  <c r="AJ131" i="10" s="1"/>
  <c r="AH131" i="10"/>
  <c r="AH123" i="10"/>
  <c r="AI72" i="10"/>
  <c r="AJ72" i="10" s="1"/>
  <c r="AI98" i="10"/>
  <c r="AJ98" i="10" s="1"/>
  <c r="AH98" i="10"/>
  <c r="AI34" i="10"/>
  <c r="AJ34" i="10" s="1"/>
  <c r="AI26" i="10"/>
  <c r="AJ26" i="10" s="1"/>
  <c r="AH47" i="10"/>
  <c r="AI27" i="10"/>
  <c r="AJ27" i="10" s="1"/>
  <c r="AI37" i="10"/>
  <c r="AJ37" i="10" s="1"/>
  <c r="AI21" i="10"/>
  <c r="AJ21" i="10" s="1"/>
  <c r="AG49" i="10"/>
  <c r="AI47" i="10" s="1"/>
  <c r="AJ47" i="10" s="1"/>
  <c r="AH44" i="10"/>
  <c r="AG59" i="10"/>
  <c r="AI154" i="10"/>
  <c r="AJ154" i="10" s="1"/>
  <c r="AH154" i="10"/>
  <c r="AH150" i="10"/>
  <c r="AI146" i="10"/>
  <c r="AJ146" i="10" s="1"/>
  <c r="AH146" i="10"/>
  <c r="AH142" i="10"/>
  <c r="AI138" i="10"/>
  <c r="AJ138" i="10" s="1"/>
  <c r="AH138" i="10"/>
  <c r="AH134" i="10"/>
  <c r="AI130" i="10"/>
  <c r="AJ130" i="10" s="1"/>
  <c r="AH130" i="10"/>
  <c r="AH126" i="10"/>
  <c r="AI122" i="10"/>
  <c r="AJ122" i="10" s="1"/>
  <c r="AH122" i="10"/>
  <c r="AH118" i="10"/>
  <c r="AI114" i="10"/>
  <c r="AJ114" i="10" s="1"/>
  <c r="AH114" i="10"/>
  <c r="AH153" i="10"/>
  <c r="AI149" i="10"/>
  <c r="AJ149" i="10" s="1"/>
  <c r="AH149" i="10"/>
  <c r="AH141" i="10"/>
  <c r="AI133" i="10"/>
  <c r="AJ133" i="10" s="1"/>
  <c r="AH133" i="10"/>
  <c r="AH125" i="10"/>
  <c r="AI119" i="10"/>
  <c r="AJ119" i="10" s="1"/>
  <c r="AH119" i="10"/>
  <c r="AI36" i="10"/>
  <c r="AJ36" i="10" s="1"/>
  <c r="AI28" i="10"/>
  <c r="AJ28" i="10" s="1"/>
  <c r="AI39" i="10"/>
  <c r="AJ39" i="10" s="1"/>
  <c r="AI23" i="10"/>
  <c r="AJ23" i="10" s="1"/>
  <c r="AH46" i="10"/>
  <c r="V19" i="30" l="1"/>
  <c r="W19" i="30" s="1"/>
  <c r="R19" i="30" s="1"/>
  <c r="B20" i="32" s="1"/>
  <c r="C20" i="32" s="1"/>
  <c r="AI160" i="10"/>
  <c r="AJ160" i="10" s="1"/>
  <c r="AI159" i="10"/>
  <c r="AJ159" i="10" s="1"/>
  <c r="AI125" i="10"/>
  <c r="AJ125" i="10" s="1"/>
  <c r="AI141" i="10"/>
  <c r="AJ141" i="10" s="1"/>
  <c r="AI153" i="10"/>
  <c r="AJ153" i="10" s="1"/>
  <c r="AI118" i="10"/>
  <c r="AJ118" i="10" s="1"/>
  <c r="AI126" i="10"/>
  <c r="AJ126" i="10" s="1"/>
  <c r="AI134" i="10"/>
  <c r="AJ134" i="10" s="1"/>
  <c r="AI142" i="10"/>
  <c r="AJ142" i="10" s="1"/>
  <c r="AI150" i="10"/>
  <c r="AJ150" i="10" s="1"/>
  <c r="AI121" i="10"/>
  <c r="AJ121" i="10" s="1"/>
  <c r="AI137" i="10"/>
  <c r="AJ137" i="10" s="1"/>
  <c r="AI151" i="10"/>
  <c r="AJ151" i="10" s="1"/>
  <c r="AI127" i="10"/>
  <c r="AJ127" i="10" s="1"/>
  <c r="AI143" i="10"/>
  <c r="AJ143" i="10" s="1"/>
  <c r="AI110" i="10"/>
  <c r="AJ110" i="10" s="1"/>
  <c r="AI123" i="10"/>
  <c r="AJ123" i="10" s="1"/>
  <c r="AI139" i="10"/>
  <c r="AJ139" i="10" s="1"/>
  <c r="AI120" i="10"/>
  <c r="AJ120" i="10" s="1"/>
  <c r="AI128" i="10"/>
  <c r="AJ128" i="10" s="1"/>
  <c r="AI136" i="10"/>
  <c r="AJ136" i="10" s="1"/>
  <c r="AI144" i="10"/>
  <c r="AJ144" i="10" s="1"/>
  <c r="AI152" i="10"/>
  <c r="AJ152" i="10" s="1"/>
  <c r="AK34" i="10"/>
  <c r="AE34" i="10" s="1"/>
  <c r="AK47" i="10"/>
  <c r="AE47" i="10" s="1"/>
  <c r="AK98" i="10"/>
  <c r="AE98"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14" i="45"/>
  <c r="AE114"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7" i="45"/>
  <c r="AJ327" i="45" s="1"/>
  <c r="AK327" i="45" s="1"/>
  <c r="AE327" i="45" s="1"/>
  <c r="AI329" i="45"/>
  <c r="AJ329" i="45" s="1"/>
  <c r="AK329" i="45" s="1"/>
  <c r="AE329" i="45" s="1"/>
  <c r="AI331" i="45"/>
  <c r="AJ331" i="45" s="1"/>
  <c r="AK331" i="45" s="1"/>
  <c r="AE331" i="45" s="1"/>
  <c r="E20" i="48"/>
  <c r="F20" i="48" s="1"/>
  <c r="AH154" i="45"/>
  <c r="AI315" i="45"/>
  <c r="AJ315" i="45" s="1"/>
  <c r="AK315" i="45" s="1"/>
  <c r="AE315" i="45" s="1"/>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K169" i="45"/>
  <c r="AE169" i="45" s="1"/>
  <c r="AI371" i="45"/>
  <c r="AJ371" i="45" s="1"/>
  <c r="AK371" i="45" s="1"/>
  <c r="AE371" i="45" s="1"/>
  <c r="AK202" i="45"/>
  <c r="AE202"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K109" i="45"/>
  <c r="AE109" i="45" s="1"/>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I297" i="45"/>
  <c r="AJ297" i="45" s="1"/>
  <c r="AK297" i="45" s="1"/>
  <c r="AE297" i="45" s="1"/>
  <c r="AH297" i="45"/>
  <c r="AK195" i="45"/>
  <c r="AE195" i="45" s="1"/>
  <c r="AE205" i="45" s="1"/>
  <c r="AK201" i="45"/>
  <c r="AE201" i="45" s="1"/>
  <c r="AH272" i="45"/>
  <c r="AH155" i="45"/>
  <c r="AH295" i="45"/>
  <c r="AH311" i="45"/>
  <c r="AI124" i="45"/>
  <c r="AJ124" i="45" s="1"/>
  <c r="AK124" i="45" s="1"/>
  <c r="AE124" i="45" s="1"/>
  <c r="AI123" i="45"/>
  <c r="AJ123" i="45" s="1"/>
  <c r="AK123" i="45" s="1"/>
  <c r="AE123" i="45" s="1"/>
  <c r="AE128"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K176" i="45"/>
  <c r="AE176"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E373" i="45" s="1"/>
  <c r="AI370" i="45"/>
  <c r="AJ370" i="45" s="1"/>
  <c r="AK370" i="45" s="1"/>
  <c r="AE370" i="45" s="1"/>
  <c r="AI28" i="45"/>
  <c r="AJ28" i="45" s="1"/>
  <c r="AK28" i="45" s="1"/>
  <c r="AE28" i="45" s="1"/>
  <c r="AG86" i="45"/>
  <c r="AI81" i="45"/>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E187"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C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G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C22" i="32" s="1"/>
  <c r="V15" i="30"/>
  <c r="W15" i="30" s="1"/>
  <c r="R15" i="30" s="1"/>
  <c r="B16" i="32" s="1"/>
  <c r="V13" i="30"/>
  <c r="W13" i="30" s="1"/>
  <c r="R13" i="30" s="1"/>
  <c r="B14" i="32" s="1"/>
  <c r="C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G16" i="37" s="1"/>
  <c r="AH27" i="40"/>
  <c r="V14" i="30"/>
  <c r="W14" i="30" s="1"/>
  <c r="R14" i="30" s="1"/>
  <c r="B15" i="32" s="1"/>
  <c r="C15" i="32" s="1"/>
  <c r="U15" i="36"/>
  <c r="U17" i="35"/>
  <c r="G16" i="33"/>
  <c r="V21" i="36"/>
  <c r="W21" i="36" s="1"/>
  <c r="R21" i="36" s="1"/>
  <c r="B8" i="42"/>
  <c r="C13" i="42" s="1"/>
  <c r="AI20" i="40"/>
  <c r="AJ20" i="40" s="1"/>
  <c r="AK20" i="40" s="1"/>
  <c r="AE20" i="40" s="1"/>
  <c r="B14" i="42" s="1"/>
  <c r="C14" i="42" s="1"/>
  <c r="AH28" i="40"/>
  <c r="B8" i="27"/>
  <c r="R9" i="25"/>
  <c r="V25" i="36"/>
  <c r="W25" i="36" s="1"/>
  <c r="R25" i="36" s="1"/>
  <c r="F16" i="38" s="1"/>
  <c r="G16" i="38" s="1"/>
  <c r="V19" i="31"/>
  <c r="W19" i="31" s="1"/>
  <c r="R19" i="31" s="1"/>
  <c r="B20" i="33" s="1"/>
  <c r="U19" i="31"/>
  <c r="T18" i="35"/>
  <c r="V13" i="35" s="1"/>
  <c r="W13" i="35" s="1"/>
  <c r="R13" i="35" s="1"/>
  <c r="B14" i="37" s="1"/>
  <c r="AH26" i="40"/>
  <c r="F8" i="32"/>
  <c r="G15" i="32" s="1"/>
  <c r="V27" i="30"/>
  <c r="W27" i="30" s="1"/>
  <c r="R27" i="30" s="1"/>
  <c r="F14" i="32" s="1"/>
  <c r="V26" i="30"/>
  <c r="W26" i="30" s="1"/>
  <c r="R26" i="30" s="1"/>
  <c r="F13" i="32" s="1"/>
  <c r="U13" i="35"/>
  <c r="T18" i="36"/>
  <c r="V15" i="36" s="1"/>
  <c r="W15" i="36" s="1"/>
  <c r="R15" i="36" s="1"/>
  <c r="B16" i="38" s="1"/>
  <c r="U11" i="36"/>
  <c r="V19" i="26"/>
  <c r="W19" i="26" s="1"/>
  <c r="R19" i="26" s="1"/>
  <c r="F14" i="28" s="1"/>
  <c r="G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B8" i="18"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H57" i="10"/>
  <c r="AK117" i="10"/>
  <c r="AE117" i="10" s="1"/>
  <c r="AK112" i="10"/>
  <c r="AE112" i="10" s="1"/>
  <c r="E15" i="13"/>
  <c r="F15" i="13" s="1"/>
  <c r="AK31" i="10"/>
  <c r="AE31" i="10" s="1"/>
  <c r="AK29" i="10"/>
  <c r="AE29" i="10" s="1"/>
  <c r="AK139" i="10"/>
  <c r="AE139" i="10" s="1"/>
  <c r="AI60" i="10"/>
  <c r="AJ60" i="10" s="1"/>
  <c r="AK60" i="10" s="1"/>
  <c r="AE60"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AI26" i="40" l="1"/>
  <c r="AJ26" i="40" s="1"/>
  <c r="AK26" i="40" s="1"/>
  <c r="AE26" i="40" s="1"/>
  <c r="F13" i="42" s="1"/>
  <c r="G14" i="37"/>
  <c r="C19" i="33"/>
  <c r="C20" i="33"/>
  <c r="C18" i="32"/>
  <c r="C21" i="32"/>
  <c r="C16" i="32"/>
  <c r="G16" i="28"/>
  <c r="AI18" i="16"/>
  <c r="AJ18" i="16" s="1"/>
  <c r="AK18" i="16" s="1"/>
  <c r="AE18" i="16" s="1"/>
  <c r="B12" i="18" s="1"/>
  <c r="AI20" i="16"/>
  <c r="AJ20" i="16" s="1"/>
  <c r="AK20" i="16" s="1"/>
  <c r="AE20" i="16" s="1"/>
  <c r="B14" i="18" s="1"/>
  <c r="C14" i="18" s="1"/>
  <c r="AI20" i="15"/>
  <c r="AJ20" i="15" s="1"/>
  <c r="AK20" i="15" s="1"/>
  <c r="AE20" i="15" s="1"/>
  <c r="B14" i="17" s="1"/>
  <c r="C14" i="17" s="1"/>
  <c r="AI18" i="15"/>
  <c r="AJ18" i="15" s="1"/>
  <c r="AK18" i="15" s="1"/>
  <c r="AE18" i="15" s="1"/>
  <c r="AE75" i="10"/>
  <c r="E13" i="12" s="1"/>
  <c r="F13" i="12" s="1"/>
  <c r="F12" i="13"/>
  <c r="AE93" i="10"/>
  <c r="B14" i="12" s="1"/>
  <c r="C14" i="12" s="1"/>
  <c r="AE49" i="10"/>
  <c r="E12" i="12" s="1"/>
  <c r="AE164" i="10"/>
  <c r="E15" i="12" s="1"/>
  <c r="F15" i="12" s="1"/>
  <c r="AE102" i="10"/>
  <c r="AE40" i="10"/>
  <c r="B12" i="12" s="1"/>
  <c r="AE155" i="10"/>
  <c r="AE156" i="10" s="1"/>
  <c r="E14" i="13"/>
  <c r="F14" i="13" s="1"/>
  <c r="F12" i="48"/>
  <c r="AE382" i="45"/>
  <c r="E21" i="47" s="1"/>
  <c r="F21" i="47" s="1"/>
  <c r="AE350" i="45"/>
  <c r="AE77" i="45"/>
  <c r="AE78" i="45" s="1"/>
  <c r="AE119" i="45"/>
  <c r="B13" i="47" s="1"/>
  <c r="C13" i="47" s="1"/>
  <c r="AE265" i="45"/>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E86"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B18" i="47"/>
  <c r="C18" i="47" s="1"/>
  <c r="AE266" i="45"/>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E232"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B21" i="47"/>
  <c r="C21" i="47"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V17" i="36"/>
  <c r="W17" i="36" s="1"/>
  <c r="R17" i="36" s="1"/>
  <c r="B18" i="38" s="1"/>
  <c r="C18" i="38" s="1"/>
  <c r="V14" i="36"/>
  <c r="W14" i="36" s="1"/>
  <c r="R14" i="36" s="1"/>
  <c r="B15" i="38" s="1"/>
  <c r="B8" i="37"/>
  <c r="C14" i="37" s="1"/>
  <c r="R9" i="35"/>
  <c r="V16" i="35"/>
  <c r="W16" i="35" s="1"/>
  <c r="R16" i="35" s="1"/>
  <c r="B17" i="37" s="1"/>
  <c r="V14" i="35"/>
  <c r="W14" i="35" s="1"/>
  <c r="R14" i="35" s="1"/>
  <c r="B15" i="37" s="1"/>
  <c r="C15" i="37" s="1"/>
  <c r="V15" i="35"/>
  <c r="W15" i="35" s="1"/>
  <c r="R15" i="35" s="1"/>
  <c r="B16" i="37" s="1"/>
  <c r="C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AE21" i="16"/>
  <c r="F19" i="18"/>
  <c r="G12" i="18"/>
  <c r="AI19" i="16"/>
  <c r="AJ19" i="16" s="1"/>
  <c r="AK19" i="16" s="1"/>
  <c r="AE19" i="16" s="1"/>
  <c r="B13" i="18" s="1"/>
  <c r="C13" i="18" s="1"/>
  <c r="AE37" i="15"/>
  <c r="AE31" i="15"/>
  <c r="AE37" i="16"/>
  <c r="AE31" i="16"/>
  <c r="AI19" i="15"/>
  <c r="AJ19" i="15" s="1"/>
  <c r="AK19" i="15" s="1"/>
  <c r="AE19" i="15" s="1"/>
  <c r="B13" i="17" s="1"/>
  <c r="C13" i="17" s="1"/>
  <c r="E13" i="13"/>
  <c r="F13" i="13" s="1"/>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E14" i="12"/>
  <c r="F14" i="12" s="1"/>
  <c r="AE103" i="10"/>
  <c r="G13" i="3"/>
  <c r="B12" i="13"/>
  <c r="B15" i="13"/>
  <c r="C15" i="13" s="1"/>
  <c r="AI57" i="10"/>
  <c r="AJ57" i="10" s="1"/>
  <c r="AK57" i="10" s="1"/>
  <c r="AE57" i="10" s="1"/>
  <c r="R17" i="34" l="1"/>
  <c r="I23" i="2"/>
  <c r="C15" i="38"/>
  <c r="C13" i="38"/>
  <c r="C14" i="38"/>
  <c r="C17" i="38"/>
  <c r="R17" i="29"/>
  <c r="I21" i="2"/>
  <c r="K21" i="2" s="1"/>
  <c r="H19" i="1" s="1"/>
  <c r="K21" i="3"/>
  <c r="J19" i="1" s="1"/>
  <c r="R22" i="29"/>
  <c r="I21" i="3"/>
  <c r="R28" i="26"/>
  <c r="Z18" i="24" s="1"/>
  <c r="J18" i="24"/>
  <c r="K19" i="2"/>
  <c r="H17" i="1" s="1"/>
  <c r="R22" i="14"/>
  <c r="I15" i="3"/>
  <c r="R17" i="14"/>
  <c r="I15" i="2"/>
  <c r="AE165" i="10"/>
  <c r="AE41" i="10"/>
  <c r="AE94" i="10"/>
  <c r="E17" i="12"/>
  <c r="AE50" i="10"/>
  <c r="AE76" i="10"/>
  <c r="B15" i="12"/>
  <c r="C15" i="12" s="1"/>
  <c r="C12" i="13"/>
  <c r="AK106" i="9"/>
  <c r="E17" i="13"/>
  <c r="AE169" i="10"/>
  <c r="R17" i="9" s="1"/>
  <c r="F12" i="12"/>
  <c r="AE66" i="10"/>
  <c r="AE167" i="10" s="1"/>
  <c r="G13" i="2" s="1"/>
  <c r="C12" i="12"/>
  <c r="R22" i="9"/>
  <c r="I13" i="3"/>
  <c r="K13" i="3" s="1"/>
  <c r="J11" i="1" s="1"/>
  <c r="C12" i="48"/>
  <c r="AE233" i="45"/>
  <c r="B17" i="47"/>
  <c r="C17" i="47" s="1"/>
  <c r="E12" i="47"/>
  <c r="AE87" i="45"/>
  <c r="AE214" i="45"/>
  <c r="AE274" i="45"/>
  <c r="AE120" i="45"/>
  <c r="AK347" i="44"/>
  <c r="AE241" i="45"/>
  <c r="AE150" i="45"/>
  <c r="AE359" i="45"/>
  <c r="AE323" i="45"/>
  <c r="F12" i="47"/>
  <c r="E20" i="47"/>
  <c r="F20" i="47" s="1"/>
  <c r="AK323" i="44" s="1"/>
  <c r="AE360" i="45"/>
  <c r="E13" i="48"/>
  <c r="B16" i="48"/>
  <c r="C16" i="48" s="1"/>
  <c r="B19" i="47"/>
  <c r="C19" i="47" s="1"/>
  <c r="AK268" i="44" s="1"/>
  <c r="AE324" i="45"/>
  <c r="B17" i="48"/>
  <c r="C17" i="48" s="1"/>
  <c r="E17" i="47"/>
  <c r="F17" i="47" s="1"/>
  <c r="AK214" i="44" s="1"/>
  <c r="AE242" i="45"/>
  <c r="E18" i="47"/>
  <c r="F18" i="47" s="1"/>
  <c r="AK238" i="44" s="1"/>
  <c r="AE275" i="45"/>
  <c r="E16" i="47"/>
  <c r="F16" i="47" s="1"/>
  <c r="AK190" i="44" s="1"/>
  <c r="AE215" i="45"/>
  <c r="B13" i="48"/>
  <c r="C13" i="48" s="1"/>
  <c r="AE387" i="45"/>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AE30" i="40"/>
  <c r="C12" i="18"/>
  <c r="B17" i="18"/>
  <c r="C19" i="18" s="1"/>
  <c r="AE21" i="15"/>
  <c r="AE22" i="16"/>
  <c r="AE35" i="16"/>
  <c r="G15" i="3" s="1"/>
  <c r="K15" i="3" s="1"/>
  <c r="J13" i="1" s="1"/>
  <c r="B17" i="17"/>
  <c r="C19" i="17" s="1"/>
  <c r="C12" i="17"/>
  <c r="H22" i="9"/>
  <c r="B14" i="13"/>
  <c r="C14" i="13" s="1"/>
  <c r="AK81" i="9" s="1"/>
  <c r="R32" i="36" l="1"/>
  <c r="G23" i="3"/>
  <c r="K23" i="3" s="1"/>
  <c r="J21" i="1" s="1"/>
  <c r="L21" i="1" s="1"/>
  <c r="L19" i="1"/>
  <c r="C20" i="28"/>
  <c r="K19" i="3"/>
  <c r="J17" i="1" s="1"/>
  <c r="L17" i="1" s="1"/>
  <c r="I13" i="2"/>
  <c r="K13" i="2" s="1"/>
  <c r="H11" i="1" s="1"/>
  <c r="L11" i="1" s="1"/>
  <c r="H17" i="9"/>
  <c r="AE67" i="10"/>
  <c r="B17" i="13"/>
  <c r="B19" i="13" s="1"/>
  <c r="AE171" i="10"/>
  <c r="B13" i="12"/>
  <c r="AK25" i="9"/>
  <c r="F13" i="48"/>
  <c r="AK96" i="44" s="1"/>
  <c r="E23" i="48"/>
  <c r="B23" i="48"/>
  <c r="AK27" i="44"/>
  <c r="E23" i="47"/>
  <c r="B23" i="47"/>
  <c r="R17" i="44"/>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K11" i="2"/>
  <c r="AE39" i="40" l="1"/>
  <c r="R17" i="39" s="1"/>
  <c r="R22" i="39"/>
  <c r="I25" i="3"/>
  <c r="K25" i="3" s="1"/>
  <c r="J23" i="1" s="1"/>
  <c r="L23" i="1" s="1"/>
  <c r="K27" i="2"/>
  <c r="H25" i="1" s="1"/>
  <c r="C13" i="12"/>
  <c r="AK58" i="9" s="1"/>
  <c r="B17" i="12"/>
  <c r="B19" i="12" s="1"/>
  <c r="B25" i="48"/>
  <c r="B25" i="47"/>
  <c r="AE39" i="15"/>
  <c r="H17" i="14"/>
  <c r="K11" i="3"/>
  <c r="K27" i="3" s="1"/>
  <c r="H9" i="1"/>
  <c r="J9" i="1" l="1"/>
  <c r="L9" i="1" s="1"/>
  <c r="J25" i="1"/>
  <c r="L25" i="1" s="1"/>
</calcChain>
</file>

<file path=xl/sharedStrings.xml><?xml version="1.0" encoding="utf-8"?>
<sst xmlns="http://schemas.openxmlformats.org/spreadsheetml/2006/main" count="30523" uniqueCount="3092">
  <si>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</si>
  <si>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</si>
  <si>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</si>
  <si>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</si>
  <si>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</si>
  <si>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</si>
  <si>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</si>
  <si>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</si>
  <si>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</si>
  <si>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</si>
  <si>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</si>
  <si>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</si>
  <si>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</si>
  <si>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</si>
  <si>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</si>
  <si>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</si>
  <si>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</si>
  <si>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</si>
  <si>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</si>
  <si>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</si>
  <si>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</si>
  <si>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</si>
  <si>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</si>
  <si>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</si>
  <si>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</si>
  <si>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</si>
  <si>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</si>
  <si>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</si>
  <si>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</si>
  <si>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</si>
  <si>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</si>
  <si>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</si>
  <si>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</si>
  <si>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</si>
  <si>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</si>
  <si>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</si>
  <si>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</si>
  <si>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</si>
  <si>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</si>
  <si>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</si>
  <si>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</si>
  <si>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</si>
  <si>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</si>
  <si>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</si>
  <si>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</si>
  <si>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</si>
  <si>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</si>
  <si>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</si>
  <si>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</si>
  <si>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</si>
  <si>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</si>
  <si>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</si>
  <si>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</si>
  <si>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</si>
  <si>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</si>
  <si>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</si>
  <si>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</si>
  <si>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</si>
  <si>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</si>
  <si>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</si>
  <si>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</si>
  <si>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</si>
  <si>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</si>
  <si>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</si>
  <si>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</si>
  <si>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</si>
  <si>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</si>
  <si>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</si>
  <si>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</si>
  <si>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</si>
  <si>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</si>
  <si>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</si>
  <si>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</si>
  <si>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</si>
  <si>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</si>
  <si>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</si>
  <si>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</si>
  <si>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</si>
  <si>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</si>
  <si>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</si>
  <si>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</si>
  <si>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</si>
  <si>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</si>
  <si>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</si>
  <si>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</si>
  <si>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</si>
  <si>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</si>
  <si>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</si>
  <si>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</si>
  <si>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</si>
  <si>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</si>
  <si>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</si>
  <si>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</si>
  <si>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</si>
  <si>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</si>
  <si>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</si>
  <si>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</si>
  <si>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</si>
  <si>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</si>
  <si>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</si>
  <si>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</si>
  <si>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</si>
  <si>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</si>
  <si>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</si>
  <si>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</si>
  <si>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</si>
  <si>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</si>
  <si>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</si>
  <si>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</si>
  <si>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</si>
  <si>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</si>
  <si>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</si>
  <si>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</si>
  <si>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</si>
  <si>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</si>
  <si>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</si>
  <si>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</si>
  <si>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</si>
  <si>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</si>
  <si>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</si>
  <si>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</si>
  <si>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</si>
  <si>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</si>
  <si>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</si>
  <si>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</si>
  <si>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</si>
  <si>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</si>
  <si>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</si>
  <si>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</si>
  <si>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</si>
  <si>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</si>
  <si>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</si>
  <si>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</si>
  <si>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</si>
  <si>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</si>
  <si>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</si>
  <si>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</si>
  <si>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</si>
  <si>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</si>
  <si>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</si>
  <si>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</si>
  <si>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</si>
  <si>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</si>
  <si>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</si>
  <si>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</si>
  <si>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</si>
  <si>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</si>
  <si>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</si>
  <si>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</si>
  <si>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</si>
  <si>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</si>
  <si>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</si>
  <si>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</si>
  <si>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</si>
  <si>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</si>
  <si>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</si>
  <si>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</si>
  <si>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</si>
  <si>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</si>
  <si>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</si>
  <si>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</si>
  <si>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</si>
  <si>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</si>
  <si>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</si>
  <si>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</si>
  <si>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</si>
  <si>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</si>
  <si>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</si>
  <si>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</si>
  <si>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</si>
  <si>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</si>
  <si>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</si>
  <si>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</si>
  <si>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</si>
  <si>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</si>
  <si>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</si>
  <si>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</si>
  <si>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</si>
  <si>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</si>
  <si>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</si>
  <si>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</si>
  <si>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</si>
  <si>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</si>
  <si>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</si>
  <si>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</si>
  <si>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</si>
  <si>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</si>
  <si>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</si>
  <si>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</si>
  <si>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</si>
  <si>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</si>
  <si>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</si>
  <si>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</si>
  <si>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</si>
  <si>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</si>
  <si>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</si>
  <si>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</si>
  <si>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</si>
  <si>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</si>
  <si>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</si>
  <si>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</si>
  <si>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</si>
  <si>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</si>
  <si>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</si>
  <si>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</si>
  <si>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</si>
  <si>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</si>
  <si>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</si>
  <si>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</si>
  <si>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</si>
  <si>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</si>
  <si>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</si>
  <si>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</si>
  <si>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</si>
  <si>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</si>
  <si>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</si>
  <si>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</si>
  <si>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</si>
  <si>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</si>
  <si>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</si>
  <si>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</si>
  <si>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</si>
  <si>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</si>
  <si>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</si>
  <si>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</si>
  <si>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</si>
  <si>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</si>
  <si>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</si>
  <si>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</si>
  <si>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</si>
  <si>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</si>
  <si>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</si>
  <si>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</si>
  <si>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</si>
  <si>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</si>
  <si>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</si>
  <si>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</si>
  <si>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</si>
  <si>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</si>
  <si>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</si>
  <si>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</si>
  <si>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</si>
  <si>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</si>
  <si>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</si>
  <si>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</si>
  <si>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</si>
  <si>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</si>
  <si>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</si>
  <si>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</si>
  <si>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</si>
  <si>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</si>
  <si>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</si>
  <si>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</si>
  <si>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</si>
  <si>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</si>
  <si>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</si>
  <si>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</si>
  <si>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</si>
  <si>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</si>
  <si>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</si>
  <si>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</si>
  <si>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</si>
  <si>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</si>
  <si>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</si>
  <si>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</si>
  <si>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</si>
  <si>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</si>
  <si>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</si>
  <si>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</si>
  <si>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</si>
  <si>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</si>
  <si>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</si>
  <si>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</si>
  <si>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</si>
  <si>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</si>
  <si>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</si>
  <si>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</si>
  <si>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</si>
  <si>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</si>
  <si>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</si>
  <si>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</si>
  <si>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</si>
  <si>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</si>
  <si>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</si>
  <si>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</si>
  <si>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</si>
  <si>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</si>
  <si>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</si>
  <si>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</si>
  <si>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</si>
  <si>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</si>
  <si>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</si>
  <si>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</si>
  <si>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</si>
  <si>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</si>
  <si>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</si>
  <si>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</si>
  <si>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</si>
  <si>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</si>
  <si>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</si>
  <si>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</si>
  <si>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</si>
  <si>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</si>
  <si>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</si>
  <si>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</si>
  <si>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</si>
  <si>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</si>
  <si>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</si>
  <si>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</si>
  <si>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</si>
  <si>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</si>
  <si>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</si>
  <si>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</si>
  <si>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</si>
  <si>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</si>
  <si>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</si>
  <si>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</si>
  <si>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</si>
  <si>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</si>
  <si>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</si>
  <si>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</si>
  <si>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</si>
  <si>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</si>
  <si>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</si>
  <si>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</si>
  <si>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</si>
  <si>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</si>
  <si>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</si>
  <si>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</si>
  <si>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</si>
  <si>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</si>
  <si>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</si>
  <si>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</si>
  <si>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</si>
  <si>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</si>
  <si>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</si>
  <si>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</si>
  <si>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</si>
  <si>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</si>
  <si>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</si>
  <si>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</si>
  <si>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</si>
  <si>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</si>
  <si>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</si>
  <si>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</si>
  <si>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</si>
  <si>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</si>
  <si>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</si>
  <si>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</si>
  <si>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</si>
  <si>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</si>
  <si>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</si>
  <si>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</si>
  <si>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</si>
  <si>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</si>
  <si>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</si>
  <si>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</si>
  <si>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</si>
  <si>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</si>
  <si>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</si>
  <si>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</si>
  <si>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</si>
  <si>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</si>
  <si>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</si>
  <si>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</si>
  <si>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</si>
  <si>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</si>
  <si>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</si>
  <si>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</si>
  <si>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</si>
  <si>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</si>
  <si>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</si>
  <si>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</si>
  <si>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</si>
  <si>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</si>
  <si>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</si>
  <si>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</si>
  <si>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</si>
  <si>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</si>
  <si>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</si>
  <si>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</si>
  <si>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</si>
  <si>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</si>
  <si>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</si>
  <si>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</si>
  <si>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</si>
  <si>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</si>
  <si>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</si>
  <si>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</si>
  <si>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</si>
  <si>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</si>
  <si>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</si>
  <si>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</si>
  <si>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</si>
  <si>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</si>
  <si>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</si>
  <si>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</si>
  <si>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</si>
  <si>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</si>
  <si>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</si>
  <si>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</si>
  <si>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</si>
  <si>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</si>
  <si>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</si>
  <si>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</si>
  <si>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</si>
  <si>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</si>
  <si>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</si>
  <si>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</si>
  <si>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</si>
  <si>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</si>
  <si>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</si>
  <si>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</si>
  <si>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</si>
  <si>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</si>
  <si>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</si>
  <si>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</si>
  <si>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</si>
  <si>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</si>
  <si>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</si>
  <si>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</si>
  <si>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</si>
  <si>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</si>
  <si>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</si>
  <si>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</si>
  <si>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</si>
  <si>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</si>
  <si>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</si>
  <si>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</si>
  <si>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</si>
  <si>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</si>
  <si>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</si>
  <si>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</si>
  <si>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</si>
  <si>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</si>
  <si>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</si>
  <si>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</si>
  <si>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</si>
  <si>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</si>
  <si>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</si>
  <si>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</si>
  <si>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</si>
  <si>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</si>
  <si>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</si>
  <si>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</si>
  <si>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</si>
  <si>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</si>
  <si>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</si>
  <si>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</si>
  <si>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</si>
  <si>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</si>
  <si>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</si>
  <si>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</si>
  <si>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</si>
  <si>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</si>
  <si>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</si>
  <si>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</si>
  <si>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</si>
  <si>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</si>
  <si>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</si>
  <si>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</si>
  <si>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</si>
  <si>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</si>
  <si>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</si>
  <si>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</si>
  <si>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</si>
  <si>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</si>
  <si>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</si>
  <si>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</si>
  <si>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</si>
  <si>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</si>
  <si>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</si>
  <si>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</si>
  <si>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</si>
  <si>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</si>
  <si>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</si>
  <si>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</si>
  <si>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</si>
  <si>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</si>
  <si>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</si>
  <si>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</si>
  <si>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</si>
  <si>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</si>
  <si>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</si>
  <si>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</si>
  <si>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</si>
  <si>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</si>
  <si>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</si>
  <si>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</si>
  <si>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</si>
  <si>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</si>
  <si>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</si>
  <si>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</si>
  <si>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</si>
  <si>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</si>
  <si>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</si>
  <si>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</si>
  <si>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</si>
  <si>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</si>
  <si>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</si>
  <si>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</si>
  <si>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</si>
  <si>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</si>
  <si>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</si>
  <si>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</si>
  <si>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</si>
  <si>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</si>
  <si>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</si>
  <si>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</si>
  <si>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</si>
  <si>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</si>
  <si>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</si>
  <si>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</si>
  <si>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</si>
  <si>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</si>
  <si>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</si>
  <si>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</si>
  <si>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</si>
  <si>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</si>
  <si>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</si>
  <si>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</si>
  <si>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</si>
  <si>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</si>
  <si>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</si>
  <si>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</si>
  <si>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</si>
  <si>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</si>
  <si>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</si>
  <si>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</si>
  <si>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</si>
  <si>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</si>
  <si>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</si>
  <si>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</si>
  <si>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</si>
  <si>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</si>
  <si>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</si>
  <si>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</si>
  <si>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</si>
  <si>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</si>
  <si>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</si>
  <si>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</si>
  <si>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</si>
  <si>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</si>
  <si>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</si>
  <si>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</si>
  <si>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</si>
  <si>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</si>
  <si>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</si>
  <si>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</si>
  <si>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</si>
  <si>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</si>
  <si>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</si>
  <si>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</si>
  <si>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</si>
  <si>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</si>
  <si>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</si>
  <si>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</si>
  <si>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</si>
  <si>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</si>
  <si>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</si>
  <si>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</si>
  <si>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</si>
  <si>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</si>
  <si>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</si>
  <si>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</si>
  <si>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</si>
  <si>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</si>
  <si>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</si>
  <si>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</si>
  <si>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</si>
  <si>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</si>
  <si>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</si>
  <si>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</si>
  <si>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</si>
  <si>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</si>
  <si>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</si>
  <si>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</si>
  <si>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</si>
  <si>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</si>
  <si>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</si>
  <si>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</si>
  <si>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</si>
  <si>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</si>
  <si>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</si>
  <si>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</si>
  <si>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</si>
  <si>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</si>
  <si>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</si>
  <si>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</si>
  <si>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</si>
  <si>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</si>
  <si>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</si>
  <si>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</si>
  <si>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</si>
  <si>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</si>
  <si>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</si>
  <si>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</si>
  <si>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</si>
  <si>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</si>
  <si>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</si>
  <si>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</si>
  <si>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</si>
  <si>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</si>
  <si>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</si>
  <si>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</si>
  <si>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</si>
  <si>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</si>
  <si>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</si>
  <si>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</si>
  <si>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</si>
  <si>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</si>
  <si>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</si>
  <si>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</si>
  <si>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</si>
  <si>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</si>
  <si>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</si>
  <si>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</si>
  <si>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</si>
  <si>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</si>
  <si>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</si>
  <si>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</si>
  <si>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</si>
  <si>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</si>
  <si>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</si>
  <si>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</si>
  <si>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</si>
  <si>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</si>
  <si>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</si>
  <si>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</si>
  <si>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</si>
  <si>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</si>
  <si>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</si>
  <si>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</si>
  <si>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</si>
  <si>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</si>
  <si>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</si>
  <si>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</si>
  <si>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</si>
  <si>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</si>
  <si>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</si>
  <si>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</si>
  <si>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</si>
  <si>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</si>
  <si>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</si>
  <si>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</si>
  <si>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</si>
  <si>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</si>
  <si>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</si>
  <si>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</si>
  <si>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</si>
  <si>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</si>
  <si>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</si>
  <si>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</si>
  <si>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</si>
  <si>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</si>
  <si>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</si>
  <si>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</si>
  <si>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</si>
  <si>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</si>
  <si>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</si>
  <si>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</si>
  <si>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</si>
  <si>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</si>
  <si>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</si>
  <si>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</si>
  <si>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</si>
  <si>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</si>
  <si>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</si>
  <si>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</si>
  <si>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</si>
  <si>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</si>
  <si>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</si>
  <si>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</si>
  <si>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</si>
  <si>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</si>
  <si>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</si>
  <si>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</si>
  <si>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</si>
  <si>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</si>
  <si>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</si>
  <si>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</si>
  <si>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</si>
  <si>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</si>
  <si>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</si>
  <si>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</si>
  <si>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</si>
  <si>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</si>
  <si>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</si>
  <si>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</si>
  <si>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</si>
  <si>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</si>
  <si>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</si>
  <si>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</si>
  <si>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</si>
  <si>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</si>
  <si>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</si>
  <si>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</si>
  <si>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</si>
  <si>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</si>
  <si>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</si>
  <si>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</si>
  <si>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</si>
  <si>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</si>
  <si>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</si>
  <si>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</si>
  <si>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</si>
  <si>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</si>
  <si>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</si>
  <si>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</si>
  <si>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</si>
  <si>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</si>
  <si>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</si>
  <si>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</si>
  <si>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</si>
  <si>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</si>
  <si>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</si>
  <si>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</si>
  <si>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</si>
  <si>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</si>
  <si>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</si>
  <si>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</si>
  <si>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</si>
  <si>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</si>
  <si>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</si>
  <si>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</si>
  <si>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</si>
  <si>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</si>
  <si>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</si>
  <si>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</si>
  <si>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</si>
  <si>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</si>
  <si>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</si>
  <si>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</si>
  <si>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</si>
  <si>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</si>
  <si>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</si>
  <si>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</si>
  <si>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</si>
  <si>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</si>
  <si>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</si>
  <si>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</si>
  <si>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</si>
  <si>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</si>
  <si>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</si>
  <si>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</si>
  <si>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</si>
  <si>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</si>
  <si>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</si>
  <si>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</si>
  <si>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</si>
  <si>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</si>
  <si>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</si>
  <si>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</si>
  <si>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</si>
  <si>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</si>
  <si>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</si>
  <si>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</si>
  <si>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</si>
  <si>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</si>
  <si>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</si>
  <si>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</si>
  <si>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</si>
  <si>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</si>
  <si>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</si>
  <si>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</si>
  <si>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</si>
  <si>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</si>
  <si>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</si>
  <si>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</si>
  <si>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</si>
  <si>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</si>
  <si>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</si>
  <si>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</si>
  <si>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</si>
  <si>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</si>
  <si>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</si>
  <si>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</si>
  <si>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</si>
  <si>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</si>
  <si>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</si>
  <si>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</si>
  <si>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</si>
  <si>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</si>
  <si>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</si>
  <si>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</si>
  <si>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</si>
  <si>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</si>
  <si>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</si>
  <si>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</si>
  <si>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</si>
  <si>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</si>
  <si>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</si>
  <si>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</si>
  <si>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</si>
  <si>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</si>
  <si>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</si>
  <si>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</si>
  <si>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</si>
  <si>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</si>
  <si>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</si>
  <si>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</si>
  <si>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</si>
  <si>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</si>
  <si>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</si>
  <si>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</si>
  <si>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</si>
  <si>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</si>
  <si>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</si>
  <si>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</si>
  <si>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</si>
  <si>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</si>
  <si>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</si>
  <si>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</si>
  <si>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</si>
  <si>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</si>
  <si>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</si>
  <si>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</si>
  <si>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</si>
  <si>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</si>
  <si>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</si>
  <si>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</si>
  <si>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</si>
  <si>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</si>
  <si>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</si>
  <si>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</si>
  <si>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</si>
  <si>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</si>
  <si>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</si>
  <si>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</si>
  <si>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</si>
  <si>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</si>
  <si>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</si>
  <si>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</si>
  <si>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</si>
  <si>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</si>
  <si>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</si>
  <si>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</si>
  <si>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</si>
  <si>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</si>
  <si>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</si>
  <si>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</si>
  <si>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</si>
  <si>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</si>
  <si>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</si>
  <si>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</si>
  <si>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</si>
  <si>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</si>
  <si>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</si>
  <si>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</si>
  <si>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</si>
  <si>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</si>
  <si>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</si>
  <si>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</si>
  <si>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</si>
  <si>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</si>
  <si>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</si>
  <si>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</si>
  <si>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</si>
  <si>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</si>
  <si>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</si>
  <si>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</si>
  <si>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</si>
  <si>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</si>
  <si>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</si>
  <si>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</si>
  <si>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</si>
  <si>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</si>
  <si>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</si>
  <si>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</si>
  <si>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</si>
  <si>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</si>
  <si>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</si>
  <si>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</si>
  <si>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</si>
  <si>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</si>
  <si>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</si>
  <si>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</si>
  <si>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</si>
  <si>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</si>
  <si>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</si>
  <si>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</si>
  <si>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</si>
  <si>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</si>
  <si>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</si>
  <si>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</si>
  <si>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</si>
  <si>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</si>
  <si>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</si>
  <si>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</si>
  <si>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</si>
  <si>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</si>
  <si>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</si>
  <si>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</si>
  <si>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</si>
  <si>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</si>
  <si>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</si>
  <si>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</si>
  <si>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</si>
  <si>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</si>
  <si>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</si>
  <si>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</si>
  <si>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</si>
  <si>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</si>
  <si>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</si>
  <si>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</si>
  <si>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</si>
  <si>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</si>
  <si>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</si>
  <si>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</si>
  <si>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</si>
  <si>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</si>
  <si>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</si>
  <si>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</si>
  <si>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</si>
  <si>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</si>
  <si>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</si>
  <si>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</si>
  <si>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</si>
  <si>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</si>
  <si>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</si>
  <si>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</si>
  <si>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</si>
  <si>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</si>
  <si>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</si>
  <si>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</si>
  <si>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</si>
  <si>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</si>
  <si>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</si>
  <si>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</si>
  <si>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</si>
  <si>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</si>
  <si>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</si>
  <si>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</si>
  <si>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</si>
  <si>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</si>
  <si>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</si>
  <si>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</si>
  <si>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</si>
  <si>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</si>
  <si>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</si>
  <si>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</si>
  <si>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</si>
  <si>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</si>
  <si>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</si>
  <si>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</si>
  <si>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</si>
  <si>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</si>
  <si>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</si>
  <si>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</si>
  <si>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</si>
  <si>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</si>
  <si>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</si>
  <si>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</si>
  <si>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</si>
  <si>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</si>
  <si>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</si>
  <si>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</si>
  <si>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</si>
  <si>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</si>
  <si>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</si>
  <si>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</si>
  <si>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</si>
  <si>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</si>
  <si>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</si>
  <si>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</si>
  <si>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</si>
  <si>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</si>
  <si>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</si>
  <si>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</si>
  <si>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</si>
  <si>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</si>
  <si>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</si>
  <si>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</si>
  <si>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</si>
  <si>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</si>
  <si>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</si>
  <si>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</si>
  <si>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</si>
  <si>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</si>
  <si>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</si>
  <si>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</si>
  <si>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</si>
  <si>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</si>
  <si>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</si>
  <si>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</si>
  <si>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</si>
  <si>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</si>
  <si>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</si>
  <si>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</si>
  <si>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</si>
  <si>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</si>
  <si>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</si>
  <si>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</si>
  <si>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</si>
  <si>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</si>
  <si>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</si>
  <si>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</si>
  <si>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</si>
  <si>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</si>
  <si>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</si>
  <si>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</si>
  <si>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</si>
  <si>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</si>
  <si>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</si>
  <si>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</si>
  <si>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</si>
  <si>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</si>
  <si>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</si>
  <si>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</si>
  <si>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</si>
  <si>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</si>
  <si>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</si>
  <si>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</si>
  <si>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</si>
  <si>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</si>
  <si>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</si>
  <si>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</si>
  <si>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</si>
  <si>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</si>
  <si>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</si>
  <si>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</si>
  <si>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</si>
  <si>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</si>
  <si>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</si>
  <si>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</si>
  <si>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</si>
  <si>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</si>
  <si>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</si>
  <si>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</si>
  <si>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</si>
  <si>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</si>
  <si>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</si>
  <si>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</si>
  <si>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</si>
  <si>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</si>
  <si>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</si>
  <si>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</si>
  <si>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</si>
  <si>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</si>
  <si>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</si>
  <si>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</si>
  <si>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</si>
  <si>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</si>
  <si>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</si>
  <si>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</si>
  <si>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</si>
  <si>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</si>
  <si>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</si>
  <si>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</si>
  <si>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</si>
  <si>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</si>
  <si>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</si>
  <si>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</si>
  <si>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</si>
  <si>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</si>
  <si>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</si>
  <si>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</si>
  <si>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</si>
  <si>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</si>
  <si>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</si>
  <si>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</si>
  <si>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</si>
  <si>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</si>
  <si>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</si>
  <si>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</si>
  <si>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</si>
  <si>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</si>
  <si>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</si>
  <si>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</si>
  <si>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</si>
  <si>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</si>
  <si>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</si>
  <si>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</si>
  <si>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</si>
  <si>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</si>
  <si>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</si>
  <si>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</si>
  <si>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</si>
  <si>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</si>
  <si>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</si>
  <si>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</si>
  <si>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</si>
  <si>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</si>
  <si>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</si>
  <si>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</si>
  <si>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</si>
  <si>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</si>
  <si>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</si>
  <si>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</si>
  <si>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</si>
  <si>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</si>
  <si>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</si>
  <si>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</si>
  <si>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</si>
  <si>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</si>
  <si>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</si>
  <si>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</si>
  <si>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</si>
  <si>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</si>
  <si>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</si>
  <si>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</si>
  <si>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</si>
  <si>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</si>
  <si>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</si>
  <si>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</si>
  <si>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</si>
  <si>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</si>
  <si>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</si>
  <si>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</si>
  <si>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</si>
  <si>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</si>
  <si>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</si>
  <si>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</si>
  <si>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</si>
  <si>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</si>
  <si>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</si>
  <si>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</si>
  <si>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</si>
  <si>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</si>
  <si>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</si>
  <si>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</si>
  <si>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</si>
  <si>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</si>
  <si>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</si>
  <si>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</si>
  <si>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</si>
  <si>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</si>
  <si>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</si>
  <si>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</si>
  <si>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</si>
  <si>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</si>
  <si>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</si>
  <si>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</si>
  <si>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</si>
  <si>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</si>
  <si>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</si>
  <si>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</si>
  <si>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</si>
  <si>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</si>
  <si>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</si>
  <si>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</si>
  <si>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</si>
  <si>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</si>
  <si>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</si>
  <si>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</si>
  <si>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</si>
  <si>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</si>
  <si>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</si>
  <si>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</si>
  <si>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</si>
  <si>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</si>
  <si>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</si>
  <si>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</si>
  <si>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</si>
  <si>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</si>
  <si>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</si>
  <si>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</si>
  <si>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</si>
  <si>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</si>
  <si>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</si>
  <si>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</si>
  <si>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</si>
  <si>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</si>
  <si>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</si>
  <si>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</si>
  <si>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</si>
  <si>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</si>
  <si>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</si>
  <si>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</si>
  <si>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</si>
  <si>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</si>
  <si>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</si>
  <si>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</si>
  <si>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</si>
  <si>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</si>
  <si>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</si>
  <si>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</si>
  <si>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</si>
  <si>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</si>
  <si>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</si>
  <si>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</si>
  <si>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</si>
  <si>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</si>
  <si>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</si>
  <si>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</si>
  <si>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</si>
  <si>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</si>
  <si>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</si>
  <si>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</si>
  <si>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</si>
  <si>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</si>
  <si>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</si>
  <si>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</si>
  <si>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</si>
  <si>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</si>
  <si>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</si>
  <si>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</si>
  <si>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</si>
  <si>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</si>
  <si>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</si>
  <si>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</si>
  <si>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</si>
  <si>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</si>
  <si>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</si>
  <si>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</si>
  <si>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</si>
  <si>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</si>
  <si>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</si>
  <si>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</si>
  <si>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</si>
  <si>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</si>
  <si>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</si>
  <si>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</si>
  <si>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</si>
  <si>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</si>
  <si>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</si>
  <si>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</si>
  <si>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</si>
  <si>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</si>
  <si>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</si>
  <si>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</si>
  <si>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</si>
  <si>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</si>
  <si>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</si>
  <si>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</si>
  <si>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</si>
  <si>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</si>
  <si>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</si>
  <si>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</si>
  <si>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</si>
  <si>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</si>
  <si>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</si>
  <si>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</si>
  <si>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</si>
  <si>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</si>
  <si>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</si>
  <si>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</si>
  <si>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</si>
  <si>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</si>
  <si>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</si>
  <si>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</si>
  <si>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</si>
  <si>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</si>
  <si>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</si>
  <si>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</si>
  <si>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</si>
  <si>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</si>
  <si>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</si>
  <si>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</si>
  <si>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</si>
  <si>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</si>
  <si>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</si>
  <si>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</si>
  <si>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</si>
  <si>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</si>
  <si>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</si>
  <si>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</si>
  <si>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</si>
  <si>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</si>
  <si>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</si>
  <si>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</si>
  <si>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</si>
  <si>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</si>
  <si>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</si>
  <si>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</si>
  <si>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</si>
  <si>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</si>
  <si>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</si>
  <si>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</si>
  <si>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</si>
  <si>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</si>
  <si>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</si>
  <si>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</si>
  <si>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</si>
  <si>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</si>
  <si>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</si>
  <si>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</si>
  <si>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</si>
  <si>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</si>
  <si>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</si>
  <si>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</si>
  <si>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</si>
  <si>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</si>
  <si>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</si>
  <si>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</si>
  <si>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</si>
  <si>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</si>
  <si>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</si>
  <si>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</si>
  <si>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</si>
  <si>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</si>
  <si>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</si>
  <si>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</si>
  <si>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</si>
  <si>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</si>
  <si>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</si>
  <si>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</si>
  <si>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</si>
  <si>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</si>
  <si>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</si>
  <si>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</si>
  <si>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</si>
  <si>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</si>
  <si>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</si>
  <si>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</si>
  <si>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</si>
  <si>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</si>
  <si>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</si>
  <si>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</si>
  <si>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</si>
  <si>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</si>
  <si>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</si>
  <si>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</si>
  <si>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</si>
  <si>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</si>
  <si>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</si>
  <si>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</si>
  <si>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</si>
  <si>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</si>
  <si>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</si>
  <si>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</si>
  <si>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</si>
  <si>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</si>
  <si>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</si>
  <si>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</si>
  <si>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</si>
  <si>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</si>
  <si>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</si>
  <si>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</si>
  <si>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</si>
  <si>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</si>
  <si>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</si>
  <si>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</si>
  <si>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</si>
  <si>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</si>
  <si>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</si>
  <si>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</si>
  <si>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</si>
  <si>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</si>
  <si>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</si>
  <si>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</si>
  <si>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</si>
  <si>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</si>
  <si>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</si>
  <si>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</si>
  <si>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</si>
  <si>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</si>
  <si>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</si>
  <si>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</si>
  <si>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</si>
  <si>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</si>
  <si>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</si>
  <si>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</si>
  <si>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</si>
  <si>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</si>
  <si>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</si>
  <si>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</si>
  <si>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</si>
  <si>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</si>
  <si>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</si>
  <si>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</si>
  <si>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</si>
  <si>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</si>
  <si>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</si>
  <si>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</si>
  <si>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</si>
  <si>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</si>
  <si>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</si>
  <si>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</si>
  <si>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</si>
  <si>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</si>
  <si>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</si>
  <si>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</si>
  <si>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</si>
  <si>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</si>
  <si>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</si>
  <si>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</si>
  <si>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</si>
  <si>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</si>
  <si>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</si>
  <si>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</si>
  <si>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</si>
  <si>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</si>
  <si>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</si>
  <si>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</si>
  <si>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</si>
  <si>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</si>
  <si>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</si>
  <si>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</si>
  <si>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</si>
  <si>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</si>
  <si>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</si>
  <si>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</si>
  <si>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</si>
  <si>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</si>
  <si>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</si>
  <si>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</si>
  <si>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</si>
  <si>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</si>
  <si>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</si>
  <si>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</si>
  <si>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</si>
  <si>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</si>
  <si>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</si>
  <si>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</si>
  <si>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</si>
  <si>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</si>
  <si>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</si>
  <si>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</si>
  <si>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</si>
  <si>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</si>
  <si>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</si>
  <si>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</si>
  <si>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</si>
  <si>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</si>
  <si>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</si>
  <si>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</si>
  <si>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</si>
  <si>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</si>
  <si>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</si>
  <si>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</si>
  <si>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</si>
  <si>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</si>
  <si>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</si>
  <si>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</si>
  <si>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</si>
  <si>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</si>
  <si>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</si>
  <si>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</si>
  <si>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</si>
  <si>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</si>
  <si>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</si>
  <si>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</si>
  <si>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</si>
  <si>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</si>
  <si>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</si>
  <si>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</si>
  <si>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</si>
  <si>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</si>
  <si>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</si>
  <si>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</si>
  <si>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</si>
  <si>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</si>
  <si>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</si>
  <si>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</si>
  <si>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</si>
  <si>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</si>
  <si>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</si>
  <si>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</si>
  <si>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</si>
  <si>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</si>
  <si>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</si>
  <si>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</si>
  <si>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</si>
  <si>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</si>
  <si>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</si>
  <si>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</si>
  <si>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</si>
  <si>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</si>
  <si>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</si>
  <si>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</si>
  <si>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</si>
  <si>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</si>
  <si>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</si>
  <si>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</si>
  <si>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</si>
  <si>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</si>
  <si>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</si>
  <si>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</si>
  <si>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</si>
  <si>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</si>
  <si>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</si>
  <si>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</si>
  <si>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</si>
  <si>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</si>
  <si>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</si>
  <si>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</si>
  <si>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</si>
  <si>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</si>
  <si>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</si>
  <si>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</si>
  <si>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</si>
  <si>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</si>
  <si>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</si>
  <si>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</si>
  <si>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</si>
  <si>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</si>
  <si>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</si>
  <si>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</si>
  <si>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</si>
  <si>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</si>
  <si>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</si>
  <si>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</si>
  <si>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</si>
  <si>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</si>
  <si>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</si>
  <si>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</si>
  <si>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</si>
  <si>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</si>
  <si>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</si>
  <si>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</si>
  <si>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</si>
  <si>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</si>
  <si>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</si>
  <si>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</si>
  <si>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</si>
  <si>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</si>
  <si>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</si>
  <si>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</si>
  <si>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</si>
  <si>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</si>
  <si>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</si>
  <si>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</si>
  <si>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</si>
  <si>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</si>
  <si>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</si>
  <si>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</si>
  <si>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</si>
  <si>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</si>
  <si>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</si>
  <si>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</si>
  <si>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</si>
  <si>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</si>
  <si>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</si>
  <si>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</si>
  <si>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</si>
  <si>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</si>
  <si>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</si>
  <si>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</si>
  <si>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</si>
  <si>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</si>
  <si>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</si>
  <si>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</si>
  <si>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</si>
  <si>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</si>
  <si>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</si>
  <si>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</si>
  <si>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</si>
  <si>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</si>
  <si>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</si>
  <si>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</si>
  <si>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</si>
  <si>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</si>
  <si>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</si>
  <si>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</si>
  <si>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</si>
  <si>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</si>
  <si>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</si>
  <si>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</si>
  <si>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</si>
  <si>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</si>
  <si>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</si>
  <si>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</si>
  <si>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</si>
  <si>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</si>
  <si>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</si>
  <si>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</si>
  <si>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</si>
  <si>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</si>
  <si>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</si>
  <si>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</si>
  <si>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</si>
  <si>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</si>
  <si>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</si>
  <si>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</si>
  <si>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</si>
  <si>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</si>
  <si>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</si>
  <si>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</si>
  <si>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</si>
  <si>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</si>
  <si>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</si>
  <si>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</si>
  <si>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</si>
  <si>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</si>
  <si>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</si>
  <si>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</si>
  <si>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</si>
  <si>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</si>
  <si>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</si>
  <si>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</si>
  <si>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</si>
  <si>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</si>
  <si>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</si>
  <si>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</si>
  <si>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</si>
  <si>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</si>
  <si>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</si>
  <si>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</si>
  <si>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</si>
  <si>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</si>
  <si>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</si>
  <si>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</si>
  <si>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</si>
  <si>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</si>
  <si>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</si>
  <si>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</si>
  <si>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</si>
  <si>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</si>
  <si>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</si>
  <si>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</si>
  <si>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</si>
  <si>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</si>
  <si>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</si>
  <si>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</si>
  <si>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</si>
  <si>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</si>
  <si>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</si>
  <si>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</si>
  <si>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</si>
  <si>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</si>
  <si>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</si>
  <si>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</si>
  <si>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</si>
  <si>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</si>
  <si>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</si>
  <si>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</si>
  <si>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</si>
  <si>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</si>
  <si>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</si>
  <si>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</si>
  <si>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</si>
  <si>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</si>
  <si>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</si>
  <si>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</si>
  <si>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</si>
  <si>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</si>
  <si>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</si>
  <si>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</si>
  <si>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</si>
  <si>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</si>
  <si>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</si>
  <si>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</si>
  <si>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</si>
  <si>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</si>
  <si>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</si>
  <si>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</si>
  <si>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</si>
  <si>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</si>
  <si>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</si>
  <si>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</si>
  <si>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</si>
  <si>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</si>
  <si>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</si>
  <si>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</si>
  <si>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</si>
  <si>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</si>
  <si>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</si>
  <si>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</si>
  <si>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</si>
  <si>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</si>
  <si>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</si>
  <si>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</si>
  <si>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</si>
  <si>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</si>
  <si>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</si>
  <si>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</si>
  <si>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</si>
  <si>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</si>
  <si>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</si>
  <si>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</si>
  <si>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</si>
  <si>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</si>
  <si>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</si>
  <si>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</si>
  <si>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</si>
  <si>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</si>
  <si>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</si>
  <si>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</si>
  <si>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</si>
  <si>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</si>
  <si>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</si>
  <si>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</si>
  <si>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</si>
  <si>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</si>
  <si>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</si>
  <si>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</si>
  <si>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</si>
  <si>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</si>
  <si>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</si>
  <si>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</si>
  <si>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</si>
  <si>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</si>
  <si>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</si>
  <si>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</si>
  <si>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</si>
  <si>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</si>
  <si>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</si>
  <si>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</si>
  <si>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</si>
  <si>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</si>
  <si>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</si>
  <si>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</si>
  <si>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</si>
  <si>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</si>
  <si>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</si>
  <si>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</si>
  <si>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</si>
  <si>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</si>
  <si>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</si>
  <si>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</si>
  <si>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</si>
  <si>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</si>
  <si>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</si>
  <si>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</si>
  <si>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</si>
  <si>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</si>
  <si>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</si>
  <si>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</si>
  <si>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</si>
  <si>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</si>
  <si>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</si>
  <si>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</si>
  <si>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</si>
  <si>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</si>
  <si>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</si>
  <si>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</si>
  <si>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</si>
  <si>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</si>
  <si>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</si>
  <si>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</si>
  <si>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</si>
  <si>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</si>
  <si>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</si>
  <si>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</si>
  <si>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</si>
  <si>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</si>
  <si>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</si>
  <si>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</si>
  <si>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</si>
  <si>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</si>
  <si>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</si>
  <si>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</si>
  <si>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</si>
  <si>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</si>
  <si>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</si>
  <si>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</si>
  <si>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</si>
  <si>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</si>
  <si>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</si>
  <si>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</si>
  <si>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</si>
  <si>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</si>
  <si>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</si>
  <si>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</si>
  <si>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</si>
  <si>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</si>
  <si>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</si>
  <si>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</si>
  <si>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</si>
  <si>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</si>
  <si>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</si>
  <si>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</si>
  <si>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</si>
  <si>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</si>
  <si>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</si>
  <si>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</si>
  <si>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</si>
  <si>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</si>
  <si>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</si>
  <si>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</si>
  <si>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</si>
  <si>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</si>
  <si>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</si>
  <si>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</si>
  <si>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</si>
  <si>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</si>
  <si>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</si>
  <si>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</si>
  <si>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</si>
  <si>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</si>
  <si>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</si>
  <si>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</si>
  <si>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</si>
  <si>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</si>
  <si>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</si>
  <si>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</si>
  <si>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</si>
  <si>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</si>
  <si>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</si>
  <si>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</si>
  <si>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</si>
  <si>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</si>
  <si>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</si>
  <si>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</si>
  <si>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</si>
  <si>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</si>
  <si>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</si>
  <si>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</si>
  <si>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</si>
  <si>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</si>
  <si>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</si>
  <si>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</si>
  <si>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</si>
  <si>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</si>
  <si>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</si>
  <si>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</si>
  <si>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</si>
  <si>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</si>
  <si>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</si>
  <si>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</si>
  <si>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</si>
  <si>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</si>
  <si>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</si>
  <si>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</si>
  <si>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</si>
  <si>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</si>
  <si>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</si>
  <si>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</si>
  <si>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</si>
  <si>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</si>
  <si>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</si>
  <si>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</si>
  <si>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</si>
  <si>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</si>
  <si>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</si>
  <si>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</si>
  <si>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</si>
  <si>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</si>
  <si>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</si>
  <si>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</si>
  <si>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</si>
  <si>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</si>
  <si>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</si>
  <si>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</si>
  <si>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</si>
  <si>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</si>
  <si>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</si>
  <si>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</si>
  <si>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</si>
  <si>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</si>
  <si>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</si>
  <si>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</si>
  <si>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</si>
  <si>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</si>
  <si>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</si>
  <si>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</si>
  <si>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</si>
  <si>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</si>
  <si>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</si>
  <si>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</si>
  <si>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</si>
  <si>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</si>
  <si>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</si>
  <si>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</si>
  <si>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</si>
  <si>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</si>
  <si>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</si>
  <si>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</si>
  <si>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</si>
  <si>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</si>
  <si>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</si>
  <si>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</si>
  <si>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</si>
  <si>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</si>
  <si>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</si>
  <si>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</si>
  <si>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</si>
  <si>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</si>
  <si>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</si>
  <si>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</si>
  <si>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</si>
  <si>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</si>
  <si>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</si>
  <si>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</si>
  <si>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</si>
  <si>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</si>
  <si>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</si>
  <si>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</si>
  <si>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</si>
  <si>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</si>
  <si>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</si>
  <si>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</si>
  <si>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</si>
  <si>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</si>
  <si>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</si>
  <si>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</si>
  <si>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</si>
  <si>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</si>
  <si>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</si>
  <si>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</si>
  <si>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</si>
  <si>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</si>
  <si>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</si>
  <si>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</si>
  <si>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</si>
  <si>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</si>
  <si>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</si>
  <si>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</si>
  <si>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</si>
  <si>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</si>
  <si>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</si>
  <si>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</si>
  <si>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</si>
  <si>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</si>
  <si>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</si>
  <si>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</si>
  <si>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</si>
  <si>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</si>
  <si>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</si>
  <si>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</si>
  <si>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</si>
  <si>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</si>
  <si>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</si>
  <si>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</si>
  <si>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</si>
  <si>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</si>
  <si>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</si>
  <si>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</si>
  <si>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</si>
  <si>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</si>
  <si>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</si>
  <si>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</si>
  <si>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</si>
  <si>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</si>
  <si>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</si>
  <si>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</si>
  <si>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</si>
  <si>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</si>
  <si>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</si>
  <si>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</si>
  <si>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</si>
  <si>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</si>
  <si>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</si>
  <si>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</si>
  <si>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</si>
  <si>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</si>
  <si>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</si>
  <si>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</si>
  <si>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</si>
  <si>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</si>
  <si>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</si>
  <si>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</si>
  <si>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</si>
  <si>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</si>
  <si>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</si>
  <si>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</si>
  <si>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</si>
  <si>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</si>
  <si>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</si>
  <si>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</si>
  <si>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</si>
  <si>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</si>
  <si>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</si>
  <si>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</si>
  <si>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</si>
  <si>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</si>
  <si>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</si>
  <si>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</si>
  <si>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</si>
  <si>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</si>
  <si>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</si>
  <si>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</si>
  <si>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</si>
  <si>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</si>
  <si>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</si>
  <si>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</si>
  <si>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</si>
  <si>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</si>
  <si>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</si>
  <si>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</si>
  <si>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</si>
  <si>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</si>
  <si>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</si>
  <si>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</si>
  <si>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</si>
  <si>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</si>
  <si>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</si>
  <si>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</si>
  <si>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</si>
  <si>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</si>
  <si>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</si>
  <si>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</si>
  <si>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</si>
  <si>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</si>
  <si>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</si>
  <si>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</si>
  <si>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</si>
  <si>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</si>
  <si>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</si>
  <si>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</si>
  <si>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</si>
  <si>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</si>
  <si>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</si>
  <si>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</si>
  <si>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</si>
  <si>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</si>
  <si>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</si>
  <si>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</si>
  <si>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</si>
  <si>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</si>
  <si>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</si>
  <si>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</si>
  <si>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</si>
  <si>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</si>
  <si>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</si>
  <si>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</si>
  <si>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</si>
  <si>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</si>
  <si>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</si>
  <si>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</si>
  <si>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</si>
  <si>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</si>
  <si>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</si>
  <si>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</si>
  <si>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</si>
  <si>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</si>
  <si>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</si>
  <si>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</si>
  <si>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</si>
  <si>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</si>
  <si>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</si>
  <si>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</si>
  <si>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</si>
  <si>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</si>
  <si>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</si>
  <si>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</si>
  <si>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</si>
  <si>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</si>
  <si>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</si>
  <si>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</si>
  <si>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</si>
  <si>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</si>
  <si>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</si>
  <si>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</si>
  <si>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</si>
  <si>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</si>
  <si>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</si>
  <si>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</si>
  <si>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</si>
  <si>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</si>
  <si>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</si>
  <si>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</si>
  <si>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</si>
  <si>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</si>
  <si>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</si>
  <si>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</si>
  <si>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</si>
  <si>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</si>
  <si>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</si>
  <si>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</si>
  <si>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</si>
  <si>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</si>
  <si>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</si>
  <si>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</si>
  <si>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</si>
  <si>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</si>
  <si>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</si>
  <si>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</si>
  <si>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</si>
  <si>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</si>
  <si>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</si>
  <si>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</si>
  <si>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</si>
  <si>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</si>
  <si>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</si>
  <si>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</si>
  <si>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</si>
  <si>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</si>
  <si>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</si>
  <si>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</si>
  <si>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</si>
  <si>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</si>
  <si>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</si>
  <si>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</si>
  <si>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</si>
  <si>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</si>
  <si>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</si>
  <si>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</si>
  <si>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</si>
  <si>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</si>
  <si>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</si>
  <si>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</si>
  <si>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</si>
  <si>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</si>
  <si>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</si>
  <si>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</si>
  <si>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</si>
  <si>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</si>
  <si>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</si>
  <si>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</si>
  <si>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</si>
  <si>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</si>
  <si>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</si>
  <si>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</si>
  <si>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</si>
  <si>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</si>
  <si>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</si>
  <si>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</si>
  <si>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</si>
  <si>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</si>
  <si>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</si>
  <si>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</si>
  <si>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</si>
  <si>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</si>
  <si>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</si>
  <si>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</si>
  <si>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</si>
  <si>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</si>
  <si>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</si>
  <si>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</si>
  <si>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</si>
  <si>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</si>
  <si>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</si>
  <si>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</si>
  <si>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</si>
  <si>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</si>
  <si>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</si>
  <si>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</si>
  <si>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</si>
  <si>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</si>
  <si>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</si>
  <si>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</si>
  <si>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</si>
  <si>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</si>
  <si>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</si>
  <si>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</si>
  <si>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</si>
  <si>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</si>
  <si>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</si>
  <si>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</si>
  <si>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</si>
  <si>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</si>
  <si>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</si>
  <si>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</si>
  <si>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</si>
  <si>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</si>
  <si>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</si>
  <si>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</si>
  <si>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</si>
  <si>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</si>
  <si>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</si>
  <si>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</si>
  <si>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</si>
  <si>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</si>
  <si>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</si>
  <si>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</si>
  <si>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</si>
  <si>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</si>
  <si>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</si>
  <si>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</si>
  <si>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</si>
  <si>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</si>
  <si>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</si>
  <si>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</si>
  <si>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</si>
  <si>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</si>
  <si>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</si>
  <si>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</si>
  <si>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</si>
  <si>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</si>
  <si>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</si>
  <si>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</si>
  <si>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</si>
  <si>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</si>
  <si>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</si>
  <si>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</si>
  <si>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</si>
  <si>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</si>
  <si>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</si>
  <si>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</si>
  <si>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</si>
  <si>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</si>
  <si>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</si>
  <si>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</si>
  <si>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</si>
  <si>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</si>
  <si>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</si>
  <si>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</si>
  <si>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</si>
  <si>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</si>
  <si>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</si>
  <si>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</si>
  <si>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</si>
  <si>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</si>
  <si>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</si>
  <si>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</si>
  <si>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</si>
  <si>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</si>
  <si>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</si>
  <si>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</si>
  <si>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</si>
  <si>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</si>
  <si>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</si>
  <si>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</si>
  <si>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</si>
  <si>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</si>
  <si>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</si>
  <si>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</si>
  <si>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</si>
  <si>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</si>
  <si>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</si>
  <si>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</si>
  <si>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</si>
  <si>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</si>
  <si>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</si>
  <si>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</si>
  <si>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</si>
  <si>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</si>
  <si>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</si>
  <si>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</si>
  <si>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</si>
  <si>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</si>
  <si>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</si>
  <si>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</si>
  <si>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</si>
  <si>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</si>
  <si>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</si>
  <si>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</si>
  <si>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</si>
  <si>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</si>
  <si>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</si>
  <si>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</si>
  <si>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</si>
  <si>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</si>
  <si>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</si>
  <si>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</si>
  <si>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</si>
  <si>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</si>
  <si>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</si>
  <si>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</si>
  <si>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</si>
  <si>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</si>
  <si>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</si>
  <si>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</si>
  <si>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</si>
  <si>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</si>
  <si>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</si>
  <si>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</si>
  <si>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</si>
  <si>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</si>
  <si>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</si>
  <si>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</si>
  <si>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</si>
  <si>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</si>
  <si>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</si>
  <si>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</si>
  <si>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</si>
  <si>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</si>
  <si>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</si>
  <si>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</si>
  <si>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</si>
  <si>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</si>
  <si>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</si>
  <si>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</si>
  <si>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</si>
  <si>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</si>
  <si>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</si>
  <si>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</si>
  <si>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</si>
  <si>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</si>
  <si>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</si>
  <si>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</si>
  <si>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</si>
  <si>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</si>
  <si>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</si>
  <si>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</si>
  <si>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</si>
  <si>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</si>
  <si>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</si>
  <si>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</si>
  <si>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</si>
  <si>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</si>
  <si>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</si>
  <si>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</si>
  <si>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</si>
  <si>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</si>
  <si>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</si>
  <si>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</si>
  <si>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</si>
  <si>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</si>
  <si>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</si>
  <si>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</si>
  <si>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</si>
  <si>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</si>
  <si>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</si>
  <si>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</si>
  <si>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</si>
  <si>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</si>
  <si>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</si>
  <si>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</si>
  <si>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</si>
  <si>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</si>
  <si>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</si>
  <si>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</si>
  <si>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</si>
  <si>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</si>
  <si>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</si>
  <si>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</si>
  <si>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</si>
  <si>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</si>
  <si>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</si>
  <si>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</si>
  <si>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</si>
  <si>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</si>
  <si>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</si>
  <si>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</si>
  <si>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</si>
  <si>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</si>
  <si>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</si>
  <si>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</si>
  <si>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</si>
  <si>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</si>
  <si>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</si>
  <si>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</si>
  <si>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</si>
  <si>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</si>
  <si>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</si>
  <si>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</si>
  <si>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</si>
  <si>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</si>
  <si>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</si>
  <si>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</si>
  <si>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</si>
  <si>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</si>
  <si>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</si>
  <si>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</si>
  <si>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</si>
  <si>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</si>
  <si>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</si>
  <si>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</si>
  <si>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</si>
  <si>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</si>
  <si>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</si>
  <si>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</si>
  <si>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</si>
  <si>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</si>
  <si>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</si>
  <si>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</si>
  <si>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</si>
  <si>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</si>
  <si>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</si>
  <si>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</si>
  <si>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</si>
  <si>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</si>
  <si>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</si>
  <si>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</si>
  <si>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</si>
  <si>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</si>
  <si>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</si>
  <si>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</si>
  <si>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</si>
  <si>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</si>
  <si>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</si>
  <si>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</si>
  <si>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</si>
  <si>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</si>
  <si>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</si>
  <si>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</si>
  <si>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</si>
  <si>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</si>
  <si>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</si>
  <si>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</si>
  <si>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</si>
  <si>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</si>
  <si>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</si>
  <si>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</si>
  <si>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</si>
  <si>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</si>
  <si>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</si>
  <si>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</si>
  <si>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</si>
  <si>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</si>
  <si>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</si>
  <si>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</si>
  <si>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</si>
  <si>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</si>
  <si>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</si>
  <si>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</si>
  <si>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</si>
  <si>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</si>
  <si>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</si>
  <si>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</si>
  <si>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</si>
  <si>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</si>
  <si>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</si>
  <si>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</si>
  <si>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</si>
  <si>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</si>
  <si>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</si>
  <si>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</si>
  <si>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</si>
  <si>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</si>
  <si>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</si>
  <si>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</si>
  <si>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</si>
  <si>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</si>
  <si>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</si>
  <si>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</si>
  <si>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</si>
  <si>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</si>
  <si>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</si>
  <si>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</si>
  <si>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</si>
  <si>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</si>
  <si>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</si>
  <si>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</si>
  <si>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</si>
  <si>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</si>
  <si>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</si>
  <si>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</si>
  <si>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</si>
  <si>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</si>
  <si>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</si>
  <si>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</si>
  <si>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</si>
  <si>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</si>
  <si>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</si>
  <si>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</si>
  <si>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</si>
  <si>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</si>
  <si>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</si>
  <si>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</si>
  <si>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</si>
  <si>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</si>
  <si>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</si>
  <si>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</si>
  <si>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</si>
  <si>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</si>
  <si>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</si>
  <si>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</si>
  <si>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</si>
  <si>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</si>
  <si>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</si>
  <si>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</si>
  <si>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</si>
  <si>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</si>
  <si>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</si>
  <si>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</si>
  <si>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</si>
  <si>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</si>
  <si>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</si>
  <si>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</si>
  <si>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</si>
  <si>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</si>
  <si>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</si>
  <si>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</si>
  <si>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</si>
  <si>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</si>
  <si>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</si>
  <si>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</si>
  <si>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</si>
  <si>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</si>
  <si>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</si>
  <si>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</si>
  <si>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</si>
  <si>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</si>
  <si>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</si>
  <si>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</si>
  <si>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</si>
  <si>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</si>
  <si>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</si>
  <si>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</si>
  <si>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</si>
  <si>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</si>
  <si>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</si>
  <si>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</si>
  <si>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</si>
  <si>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</si>
  <si>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</si>
  <si>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</si>
  <si>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</si>
  <si>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</si>
  <si>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</si>
  <si>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</si>
  <si>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</si>
  <si>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</si>
  <si>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</si>
  <si>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</si>
  <si>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</si>
  <si>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</si>
  <si>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</si>
  <si>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</si>
  <si>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</si>
  <si>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</si>
  <si>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</si>
  <si>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</si>
  <si>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</si>
  <si>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</si>
  <si>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</si>
  <si>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</si>
  <si>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</si>
  <si>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</si>
  <si>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</si>
  <si>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</si>
  <si>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</si>
  <si>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</si>
  <si>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</si>
  <si>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</si>
  <si>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</si>
  <si>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</si>
  <si>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</si>
  <si>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</si>
  <si>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</si>
  <si>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</si>
  <si>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</si>
  <si>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</si>
  <si>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</si>
  <si>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</si>
  <si>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</si>
  <si>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</si>
  <si>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</si>
  <si>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</si>
  <si>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</si>
  <si>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</si>
  <si>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</si>
  <si>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</si>
  <si>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</si>
  <si>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</si>
  <si>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</si>
  <si>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</si>
  <si>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</si>
  <si>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</si>
  <si>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</si>
  <si>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</si>
  <si>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</si>
  <si>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</si>
  <si>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</si>
  <si>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</si>
  <si>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</si>
  <si>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</si>
  <si>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</si>
  <si>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</si>
  <si>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</si>
  <si>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</si>
  <si>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</si>
  <si>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</si>
  <si>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</si>
  <si>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</si>
  <si>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</si>
  <si>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</si>
  <si>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</si>
  <si>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</si>
  <si>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</si>
  <si>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</si>
  <si>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</si>
  <si>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</si>
  <si>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</si>
  <si>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</si>
  <si>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</si>
  <si>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</si>
  <si>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</si>
  <si>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</si>
  <si>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</si>
  <si>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</si>
  <si>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</si>
  <si>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</si>
  <si>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</si>
  <si>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</si>
  <si>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</si>
  <si>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</si>
  <si>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</si>
  <si>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</si>
  <si>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</si>
  <si>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</si>
  <si>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</si>
  <si>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</si>
  <si>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</si>
  <si>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</si>
  <si>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</si>
  <si>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</si>
  <si>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</si>
  <si>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</si>
  <si>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</si>
  <si>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</si>
  <si>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</si>
  <si>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</si>
  <si>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</si>
  <si>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</si>
  <si>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</si>
  <si>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</si>
  <si>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</si>
  <si>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</si>
  <si>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</si>
  <si>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</si>
  <si>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</si>
  <si>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</si>
  <si>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</si>
  <si>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</si>
  <si>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</si>
  <si>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</si>
  <si>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</si>
  <si>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</si>
  <si>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</si>
  <si>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</si>
  <si>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</si>
  <si>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</si>
  <si>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</si>
  <si>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</si>
  <si>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</si>
  <si>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</si>
  <si>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</si>
  <si>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</si>
  <si>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</si>
  <si>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</si>
  <si>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</si>
  <si>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</si>
  <si>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</si>
  <si>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</si>
  <si>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</si>
  <si>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</si>
  <si>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</si>
  <si>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</si>
  <si>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</si>
  <si>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</si>
  <si>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</si>
  <si>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</si>
  <si>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</si>
  <si>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</si>
  <si>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</si>
  <si>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</si>
  <si>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</si>
  <si>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</si>
  <si>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</si>
  <si>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</si>
  <si>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</si>
  <si>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</si>
  <si>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</si>
  <si>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</si>
  <si>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</si>
  <si>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</si>
  <si>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</si>
  <si>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</si>
  <si>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</si>
  <si>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</si>
  <si>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</si>
  <si>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</si>
  <si>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</si>
  <si>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</si>
  <si>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</si>
  <si>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</si>
  <si>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</si>
  <si>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</si>
  <si>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</si>
  <si>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</si>
  <si>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</si>
  <si>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</si>
  <si>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</si>
  <si>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</si>
  <si>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</si>
  <si>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</si>
  <si>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</si>
  <si>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</si>
  <si>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</si>
  <si>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</si>
  <si>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</si>
  <si>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</si>
  <si>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</si>
  <si>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</si>
  <si>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</si>
  <si>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</si>
  <si>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</si>
  <si>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</si>
  <si>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</si>
  <si>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</si>
  <si>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</si>
  <si>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</si>
  <si>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</si>
  <si>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</si>
  <si>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</si>
  <si>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</si>
  <si>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</si>
  <si>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</si>
  <si>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</si>
  <si>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</si>
  <si>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</si>
  <si>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</si>
  <si>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</si>
  <si>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</si>
  <si>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</si>
  <si>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</si>
  <si>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</si>
  <si>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</si>
  <si>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</si>
  <si>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</si>
  <si>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</si>
  <si>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</si>
  <si>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</si>
  <si>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</si>
  <si>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</si>
  <si>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</si>
  <si>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</si>
  <si>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</si>
  <si>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</si>
  <si>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</si>
  <si>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</si>
  <si>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</si>
  <si>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</si>
  <si>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</si>
  <si>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</si>
  <si>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</si>
  <si>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</si>
  <si>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</si>
  <si>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</si>
  <si>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</si>
  <si>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</si>
  <si>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</si>
  <si>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</si>
  <si>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</si>
  <si>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</si>
  <si>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</si>
  <si>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</si>
  <si>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</si>
  <si>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</si>
  <si>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</si>
  <si>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</si>
  <si>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</si>
  <si>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</si>
  <si>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</si>
  <si>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</si>
  <si>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</si>
  <si>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</si>
  <si>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</si>
  <si>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</si>
  <si>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</si>
  <si>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</si>
  <si>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</si>
  <si>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</si>
  <si>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</si>
  <si>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</si>
  <si>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</si>
  <si>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</si>
  <si>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</si>
  <si>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</si>
  <si>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</si>
  <si>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</si>
  <si>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</si>
  <si>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</si>
  <si>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</si>
  <si>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</si>
  <si>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</si>
  <si>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</si>
  <si>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</si>
  <si>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</si>
  <si>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</si>
  <si>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</si>
  <si>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</si>
  <si>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</si>
  <si>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</si>
  <si>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</si>
  <si>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</si>
  <si>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</si>
  <si>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</si>
  <si>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</si>
  <si>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</si>
  <si>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</si>
  <si>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</si>
  <si>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</si>
  <si>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</si>
  <si>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</si>
  <si>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</si>
  <si>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</si>
  <si>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</si>
  <si>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</si>
  <si>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</si>
  <si>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</si>
  <si>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</si>
  <si>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</si>
  <si>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</si>
  <si>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</si>
  <si>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</si>
  <si>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</si>
  <si>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</si>
  <si>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</si>
  <si>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</si>
  <si>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</si>
  <si>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</si>
  <si>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</si>
  <si>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</si>
  <si>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</si>
  <si>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</si>
  <si>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</si>
  <si>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</si>
  <si>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</si>
  <si>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</si>
  <si>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</si>
  <si>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</si>
  <si>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</si>
  <si>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</si>
  <si>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</si>
  <si>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</si>
  <si>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</si>
  <si>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</si>
  <si>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</si>
  <si>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</si>
  <si>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</si>
  <si>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</si>
  <si>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</si>
  <si>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</si>
  <si>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</si>
  <si>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</si>
  <si>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</si>
  <si>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</si>
  <si>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</si>
  <si>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</si>
  <si>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</si>
  <si>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</si>
  <si>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</si>
  <si>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</si>
  <si>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</si>
  <si>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</si>
  <si>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</si>
  <si>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</si>
  <si>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</si>
  <si>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</si>
  <si>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</si>
  <si>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</si>
  <si>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</si>
  <si>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</si>
  <si>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</si>
  <si>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</si>
  <si>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</si>
  <si>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</si>
  <si>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</si>
  <si>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</si>
  <si>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</si>
  <si>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</si>
  <si>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</si>
  <si>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</si>
  <si>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</si>
  <si>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</si>
  <si>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</si>
  <si>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</si>
  <si>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</si>
  <si>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</si>
  <si>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</si>
  <si>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</si>
  <si>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</si>
  <si>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</si>
  <si>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</si>
  <si>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</si>
  <si>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</si>
  <si>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</si>
  <si>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</si>
  <si>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</si>
  <si>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</si>
  <si>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</si>
  <si>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</si>
  <si>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</si>
  <si>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</si>
  <si>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</si>
  <si>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</si>
  <si>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</si>
  <si>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</si>
  <si>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</si>
  <si>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</si>
  <si>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</si>
  <si>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</si>
  <si>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</si>
  <si>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</si>
  <si>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</si>
  <si>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</si>
  <si>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</si>
  <si>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</si>
  <si>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</si>
  <si>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</si>
  <si>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</si>
  <si>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</si>
  <si>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</si>
  <si>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</si>
  <si>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</si>
  <si>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</si>
  <si>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</si>
  <si>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</si>
  <si>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</si>
  <si>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</si>
  <si>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</si>
  <si>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</si>
  <si>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</si>
  <si>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</si>
  <si>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</si>
  <si>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</si>
  <si>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</si>
  <si>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</si>
  <si>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</si>
  <si>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</si>
  <si>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</si>
  <si>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</si>
  <si>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</si>
  <si>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</si>
  <si>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</si>
  <si>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</si>
  <si>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</si>
  <si>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</si>
  <si>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</si>
  <si>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</si>
  <si>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</si>
  <si>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</si>
  <si>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</si>
  <si>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</si>
  <si>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</si>
  <si>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</si>
  <si>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</si>
  <si>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</si>
  <si>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</si>
  <si>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</si>
  <si>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</si>
  <si>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</si>
  <si>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</si>
  <si>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</si>
  <si>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</si>
  <si>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</si>
  <si>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</si>
  <si>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</si>
  <si>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</si>
  <si>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</si>
  <si>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</si>
  <si>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</si>
  <si>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</si>
  <si>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</si>
  <si>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</si>
  <si>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</si>
  <si>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</si>
  <si>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</si>
  <si>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</si>
  <si>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</si>
  <si>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</si>
  <si>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</si>
  <si>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</si>
  <si>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</si>
  <si>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</si>
  <si>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</si>
  <si>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</si>
  <si>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</si>
  <si>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</si>
  <si>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</si>
  <si>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</si>
  <si>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</si>
  <si>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</si>
  <si>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</si>
  <si>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</si>
  <si>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</si>
  <si>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</si>
  <si>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</si>
  <si>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</si>
  <si>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</si>
  <si>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</si>
  <si>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</si>
  <si>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</si>
  <si>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</si>
  <si>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</si>
  <si>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</si>
  <si>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</si>
  <si>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</si>
  <si>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</si>
  <si>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</si>
  <si>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</si>
  <si>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</si>
  <si>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</si>
  <si>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</si>
  <si>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</si>
  <si>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</si>
  <si>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</si>
  <si>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</si>
  <si>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</si>
  <si>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</si>
  <si>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</si>
  <si>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</si>
  <si>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</si>
  <si>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</si>
  <si>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</si>
  <si>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</si>
  <si>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</si>
  <si>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</si>
  <si>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</si>
  <si>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</si>
  <si>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</si>
  <si>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</si>
  <si>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</si>
  <si>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</si>
  <si>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</si>
  <si>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</si>
  <si>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</si>
  <si>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</si>
  <si>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</si>
  <si>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</si>
  <si>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</si>
  <si>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</si>
  <si>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</si>
  <si>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</si>
  <si>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</si>
  <si>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</si>
  <si>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</si>
  <si>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</si>
  <si>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</si>
  <si>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</si>
  <si>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</si>
  <si>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</si>
  <si>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</si>
  <si>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</si>
  <si>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</si>
  <si>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</si>
  <si>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</si>
  <si>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</si>
  <si>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</si>
  <si>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</si>
  <si>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</si>
  <si>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</si>
  <si>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</si>
  <si>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</si>
  <si>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</si>
  <si>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</si>
  <si>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</si>
  <si>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</si>
  <si>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</si>
  <si>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</si>
  <si>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</si>
  <si>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</si>
  <si>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</si>
  <si>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</si>
  <si>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</si>
  <si>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</si>
  <si>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</si>
  <si>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</si>
  <si>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</si>
  <si>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</si>
  <si>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</si>
  <si>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</si>
  <si>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</si>
  <si>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</si>
  <si>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</si>
  <si>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</si>
  <si>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</si>
  <si>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</si>
  <si>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</si>
  <si>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</si>
  <si>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</si>
  <si>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</si>
  <si>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</si>
  <si>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</si>
  <si>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</si>
  <si>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</si>
  <si>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</si>
  <si>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</si>
  <si>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</si>
  <si>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</si>
  <si>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</si>
  <si>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</si>
  <si>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</si>
  <si>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</si>
  <si>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</si>
  <si>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</si>
  <si>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</si>
  <si>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</si>
  <si>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</si>
  <si>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</si>
  <si>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</si>
  <si>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</si>
  <si>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</si>
  <si>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</si>
  <si>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</si>
  <si>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</si>
  <si>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</si>
  <si>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</si>
  <si>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</si>
  <si>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</si>
  <si>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</si>
  <si>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</si>
  <si>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</si>
  <si>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</si>
  <si>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</si>
  <si>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</si>
  <si>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</si>
  <si>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</si>
  <si>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</si>
  <si>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</si>
  <si>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</si>
  <si>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</si>
  <si>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</si>
  <si>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</si>
  <si>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</si>
  <si>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</si>
  <si>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</si>
  <si>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</si>
  <si>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20</t>
  </si>
  <si>
    <t>06</t>
  </si>
  <si>
    <t>El Sujeto Obligado no cuenta con página institucional, por lo que no se encuentran publicadas sus Obligaciones de Transparencia</t>
  </si>
  <si>
    <t>El Sujeto Obligado deberá publicar la información de conformidad con la tabla de aplicabilidad correspondiente a las obligaciones de transparencia.</t>
  </si>
  <si>
    <t>No aplica</t>
  </si>
  <si>
    <t xml:space="preserve">
</t>
  </si>
  <si>
    <t>No abre el hipervinculo</t>
  </si>
  <si>
    <t>No abre el hipervínculo</t>
  </si>
  <si>
    <t>El Sujeto Obligado deberá publicar la información de conformidad con la tabla de aplicabilidad correspondiente a las obligaciones de transparencia. No cumple con la publicación de la información de los ejercicios 2021 y 2020.</t>
  </si>
  <si>
    <t xml:space="preserve">El Sujeto Obligado deberá publicar la información de conformidad con la tabla de aplicabilidad correspondiente a las obligaciones de transparencia. </t>
  </si>
  <si>
    <t>El Sujeto Obligado deberá publicar la información de conformidad con la tabla de aplicabilidad correspondiente a las obligaciones de transparencia. No publica los ejercicios que se indican y no abren los hipervínculos.</t>
  </si>
  <si>
    <t>El Sujeto Obligado deberá publicar la información de conformidad con la tabla de aplicabilidad correspondiente a las obligaciones de transparencia. No publica los ejercicios que se indican.</t>
  </si>
  <si>
    <t>No  aplica</t>
  </si>
  <si>
    <t>El Sujeto Obligado deberá publicar la información de conformidad con la tabla de aplicabilidad correspondiente a las obligaciones de transparencia. Los hipervínculos no abren</t>
  </si>
  <si>
    <t>21</t>
  </si>
  <si>
    <t>Claudia Vázquez Pérez</t>
  </si>
  <si>
    <t>El Sujeto Obligado deberá publicar la información de conformidad con la tabla de aplicabilidad correspondiente a las obligaciones de transparencia. No abre el hipervínculo.</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</si>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</sst>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6" fillId="0" borderId="12" xfId="2" applyFont="1" applyBorder="1" applyAlignment="1">
      <alignment horizontal="center" vertical="center" wrapText="1"/>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7FB3922-87C2-4373-B60E-FA4CD928B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D011074-05F6-44D8-AFD0-1EE0B4BA6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AE32D4-30BA-42C4-90A8-C5479FBA61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13A3BAE-2840-4554-8492-88AD8F043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44FF7DE-BEFA-4403-91C2-09123C71AC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46" t="s">
        <v>0</v>
      </c>
      <c r="E1" s="246"/>
      <c r="F1" s="246"/>
      <c r="G1" s="246"/>
      <c r="H1" s="246"/>
      <c r="I1" s="246"/>
      <c r="J1" s="246"/>
      <c r="K1" s="246"/>
      <c r="L1" s="246"/>
      <c r="N1" s="2" t="s">
        <v>1</v>
      </c>
    </row>
    <row r="2" spans="3:14" ht="24" customHeight="1" x14ac:dyDescent="0.2">
      <c r="D2" s="247" t="s">
        <v>2</v>
      </c>
      <c r="E2" s="247"/>
      <c r="F2" s="247"/>
      <c r="G2" s="247"/>
      <c r="H2" s="247"/>
      <c r="I2" s="247"/>
      <c r="J2" s="247"/>
      <c r="K2" s="247"/>
      <c r="L2" s="247"/>
      <c r="N2" s="3">
        <v>44733</v>
      </c>
    </row>
    <row r="3" spans="3:14" ht="75" customHeight="1" x14ac:dyDescent="0.2">
      <c r="C3" s="4"/>
      <c r="D3" s="246" t="s">
        <v>3091</v>
      </c>
      <c r="E3" s="246"/>
      <c r="F3" s="246"/>
      <c r="G3" s="246"/>
      <c r="H3" s="246"/>
      <c r="I3" s="246"/>
      <c r="J3" s="246"/>
      <c r="K3" s="246"/>
      <c r="L3" s="246"/>
      <c r="N3" s="5" t="s">
        <v>3</v>
      </c>
    </row>
    <row r="4" spans="3:14" ht="24" customHeight="1" x14ac:dyDescent="0.2"/>
    <row r="5" spans="3:14" ht="24" customHeight="1" x14ac:dyDescent="0.2">
      <c r="C5" s="248" t="s">
        <v>29</v>
      </c>
      <c r="D5" s="248"/>
      <c r="E5" s="248"/>
      <c r="F5" s="248"/>
      <c r="G5" s="248"/>
      <c r="H5" s="248"/>
      <c r="I5" s="248"/>
      <c r="J5" s="248"/>
      <c r="K5" s="248"/>
      <c r="L5" s="248"/>
    </row>
    <row r="6" spans="3:14" ht="24" customHeight="1" thickBot="1" x14ac:dyDescent="0.25">
      <c r="C6" s="208"/>
      <c r="K6" s="208"/>
      <c r="L6" s="208"/>
    </row>
    <row r="7" spans="3:14" ht="63" customHeight="1" thickBot="1" x14ac:dyDescent="0.25">
      <c r="C7" s="249" t="s">
        <v>5</v>
      </c>
      <c r="D7" s="249"/>
      <c r="E7" s="249"/>
      <c r="F7" s="249"/>
      <c r="H7" s="6" t="s">
        <v>6</v>
      </c>
      <c r="J7" s="7" t="s">
        <v>7</v>
      </c>
      <c r="L7" s="8" t="s">
        <v>8</v>
      </c>
    </row>
    <row r="8" spans="3:14" ht="6" customHeight="1" thickBot="1" x14ac:dyDescent="0.25">
      <c r="H8" s="207"/>
      <c r="J8" s="207"/>
      <c r="L8" s="207"/>
    </row>
    <row r="9" spans="3:14" ht="24" customHeight="1" thickBot="1" x14ac:dyDescent="0.25">
      <c r="C9" s="245" t="s">
        <v>9</v>
      </c>
      <c r="D9" s="245"/>
      <c r="E9" s="245"/>
      <c r="F9" s="245"/>
      <c r="H9" s="9">
        <f>'IGOT (PI)'!K11</f>
        <v>0</v>
      </c>
      <c r="I9" s="10"/>
      <c r="J9" s="11">
        <f>'IGOT (PNT)'!K11</f>
        <v>22.681704260651628</v>
      </c>
      <c r="K9" s="10"/>
      <c r="L9" s="9">
        <f>(H9+J9)/2</f>
        <v>11.340852130325814</v>
      </c>
    </row>
    <row r="10" spans="3:14" ht="6" customHeight="1" thickBot="1" x14ac:dyDescent="0.25">
      <c r="H10" s="12"/>
      <c r="I10" s="10"/>
      <c r="J10" s="12"/>
      <c r="K10" s="10"/>
      <c r="L10" s="12"/>
    </row>
    <row r="11" spans="3:14" ht="24" customHeight="1" thickBot="1" x14ac:dyDescent="0.25">
      <c r="C11" s="245" t="s">
        <v>10</v>
      </c>
      <c r="D11" s="245"/>
      <c r="E11" s="245"/>
      <c r="F11" s="245"/>
      <c r="H11" s="9">
        <f>'IGOT (PI)'!K13</f>
        <v>0</v>
      </c>
      <c r="I11" s="10"/>
      <c r="J11" s="11">
        <f>'IGOT (PNT)'!K13</f>
        <v>12.500000000000002</v>
      </c>
      <c r="K11" s="10"/>
      <c r="L11" s="9">
        <f>(H11+J11)/2</f>
        <v>6.2500000000000009</v>
      </c>
    </row>
    <row r="12" spans="3:14" ht="6" customHeight="1" thickBot="1" x14ac:dyDescent="0.25">
      <c r="H12" s="12"/>
      <c r="I12" s="10"/>
      <c r="J12" s="12"/>
      <c r="K12" s="10"/>
      <c r="L12" s="12"/>
    </row>
    <row r="13" spans="3:14" ht="24" customHeight="1" thickBot="1" x14ac:dyDescent="0.25">
      <c r="C13" s="245" t="s">
        <v>11</v>
      </c>
      <c r="D13" s="245"/>
      <c r="E13" s="245"/>
      <c r="F13" s="245"/>
      <c r="H13" s="9">
        <f>'IGOT (PI)'!K15</f>
        <v>0</v>
      </c>
      <c r="I13" s="10"/>
      <c r="J13" s="11">
        <f>'IGOT (PNT)'!K15</f>
        <v>0</v>
      </c>
      <c r="K13" s="10"/>
      <c r="L13" s="9">
        <f>(H13+J13)/2</f>
        <v>0</v>
      </c>
    </row>
    <row r="14" spans="3:14" ht="6" customHeight="1" thickBot="1" x14ac:dyDescent="0.25">
      <c r="H14" s="12"/>
      <c r="I14" s="10"/>
      <c r="J14" s="12"/>
      <c r="K14" s="10"/>
      <c r="L14" s="12"/>
    </row>
    <row r="15" spans="3:14" ht="24" customHeight="1" thickBot="1" x14ac:dyDescent="0.25">
      <c r="C15" s="245" t="s">
        <v>12</v>
      </c>
      <c r="D15" s="245"/>
      <c r="E15" s="245"/>
      <c r="F15" s="245"/>
      <c r="H15" s="9">
        <f>'IGOT (PI)'!K17</f>
        <v>0</v>
      </c>
      <c r="I15" s="10"/>
      <c r="J15" s="11">
        <f>'IGOT (PNT)'!K17</f>
        <v>0</v>
      </c>
      <c r="K15" s="10"/>
      <c r="L15" s="9">
        <f>(H15+J15)/2</f>
        <v>0</v>
      </c>
    </row>
    <row r="16" spans="3:14" ht="6" customHeight="1" thickBot="1" x14ac:dyDescent="0.25">
      <c r="H16" s="12"/>
      <c r="I16" s="10"/>
      <c r="J16" s="12"/>
      <c r="K16" s="10"/>
      <c r="L16" s="12"/>
    </row>
    <row r="17" spans="3:12" ht="24" customHeight="1" thickBot="1" x14ac:dyDescent="0.25">
      <c r="C17" s="245" t="s">
        <v>13</v>
      </c>
      <c r="D17" s="245"/>
      <c r="E17" s="245"/>
      <c r="F17" s="245"/>
      <c r="H17" s="9">
        <f>'IGOT (PI)'!K19</f>
        <v>0</v>
      </c>
      <c r="I17" s="10"/>
      <c r="J17" s="11">
        <f>'IGOT (PNT)'!K19</f>
        <v>0</v>
      </c>
      <c r="K17" s="10"/>
      <c r="L17" s="9">
        <f>(H17+J17)/2</f>
        <v>0</v>
      </c>
    </row>
    <row r="18" spans="3:12" ht="6" customHeight="1" thickBot="1" x14ac:dyDescent="0.25">
      <c r="H18" s="12"/>
      <c r="I18" s="10"/>
      <c r="J18" s="12"/>
      <c r="K18" s="10"/>
      <c r="L18" s="12"/>
    </row>
    <row r="19" spans="3:12" ht="24" customHeight="1" thickBot="1" x14ac:dyDescent="0.25">
      <c r="C19" s="245" t="s">
        <v>14</v>
      </c>
      <c r="D19" s="245"/>
      <c r="E19" s="245"/>
      <c r="F19" s="245"/>
      <c r="H19" s="9">
        <f>'IGOT (PI)'!K21</f>
        <v>0</v>
      </c>
      <c r="I19" s="10"/>
      <c r="J19" s="11">
        <f>'IGOT (PNT)'!K21</f>
        <v>0</v>
      </c>
      <c r="K19" s="10"/>
      <c r="L19" s="9">
        <f>(H19+J19)/2</f>
        <v>0</v>
      </c>
    </row>
    <row r="20" spans="3:12" ht="6" customHeight="1" thickBot="1" x14ac:dyDescent="0.25">
      <c r="H20" s="12"/>
      <c r="I20" s="10"/>
      <c r="J20" s="12"/>
      <c r="K20" s="10"/>
      <c r="L20" s="12"/>
    </row>
    <row r="21" spans="3:12" ht="24" customHeight="1" thickBot="1" x14ac:dyDescent="0.25">
      <c r="C21" s="245" t="s">
        <v>15</v>
      </c>
      <c r="D21" s="245"/>
      <c r="E21" s="245"/>
      <c r="F21" s="245"/>
      <c r="H21" s="9">
        <f>'IGOT (PI)'!K23</f>
        <v>0</v>
      </c>
      <c r="I21" s="10"/>
      <c r="J21" s="11">
        <f>'IGOT (PNT)'!K23</f>
        <v>0</v>
      </c>
      <c r="K21" s="10"/>
      <c r="L21" s="9">
        <f>(H21+J21)/2</f>
        <v>0</v>
      </c>
    </row>
    <row r="22" spans="3:12" ht="6" customHeight="1" thickBot="1" x14ac:dyDescent="0.25">
      <c r="H22" s="12"/>
      <c r="I22" s="10"/>
      <c r="J22" s="12"/>
      <c r="K22" s="10"/>
      <c r="L22" s="12"/>
    </row>
    <row r="23" spans="3:12" ht="24" customHeight="1" thickBot="1" x14ac:dyDescent="0.25">
      <c r="C23" s="245" t="s">
        <v>16</v>
      </c>
      <c r="D23" s="245"/>
      <c r="E23" s="245"/>
      <c r="F23" s="245"/>
      <c r="H23" s="9">
        <f>'IGOT (PI)'!K25</f>
        <v>0</v>
      </c>
      <c r="I23" s="10"/>
      <c r="J23" s="11">
        <f>'IGOT (PNT)'!K25</f>
        <v>0</v>
      </c>
      <c r="K23" s="10"/>
      <c r="L23" s="9">
        <f>(H23+J23)/2</f>
        <v>0</v>
      </c>
    </row>
    <row r="24" spans="3:12" ht="6" customHeight="1" thickBot="1" x14ac:dyDescent="0.25">
      <c r="H24" s="12"/>
      <c r="I24" s="10"/>
      <c r="J24" s="12"/>
      <c r="K24" s="10"/>
      <c r="L24" s="12"/>
    </row>
    <row r="25" spans="3:12" ht="42" customHeight="1" thickBot="1" x14ac:dyDescent="0.25">
      <c r="C25" s="251" t="s">
        <v>17</v>
      </c>
      <c r="D25" s="251"/>
      <c r="E25" s="251"/>
      <c r="F25" s="251"/>
      <c r="H25" s="13">
        <f>'IGOT (PI)'!K27</f>
        <v>0</v>
      </c>
      <c r="I25" s="10"/>
      <c r="J25" s="14">
        <f>'IGOT (PNT)'!K27</f>
        <v>16.109022556390979</v>
      </c>
      <c r="K25" s="10"/>
      <c r="L25" s="15">
        <f>(H25+J25)/2</f>
        <v>8.0545112781954895</v>
      </c>
    </row>
    <row r="26" spans="3:12" ht="15" customHeight="1" x14ac:dyDescent="0.2"/>
    <row r="27" spans="3:12" ht="15" customHeight="1" x14ac:dyDescent="0.2"/>
    <row r="28" spans="3:12" ht="15" customHeight="1" x14ac:dyDescent="0.2"/>
    <row r="29" spans="3:12" ht="15" customHeight="1" x14ac:dyDescent="0.2"/>
    <row r="30" spans="3:12" ht="15" customHeight="1" thickBot="1" x14ac:dyDescent="0.25">
      <c r="C30" s="252"/>
      <c r="D30" s="252"/>
      <c r="E30" s="252"/>
      <c r="H30"/>
      <c r="I30"/>
      <c r="J30" s="252"/>
      <c r="K30" s="252"/>
      <c r="L30" s="252"/>
    </row>
    <row r="31" spans="3:12" ht="24" customHeight="1" x14ac:dyDescent="0.2">
      <c r="C31" s="247" t="s">
        <v>3089</v>
      </c>
      <c r="D31" s="247"/>
      <c r="E31" s="247"/>
      <c r="H31"/>
      <c r="I31"/>
      <c r="J31" s="247" t="s">
        <v>18</v>
      </c>
      <c r="K31" s="247"/>
      <c r="L31" s="247"/>
    </row>
    <row r="32" spans="3:12" ht="24" customHeight="1" x14ac:dyDescent="0.2">
      <c r="C32" s="250" t="s">
        <v>19</v>
      </c>
      <c r="D32" s="250"/>
      <c r="E32" s="250"/>
      <c r="H32" s="16"/>
      <c r="I32" s="16"/>
      <c r="J32" s="250" t="s">
        <v>20</v>
      </c>
      <c r="K32" s="250"/>
      <c r="L32" s="250"/>
    </row>
    <row r="97" spans="3:3" x14ac:dyDescent="0.2">
      <c r="C97" s="17" t="s">
        <v>4</v>
      </c>
    </row>
    <row r="98" spans="3:3" x14ac:dyDescent="0.2">
      <c r="C98" s="18" t="s">
        <v>21</v>
      </c>
    </row>
    <row r="99" spans="3:3" x14ac:dyDescent="0.2">
      <c r="C99" s="18" t="s">
        <v>22</v>
      </c>
    </row>
    <row r="100" spans="3:3" x14ac:dyDescent="0.2">
      <c r="C100" s="18" t="s">
        <v>23</v>
      </c>
    </row>
    <row r="101" spans="3:3" x14ac:dyDescent="0.2">
      <c r="C101" s="18" t="s">
        <v>24</v>
      </c>
    </row>
    <row r="102" spans="3:3" x14ac:dyDescent="0.2">
      <c r="C102" s="18" t="s">
        <v>25</v>
      </c>
    </row>
    <row r="103" spans="3:3" x14ac:dyDescent="0.2">
      <c r="C103" s="18" t="s">
        <v>26</v>
      </c>
    </row>
    <row r="104" spans="3:3" x14ac:dyDescent="0.2">
      <c r="C104" s="18" t="s">
        <v>27</v>
      </c>
    </row>
    <row r="105" spans="3:3" x14ac:dyDescent="0.2">
      <c r="C105" s="18" t="s">
        <v>28</v>
      </c>
    </row>
    <row r="106" spans="3:3" x14ac:dyDescent="0.2">
      <c r="C106" s="18" t="s">
        <v>29</v>
      </c>
    </row>
    <row r="107" spans="3:3" x14ac:dyDescent="0.2">
      <c r="C107" s="18" t="s">
        <v>30</v>
      </c>
    </row>
    <row r="108" spans="3:3" x14ac:dyDescent="0.2">
      <c r="C108" s="18" t="s">
        <v>31</v>
      </c>
    </row>
    <row r="109" spans="3:3" x14ac:dyDescent="0.2">
      <c r="C109" s="18" t="s">
        <v>32</v>
      </c>
    </row>
    <row r="110" spans="3:3" x14ac:dyDescent="0.2">
      <c r="C110" s="18" t="s">
        <v>33</v>
      </c>
    </row>
    <row r="111" spans="3:3" x14ac:dyDescent="0.2">
      <c r="C111" s="18" t="s">
        <v>34</v>
      </c>
    </row>
    <row r="112" spans="3:3" x14ac:dyDescent="0.2">
      <c r="C112" s="18" t="s">
        <v>35</v>
      </c>
    </row>
    <row r="113" spans="3:3" x14ac:dyDescent="0.2">
      <c r="C113" s="18" t="s">
        <v>36</v>
      </c>
    </row>
    <row r="114" spans="3:3" x14ac:dyDescent="0.2">
      <c r="C114" s="18" t="s">
        <v>37</v>
      </c>
    </row>
    <row r="115" spans="3:3" x14ac:dyDescent="0.2">
      <c r="C115" s="18" t="s">
        <v>38</v>
      </c>
    </row>
    <row r="116" spans="3:3" x14ac:dyDescent="0.2">
      <c r="C116" s="18" t="s">
        <v>39</v>
      </c>
    </row>
    <row r="117" spans="3:3" x14ac:dyDescent="0.2">
      <c r="C117" s="18" t="s">
        <v>40</v>
      </c>
    </row>
    <row r="118" spans="3:3" x14ac:dyDescent="0.2">
      <c r="C118" s="18" t="s">
        <v>41</v>
      </c>
    </row>
    <row r="119" spans="3:3" x14ac:dyDescent="0.2">
      <c r="C119" s="18"/>
    </row>
    <row r="120" spans="3:3" x14ac:dyDescent="0.2">
      <c r="C120" s="18"/>
    </row>
    <row r="121" spans="3:3" x14ac:dyDescent="0.2">
      <c r="C121" s="18"/>
    </row>
    <row r="122" spans="3:3" x14ac:dyDescent="0.2">
      <c r="C122" s="18"/>
    </row>
    <row r="123" spans="3:3" x14ac:dyDescent="0.2">
      <c r="C123" s="18"/>
    </row>
    <row r="124" spans="3:3" x14ac:dyDescent="0.2">
      <c r="C124" s="18"/>
    </row>
    <row r="125" spans="3:3" x14ac:dyDescent="0.2">
      <c r="C125" s="18"/>
    </row>
    <row r="126" spans="3:3" x14ac:dyDescent="0.2">
      <c r="C126" s="18"/>
    </row>
    <row r="127" spans="3:3" x14ac:dyDescent="0.2">
      <c r="C127" s="18"/>
    </row>
    <row r="128" spans="3:3" x14ac:dyDescent="0.2">
      <c r="C128" s="18"/>
    </row>
    <row r="129" spans="3:3" x14ac:dyDescent="0.2">
      <c r="C129" s="18"/>
    </row>
    <row r="130" spans="3:3" x14ac:dyDescent="0.2">
      <c r="C130" s="18"/>
    </row>
    <row r="131" spans="3:3" x14ac:dyDescent="0.2">
      <c r="C131" s="18"/>
    </row>
    <row r="132" spans="3:3" x14ac:dyDescent="0.2">
      <c r="C132" s="18"/>
    </row>
    <row r="133" spans="3:3" x14ac:dyDescent="0.2">
      <c r="C133" s="18"/>
    </row>
    <row r="134" spans="3:3" x14ac:dyDescent="0.2">
      <c r="C134" s="18"/>
    </row>
    <row r="135" spans="3:3" x14ac:dyDescent="0.2">
      <c r="C135" s="18"/>
    </row>
    <row r="136" spans="3:3" x14ac:dyDescent="0.2">
      <c r="C136" s="18"/>
    </row>
    <row r="137" spans="3:3" x14ac:dyDescent="0.2">
      <c r="C137" s="18"/>
    </row>
    <row r="138" spans="3:3" x14ac:dyDescent="0.2">
      <c r="C138" s="18"/>
    </row>
    <row r="139" spans="3:3" x14ac:dyDescent="0.2">
      <c r="C139" s="18"/>
    </row>
    <row r="140" spans="3:3" x14ac:dyDescent="0.2">
      <c r="C140" s="18"/>
    </row>
    <row r="141" spans="3:3" x14ac:dyDescent="0.2">
      <c r="C141" s="18"/>
    </row>
    <row r="142" spans="3:3" x14ac:dyDescent="0.2">
      <c r="C142" s="18"/>
    </row>
    <row r="143" spans="3:3" x14ac:dyDescent="0.2">
      <c r="C143" s="18"/>
    </row>
    <row r="144" spans="3:3" x14ac:dyDescent="0.2">
      <c r="C144" s="18"/>
    </row>
    <row r="145" spans="3:3" x14ac:dyDescent="0.2">
      <c r="C145" s="18"/>
    </row>
    <row r="146" spans="3:3" x14ac:dyDescent="0.2">
      <c r="C146" s="18"/>
    </row>
    <row r="147" spans="3:3" x14ac:dyDescent="0.2">
      <c r="C147" s="18"/>
    </row>
    <row r="148" spans="3:3" x14ac:dyDescent="0.2">
      <c r="C148" s="18"/>
    </row>
    <row r="149" spans="3:3" x14ac:dyDescent="0.2">
      <c r="C149" s="18"/>
    </row>
    <row r="150" spans="3:3" x14ac:dyDescent="0.2">
      <c r="C150" s="18"/>
    </row>
    <row r="151" spans="3:3" x14ac:dyDescent="0.2">
      <c r="C151" s="18"/>
    </row>
    <row r="152" spans="3:3" x14ac:dyDescent="0.2">
      <c r="C152" s="18"/>
    </row>
    <row r="153" spans="3:3" x14ac:dyDescent="0.2">
      <c r="C153" s="18"/>
    </row>
    <row r="154" spans="3:3" x14ac:dyDescent="0.2">
      <c r="C154" s="18"/>
    </row>
    <row r="155" spans="3:3" x14ac:dyDescent="0.2">
      <c r="C155" s="18"/>
    </row>
    <row r="156" spans="3:3" x14ac:dyDescent="0.2">
      <c r="C156" s="18"/>
    </row>
    <row r="157" spans="3:3" x14ac:dyDescent="0.2">
      <c r="C157" s="18"/>
    </row>
    <row r="158" spans="3:3" x14ac:dyDescent="0.2">
      <c r="C158" s="18"/>
    </row>
    <row r="159" spans="3:3" x14ac:dyDescent="0.2">
      <c r="C159" s="18"/>
    </row>
    <row r="160" spans="3:3" x14ac:dyDescent="0.2">
      <c r="C160" s="18"/>
    </row>
    <row r="161" spans="3:3" x14ac:dyDescent="0.2">
      <c r="C161" s="18"/>
    </row>
    <row r="162" spans="3:3" x14ac:dyDescent="0.2">
      <c r="C162" s="18"/>
    </row>
    <row r="163" spans="3:3" x14ac:dyDescent="0.2">
      <c r="C163" s="18"/>
    </row>
    <row r="164" spans="3:3" x14ac:dyDescent="0.2">
      <c r="C164" s="18"/>
    </row>
    <row r="165" spans="3:3" x14ac:dyDescent="0.2">
      <c r="C165" s="18"/>
    </row>
    <row r="166" spans="3:3" x14ac:dyDescent="0.2">
      <c r="C166" s="18"/>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sheetData>
  <sheetProtection algorithmName="SHA-512" hashValue="JPZa3ecOqxCyzQF+n0g4l14BXzn0uPxmteF0vWxzwzMSVMNcMJEHwLnnp5HCPnVfAJt52sk2LcFvXHPeXoL1MQ==" saltValue="OB/QGzPte1PqY7MeVaU0hQ==" spinCount="100000" sheet="1" objects="1" scenarios="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5" t="s">
        <v>2788</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7"/>
      <c r="AF2" s="60"/>
      <c r="AG2" s="60"/>
      <c r="AH2" s="60"/>
      <c r="AI2" s="60"/>
      <c r="AJ2" s="60"/>
      <c r="AK2" s="60"/>
    </row>
    <row r="3" spans="1:37" ht="15" customHeight="1" x14ac:dyDescent="0.2">
      <c r="A3" s="305" t="s">
        <v>65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7"/>
      <c r="AF3" s="60"/>
      <c r="AG3" s="60"/>
      <c r="AH3" s="60"/>
      <c r="AI3" s="60"/>
      <c r="AJ3" s="60"/>
      <c r="AK3" s="60"/>
    </row>
    <row r="4" spans="1:37" ht="15" customHeight="1" x14ac:dyDescent="0.2">
      <c r="AD4"/>
      <c r="AE4" s="45"/>
    </row>
    <row r="5" spans="1:37" ht="15" customHeight="1" x14ac:dyDescent="0.2">
      <c r="B5" s="306" t="str">
        <f>IGOT!C5</f>
        <v>Sindicato de Trabajadores de Transporte de Pasajeros del Distrito Federal.</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c r="AE5" s="45"/>
    </row>
    <row r="6" spans="1:37" ht="15" customHeight="1" x14ac:dyDescent="0.2">
      <c r="AD6"/>
      <c r="AE6" s="45"/>
    </row>
    <row r="7" spans="1:37" ht="15" customHeight="1" x14ac:dyDescent="0.2">
      <c r="AD7"/>
      <c r="AE7" s="45"/>
    </row>
    <row r="8" spans="1:37" ht="15" customHeight="1" x14ac:dyDescent="0.2">
      <c r="A8" s="76" t="s">
        <v>2789</v>
      </c>
      <c r="AD8"/>
      <c r="AE8" s="45"/>
    </row>
    <row r="9" spans="1:37" ht="15" customHeight="1" x14ac:dyDescent="0.2">
      <c r="A9" s="301"/>
      <c r="B9" s="301"/>
      <c r="C9" s="300" t="s">
        <v>2790</v>
      </c>
      <c r="D9" s="300"/>
      <c r="E9" s="300"/>
      <c r="F9" s="300"/>
      <c r="G9" s="300"/>
      <c r="H9" s="300"/>
      <c r="I9" s="300"/>
      <c r="J9" s="300"/>
      <c r="K9" s="300"/>
      <c r="L9" s="300"/>
      <c r="AB9" s="45"/>
      <c r="AD9"/>
      <c r="AE9"/>
    </row>
    <row r="10" spans="1:37" ht="15" customHeight="1" x14ac:dyDescent="0.2">
      <c r="A10" s="300" t="s">
        <v>2074</v>
      </c>
      <c r="B10" s="300"/>
      <c r="C10" s="215" t="s">
        <v>2075</v>
      </c>
      <c r="D10" s="215" t="s">
        <v>2076</v>
      </c>
      <c r="E10" s="215" t="s">
        <v>2077</v>
      </c>
      <c r="F10" s="215" t="s">
        <v>2078</v>
      </c>
      <c r="G10" s="215" t="s">
        <v>2079</v>
      </c>
      <c r="H10" s="215" t="s">
        <v>2080</v>
      </c>
      <c r="I10" s="215" t="s">
        <v>2081</v>
      </c>
      <c r="J10" s="215" t="s">
        <v>2082</v>
      </c>
      <c r="K10" s="215" t="s">
        <v>2083</v>
      </c>
      <c r="L10" s="215" t="s">
        <v>2084</v>
      </c>
      <c r="AB10" s="45"/>
      <c r="AD10"/>
      <c r="AE10"/>
    </row>
    <row r="11" spans="1:37" ht="15" customHeight="1" x14ac:dyDescent="0.2">
      <c r="A11" s="300" t="s">
        <v>2102</v>
      </c>
      <c r="B11" s="300"/>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04" t="s">
        <v>2130</v>
      </c>
      <c r="G13" s="304"/>
      <c r="H13" s="304"/>
      <c r="I13" s="304"/>
      <c r="J13" s="304"/>
      <c r="K13" s="304"/>
      <c r="L13" s="215">
        <f>SUM(C11:L11)</f>
        <v>10</v>
      </c>
      <c r="AD13"/>
      <c r="AE13" s="45"/>
    </row>
    <row r="14" spans="1:37" ht="15" customHeight="1" x14ac:dyDescent="0.2">
      <c r="AD14"/>
      <c r="AE14" s="45"/>
    </row>
    <row r="15" spans="1:37" ht="30" customHeight="1" x14ac:dyDescent="0.2">
      <c r="A15" s="298" t="s">
        <v>2791</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row>
    <row r="16" spans="1:37" ht="15" customHeight="1" x14ac:dyDescent="0.2">
      <c r="AD16"/>
      <c r="AE16" s="45"/>
    </row>
    <row r="17" spans="1:37" ht="45" customHeight="1" x14ac:dyDescent="0.2">
      <c r="A17" s="340" t="s">
        <v>2792</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299" t="s">
        <v>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84" t="s">
        <v>64</v>
      </c>
      <c r="AE21" s="85" t="s">
        <v>8</v>
      </c>
      <c r="AF21" s="86" t="s">
        <v>2133</v>
      </c>
      <c r="AG21" s="86" t="s">
        <v>2134</v>
      </c>
      <c r="AH21" s="86" t="s">
        <v>2135</v>
      </c>
      <c r="AI21" s="87" t="s">
        <v>2136</v>
      </c>
      <c r="AJ21" s="86"/>
      <c r="AK21" s="87" t="s">
        <v>2137</v>
      </c>
    </row>
    <row r="22" spans="1:37" ht="24.95" customHeight="1" thickTop="1" thickBot="1" x14ac:dyDescent="0.25">
      <c r="A22" s="326" t="s">
        <v>2545</v>
      </c>
      <c r="B22" s="326"/>
      <c r="C22" s="326"/>
      <c r="D22" s="326"/>
      <c r="E22" s="326"/>
      <c r="F22" s="326"/>
      <c r="G22" s="326"/>
      <c r="H22" s="326"/>
      <c r="I22" s="326"/>
      <c r="J22" s="326"/>
      <c r="K22" s="326"/>
      <c r="L22" s="326"/>
      <c r="M22" s="326"/>
      <c r="N22" s="326"/>
      <c r="O22" s="326"/>
      <c r="P22" s="326"/>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6" t="s">
        <v>2546</v>
      </c>
      <c r="B23" s="326"/>
      <c r="C23" s="326"/>
      <c r="D23" s="326"/>
      <c r="E23" s="326"/>
      <c r="F23" s="326"/>
      <c r="G23" s="326"/>
      <c r="H23" s="326"/>
      <c r="I23" s="326"/>
      <c r="J23" s="326"/>
      <c r="K23" s="326"/>
      <c r="L23" s="326"/>
      <c r="M23" s="326"/>
      <c r="N23" s="326"/>
      <c r="O23" s="326"/>
      <c r="P23" s="326"/>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6" t="s">
        <v>2548</v>
      </c>
      <c r="B24" s="326"/>
      <c r="C24" s="326"/>
      <c r="D24" s="326"/>
      <c r="E24" s="326"/>
      <c r="F24" s="326"/>
      <c r="G24" s="326"/>
      <c r="H24" s="326"/>
      <c r="I24" s="326"/>
      <c r="J24" s="326"/>
      <c r="K24" s="326"/>
      <c r="L24" s="326"/>
      <c r="M24" s="326"/>
      <c r="N24" s="326"/>
      <c r="O24" s="326"/>
      <c r="P24" s="326"/>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6" t="s">
        <v>2550</v>
      </c>
      <c r="B25" s="326"/>
      <c r="C25" s="326"/>
      <c r="D25" s="326"/>
      <c r="E25" s="326"/>
      <c r="F25" s="326"/>
      <c r="G25" s="326"/>
      <c r="H25" s="326"/>
      <c r="I25" s="326"/>
      <c r="J25" s="326"/>
      <c r="K25" s="326"/>
      <c r="L25" s="326"/>
      <c r="M25" s="326"/>
      <c r="N25" s="326"/>
      <c r="O25" s="326"/>
      <c r="P25" s="326"/>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6" t="s">
        <v>2551</v>
      </c>
      <c r="B26" s="326"/>
      <c r="C26" s="326"/>
      <c r="D26" s="326"/>
      <c r="E26" s="326"/>
      <c r="F26" s="326"/>
      <c r="G26" s="326"/>
      <c r="H26" s="326"/>
      <c r="I26" s="326"/>
      <c r="J26" s="326"/>
      <c r="K26" s="326"/>
      <c r="L26" s="326"/>
      <c r="M26" s="326"/>
      <c r="N26" s="326"/>
      <c r="O26" s="326"/>
      <c r="P26" s="326"/>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6" t="s">
        <v>2552</v>
      </c>
      <c r="B27" s="326"/>
      <c r="C27" s="326"/>
      <c r="D27" s="326"/>
      <c r="E27" s="326"/>
      <c r="F27" s="326"/>
      <c r="G27" s="326"/>
      <c r="H27" s="326"/>
      <c r="I27" s="326"/>
      <c r="J27" s="326"/>
      <c r="K27" s="326"/>
      <c r="L27" s="326"/>
      <c r="M27" s="326"/>
      <c r="N27" s="326"/>
      <c r="O27" s="326"/>
      <c r="P27" s="326"/>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6" t="s">
        <v>2553</v>
      </c>
      <c r="B28" s="326"/>
      <c r="C28" s="326"/>
      <c r="D28" s="326"/>
      <c r="E28" s="326"/>
      <c r="F28" s="326"/>
      <c r="G28" s="326"/>
      <c r="H28" s="326"/>
      <c r="I28" s="326"/>
      <c r="J28" s="326"/>
      <c r="K28" s="326"/>
      <c r="L28" s="326"/>
      <c r="M28" s="326"/>
      <c r="N28" s="326"/>
      <c r="O28" s="326"/>
      <c r="P28" s="326"/>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6" t="s">
        <v>2554</v>
      </c>
      <c r="B29" s="326"/>
      <c r="C29" s="326"/>
      <c r="D29" s="326"/>
      <c r="E29" s="326"/>
      <c r="F29" s="326"/>
      <c r="G29" s="326"/>
      <c r="H29" s="326"/>
      <c r="I29" s="326"/>
      <c r="J29" s="326"/>
      <c r="K29" s="326"/>
      <c r="L29" s="326"/>
      <c r="M29" s="326"/>
      <c r="N29" s="326"/>
      <c r="O29" s="326"/>
      <c r="P29" s="326"/>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2" t="s">
        <v>2555</v>
      </c>
      <c r="B30" s="332"/>
      <c r="C30" s="332"/>
      <c r="D30" s="332"/>
      <c r="E30" s="332"/>
      <c r="F30" s="332"/>
      <c r="G30" s="332"/>
      <c r="H30" s="332"/>
      <c r="I30" s="332"/>
      <c r="J30" s="332"/>
      <c r="K30" s="332"/>
      <c r="L30" s="332"/>
      <c r="M30" s="332"/>
      <c r="N30" s="332"/>
      <c r="O30" s="332"/>
      <c r="P30" s="332"/>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2" t="s">
        <v>2556</v>
      </c>
      <c r="B31" s="332"/>
      <c r="C31" s="332"/>
      <c r="D31" s="332"/>
      <c r="E31" s="332"/>
      <c r="F31" s="332"/>
      <c r="G31" s="332"/>
      <c r="H31" s="332"/>
      <c r="I31" s="332"/>
      <c r="J31" s="332"/>
      <c r="K31" s="332"/>
      <c r="L31" s="332"/>
      <c r="M31" s="332"/>
      <c r="N31" s="332"/>
      <c r="O31" s="332"/>
      <c r="P31" s="332"/>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2" t="s">
        <v>2557</v>
      </c>
      <c r="B32" s="332"/>
      <c r="C32" s="332"/>
      <c r="D32" s="332"/>
      <c r="E32" s="332"/>
      <c r="F32" s="332"/>
      <c r="G32" s="332"/>
      <c r="H32" s="332"/>
      <c r="I32" s="332"/>
      <c r="J32" s="332"/>
      <c r="K32" s="332"/>
      <c r="L32" s="332"/>
      <c r="M32" s="332"/>
      <c r="N32" s="332"/>
      <c r="O32" s="332"/>
      <c r="P32" s="332"/>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2" t="s">
        <v>2558</v>
      </c>
      <c r="B33" s="332"/>
      <c r="C33" s="332"/>
      <c r="D33" s="332"/>
      <c r="E33" s="332"/>
      <c r="F33" s="332"/>
      <c r="G33" s="332"/>
      <c r="H33" s="332"/>
      <c r="I33" s="332"/>
      <c r="J33" s="332"/>
      <c r="K33" s="332"/>
      <c r="L33" s="332"/>
      <c r="M33" s="332"/>
      <c r="N33" s="332"/>
      <c r="O33" s="332"/>
      <c r="P33" s="332"/>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6" t="s">
        <v>2559</v>
      </c>
      <c r="B34" s="326"/>
      <c r="C34" s="326"/>
      <c r="D34" s="326"/>
      <c r="E34" s="326"/>
      <c r="F34" s="326"/>
      <c r="G34" s="326"/>
      <c r="H34" s="326"/>
      <c r="I34" s="326"/>
      <c r="J34" s="326"/>
      <c r="K34" s="326"/>
      <c r="L34" s="326"/>
      <c r="M34" s="326"/>
      <c r="N34" s="326"/>
      <c r="O34" s="326"/>
      <c r="P34" s="326"/>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6" t="s">
        <v>2560</v>
      </c>
      <c r="B35" s="326"/>
      <c r="C35" s="326"/>
      <c r="D35" s="326"/>
      <c r="E35" s="326"/>
      <c r="F35" s="326"/>
      <c r="G35" s="326"/>
      <c r="H35" s="326"/>
      <c r="I35" s="326"/>
      <c r="J35" s="326"/>
      <c r="K35" s="326"/>
      <c r="L35" s="326"/>
      <c r="M35" s="326"/>
      <c r="N35" s="326"/>
      <c r="O35" s="326"/>
      <c r="P35" s="326"/>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6" t="s">
        <v>2561</v>
      </c>
      <c r="B36" s="326"/>
      <c r="C36" s="326"/>
      <c r="D36" s="326"/>
      <c r="E36" s="326"/>
      <c r="F36" s="326"/>
      <c r="G36" s="326"/>
      <c r="H36" s="326"/>
      <c r="I36" s="326"/>
      <c r="J36" s="326"/>
      <c r="K36" s="326"/>
      <c r="L36" s="326"/>
      <c r="M36" s="326"/>
      <c r="N36" s="326"/>
      <c r="O36" s="326"/>
      <c r="P36" s="326"/>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6" t="s">
        <v>2562</v>
      </c>
      <c r="B37" s="326"/>
      <c r="C37" s="326"/>
      <c r="D37" s="326"/>
      <c r="E37" s="326"/>
      <c r="F37" s="326"/>
      <c r="G37" s="326"/>
      <c r="H37" s="326"/>
      <c r="I37" s="326"/>
      <c r="J37" s="326"/>
      <c r="K37" s="326"/>
      <c r="L37" s="326"/>
      <c r="M37" s="326"/>
      <c r="N37" s="326"/>
      <c r="O37" s="326"/>
      <c r="P37" s="326"/>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6" t="s">
        <v>2563</v>
      </c>
      <c r="B38" s="326"/>
      <c r="C38" s="326"/>
      <c r="D38" s="326"/>
      <c r="E38" s="326"/>
      <c r="F38" s="326"/>
      <c r="G38" s="326"/>
      <c r="H38" s="326"/>
      <c r="I38" s="326"/>
      <c r="J38" s="326"/>
      <c r="K38" s="326"/>
      <c r="L38" s="326"/>
      <c r="M38" s="326"/>
      <c r="N38" s="326"/>
      <c r="O38" s="326"/>
      <c r="P38" s="326"/>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6" t="s">
        <v>2564</v>
      </c>
      <c r="B39" s="326"/>
      <c r="C39" s="326"/>
      <c r="D39" s="326"/>
      <c r="E39" s="326"/>
      <c r="F39" s="326"/>
      <c r="G39" s="326"/>
      <c r="H39" s="326"/>
      <c r="I39" s="326"/>
      <c r="J39" s="326"/>
      <c r="K39" s="326"/>
      <c r="L39" s="326"/>
      <c r="M39" s="326"/>
      <c r="N39" s="326"/>
      <c r="O39" s="326"/>
      <c r="P39" s="326"/>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6" t="s">
        <v>2565</v>
      </c>
      <c r="B40" s="326"/>
      <c r="C40" s="326"/>
      <c r="D40" s="326"/>
      <c r="E40" s="326"/>
      <c r="F40" s="326"/>
      <c r="G40" s="326"/>
      <c r="H40" s="326"/>
      <c r="I40" s="326"/>
      <c r="J40" s="326"/>
      <c r="K40" s="326"/>
      <c r="L40" s="326"/>
      <c r="M40" s="326"/>
      <c r="N40" s="326"/>
      <c r="O40" s="326"/>
      <c r="P40" s="326"/>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6" t="s">
        <v>2566</v>
      </c>
      <c r="B41" s="326"/>
      <c r="C41" s="326"/>
      <c r="D41" s="326"/>
      <c r="E41" s="326"/>
      <c r="F41" s="326"/>
      <c r="G41" s="326"/>
      <c r="H41" s="326"/>
      <c r="I41" s="326"/>
      <c r="J41" s="326"/>
      <c r="K41" s="326"/>
      <c r="L41" s="326"/>
      <c r="M41" s="326"/>
      <c r="N41" s="326"/>
      <c r="O41" s="326"/>
      <c r="P41" s="326"/>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6" t="s">
        <v>2567</v>
      </c>
      <c r="B42" s="326"/>
      <c r="C42" s="326"/>
      <c r="D42" s="326"/>
      <c r="E42" s="326"/>
      <c r="F42" s="326"/>
      <c r="G42" s="326"/>
      <c r="H42" s="326"/>
      <c r="I42" s="326"/>
      <c r="J42" s="326"/>
      <c r="K42" s="326"/>
      <c r="L42" s="326"/>
      <c r="M42" s="326"/>
      <c r="N42" s="326"/>
      <c r="O42" s="326"/>
      <c r="P42" s="326"/>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6" t="s">
        <v>2568</v>
      </c>
      <c r="B43" s="326"/>
      <c r="C43" s="326"/>
      <c r="D43" s="326"/>
      <c r="E43" s="326"/>
      <c r="F43" s="326"/>
      <c r="G43" s="326"/>
      <c r="H43" s="326"/>
      <c r="I43" s="326"/>
      <c r="J43" s="326"/>
      <c r="K43" s="326"/>
      <c r="L43" s="326"/>
      <c r="M43" s="326"/>
      <c r="N43" s="326"/>
      <c r="O43" s="326"/>
      <c r="P43" s="326"/>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6" t="s">
        <v>2569</v>
      </c>
      <c r="B44" s="326"/>
      <c r="C44" s="326"/>
      <c r="D44" s="326"/>
      <c r="E44" s="326"/>
      <c r="F44" s="326"/>
      <c r="G44" s="326"/>
      <c r="H44" s="326"/>
      <c r="I44" s="326"/>
      <c r="J44" s="326"/>
      <c r="K44" s="326"/>
      <c r="L44" s="326"/>
      <c r="M44" s="326"/>
      <c r="N44" s="326"/>
      <c r="O44" s="326"/>
      <c r="P44" s="326"/>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6" t="s">
        <v>2570</v>
      </c>
      <c r="B45" s="326"/>
      <c r="C45" s="326"/>
      <c r="D45" s="326"/>
      <c r="E45" s="326"/>
      <c r="F45" s="326"/>
      <c r="G45" s="326"/>
      <c r="H45" s="326"/>
      <c r="I45" s="326"/>
      <c r="J45" s="326"/>
      <c r="K45" s="326"/>
      <c r="L45" s="326"/>
      <c r="M45" s="326"/>
      <c r="N45" s="326"/>
      <c r="O45" s="326"/>
      <c r="P45" s="326"/>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6" t="s">
        <v>2571</v>
      </c>
      <c r="B46" s="326"/>
      <c r="C46" s="326"/>
      <c r="D46" s="326"/>
      <c r="E46" s="326"/>
      <c r="F46" s="326"/>
      <c r="G46" s="326"/>
      <c r="H46" s="326"/>
      <c r="I46" s="326"/>
      <c r="J46" s="326"/>
      <c r="K46" s="326"/>
      <c r="L46" s="326"/>
      <c r="M46" s="326"/>
      <c r="N46" s="326"/>
      <c r="O46" s="326"/>
      <c r="P46" s="326"/>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6" t="s">
        <v>2572</v>
      </c>
      <c r="B47" s="326"/>
      <c r="C47" s="326"/>
      <c r="D47" s="326"/>
      <c r="E47" s="326"/>
      <c r="F47" s="326"/>
      <c r="G47" s="326"/>
      <c r="H47" s="326"/>
      <c r="I47" s="326"/>
      <c r="J47" s="326"/>
      <c r="K47" s="326"/>
      <c r="L47" s="326"/>
      <c r="M47" s="326"/>
      <c r="N47" s="326"/>
      <c r="O47" s="326"/>
      <c r="P47" s="326"/>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6" t="s">
        <v>2573</v>
      </c>
      <c r="B48" s="326"/>
      <c r="C48" s="326"/>
      <c r="D48" s="326"/>
      <c r="E48" s="326"/>
      <c r="F48" s="326"/>
      <c r="G48" s="326"/>
      <c r="H48" s="326"/>
      <c r="I48" s="326"/>
      <c r="J48" s="326"/>
      <c r="K48" s="326"/>
      <c r="L48" s="326"/>
      <c r="M48" s="326"/>
      <c r="N48" s="326"/>
      <c r="O48" s="326"/>
      <c r="P48" s="326"/>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6" t="s">
        <v>2574</v>
      </c>
      <c r="B49" s="326"/>
      <c r="C49" s="326"/>
      <c r="D49" s="326"/>
      <c r="E49" s="326"/>
      <c r="F49" s="326"/>
      <c r="G49" s="326"/>
      <c r="H49" s="326"/>
      <c r="I49" s="326"/>
      <c r="J49" s="326"/>
      <c r="K49" s="326"/>
      <c r="L49" s="326"/>
      <c r="M49" s="326"/>
      <c r="N49" s="326"/>
      <c r="O49" s="326"/>
      <c r="P49" s="326"/>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6" t="s">
        <v>2575</v>
      </c>
      <c r="B50" s="326"/>
      <c r="C50" s="326"/>
      <c r="D50" s="326"/>
      <c r="E50" s="326"/>
      <c r="F50" s="326"/>
      <c r="G50" s="326"/>
      <c r="H50" s="326"/>
      <c r="I50" s="326"/>
      <c r="J50" s="326"/>
      <c r="K50" s="326"/>
      <c r="L50" s="326"/>
      <c r="M50" s="326"/>
      <c r="N50" s="326"/>
      <c r="O50" s="326"/>
      <c r="P50" s="326"/>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6" t="s">
        <v>2576</v>
      </c>
      <c r="B51" s="326"/>
      <c r="C51" s="326"/>
      <c r="D51" s="326"/>
      <c r="E51" s="326"/>
      <c r="F51" s="326"/>
      <c r="G51" s="326"/>
      <c r="H51" s="326"/>
      <c r="I51" s="326"/>
      <c r="J51" s="326"/>
      <c r="K51" s="326"/>
      <c r="L51" s="326"/>
      <c r="M51" s="326"/>
      <c r="N51" s="326"/>
      <c r="O51" s="326"/>
      <c r="P51" s="326"/>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2" t="s">
        <v>2577</v>
      </c>
      <c r="B52" s="332"/>
      <c r="C52" s="332"/>
      <c r="D52" s="332"/>
      <c r="E52" s="332"/>
      <c r="F52" s="332"/>
      <c r="G52" s="332"/>
      <c r="H52" s="332"/>
      <c r="I52" s="332"/>
      <c r="J52" s="332"/>
      <c r="K52" s="332"/>
      <c r="L52" s="332"/>
      <c r="M52" s="332"/>
      <c r="N52" s="332"/>
      <c r="O52" s="332"/>
      <c r="P52" s="332"/>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2" t="s">
        <v>2578</v>
      </c>
      <c r="B53" s="332"/>
      <c r="C53" s="332"/>
      <c r="D53" s="332"/>
      <c r="E53" s="332"/>
      <c r="F53" s="332"/>
      <c r="G53" s="332"/>
      <c r="H53" s="332"/>
      <c r="I53" s="332"/>
      <c r="J53" s="332"/>
      <c r="K53" s="332"/>
      <c r="L53" s="332"/>
      <c r="M53" s="332"/>
      <c r="N53" s="332"/>
      <c r="O53" s="332"/>
      <c r="P53" s="332"/>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2" t="s">
        <v>2579</v>
      </c>
      <c r="B54" s="332"/>
      <c r="C54" s="332"/>
      <c r="D54" s="332"/>
      <c r="E54" s="332"/>
      <c r="F54" s="332"/>
      <c r="G54" s="332"/>
      <c r="H54" s="332"/>
      <c r="I54" s="332"/>
      <c r="J54" s="332"/>
      <c r="K54" s="332"/>
      <c r="L54" s="332"/>
      <c r="M54" s="332"/>
      <c r="N54" s="332"/>
      <c r="O54" s="332"/>
      <c r="P54" s="332"/>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2" t="s">
        <v>2580</v>
      </c>
      <c r="B55" s="332"/>
      <c r="C55" s="332"/>
      <c r="D55" s="332"/>
      <c r="E55" s="332"/>
      <c r="F55" s="332"/>
      <c r="G55" s="332"/>
      <c r="H55" s="332"/>
      <c r="I55" s="332"/>
      <c r="J55" s="332"/>
      <c r="K55" s="332"/>
      <c r="L55" s="332"/>
      <c r="M55" s="332"/>
      <c r="N55" s="332"/>
      <c r="O55" s="332"/>
      <c r="P55" s="332"/>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2" t="s">
        <v>2581</v>
      </c>
      <c r="B56" s="332"/>
      <c r="C56" s="332"/>
      <c r="D56" s="332"/>
      <c r="E56" s="332"/>
      <c r="F56" s="332"/>
      <c r="G56" s="332"/>
      <c r="H56" s="332"/>
      <c r="I56" s="332"/>
      <c r="J56" s="332"/>
      <c r="K56" s="332"/>
      <c r="L56" s="332"/>
      <c r="M56" s="332"/>
      <c r="N56" s="332"/>
      <c r="O56" s="332"/>
      <c r="P56" s="332"/>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2" t="s">
        <v>2582</v>
      </c>
      <c r="B57" s="332"/>
      <c r="C57" s="332"/>
      <c r="D57" s="332"/>
      <c r="E57" s="332"/>
      <c r="F57" s="332"/>
      <c r="G57" s="332"/>
      <c r="H57" s="332"/>
      <c r="I57" s="332"/>
      <c r="J57" s="332"/>
      <c r="K57" s="332"/>
      <c r="L57" s="332"/>
      <c r="M57" s="332"/>
      <c r="N57" s="332"/>
      <c r="O57" s="332"/>
      <c r="P57" s="332"/>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2" t="s">
        <v>2583</v>
      </c>
      <c r="B58" s="332"/>
      <c r="C58" s="332"/>
      <c r="D58" s="332"/>
      <c r="E58" s="332"/>
      <c r="F58" s="332"/>
      <c r="G58" s="332"/>
      <c r="H58" s="332"/>
      <c r="I58" s="332"/>
      <c r="J58" s="332"/>
      <c r="K58" s="332"/>
      <c r="L58" s="332"/>
      <c r="M58" s="332"/>
      <c r="N58" s="332"/>
      <c r="O58" s="332"/>
      <c r="P58" s="332"/>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2" t="s">
        <v>2584</v>
      </c>
      <c r="B59" s="332"/>
      <c r="C59" s="332"/>
      <c r="D59" s="332"/>
      <c r="E59" s="332"/>
      <c r="F59" s="332"/>
      <c r="G59" s="332"/>
      <c r="H59" s="332"/>
      <c r="I59" s="332"/>
      <c r="J59" s="332"/>
      <c r="K59" s="332"/>
      <c r="L59" s="332"/>
      <c r="M59" s="332"/>
      <c r="N59" s="332"/>
      <c r="O59" s="332"/>
      <c r="P59" s="332"/>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2" t="s">
        <v>2585</v>
      </c>
      <c r="B60" s="332"/>
      <c r="C60" s="332"/>
      <c r="D60" s="332"/>
      <c r="E60" s="332"/>
      <c r="F60" s="332"/>
      <c r="G60" s="332"/>
      <c r="H60" s="332"/>
      <c r="I60" s="332"/>
      <c r="J60" s="332"/>
      <c r="K60" s="332"/>
      <c r="L60" s="332"/>
      <c r="M60" s="332"/>
      <c r="N60" s="332"/>
      <c r="O60" s="332"/>
      <c r="P60" s="332"/>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2" t="s">
        <v>2586</v>
      </c>
      <c r="B61" s="332"/>
      <c r="C61" s="332"/>
      <c r="D61" s="332"/>
      <c r="E61" s="332"/>
      <c r="F61" s="332"/>
      <c r="G61" s="332"/>
      <c r="H61" s="332"/>
      <c r="I61" s="332"/>
      <c r="J61" s="332"/>
      <c r="K61" s="332"/>
      <c r="L61" s="332"/>
      <c r="M61" s="332"/>
      <c r="N61" s="332"/>
      <c r="O61" s="332"/>
      <c r="P61" s="332"/>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2" t="s">
        <v>2587</v>
      </c>
      <c r="B62" s="332"/>
      <c r="C62" s="332"/>
      <c r="D62" s="332"/>
      <c r="E62" s="332"/>
      <c r="F62" s="332"/>
      <c r="G62" s="332"/>
      <c r="H62" s="332"/>
      <c r="I62" s="332"/>
      <c r="J62" s="332"/>
      <c r="K62" s="332"/>
      <c r="L62" s="332"/>
      <c r="M62" s="332"/>
      <c r="N62" s="332"/>
      <c r="O62" s="332"/>
      <c r="P62" s="332"/>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2" t="s">
        <v>2588</v>
      </c>
      <c r="B63" s="332"/>
      <c r="C63" s="332"/>
      <c r="D63" s="332"/>
      <c r="E63" s="332"/>
      <c r="F63" s="332"/>
      <c r="G63" s="332"/>
      <c r="H63" s="332"/>
      <c r="I63" s="332"/>
      <c r="J63" s="332"/>
      <c r="K63" s="332"/>
      <c r="L63" s="332"/>
      <c r="M63" s="332"/>
      <c r="N63" s="332"/>
      <c r="O63" s="332"/>
      <c r="P63" s="332"/>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2" t="s">
        <v>2589</v>
      </c>
      <c r="B64" s="332"/>
      <c r="C64" s="332"/>
      <c r="D64" s="332"/>
      <c r="E64" s="332"/>
      <c r="F64" s="332"/>
      <c r="G64" s="332"/>
      <c r="H64" s="332"/>
      <c r="I64" s="332"/>
      <c r="J64" s="332"/>
      <c r="K64" s="332"/>
      <c r="L64" s="332"/>
      <c r="M64" s="332"/>
      <c r="N64" s="332"/>
      <c r="O64" s="332"/>
      <c r="P64" s="332"/>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2" t="s">
        <v>2590</v>
      </c>
      <c r="B65" s="332"/>
      <c r="C65" s="332"/>
      <c r="D65" s="332"/>
      <c r="E65" s="332"/>
      <c r="F65" s="332"/>
      <c r="G65" s="332"/>
      <c r="H65" s="332"/>
      <c r="I65" s="332"/>
      <c r="J65" s="332"/>
      <c r="K65" s="332"/>
      <c r="L65" s="332"/>
      <c r="M65" s="332"/>
      <c r="N65" s="332"/>
      <c r="O65" s="332"/>
      <c r="P65" s="332"/>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2" t="s">
        <v>2591</v>
      </c>
      <c r="B66" s="332"/>
      <c r="C66" s="332"/>
      <c r="D66" s="332"/>
      <c r="E66" s="332"/>
      <c r="F66" s="332"/>
      <c r="G66" s="332"/>
      <c r="H66" s="332"/>
      <c r="I66" s="332"/>
      <c r="J66" s="332"/>
      <c r="K66" s="332"/>
      <c r="L66" s="332"/>
      <c r="M66" s="332"/>
      <c r="N66" s="332"/>
      <c r="O66" s="332"/>
      <c r="P66" s="332"/>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2" t="s">
        <v>2592</v>
      </c>
      <c r="B67" s="332"/>
      <c r="C67" s="332"/>
      <c r="D67" s="332"/>
      <c r="E67" s="332"/>
      <c r="F67" s="332"/>
      <c r="G67" s="332"/>
      <c r="H67" s="332"/>
      <c r="I67" s="332"/>
      <c r="J67" s="332"/>
      <c r="K67" s="332"/>
      <c r="L67" s="332"/>
      <c r="M67" s="332"/>
      <c r="N67" s="332"/>
      <c r="O67" s="332"/>
      <c r="P67" s="332"/>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2" t="s">
        <v>2593</v>
      </c>
      <c r="B68" s="332"/>
      <c r="C68" s="332"/>
      <c r="D68" s="332"/>
      <c r="E68" s="332"/>
      <c r="F68" s="332"/>
      <c r="G68" s="332"/>
      <c r="H68" s="332"/>
      <c r="I68" s="332"/>
      <c r="J68" s="332"/>
      <c r="K68" s="332"/>
      <c r="L68" s="332"/>
      <c r="M68" s="332"/>
      <c r="N68" s="332"/>
      <c r="O68" s="332"/>
      <c r="P68" s="332"/>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2" t="s">
        <v>2594</v>
      </c>
      <c r="B69" s="332"/>
      <c r="C69" s="332"/>
      <c r="D69" s="332"/>
      <c r="E69" s="332"/>
      <c r="F69" s="332"/>
      <c r="G69" s="332"/>
      <c r="H69" s="332"/>
      <c r="I69" s="332"/>
      <c r="J69" s="332"/>
      <c r="K69" s="332"/>
      <c r="L69" s="332"/>
      <c r="M69" s="332"/>
      <c r="N69" s="332"/>
      <c r="O69" s="332"/>
      <c r="P69" s="332"/>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2" t="s">
        <v>2595</v>
      </c>
      <c r="B70" s="332"/>
      <c r="C70" s="332"/>
      <c r="D70" s="332"/>
      <c r="E70" s="332"/>
      <c r="F70" s="332"/>
      <c r="G70" s="332"/>
      <c r="H70" s="332"/>
      <c r="I70" s="332"/>
      <c r="J70" s="332"/>
      <c r="K70" s="332"/>
      <c r="L70" s="332"/>
      <c r="M70" s="332"/>
      <c r="N70" s="332"/>
      <c r="O70" s="332"/>
      <c r="P70" s="332"/>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2" t="s">
        <v>2596</v>
      </c>
      <c r="B71" s="332"/>
      <c r="C71" s="332"/>
      <c r="D71" s="332"/>
      <c r="E71" s="332"/>
      <c r="F71" s="332"/>
      <c r="G71" s="332"/>
      <c r="H71" s="332"/>
      <c r="I71" s="332"/>
      <c r="J71" s="332"/>
      <c r="K71" s="332"/>
      <c r="L71" s="332"/>
      <c r="M71" s="332"/>
      <c r="N71" s="332"/>
      <c r="O71" s="332"/>
      <c r="P71" s="332"/>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2" t="s">
        <v>2597</v>
      </c>
      <c r="B72" s="332"/>
      <c r="C72" s="332"/>
      <c r="D72" s="332"/>
      <c r="E72" s="332"/>
      <c r="F72" s="332"/>
      <c r="G72" s="332"/>
      <c r="H72" s="332"/>
      <c r="I72" s="332"/>
      <c r="J72" s="332"/>
      <c r="K72" s="332"/>
      <c r="L72" s="332"/>
      <c r="M72" s="332"/>
      <c r="N72" s="332"/>
      <c r="O72" s="332"/>
      <c r="P72" s="332"/>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2" t="s">
        <v>2598</v>
      </c>
      <c r="B73" s="332"/>
      <c r="C73" s="332"/>
      <c r="D73" s="332"/>
      <c r="E73" s="332"/>
      <c r="F73" s="332"/>
      <c r="G73" s="332"/>
      <c r="H73" s="332"/>
      <c r="I73" s="332"/>
      <c r="J73" s="332"/>
      <c r="K73" s="332"/>
      <c r="L73" s="332"/>
      <c r="M73" s="332"/>
      <c r="N73" s="332"/>
      <c r="O73" s="332"/>
      <c r="P73" s="332"/>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2" t="s">
        <v>2599</v>
      </c>
      <c r="B74" s="332"/>
      <c r="C74" s="332"/>
      <c r="D74" s="332"/>
      <c r="E74" s="332"/>
      <c r="F74" s="332"/>
      <c r="G74" s="332"/>
      <c r="H74" s="332"/>
      <c r="I74" s="332"/>
      <c r="J74" s="332"/>
      <c r="K74" s="332"/>
      <c r="L74" s="332"/>
      <c r="M74" s="332"/>
      <c r="N74" s="332"/>
      <c r="O74" s="332"/>
      <c r="P74" s="332"/>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2" t="s">
        <v>2600</v>
      </c>
      <c r="B75" s="332"/>
      <c r="C75" s="332"/>
      <c r="D75" s="332"/>
      <c r="E75" s="332"/>
      <c r="F75" s="332"/>
      <c r="G75" s="332"/>
      <c r="H75" s="332"/>
      <c r="I75" s="332"/>
      <c r="J75" s="332"/>
      <c r="K75" s="332"/>
      <c r="L75" s="332"/>
      <c r="M75" s="332"/>
      <c r="N75" s="332"/>
      <c r="O75" s="332"/>
      <c r="P75" s="332"/>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2" t="s">
        <v>2601</v>
      </c>
      <c r="B76" s="332"/>
      <c r="C76" s="332"/>
      <c r="D76" s="332"/>
      <c r="E76" s="332"/>
      <c r="F76" s="332"/>
      <c r="G76" s="332"/>
      <c r="H76" s="332"/>
      <c r="I76" s="332"/>
      <c r="J76" s="332"/>
      <c r="K76" s="332"/>
      <c r="L76" s="332"/>
      <c r="M76" s="332"/>
      <c r="N76" s="332"/>
      <c r="O76" s="332"/>
      <c r="P76" s="332"/>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307" t="s">
        <v>2139</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89">
        <f>SUM(AE22:AE76)</f>
        <v>0</v>
      </c>
      <c r="AF77" s="59"/>
      <c r="AG77" s="92">
        <f>SUM(AG22:AG76)</f>
        <v>55</v>
      </c>
      <c r="AH77" s="93"/>
      <c r="AI77" s="94"/>
      <c r="AJ77" s="94"/>
      <c r="AK77" s="94"/>
    </row>
    <row r="78" spans="1:37" ht="24.95" customHeight="1" x14ac:dyDescent="0.2">
      <c r="A78" s="308" t="s">
        <v>2140</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310" t="s">
        <v>73</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97" t="s">
        <v>64</v>
      </c>
      <c r="AE80" s="97" t="s">
        <v>8</v>
      </c>
      <c r="AF80" s="86" t="s">
        <v>2133</v>
      </c>
      <c r="AG80" s="86" t="s">
        <v>2134</v>
      </c>
      <c r="AH80" s="86" t="s">
        <v>2135</v>
      </c>
      <c r="AI80" s="87" t="s">
        <v>2136</v>
      </c>
      <c r="AJ80" s="86"/>
      <c r="AK80" s="87" t="s">
        <v>2137</v>
      </c>
    </row>
    <row r="81" spans="1:37" ht="24.95" customHeight="1" thickTop="1" thickBot="1" x14ac:dyDescent="0.25">
      <c r="A81" s="326" t="s">
        <v>2602</v>
      </c>
      <c r="B81" s="326"/>
      <c r="C81" s="326"/>
      <c r="D81" s="326"/>
      <c r="E81" s="326"/>
      <c r="F81" s="326"/>
      <c r="G81" s="326"/>
      <c r="H81" s="326"/>
      <c r="I81" s="326"/>
      <c r="J81" s="326"/>
      <c r="K81" s="326"/>
      <c r="L81" s="326"/>
      <c r="M81" s="326"/>
      <c r="N81" s="326"/>
      <c r="O81" s="326"/>
      <c r="P81" s="326"/>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6" t="s">
        <v>2603</v>
      </c>
      <c r="B82" s="326"/>
      <c r="C82" s="326"/>
      <c r="D82" s="326"/>
      <c r="E82" s="326"/>
      <c r="F82" s="326"/>
      <c r="G82" s="326"/>
      <c r="H82" s="326"/>
      <c r="I82" s="326"/>
      <c r="J82" s="326"/>
      <c r="K82" s="326"/>
      <c r="L82" s="326"/>
      <c r="M82" s="326"/>
      <c r="N82" s="326"/>
      <c r="O82" s="326"/>
      <c r="P82" s="326"/>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6" t="s">
        <v>2604</v>
      </c>
      <c r="B83" s="326"/>
      <c r="C83" s="326"/>
      <c r="D83" s="326"/>
      <c r="E83" s="326"/>
      <c r="F83" s="326"/>
      <c r="G83" s="326"/>
      <c r="H83" s="326"/>
      <c r="I83" s="326"/>
      <c r="J83" s="326"/>
      <c r="K83" s="326"/>
      <c r="L83" s="326"/>
      <c r="M83" s="326"/>
      <c r="N83" s="326"/>
      <c r="O83" s="326"/>
      <c r="P83" s="326"/>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6" t="s">
        <v>2605</v>
      </c>
      <c r="B84" s="326"/>
      <c r="C84" s="326"/>
      <c r="D84" s="326"/>
      <c r="E84" s="326"/>
      <c r="F84" s="326"/>
      <c r="G84" s="326"/>
      <c r="H84" s="326"/>
      <c r="I84" s="326"/>
      <c r="J84" s="326"/>
      <c r="K84" s="326"/>
      <c r="L84" s="326"/>
      <c r="M84" s="326"/>
      <c r="N84" s="326"/>
      <c r="O84" s="326"/>
      <c r="P84" s="326"/>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6" t="s">
        <v>2606</v>
      </c>
      <c r="B85" s="326"/>
      <c r="C85" s="326"/>
      <c r="D85" s="326"/>
      <c r="E85" s="326"/>
      <c r="F85" s="326"/>
      <c r="G85" s="326"/>
      <c r="H85" s="326"/>
      <c r="I85" s="326"/>
      <c r="J85" s="326"/>
      <c r="K85" s="326"/>
      <c r="L85" s="326"/>
      <c r="M85" s="326"/>
      <c r="N85" s="326"/>
      <c r="O85" s="326"/>
      <c r="P85" s="326"/>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307" t="s">
        <v>2141</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89">
        <f>SUM(AE81:AE85)</f>
        <v>0</v>
      </c>
      <c r="AF86" s="59"/>
      <c r="AG86" s="92">
        <f>SUM(AG81:AG85)</f>
        <v>5</v>
      </c>
      <c r="AH86" s="93"/>
      <c r="AI86" s="94"/>
      <c r="AJ86" s="94"/>
      <c r="AK86" s="94"/>
    </row>
    <row r="87" spans="1:37" ht="24.95" customHeight="1" x14ac:dyDescent="0.2">
      <c r="A87" s="308" t="s">
        <v>2142</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7" t="s">
        <v>2607</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299" t="s">
        <v>43</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84" t="s">
        <v>64</v>
      </c>
      <c r="AE93" s="85" t="s">
        <v>8</v>
      </c>
      <c r="AF93" s="86" t="s">
        <v>2133</v>
      </c>
      <c r="AG93" s="86" t="s">
        <v>2134</v>
      </c>
      <c r="AH93" s="86" t="s">
        <v>2135</v>
      </c>
      <c r="AI93" s="87" t="s">
        <v>2136</v>
      </c>
      <c r="AJ93" s="86"/>
      <c r="AK93" s="87" t="s">
        <v>2137</v>
      </c>
    </row>
    <row r="94" spans="1:37" ht="24.95" customHeight="1" thickTop="1" thickBot="1" x14ac:dyDescent="0.25">
      <c r="A94" s="326" t="s">
        <v>2609</v>
      </c>
      <c r="B94" s="326"/>
      <c r="C94" s="326"/>
      <c r="D94" s="326"/>
      <c r="E94" s="326"/>
      <c r="F94" s="326"/>
      <c r="G94" s="326"/>
      <c r="H94" s="326"/>
      <c r="I94" s="326"/>
      <c r="J94" s="326"/>
      <c r="K94" s="326"/>
      <c r="L94" s="326"/>
      <c r="M94" s="326"/>
      <c r="N94" s="326"/>
      <c r="O94" s="326"/>
      <c r="P94" s="326"/>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6" t="s">
        <v>2546</v>
      </c>
      <c r="B95" s="326"/>
      <c r="C95" s="326"/>
      <c r="D95" s="326"/>
      <c r="E95" s="326"/>
      <c r="F95" s="326"/>
      <c r="G95" s="326"/>
      <c r="H95" s="326"/>
      <c r="I95" s="326"/>
      <c r="J95" s="326"/>
      <c r="K95" s="326"/>
      <c r="L95" s="326"/>
      <c r="M95" s="326"/>
      <c r="N95" s="326"/>
      <c r="O95" s="326"/>
      <c r="P95" s="326"/>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6" t="s">
        <v>2610</v>
      </c>
      <c r="B96" s="326"/>
      <c r="C96" s="326"/>
      <c r="D96" s="326"/>
      <c r="E96" s="326"/>
      <c r="F96" s="326"/>
      <c r="G96" s="326"/>
      <c r="H96" s="326"/>
      <c r="I96" s="326"/>
      <c r="J96" s="326"/>
      <c r="K96" s="326"/>
      <c r="L96" s="326"/>
      <c r="M96" s="326"/>
      <c r="N96" s="326"/>
      <c r="O96" s="326"/>
      <c r="P96" s="326"/>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6" t="s">
        <v>2611</v>
      </c>
      <c r="B97" s="326"/>
      <c r="C97" s="326"/>
      <c r="D97" s="326"/>
      <c r="E97" s="326"/>
      <c r="F97" s="326"/>
      <c r="G97" s="326"/>
      <c r="H97" s="326"/>
      <c r="I97" s="326"/>
      <c r="J97" s="326"/>
      <c r="K97" s="326"/>
      <c r="L97" s="326"/>
      <c r="M97" s="326"/>
      <c r="N97" s="326"/>
      <c r="O97" s="326"/>
      <c r="P97" s="326"/>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6" t="s">
        <v>2612</v>
      </c>
      <c r="B98" s="326"/>
      <c r="C98" s="326"/>
      <c r="D98" s="326"/>
      <c r="E98" s="326"/>
      <c r="F98" s="326"/>
      <c r="G98" s="326"/>
      <c r="H98" s="326"/>
      <c r="I98" s="326"/>
      <c r="J98" s="326"/>
      <c r="K98" s="326"/>
      <c r="L98" s="326"/>
      <c r="M98" s="326"/>
      <c r="N98" s="326"/>
      <c r="O98" s="326"/>
      <c r="P98" s="326"/>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6" t="s">
        <v>2613</v>
      </c>
      <c r="B99" s="326"/>
      <c r="C99" s="326"/>
      <c r="D99" s="326"/>
      <c r="E99" s="326"/>
      <c r="F99" s="326"/>
      <c r="G99" s="326"/>
      <c r="H99" s="326"/>
      <c r="I99" s="326"/>
      <c r="J99" s="326"/>
      <c r="K99" s="326"/>
      <c r="L99" s="326"/>
      <c r="M99" s="326"/>
      <c r="N99" s="326"/>
      <c r="O99" s="326"/>
      <c r="P99" s="326"/>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6" t="s">
        <v>2614</v>
      </c>
      <c r="B100" s="326"/>
      <c r="C100" s="326"/>
      <c r="D100" s="326"/>
      <c r="E100" s="326"/>
      <c r="F100" s="326"/>
      <c r="G100" s="326"/>
      <c r="H100" s="326"/>
      <c r="I100" s="326"/>
      <c r="J100" s="326"/>
      <c r="K100" s="326"/>
      <c r="L100" s="326"/>
      <c r="M100" s="326"/>
      <c r="N100" s="326"/>
      <c r="O100" s="326"/>
      <c r="P100" s="326"/>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6" t="s">
        <v>2615</v>
      </c>
      <c r="B101" s="326"/>
      <c r="C101" s="326"/>
      <c r="D101" s="326"/>
      <c r="E101" s="326"/>
      <c r="F101" s="326"/>
      <c r="G101" s="326"/>
      <c r="H101" s="326"/>
      <c r="I101" s="326"/>
      <c r="J101" s="326"/>
      <c r="K101" s="326"/>
      <c r="L101" s="326"/>
      <c r="M101" s="326"/>
      <c r="N101" s="326"/>
      <c r="O101" s="326"/>
      <c r="P101" s="326"/>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2" t="s">
        <v>2616</v>
      </c>
      <c r="B102" s="332"/>
      <c r="C102" s="332"/>
      <c r="D102" s="332"/>
      <c r="E102" s="332"/>
      <c r="F102" s="332"/>
      <c r="G102" s="332"/>
      <c r="H102" s="332"/>
      <c r="I102" s="332"/>
      <c r="J102" s="332"/>
      <c r="K102" s="332"/>
      <c r="L102" s="332"/>
      <c r="M102" s="332"/>
      <c r="N102" s="332"/>
      <c r="O102" s="332"/>
      <c r="P102" s="332"/>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2" t="s">
        <v>2617</v>
      </c>
      <c r="B103" s="332"/>
      <c r="C103" s="332"/>
      <c r="D103" s="332"/>
      <c r="E103" s="332"/>
      <c r="F103" s="332"/>
      <c r="G103" s="332"/>
      <c r="H103" s="332"/>
      <c r="I103" s="332"/>
      <c r="J103" s="332"/>
      <c r="K103" s="332"/>
      <c r="L103" s="332"/>
      <c r="M103" s="332"/>
      <c r="N103" s="332"/>
      <c r="O103" s="332"/>
      <c r="P103" s="332"/>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2" t="s">
        <v>2618</v>
      </c>
      <c r="B104" s="332"/>
      <c r="C104" s="332"/>
      <c r="D104" s="332"/>
      <c r="E104" s="332"/>
      <c r="F104" s="332"/>
      <c r="G104" s="332"/>
      <c r="H104" s="332"/>
      <c r="I104" s="332"/>
      <c r="J104" s="332"/>
      <c r="K104" s="332"/>
      <c r="L104" s="332"/>
      <c r="M104" s="332"/>
      <c r="N104" s="332"/>
      <c r="O104" s="332"/>
      <c r="P104" s="332"/>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2" t="s">
        <v>2619</v>
      </c>
      <c r="B105" s="332"/>
      <c r="C105" s="332"/>
      <c r="D105" s="332"/>
      <c r="E105" s="332"/>
      <c r="F105" s="332"/>
      <c r="G105" s="332"/>
      <c r="H105" s="332"/>
      <c r="I105" s="332"/>
      <c r="J105" s="332"/>
      <c r="K105" s="332"/>
      <c r="L105" s="332"/>
      <c r="M105" s="332"/>
      <c r="N105" s="332"/>
      <c r="O105" s="332"/>
      <c r="P105" s="332"/>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2" t="s">
        <v>2620</v>
      </c>
      <c r="B106" s="332"/>
      <c r="C106" s="332"/>
      <c r="D106" s="332"/>
      <c r="E106" s="332"/>
      <c r="F106" s="332"/>
      <c r="G106" s="332"/>
      <c r="H106" s="332"/>
      <c r="I106" s="332"/>
      <c r="J106" s="332"/>
      <c r="K106" s="332"/>
      <c r="L106" s="332"/>
      <c r="M106" s="332"/>
      <c r="N106" s="332"/>
      <c r="O106" s="332"/>
      <c r="P106" s="332"/>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2" t="s">
        <v>2621</v>
      </c>
      <c r="B107" s="332"/>
      <c r="C107" s="332"/>
      <c r="D107" s="332"/>
      <c r="E107" s="332"/>
      <c r="F107" s="332"/>
      <c r="G107" s="332"/>
      <c r="H107" s="332"/>
      <c r="I107" s="332"/>
      <c r="J107" s="332"/>
      <c r="K107" s="332"/>
      <c r="L107" s="332"/>
      <c r="M107" s="332"/>
      <c r="N107" s="332"/>
      <c r="O107" s="332"/>
      <c r="P107" s="332"/>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2" t="s">
        <v>2622</v>
      </c>
      <c r="B108" s="332"/>
      <c r="C108" s="332"/>
      <c r="D108" s="332"/>
      <c r="E108" s="332"/>
      <c r="F108" s="332"/>
      <c r="G108" s="332"/>
      <c r="H108" s="332"/>
      <c r="I108" s="332"/>
      <c r="J108" s="332"/>
      <c r="K108" s="332"/>
      <c r="L108" s="332"/>
      <c r="M108" s="332"/>
      <c r="N108" s="332"/>
      <c r="O108" s="332"/>
      <c r="P108" s="332"/>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2" t="s">
        <v>2623</v>
      </c>
      <c r="B109" s="332"/>
      <c r="C109" s="332"/>
      <c r="D109" s="332"/>
      <c r="E109" s="332"/>
      <c r="F109" s="332"/>
      <c r="G109" s="332"/>
      <c r="H109" s="332"/>
      <c r="I109" s="332"/>
      <c r="J109" s="332"/>
      <c r="K109" s="332"/>
      <c r="L109" s="332"/>
      <c r="M109" s="332"/>
      <c r="N109" s="332"/>
      <c r="O109" s="332"/>
      <c r="P109" s="332"/>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2" t="s">
        <v>2624</v>
      </c>
      <c r="B110" s="332"/>
      <c r="C110" s="332"/>
      <c r="D110" s="332"/>
      <c r="E110" s="332"/>
      <c r="F110" s="332"/>
      <c r="G110" s="332"/>
      <c r="H110" s="332"/>
      <c r="I110" s="332"/>
      <c r="J110" s="332"/>
      <c r="K110" s="332"/>
      <c r="L110" s="332"/>
      <c r="M110" s="332"/>
      <c r="N110" s="332"/>
      <c r="O110" s="332"/>
      <c r="P110" s="332"/>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2" t="s">
        <v>2625</v>
      </c>
      <c r="B111" s="332"/>
      <c r="C111" s="332"/>
      <c r="D111" s="332"/>
      <c r="E111" s="332"/>
      <c r="F111" s="332"/>
      <c r="G111" s="332"/>
      <c r="H111" s="332"/>
      <c r="I111" s="332"/>
      <c r="J111" s="332"/>
      <c r="K111" s="332"/>
      <c r="L111" s="332"/>
      <c r="M111" s="332"/>
      <c r="N111" s="332"/>
      <c r="O111" s="332"/>
      <c r="P111" s="332"/>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2" t="s">
        <v>2626</v>
      </c>
      <c r="B112" s="332"/>
      <c r="C112" s="332"/>
      <c r="D112" s="332"/>
      <c r="E112" s="332"/>
      <c r="F112" s="332"/>
      <c r="G112" s="332"/>
      <c r="H112" s="332"/>
      <c r="I112" s="332"/>
      <c r="J112" s="332"/>
      <c r="K112" s="332"/>
      <c r="L112" s="332"/>
      <c r="M112" s="332"/>
      <c r="N112" s="332"/>
      <c r="O112" s="332"/>
      <c r="P112" s="332"/>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2" t="s">
        <v>2627</v>
      </c>
      <c r="B113" s="332"/>
      <c r="C113" s="332"/>
      <c r="D113" s="332"/>
      <c r="E113" s="332"/>
      <c r="F113" s="332"/>
      <c r="G113" s="332"/>
      <c r="H113" s="332"/>
      <c r="I113" s="332"/>
      <c r="J113" s="332"/>
      <c r="K113" s="332"/>
      <c r="L113" s="332"/>
      <c r="M113" s="332"/>
      <c r="N113" s="332"/>
      <c r="O113" s="332"/>
      <c r="P113" s="332"/>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2" t="s">
        <v>2628</v>
      </c>
      <c r="B114" s="332"/>
      <c r="C114" s="332"/>
      <c r="D114" s="332"/>
      <c r="E114" s="332"/>
      <c r="F114" s="332"/>
      <c r="G114" s="332"/>
      <c r="H114" s="332"/>
      <c r="I114" s="332"/>
      <c r="J114" s="332"/>
      <c r="K114" s="332"/>
      <c r="L114" s="332"/>
      <c r="M114" s="332"/>
      <c r="N114" s="332"/>
      <c r="O114" s="332"/>
      <c r="P114" s="332"/>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2" t="s">
        <v>2629</v>
      </c>
      <c r="B115" s="332"/>
      <c r="C115" s="332"/>
      <c r="D115" s="332"/>
      <c r="E115" s="332"/>
      <c r="F115" s="332"/>
      <c r="G115" s="332"/>
      <c r="H115" s="332"/>
      <c r="I115" s="332"/>
      <c r="J115" s="332"/>
      <c r="K115" s="332"/>
      <c r="L115" s="332"/>
      <c r="M115" s="332"/>
      <c r="N115" s="332"/>
      <c r="O115" s="332"/>
      <c r="P115" s="332"/>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2" t="s">
        <v>2630</v>
      </c>
      <c r="B116" s="332"/>
      <c r="C116" s="332"/>
      <c r="D116" s="332"/>
      <c r="E116" s="332"/>
      <c r="F116" s="332"/>
      <c r="G116" s="332"/>
      <c r="H116" s="332"/>
      <c r="I116" s="332"/>
      <c r="J116" s="332"/>
      <c r="K116" s="332"/>
      <c r="L116" s="332"/>
      <c r="M116" s="332"/>
      <c r="N116" s="332"/>
      <c r="O116" s="332"/>
      <c r="P116" s="332"/>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2" t="s">
        <v>2631</v>
      </c>
      <c r="B117" s="332"/>
      <c r="C117" s="332"/>
      <c r="D117" s="332"/>
      <c r="E117" s="332"/>
      <c r="F117" s="332"/>
      <c r="G117" s="332"/>
      <c r="H117" s="332"/>
      <c r="I117" s="332"/>
      <c r="J117" s="332"/>
      <c r="K117" s="332"/>
      <c r="L117" s="332"/>
      <c r="M117" s="332"/>
      <c r="N117" s="332"/>
      <c r="O117" s="332"/>
      <c r="P117" s="332"/>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6" t="s">
        <v>2632</v>
      </c>
      <c r="B118" s="326"/>
      <c r="C118" s="326"/>
      <c r="D118" s="326"/>
      <c r="E118" s="326"/>
      <c r="F118" s="326"/>
      <c r="G118" s="326"/>
      <c r="H118" s="326"/>
      <c r="I118" s="326"/>
      <c r="J118" s="326"/>
      <c r="K118" s="326"/>
      <c r="L118" s="326"/>
      <c r="M118" s="326"/>
      <c r="N118" s="326"/>
      <c r="O118" s="326"/>
      <c r="P118" s="326"/>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307" t="s">
        <v>2150</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89">
        <f>SUM(AE94:AE118)</f>
        <v>0</v>
      </c>
      <c r="AF119" s="59"/>
      <c r="AG119" s="92">
        <f>SUM(AG94:AG118)</f>
        <v>25</v>
      </c>
      <c r="AH119" s="93"/>
      <c r="AI119" s="94"/>
      <c r="AJ119" s="94"/>
      <c r="AK119" s="94"/>
    </row>
    <row r="120" spans="1:37" ht="24.95" customHeight="1" x14ac:dyDescent="0.2">
      <c r="A120" s="308" t="s">
        <v>2151</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310" t="s">
        <v>73</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104" t="s">
        <v>64</v>
      </c>
      <c r="AE122" s="105" t="s">
        <v>8</v>
      </c>
      <c r="AF122" s="86" t="s">
        <v>2133</v>
      </c>
      <c r="AG122" s="86" t="s">
        <v>2134</v>
      </c>
      <c r="AH122" s="86" t="s">
        <v>2135</v>
      </c>
      <c r="AI122" s="87" t="s">
        <v>2136</v>
      </c>
      <c r="AJ122" s="86"/>
      <c r="AK122" s="87" t="s">
        <v>2137</v>
      </c>
    </row>
    <row r="123" spans="1:37" ht="24.95" customHeight="1" thickTop="1" thickBot="1" x14ac:dyDescent="0.25">
      <c r="A123" s="326" t="s">
        <v>2633</v>
      </c>
      <c r="B123" s="326"/>
      <c r="C123" s="326"/>
      <c r="D123" s="326"/>
      <c r="E123" s="326"/>
      <c r="F123" s="326"/>
      <c r="G123" s="326"/>
      <c r="H123" s="326"/>
      <c r="I123" s="326"/>
      <c r="J123" s="326"/>
      <c r="K123" s="326"/>
      <c r="L123" s="326"/>
      <c r="M123" s="326"/>
      <c r="N123" s="326"/>
      <c r="O123" s="326"/>
      <c r="P123" s="326"/>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6" t="s">
        <v>2634</v>
      </c>
      <c r="B124" s="326"/>
      <c r="C124" s="326"/>
      <c r="D124" s="326"/>
      <c r="E124" s="326"/>
      <c r="F124" s="326"/>
      <c r="G124" s="326"/>
      <c r="H124" s="326"/>
      <c r="I124" s="326"/>
      <c r="J124" s="326"/>
      <c r="K124" s="326"/>
      <c r="L124" s="326"/>
      <c r="M124" s="326"/>
      <c r="N124" s="326"/>
      <c r="O124" s="326"/>
      <c r="P124" s="326"/>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6" t="s">
        <v>2635</v>
      </c>
      <c r="B125" s="326"/>
      <c r="C125" s="326"/>
      <c r="D125" s="326"/>
      <c r="E125" s="326"/>
      <c r="F125" s="326"/>
      <c r="G125" s="326"/>
      <c r="H125" s="326"/>
      <c r="I125" s="326"/>
      <c r="J125" s="326"/>
      <c r="K125" s="326"/>
      <c r="L125" s="326"/>
      <c r="M125" s="326"/>
      <c r="N125" s="326"/>
      <c r="O125" s="326"/>
      <c r="P125" s="326"/>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6" t="s">
        <v>2636</v>
      </c>
      <c r="B126" s="326"/>
      <c r="C126" s="326"/>
      <c r="D126" s="326"/>
      <c r="E126" s="326"/>
      <c r="F126" s="326"/>
      <c r="G126" s="326"/>
      <c r="H126" s="326"/>
      <c r="I126" s="326"/>
      <c r="J126" s="326"/>
      <c r="K126" s="326"/>
      <c r="L126" s="326"/>
      <c r="M126" s="326"/>
      <c r="N126" s="326"/>
      <c r="O126" s="326"/>
      <c r="P126" s="326"/>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6" t="s">
        <v>2637</v>
      </c>
      <c r="B127" s="326"/>
      <c r="C127" s="326"/>
      <c r="D127" s="326"/>
      <c r="E127" s="326"/>
      <c r="F127" s="326"/>
      <c r="G127" s="326"/>
      <c r="H127" s="326"/>
      <c r="I127" s="326"/>
      <c r="J127" s="326"/>
      <c r="K127" s="326"/>
      <c r="L127" s="326"/>
      <c r="M127" s="326"/>
      <c r="N127" s="326"/>
      <c r="O127" s="326"/>
      <c r="P127" s="326"/>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307" t="s">
        <v>2152</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89">
        <f>SUM(AE123:AE127)</f>
        <v>0</v>
      </c>
      <c r="AF128" s="59"/>
      <c r="AG128" s="92">
        <f>SUM(AG123:AG127)</f>
        <v>5</v>
      </c>
      <c r="AH128" s="93"/>
      <c r="AI128" s="94"/>
      <c r="AJ128" s="94"/>
      <c r="AK128" s="94"/>
    </row>
    <row r="129" spans="1:37" ht="24.95" customHeight="1" x14ac:dyDescent="0.2">
      <c r="A129" s="308" t="s">
        <v>2153</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7" t="s">
        <v>2638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299" t="s">
        <v>43</v>
      </c>
      <c r="B135" s="299"/>
      <c r="C135" s="299"/>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63" t="s">
        <v>64</v>
      </c>
      <c r="AE135" s="211" t="s">
        <v>8</v>
      </c>
      <c r="AF135" s="86" t="s">
        <v>2133</v>
      </c>
      <c r="AG135" s="86" t="s">
        <v>2134</v>
      </c>
      <c r="AH135" s="86" t="s">
        <v>2135</v>
      </c>
      <c r="AI135" s="87" t="s">
        <v>2136</v>
      </c>
      <c r="AJ135" s="86"/>
      <c r="AK135" s="87" t="s">
        <v>2137</v>
      </c>
    </row>
    <row r="136" spans="1:37" ht="24.95" customHeight="1" thickTop="1" thickBot="1" x14ac:dyDescent="0.25">
      <c r="A136" s="326" t="s">
        <v>2640</v>
      </c>
      <c r="B136" s="326"/>
      <c r="C136" s="326"/>
      <c r="D136" s="326"/>
      <c r="E136" s="326"/>
      <c r="F136" s="326"/>
      <c r="G136" s="326"/>
      <c r="H136" s="326"/>
      <c r="I136" s="326"/>
      <c r="J136" s="326"/>
      <c r="K136" s="326"/>
      <c r="L136" s="326"/>
      <c r="M136" s="326"/>
      <c r="N136" s="326"/>
      <c r="O136" s="326"/>
      <c r="P136" s="326"/>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6" t="s">
        <v>2546</v>
      </c>
      <c r="B137" s="326"/>
      <c r="C137" s="326"/>
      <c r="D137" s="326"/>
      <c r="E137" s="326"/>
      <c r="F137" s="326"/>
      <c r="G137" s="326"/>
      <c r="H137" s="326"/>
      <c r="I137" s="326"/>
      <c r="J137" s="326"/>
      <c r="K137" s="326"/>
      <c r="L137" s="326"/>
      <c r="M137" s="326"/>
      <c r="N137" s="326"/>
      <c r="O137" s="326"/>
      <c r="P137" s="326"/>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6" t="s">
        <v>2641</v>
      </c>
      <c r="B138" s="326"/>
      <c r="C138" s="326"/>
      <c r="D138" s="326"/>
      <c r="E138" s="326"/>
      <c r="F138" s="326"/>
      <c r="G138" s="326"/>
      <c r="H138" s="326"/>
      <c r="I138" s="326"/>
      <c r="J138" s="326"/>
      <c r="K138" s="326"/>
      <c r="L138" s="326"/>
      <c r="M138" s="326"/>
      <c r="N138" s="326"/>
      <c r="O138" s="326"/>
      <c r="P138" s="326"/>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6" t="s">
        <v>2642</v>
      </c>
      <c r="B139" s="326"/>
      <c r="C139" s="326"/>
      <c r="D139" s="326"/>
      <c r="E139" s="326"/>
      <c r="F139" s="326"/>
      <c r="G139" s="326"/>
      <c r="H139" s="326"/>
      <c r="I139" s="326"/>
      <c r="J139" s="326"/>
      <c r="K139" s="326"/>
      <c r="L139" s="326"/>
      <c r="M139" s="326"/>
      <c r="N139" s="326"/>
      <c r="O139" s="326"/>
      <c r="P139" s="326"/>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6" t="s">
        <v>2643</v>
      </c>
      <c r="B140" s="326"/>
      <c r="C140" s="326"/>
      <c r="D140" s="326"/>
      <c r="E140" s="326"/>
      <c r="F140" s="326"/>
      <c r="G140" s="326"/>
      <c r="H140" s="326"/>
      <c r="I140" s="326"/>
      <c r="J140" s="326"/>
      <c r="K140" s="326"/>
      <c r="L140" s="326"/>
      <c r="M140" s="326"/>
      <c r="N140" s="326"/>
      <c r="O140" s="326"/>
      <c r="P140" s="326"/>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6" t="s">
        <v>2644</v>
      </c>
      <c r="B141" s="326"/>
      <c r="C141" s="326"/>
      <c r="D141" s="326"/>
      <c r="E141" s="326"/>
      <c r="F141" s="326"/>
      <c r="G141" s="326"/>
      <c r="H141" s="326"/>
      <c r="I141" s="326"/>
      <c r="J141" s="326"/>
      <c r="K141" s="326"/>
      <c r="L141" s="326"/>
      <c r="M141" s="326"/>
      <c r="N141" s="326"/>
      <c r="O141" s="326"/>
      <c r="P141" s="326"/>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6" t="s">
        <v>2645</v>
      </c>
      <c r="B142" s="326"/>
      <c r="C142" s="326"/>
      <c r="D142" s="326"/>
      <c r="E142" s="326"/>
      <c r="F142" s="326"/>
      <c r="G142" s="326"/>
      <c r="H142" s="326"/>
      <c r="I142" s="326"/>
      <c r="J142" s="326"/>
      <c r="K142" s="326"/>
      <c r="L142" s="326"/>
      <c r="M142" s="326"/>
      <c r="N142" s="326"/>
      <c r="O142" s="326"/>
      <c r="P142" s="326"/>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6" t="s">
        <v>2646</v>
      </c>
      <c r="B143" s="326"/>
      <c r="C143" s="326"/>
      <c r="D143" s="326"/>
      <c r="E143" s="326"/>
      <c r="F143" s="326"/>
      <c r="G143" s="326"/>
      <c r="H143" s="326"/>
      <c r="I143" s="326"/>
      <c r="J143" s="326"/>
      <c r="K143" s="326"/>
      <c r="L143" s="326"/>
      <c r="M143" s="326"/>
      <c r="N143" s="326"/>
      <c r="O143" s="326"/>
      <c r="P143" s="326"/>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6" t="s">
        <v>2647</v>
      </c>
      <c r="B144" s="326"/>
      <c r="C144" s="326"/>
      <c r="D144" s="326"/>
      <c r="E144" s="326"/>
      <c r="F144" s="326"/>
      <c r="G144" s="326"/>
      <c r="H144" s="326"/>
      <c r="I144" s="326"/>
      <c r="J144" s="326"/>
      <c r="K144" s="326"/>
      <c r="L144" s="326"/>
      <c r="M144" s="326"/>
      <c r="N144" s="326"/>
      <c r="O144" s="326"/>
      <c r="P144" s="326"/>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6" t="s">
        <v>2648</v>
      </c>
      <c r="B145" s="326"/>
      <c r="C145" s="326"/>
      <c r="D145" s="326"/>
      <c r="E145" s="326"/>
      <c r="F145" s="326"/>
      <c r="G145" s="326"/>
      <c r="H145" s="326"/>
      <c r="I145" s="326"/>
      <c r="J145" s="326"/>
      <c r="K145" s="326"/>
      <c r="L145" s="326"/>
      <c r="M145" s="326"/>
      <c r="N145" s="326"/>
      <c r="O145" s="326"/>
      <c r="P145" s="326"/>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6" t="s">
        <v>2649</v>
      </c>
      <c r="B146" s="326"/>
      <c r="C146" s="326"/>
      <c r="D146" s="326"/>
      <c r="E146" s="326"/>
      <c r="F146" s="326"/>
      <c r="G146" s="326"/>
      <c r="H146" s="326"/>
      <c r="I146" s="326"/>
      <c r="J146" s="326"/>
      <c r="K146" s="326"/>
      <c r="L146" s="326"/>
      <c r="M146" s="326"/>
      <c r="N146" s="326"/>
      <c r="O146" s="326"/>
      <c r="P146" s="326"/>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6" t="s">
        <v>2650</v>
      </c>
      <c r="B147" s="326"/>
      <c r="C147" s="326"/>
      <c r="D147" s="326"/>
      <c r="E147" s="326"/>
      <c r="F147" s="326"/>
      <c r="G147" s="326"/>
      <c r="H147" s="326"/>
      <c r="I147" s="326"/>
      <c r="J147" s="326"/>
      <c r="K147" s="326"/>
      <c r="L147" s="326"/>
      <c r="M147" s="326"/>
      <c r="N147" s="326"/>
      <c r="O147" s="326"/>
      <c r="P147" s="326"/>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6" t="s">
        <v>2651</v>
      </c>
      <c r="B148" s="326"/>
      <c r="C148" s="326"/>
      <c r="D148" s="326"/>
      <c r="E148" s="326"/>
      <c r="F148" s="326"/>
      <c r="G148" s="326"/>
      <c r="H148" s="326"/>
      <c r="I148" s="326"/>
      <c r="J148" s="326"/>
      <c r="K148" s="326"/>
      <c r="L148" s="326"/>
      <c r="M148" s="326"/>
      <c r="N148" s="326"/>
      <c r="O148" s="326"/>
      <c r="P148" s="326"/>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307" t="s">
        <v>2157</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89">
        <f>SUM(AE136:AE148)</f>
        <v>0</v>
      </c>
      <c r="AF149" s="59"/>
      <c r="AG149" s="92">
        <f>SUM(AG136:AG148)</f>
        <v>13</v>
      </c>
      <c r="AH149" s="93"/>
      <c r="AI149" s="94"/>
      <c r="AJ149" s="94"/>
      <c r="AK149" s="94"/>
    </row>
    <row r="150" spans="1:37" ht="24.95" customHeight="1" x14ac:dyDescent="0.2">
      <c r="A150" s="308" t="s">
        <v>2158</v>
      </c>
      <c r="B150" s="308"/>
      <c r="C150" s="308"/>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310" t="s">
        <v>73</v>
      </c>
      <c r="B152" s="310"/>
      <c r="C152" s="310"/>
      <c r="D152" s="310"/>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104" t="s">
        <v>64</v>
      </c>
      <c r="AE152" s="105" t="s">
        <v>8</v>
      </c>
      <c r="AF152" s="86" t="s">
        <v>2133</v>
      </c>
      <c r="AG152" s="86" t="s">
        <v>2134</v>
      </c>
      <c r="AH152" s="86" t="s">
        <v>2135</v>
      </c>
      <c r="AI152" s="87" t="s">
        <v>2136</v>
      </c>
      <c r="AJ152" s="86"/>
      <c r="AK152" s="87" t="s">
        <v>2137</v>
      </c>
    </row>
    <row r="153" spans="1:37" ht="24.95" customHeight="1" thickTop="1" thickBot="1" x14ac:dyDescent="0.25">
      <c r="A153" s="326" t="s">
        <v>2652</v>
      </c>
      <c r="B153" s="326"/>
      <c r="C153" s="326"/>
      <c r="D153" s="326"/>
      <c r="E153" s="326"/>
      <c r="F153" s="326"/>
      <c r="G153" s="326"/>
      <c r="H153" s="326"/>
      <c r="I153" s="326"/>
      <c r="J153" s="326"/>
      <c r="K153" s="326"/>
      <c r="L153" s="326"/>
      <c r="M153" s="326"/>
      <c r="N153" s="326"/>
      <c r="O153" s="326"/>
      <c r="P153" s="326"/>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6" t="s">
        <v>2653</v>
      </c>
      <c r="B154" s="326"/>
      <c r="C154" s="326"/>
      <c r="D154" s="326"/>
      <c r="E154" s="326"/>
      <c r="F154" s="326"/>
      <c r="G154" s="326"/>
      <c r="H154" s="326"/>
      <c r="I154" s="326"/>
      <c r="J154" s="326"/>
      <c r="K154" s="326"/>
      <c r="L154" s="326"/>
      <c r="M154" s="326"/>
      <c r="N154" s="326"/>
      <c r="O154" s="326"/>
      <c r="P154" s="326"/>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6" t="s">
        <v>2654</v>
      </c>
      <c r="B155" s="326"/>
      <c r="C155" s="326"/>
      <c r="D155" s="326"/>
      <c r="E155" s="326"/>
      <c r="F155" s="326"/>
      <c r="G155" s="326"/>
      <c r="H155" s="326"/>
      <c r="I155" s="326"/>
      <c r="J155" s="326"/>
      <c r="K155" s="326"/>
      <c r="L155" s="326"/>
      <c r="M155" s="326"/>
      <c r="N155" s="326"/>
      <c r="O155" s="326"/>
      <c r="P155" s="326"/>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6" t="s">
        <v>2655</v>
      </c>
      <c r="B156" s="326"/>
      <c r="C156" s="326"/>
      <c r="D156" s="326"/>
      <c r="E156" s="326"/>
      <c r="F156" s="326"/>
      <c r="G156" s="326"/>
      <c r="H156" s="326"/>
      <c r="I156" s="326"/>
      <c r="J156" s="326"/>
      <c r="K156" s="326"/>
      <c r="L156" s="326"/>
      <c r="M156" s="326"/>
      <c r="N156" s="326"/>
      <c r="O156" s="326"/>
      <c r="P156" s="326"/>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6" t="s">
        <v>2656</v>
      </c>
      <c r="B157" s="326"/>
      <c r="C157" s="326"/>
      <c r="D157" s="326"/>
      <c r="E157" s="326"/>
      <c r="F157" s="326"/>
      <c r="G157" s="326"/>
      <c r="H157" s="326"/>
      <c r="I157" s="326"/>
      <c r="J157" s="326"/>
      <c r="K157" s="326"/>
      <c r="L157" s="326"/>
      <c r="M157" s="326"/>
      <c r="N157" s="326"/>
      <c r="O157" s="326"/>
      <c r="P157" s="326"/>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307" t="s">
        <v>2159</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89">
        <f>SUM(AE153:AE157)</f>
        <v>0</v>
      </c>
      <c r="AF158" s="59"/>
      <c r="AG158" s="92">
        <f>SUM(AG153:AG157)</f>
        <v>5</v>
      </c>
      <c r="AH158" s="93"/>
      <c r="AI158" s="94"/>
      <c r="AJ158" s="94"/>
      <c r="AK158" s="94"/>
    </row>
    <row r="159" spans="1:37" ht="24.95" customHeight="1" x14ac:dyDescent="0.2">
      <c r="A159" s="308" t="s">
        <v>2160</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7" t="s">
        <v>2657</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299" t="s">
        <v>43</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63" t="s">
        <v>64</v>
      </c>
      <c r="AE165" s="211" t="s">
        <v>8</v>
      </c>
      <c r="AF165" s="86" t="s">
        <v>2133</v>
      </c>
      <c r="AG165" s="86" t="s">
        <v>2134</v>
      </c>
      <c r="AH165" s="86" t="s">
        <v>2135</v>
      </c>
      <c r="AI165" s="87" t="s">
        <v>2136</v>
      </c>
      <c r="AJ165" s="86"/>
      <c r="AK165" s="87" t="s">
        <v>2137</v>
      </c>
    </row>
    <row r="166" spans="1:37" ht="24.95" customHeight="1" thickTop="1" thickBot="1" x14ac:dyDescent="0.25">
      <c r="A166" s="326" t="s">
        <v>2609</v>
      </c>
      <c r="B166" s="326"/>
      <c r="C166" s="326"/>
      <c r="D166" s="326"/>
      <c r="E166" s="326"/>
      <c r="F166" s="326"/>
      <c r="G166" s="326"/>
      <c r="H166" s="326"/>
      <c r="I166" s="326"/>
      <c r="J166" s="326"/>
      <c r="K166" s="326"/>
      <c r="L166" s="326"/>
      <c r="M166" s="326"/>
      <c r="N166" s="326"/>
      <c r="O166" s="326"/>
      <c r="P166" s="326"/>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6" t="s">
        <v>2546</v>
      </c>
      <c r="B167" s="326"/>
      <c r="C167" s="326"/>
      <c r="D167" s="326"/>
      <c r="E167" s="326"/>
      <c r="F167" s="326"/>
      <c r="G167" s="326"/>
      <c r="H167" s="326"/>
      <c r="I167" s="326"/>
      <c r="J167" s="326"/>
      <c r="K167" s="326"/>
      <c r="L167" s="326"/>
      <c r="M167" s="326"/>
      <c r="N167" s="326"/>
      <c r="O167" s="326"/>
      <c r="P167" s="326"/>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6" t="s">
        <v>2659</v>
      </c>
      <c r="B168" s="326"/>
      <c r="C168" s="326"/>
      <c r="D168" s="326"/>
      <c r="E168" s="326"/>
      <c r="F168" s="326"/>
      <c r="G168" s="326"/>
      <c r="H168" s="326"/>
      <c r="I168" s="326"/>
      <c r="J168" s="326"/>
      <c r="K168" s="326"/>
      <c r="L168" s="326"/>
      <c r="M168" s="326"/>
      <c r="N168" s="326"/>
      <c r="O168" s="326"/>
      <c r="P168" s="326"/>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6" t="s">
        <v>2660</v>
      </c>
      <c r="B169" s="326"/>
      <c r="C169" s="326"/>
      <c r="D169" s="326"/>
      <c r="E169" s="326"/>
      <c r="F169" s="326"/>
      <c r="G169" s="326"/>
      <c r="H169" s="326"/>
      <c r="I169" s="326"/>
      <c r="J169" s="326"/>
      <c r="K169" s="326"/>
      <c r="L169" s="326"/>
      <c r="M169" s="326"/>
      <c r="N169" s="326"/>
      <c r="O169" s="326"/>
      <c r="P169" s="326"/>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6" t="s">
        <v>2643</v>
      </c>
      <c r="B170" s="326"/>
      <c r="C170" s="326"/>
      <c r="D170" s="326"/>
      <c r="E170" s="326"/>
      <c r="F170" s="326"/>
      <c r="G170" s="326"/>
      <c r="H170" s="326"/>
      <c r="I170" s="326"/>
      <c r="J170" s="326"/>
      <c r="K170" s="326"/>
      <c r="L170" s="326"/>
      <c r="M170" s="326"/>
      <c r="N170" s="326"/>
      <c r="O170" s="326"/>
      <c r="P170" s="326"/>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6" t="s">
        <v>2644</v>
      </c>
      <c r="B171" s="326"/>
      <c r="C171" s="326"/>
      <c r="D171" s="326"/>
      <c r="E171" s="326"/>
      <c r="F171" s="326"/>
      <c r="G171" s="326"/>
      <c r="H171" s="326"/>
      <c r="I171" s="326"/>
      <c r="J171" s="326"/>
      <c r="K171" s="326"/>
      <c r="L171" s="326"/>
      <c r="M171" s="326"/>
      <c r="N171" s="326"/>
      <c r="O171" s="326"/>
      <c r="P171" s="326"/>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6" t="s">
        <v>2645</v>
      </c>
      <c r="B172" s="326"/>
      <c r="C172" s="326"/>
      <c r="D172" s="326"/>
      <c r="E172" s="326"/>
      <c r="F172" s="326"/>
      <c r="G172" s="326"/>
      <c r="H172" s="326"/>
      <c r="I172" s="326"/>
      <c r="J172" s="326"/>
      <c r="K172" s="326"/>
      <c r="L172" s="326"/>
      <c r="M172" s="326"/>
      <c r="N172" s="326"/>
      <c r="O172" s="326"/>
      <c r="P172" s="326"/>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6" t="s">
        <v>2661</v>
      </c>
      <c r="B173" s="326"/>
      <c r="C173" s="326"/>
      <c r="D173" s="326"/>
      <c r="E173" s="326"/>
      <c r="F173" s="326"/>
      <c r="G173" s="326"/>
      <c r="H173" s="326"/>
      <c r="I173" s="326"/>
      <c r="J173" s="326"/>
      <c r="K173" s="326"/>
      <c r="L173" s="326"/>
      <c r="M173" s="326"/>
      <c r="N173" s="326"/>
      <c r="O173" s="326"/>
      <c r="P173" s="326"/>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6" t="s">
        <v>2662</v>
      </c>
      <c r="B174" s="326"/>
      <c r="C174" s="326"/>
      <c r="D174" s="326"/>
      <c r="E174" s="326"/>
      <c r="F174" s="326"/>
      <c r="G174" s="326"/>
      <c r="H174" s="326"/>
      <c r="I174" s="326"/>
      <c r="J174" s="326"/>
      <c r="K174" s="326"/>
      <c r="L174" s="326"/>
      <c r="M174" s="326"/>
      <c r="N174" s="326"/>
      <c r="O174" s="326"/>
      <c r="P174" s="326"/>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6" t="s">
        <v>2663</v>
      </c>
      <c r="B175" s="326"/>
      <c r="C175" s="326"/>
      <c r="D175" s="326"/>
      <c r="E175" s="326"/>
      <c r="F175" s="326"/>
      <c r="G175" s="326"/>
      <c r="H175" s="326"/>
      <c r="I175" s="326"/>
      <c r="J175" s="326"/>
      <c r="K175" s="326"/>
      <c r="L175" s="326"/>
      <c r="M175" s="326"/>
      <c r="N175" s="326"/>
      <c r="O175" s="326"/>
      <c r="P175" s="326"/>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6" t="s">
        <v>2664</v>
      </c>
      <c r="B176" s="326"/>
      <c r="C176" s="326"/>
      <c r="D176" s="326"/>
      <c r="E176" s="326"/>
      <c r="F176" s="326"/>
      <c r="G176" s="326"/>
      <c r="H176" s="326"/>
      <c r="I176" s="326"/>
      <c r="J176" s="326"/>
      <c r="K176" s="326"/>
      <c r="L176" s="326"/>
      <c r="M176" s="326"/>
      <c r="N176" s="326"/>
      <c r="O176" s="326"/>
      <c r="P176" s="326"/>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6" t="s">
        <v>2665</v>
      </c>
      <c r="B177" s="326"/>
      <c r="C177" s="326"/>
      <c r="D177" s="326"/>
      <c r="E177" s="326"/>
      <c r="F177" s="326"/>
      <c r="G177" s="326"/>
      <c r="H177" s="326"/>
      <c r="I177" s="326"/>
      <c r="J177" s="326"/>
      <c r="K177" s="326"/>
      <c r="L177" s="326"/>
      <c r="M177" s="326"/>
      <c r="N177" s="326"/>
      <c r="O177" s="326"/>
      <c r="P177" s="326"/>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307" t="s">
        <v>2162</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89">
        <f>SUM(AE166:AE177)</f>
        <v>0</v>
      </c>
      <c r="AF178" s="59"/>
      <c r="AG178" s="92">
        <f>SUM(AG166:AG177)</f>
        <v>12</v>
      </c>
      <c r="AH178" s="93"/>
      <c r="AI178" s="94"/>
      <c r="AJ178" s="94"/>
      <c r="AK178" s="94"/>
    </row>
    <row r="179" spans="1:37" ht="24.95" customHeight="1" x14ac:dyDescent="0.2">
      <c r="A179" s="308" t="s">
        <v>2163</v>
      </c>
      <c r="B179" s="308"/>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310" t="s">
        <v>73</v>
      </c>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104" t="s">
        <v>64</v>
      </c>
      <c r="AE181" s="105" t="s">
        <v>8</v>
      </c>
      <c r="AF181" s="86" t="s">
        <v>2133</v>
      </c>
      <c r="AG181" s="86" t="s">
        <v>2134</v>
      </c>
      <c r="AH181" s="86" t="s">
        <v>2135</v>
      </c>
      <c r="AI181" s="87" t="s">
        <v>2136</v>
      </c>
      <c r="AJ181" s="86"/>
      <c r="AK181" s="87" t="s">
        <v>2137</v>
      </c>
    </row>
    <row r="182" spans="1:37" ht="24.95" customHeight="1" thickTop="1" thickBot="1" x14ac:dyDescent="0.25">
      <c r="A182" s="326" t="s">
        <v>2666</v>
      </c>
      <c r="B182" s="326"/>
      <c r="C182" s="326"/>
      <c r="D182" s="326"/>
      <c r="E182" s="326"/>
      <c r="F182" s="326"/>
      <c r="G182" s="326"/>
      <c r="H182" s="326"/>
      <c r="I182" s="326"/>
      <c r="J182" s="326"/>
      <c r="K182" s="326"/>
      <c r="L182" s="326"/>
      <c r="M182" s="326"/>
      <c r="N182" s="326"/>
      <c r="O182" s="326"/>
      <c r="P182" s="326"/>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6" t="s">
        <v>2667</v>
      </c>
      <c r="B183" s="326"/>
      <c r="C183" s="326"/>
      <c r="D183" s="326"/>
      <c r="E183" s="326"/>
      <c r="F183" s="326"/>
      <c r="G183" s="326"/>
      <c r="H183" s="326"/>
      <c r="I183" s="326"/>
      <c r="J183" s="326"/>
      <c r="K183" s="326"/>
      <c r="L183" s="326"/>
      <c r="M183" s="326"/>
      <c r="N183" s="326"/>
      <c r="O183" s="326"/>
      <c r="P183" s="326"/>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6" t="s">
        <v>2668</v>
      </c>
      <c r="B184" s="326"/>
      <c r="C184" s="326"/>
      <c r="D184" s="326"/>
      <c r="E184" s="326"/>
      <c r="F184" s="326"/>
      <c r="G184" s="326"/>
      <c r="H184" s="326"/>
      <c r="I184" s="326"/>
      <c r="J184" s="326"/>
      <c r="K184" s="326"/>
      <c r="L184" s="326"/>
      <c r="M184" s="326"/>
      <c r="N184" s="326"/>
      <c r="O184" s="326"/>
      <c r="P184" s="326"/>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6" t="s">
        <v>2669</v>
      </c>
      <c r="B185" s="326"/>
      <c r="C185" s="326"/>
      <c r="D185" s="326"/>
      <c r="E185" s="326"/>
      <c r="F185" s="326"/>
      <c r="G185" s="326"/>
      <c r="H185" s="326"/>
      <c r="I185" s="326"/>
      <c r="J185" s="326"/>
      <c r="K185" s="326"/>
      <c r="L185" s="326"/>
      <c r="M185" s="326"/>
      <c r="N185" s="326"/>
      <c r="O185" s="326"/>
      <c r="P185" s="326"/>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6" t="s">
        <v>2670</v>
      </c>
      <c r="B186" s="326"/>
      <c r="C186" s="326"/>
      <c r="D186" s="326"/>
      <c r="E186" s="326"/>
      <c r="F186" s="326"/>
      <c r="G186" s="326"/>
      <c r="H186" s="326"/>
      <c r="I186" s="326"/>
      <c r="J186" s="326"/>
      <c r="K186" s="326"/>
      <c r="L186" s="326"/>
      <c r="M186" s="326"/>
      <c r="N186" s="326"/>
      <c r="O186" s="326"/>
      <c r="P186" s="326"/>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307" t="s">
        <v>2164</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89">
        <f>SUM(AE182:AE186)</f>
        <v>0</v>
      </c>
      <c r="AF187" s="59"/>
      <c r="AG187" s="92">
        <f>SUM(AG182:AG186)</f>
        <v>5</v>
      </c>
      <c r="AH187" s="93"/>
      <c r="AI187" s="94"/>
      <c r="AJ187" s="94"/>
      <c r="AK187" s="94"/>
    </row>
    <row r="188" spans="1:37" ht="24.95" customHeight="1" x14ac:dyDescent="0.2">
      <c r="A188" s="308" t="s">
        <v>2165</v>
      </c>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7" t="s">
        <v>2671</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299" t="s">
        <v>43</v>
      </c>
      <c r="B194" s="299"/>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63" t="s">
        <v>64</v>
      </c>
      <c r="AE194" s="211" t="s">
        <v>8</v>
      </c>
      <c r="AF194" s="86" t="s">
        <v>2133</v>
      </c>
      <c r="AG194" s="86" t="s">
        <v>2134</v>
      </c>
      <c r="AH194" s="86" t="s">
        <v>2135</v>
      </c>
      <c r="AI194" s="87" t="s">
        <v>2136</v>
      </c>
      <c r="AJ194" s="86"/>
      <c r="AK194" s="87" t="s">
        <v>2137</v>
      </c>
    </row>
    <row r="195" spans="1:37" ht="24.95" customHeight="1" thickTop="1" thickBot="1" x14ac:dyDescent="0.25">
      <c r="A195" s="326" t="s">
        <v>2673</v>
      </c>
      <c r="B195" s="326"/>
      <c r="C195" s="326"/>
      <c r="D195" s="326"/>
      <c r="E195" s="326"/>
      <c r="F195" s="326"/>
      <c r="G195" s="326"/>
      <c r="H195" s="326"/>
      <c r="I195" s="326"/>
      <c r="J195" s="326"/>
      <c r="K195" s="326"/>
      <c r="L195" s="326"/>
      <c r="M195" s="326"/>
      <c r="N195" s="326"/>
      <c r="O195" s="326"/>
      <c r="P195" s="326"/>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6" t="s">
        <v>206</v>
      </c>
      <c r="B196" s="326"/>
      <c r="C196" s="326"/>
      <c r="D196" s="326"/>
      <c r="E196" s="326"/>
      <c r="F196" s="326"/>
      <c r="G196" s="326"/>
      <c r="H196" s="326"/>
      <c r="I196" s="326"/>
      <c r="J196" s="326"/>
      <c r="K196" s="326"/>
      <c r="L196" s="326"/>
      <c r="M196" s="326"/>
      <c r="N196" s="326"/>
      <c r="O196" s="326"/>
      <c r="P196" s="326"/>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6" t="s">
        <v>2659</v>
      </c>
      <c r="B197" s="326"/>
      <c r="C197" s="326"/>
      <c r="D197" s="326"/>
      <c r="E197" s="326"/>
      <c r="F197" s="326"/>
      <c r="G197" s="326"/>
      <c r="H197" s="326"/>
      <c r="I197" s="326"/>
      <c r="J197" s="326"/>
      <c r="K197" s="326"/>
      <c r="L197" s="326"/>
      <c r="M197" s="326"/>
      <c r="N197" s="326"/>
      <c r="O197" s="326"/>
      <c r="P197" s="326"/>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6" t="s">
        <v>2660</v>
      </c>
      <c r="B198" s="326"/>
      <c r="C198" s="326"/>
      <c r="D198" s="326"/>
      <c r="E198" s="326"/>
      <c r="F198" s="326"/>
      <c r="G198" s="326"/>
      <c r="H198" s="326"/>
      <c r="I198" s="326"/>
      <c r="J198" s="326"/>
      <c r="K198" s="326"/>
      <c r="L198" s="326"/>
      <c r="M198" s="326"/>
      <c r="N198" s="326"/>
      <c r="O198" s="326"/>
      <c r="P198" s="326"/>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6" t="s">
        <v>2674</v>
      </c>
      <c r="B199" s="326"/>
      <c r="C199" s="326"/>
      <c r="D199" s="326"/>
      <c r="E199" s="326"/>
      <c r="F199" s="326"/>
      <c r="G199" s="326"/>
      <c r="H199" s="326"/>
      <c r="I199" s="326"/>
      <c r="J199" s="326"/>
      <c r="K199" s="326"/>
      <c r="L199" s="326"/>
      <c r="M199" s="326"/>
      <c r="N199" s="326"/>
      <c r="O199" s="326"/>
      <c r="P199" s="326"/>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6" t="s">
        <v>2675</v>
      </c>
      <c r="B200" s="326"/>
      <c r="C200" s="326"/>
      <c r="D200" s="326"/>
      <c r="E200" s="326"/>
      <c r="F200" s="326"/>
      <c r="G200" s="326"/>
      <c r="H200" s="326"/>
      <c r="I200" s="326"/>
      <c r="J200" s="326"/>
      <c r="K200" s="326"/>
      <c r="L200" s="326"/>
      <c r="M200" s="326"/>
      <c r="N200" s="326"/>
      <c r="O200" s="326"/>
      <c r="P200" s="326"/>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6" t="s">
        <v>2676</v>
      </c>
      <c r="B201" s="326"/>
      <c r="C201" s="326"/>
      <c r="D201" s="326"/>
      <c r="E201" s="326"/>
      <c r="F201" s="326"/>
      <c r="G201" s="326"/>
      <c r="H201" s="326"/>
      <c r="I201" s="326"/>
      <c r="J201" s="326"/>
      <c r="K201" s="326"/>
      <c r="L201" s="326"/>
      <c r="M201" s="326"/>
      <c r="N201" s="326"/>
      <c r="O201" s="326"/>
      <c r="P201" s="326"/>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6" t="s">
        <v>2677</v>
      </c>
      <c r="B202" s="326"/>
      <c r="C202" s="326"/>
      <c r="D202" s="326"/>
      <c r="E202" s="326"/>
      <c r="F202" s="326"/>
      <c r="G202" s="326"/>
      <c r="H202" s="326"/>
      <c r="I202" s="326"/>
      <c r="J202" s="326"/>
      <c r="K202" s="326"/>
      <c r="L202" s="326"/>
      <c r="M202" s="326"/>
      <c r="N202" s="326"/>
      <c r="O202" s="326"/>
      <c r="P202" s="326"/>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6" t="s">
        <v>2678</v>
      </c>
      <c r="B203" s="326"/>
      <c r="C203" s="326"/>
      <c r="D203" s="326"/>
      <c r="E203" s="326"/>
      <c r="F203" s="326"/>
      <c r="G203" s="326"/>
      <c r="H203" s="326"/>
      <c r="I203" s="326"/>
      <c r="J203" s="326"/>
      <c r="K203" s="326"/>
      <c r="L203" s="326"/>
      <c r="M203" s="326"/>
      <c r="N203" s="326"/>
      <c r="O203" s="326"/>
      <c r="P203" s="326"/>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6" t="s">
        <v>2679</v>
      </c>
      <c r="B204" s="326"/>
      <c r="C204" s="326"/>
      <c r="D204" s="326"/>
      <c r="E204" s="326"/>
      <c r="F204" s="326"/>
      <c r="G204" s="326"/>
      <c r="H204" s="326"/>
      <c r="I204" s="326"/>
      <c r="J204" s="326"/>
      <c r="K204" s="326"/>
      <c r="L204" s="326"/>
      <c r="M204" s="326"/>
      <c r="N204" s="326"/>
      <c r="O204" s="326"/>
      <c r="P204" s="326"/>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307" t="s">
        <v>2166</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89">
        <f>SUM(AE195:AE204)</f>
        <v>0</v>
      </c>
      <c r="AF205" s="59"/>
      <c r="AG205" s="92">
        <f>SUM(AG195:AG204)</f>
        <v>10</v>
      </c>
      <c r="AH205" s="93"/>
      <c r="AI205" s="94"/>
      <c r="AJ205" s="94"/>
      <c r="AK205" s="94"/>
    </row>
    <row r="206" spans="1:37" ht="24.95" customHeight="1" x14ac:dyDescent="0.2">
      <c r="A206" s="308" t="s">
        <v>2167</v>
      </c>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310" t="s">
        <v>73</v>
      </c>
      <c r="B208" s="310"/>
      <c r="C208" s="310"/>
      <c r="D208" s="310"/>
      <c r="E208" s="310"/>
      <c r="F208" s="310"/>
      <c r="G208" s="310"/>
      <c r="H208" s="310"/>
      <c r="I208" s="310"/>
      <c r="J208" s="310"/>
      <c r="K208" s="310"/>
      <c r="L208" s="310"/>
      <c r="M208" s="310"/>
      <c r="N208" s="310"/>
      <c r="O208" s="310"/>
      <c r="P208" s="310"/>
      <c r="Q208" s="310"/>
      <c r="R208" s="310"/>
      <c r="S208" s="310"/>
      <c r="T208" s="310"/>
      <c r="U208" s="310"/>
      <c r="V208" s="310"/>
      <c r="W208" s="310"/>
      <c r="X208" s="310"/>
      <c r="Y208" s="310"/>
      <c r="Z208" s="310"/>
      <c r="AA208" s="310"/>
      <c r="AB208" s="310"/>
      <c r="AC208" s="310"/>
      <c r="AD208" s="104" t="s">
        <v>64</v>
      </c>
      <c r="AE208" s="105" t="s">
        <v>8</v>
      </c>
      <c r="AF208" s="86" t="s">
        <v>2133</v>
      </c>
      <c r="AG208" s="86" t="s">
        <v>2134</v>
      </c>
      <c r="AH208" s="86" t="s">
        <v>2135</v>
      </c>
      <c r="AI208" s="87" t="s">
        <v>2136</v>
      </c>
      <c r="AJ208" s="86"/>
      <c r="AK208" s="87" t="s">
        <v>2137</v>
      </c>
    </row>
    <row r="209" spans="1:37" ht="24.95" customHeight="1" thickTop="1" thickBot="1" x14ac:dyDescent="0.25">
      <c r="A209" s="326" t="s">
        <v>2680</v>
      </c>
      <c r="B209" s="326"/>
      <c r="C209" s="326"/>
      <c r="D209" s="326"/>
      <c r="E209" s="326"/>
      <c r="F209" s="326"/>
      <c r="G209" s="326"/>
      <c r="H209" s="326"/>
      <c r="I209" s="326"/>
      <c r="J209" s="326"/>
      <c r="K209" s="326"/>
      <c r="L209" s="326"/>
      <c r="M209" s="326"/>
      <c r="N209" s="326"/>
      <c r="O209" s="326"/>
      <c r="P209" s="326"/>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6" t="s">
        <v>2681</v>
      </c>
      <c r="B210" s="326"/>
      <c r="C210" s="326"/>
      <c r="D210" s="326"/>
      <c r="E210" s="326"/>
      <c r="F210" s="326"/>
      <c r="G210" s="326"/>
      <c r="H210" s="326"/>
      <c r="I210" s="326"/>
      <c r="J210" s="326"/>
      <c r="K210" s="326"/>
      <c r="L210" s="326"/>
      <c r="M210" s="326"/>
      <c r="N210" s="326"/>
      <c r="O210" s="326"/>
      <c r="P210" s="326"/>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6" t="s">
        <v>2682</v>
      </c>
      <c r="B211" s="326"/>
      <c r="C211" s="326"/>
      <c r="D211" s="326"/>
      <c r="E211" s="326"/>
      <c r="F211" s="326"/>
      <c r="G211" s="326"/>
      <c r="H211" s="326"/>
      <c r="I211" s="326"/>
      <c r="J211" s="326"/>
      <c r="K211" s="326"/>
      <c r="L211" s="326"/>
      <c r="M211" s="326"/>
      <c r="N211" s="326"/>
      <c r="O211" s="326"/>
      <c r="P211" s="326"/>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6" t="s">
        <v>2683</v>
      </c>
      <c r="B212" s="326"/>
      <c r="C212" s="326"/>
      <c r="D212" s="326"/>
      <c r="E212" s="326"/>
      <c r="F212" s="326"/>
      <c r="G212" s="326"/>
      <c r="H212" s="326"/>
      <c r="I212" s="326"/>
      <c r="J212" s="326"/>
      <c r="K212" s="326"/>
      <c r="L212" s="326"/>
      <c r="M212" s="326"/>
      <c r="N212" s="326"/>
      <c r="O212" s="326"/>
      <c r="P212" s="326"/>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6" t="s">
        <v>2684</v>
      </c>
      <c r="B213" s="326"/>
      <c r="C213" s="326"/>
      <c r="D213" s="326"/>
      <c r="E213" s="326"/>
      <c r="F213" s="326"/>
      <c r="G213" s="326"/>
      <c r="H213" s="326"/>
      <c r="I213" s="326"/>
      <c r="J213" s="326"/>
      <c r="K213" s="326"/>
      <c r="L213" s="326"/>
      <c r="M213" s="326"/>
      <c r="N213" s="326"/>
      <c r="O213" s="326"/>
      <c r="P213" s="326"/>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307" t="s">
        <v>2168</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89">
        <f>SUM(AE209:AE213)</f>
        <v>0</v>
      </c>
      <c r="AF214" s="59"/>
      <c r="AG214" s="92">
        <f>SUM(AG209:AG213)</f>
        <v>5</v>
      </c>
      <c r="AH214" s="93"/>
      <c r="AI214" s="94"/>
      <c r="AJ214" s="94"/>
      <c r="AK214" s="94"/>
    </row>
    <row r="215" spans="1:37" ht="24.95" customHeight="1" x14ac:dyDescent="0.2">
      <c r="A215" s="308" t="s">
        <v>2169</v>
      </c>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7" t="s">
        <v>2685</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299" t="s">
        <v>43</v>
      </c>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63" t="s">
        <v>64</v>
      </c>
      <c r="AE221" s="211" t="s">
        <v>8</v>
      </c>
      <c r="AF221" s="86" t="s">
        <v>2133</v>
      </c>
      <c r="AG221" s="86" t="s">
        <v>2134</v>
      </c>
      <c r="AH221" s="86" t="s">
        <v>2135</v>
      </c>
      <c r="AI221" s="87" t="s">
        <v>2136</v>
      </c>
      <c r="AJ221" s="86"/>
      <c r="AK221" s="87" t="s">
        <v>2137</v>
      </c>
    </row>
    <row r="222" spans="1:37" ht="24.95" customHeight="1" thickTop="1" thickBot="1" x14ac:dyDescent="0.25">
      <c r="A222" s="326" t="s">
        <v>2687</v>
      </c>
      <c r="B222" s="326"/>
      <c r="C222" s="326"/>
      <c r="D222" s="326"/>
      <c r="E222" s="326"/>
      <c r="F222" s="326"/>
      <c r="G222" s="326"/>
      <c r="H222" s="326"/>
      <c r="I222" s="326"/>
      <c r="J222" s="326"/>
      <c r="K222" s="326"/>
      <c r="L222" s="326"/>
      <c r="M222" s="326"/>
      <c r="N222" s="326"/>
      <c r="O222" s="326"/>
      <c r="P222" s="326"/>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6" t="s">
        <v>2688</v>
      </c>
      <c r="B223" s="326"/>
      <c r="C223" s="326"/>
      <c r="D223" s="326"/>
      <c r="E223" s="326"/>
      <c r="F223" s="326"/>
      <c r="G223" s="326"/>
      <c r="H223" s="326"/>
      <c r="I223" s="326"/>
      <c r="J223" s="326"/>
      <c r="K223" s="326"/>
      <c r="L223" s="326"/>
      <c r="M223" s="326"/>
      <c r="N223" s="326"/>
      <c r="O223" s="326"/>
      <c r="P223" s="326"/>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6" t="s">
        <v>2659</v>
      </c>
      <c r="B224" s="326"/>
      <c r="C224" s="326"/>
      <c r="D224" s="326"/>
      <c r="E224" s="326"/>
      <c r="F224" s="326"/>
      <c r="G224" s="326"/>
      <c r="H224" s="326"/>
      <c r="I224" s="326"/>
      <c r="J224" s="326"/>
      <c r="K224" s="326"/>
      <c r="L224" s="326"/>
      <c r="M224" s="326"/>
      <c r="N224" s="326"/>
      <c r="O224" s="326"/>
      <c r="P224" s="326"/>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6" t="s">
        <v>2689</v>
      </c>
      <c r="B225" s="326"/>
      <c r="C225" s="326"/>
      <c r="D225" s="326"/>
      <c r="E225" s="326"/>
      <c r="F225" s="326"/>
      <c r="G225" s="326"/>
      <c r="H225" s="326"/>
      <c r="I225" s="326"/>
      <c r="J225" s="326"/>
      <c r="K225" s="326"/>
      <c r="L225" s="326"/>
      <c r="M225" s="326"/>
      <c r="N225" s="326"/>
      <c r="O225" s="326"/>
      <c r="P225" s="326"/>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6" t="s">
        <v>2690</v>
      </c>
      <c r="B226" s="326"/>
      <c r="C226" s="326"/>
      <c r="D226" s="326"/>
      <c r="E226" s="326"/>
      <c r="F226" s="326"/>
      <c r="G226" s="326"/>
      <c r="H226" s="326"/>
      <c r="I226" s="326"/>
      <c r="J226" s="326"/>
      <c r="K226" s="326"/>
      <c r="L226" s="326"/>
      <c r="M226" s="326"/>
      <c r="N226" s="326"/>
      <c r="O226" s="326"/>
      <c r="P226" s="326"/>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6" t="s">
        <v>2691</v>
      </c>
      <c r="B227" s="326"/>
      <c r="C227" s="326"/>
      <c r="D227" s="326"/>
      <c r="E227" s="326"/>
      <c r="F227" s="326"/>
      <c r="G227" s="326"/>
      <c r="H227" s="326"/>
      <c r="I227" s="326"/>
      <c r="J227" s="326"/>
      <c r="K227" s="326"/>
      <c r="L227" s="326"/>
      <c r="M227" s="326"/>
      <c r="N227" s="326"/>
      <c r="O227" s="326"/>
      <c r="P227" s="326"/>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6" t="s">
        <v>2692</v>
      </c>
      <c r="B228" s="326"/>
      <c r="C228" s="326"/>
      <c r="D228" s="326"/>
      <c r="E228" s="326"/>
      <c r="F228" s="326"/>
      <c r="G228" s="326"/>
      <c r="H228" s="326"/>
      <c r="I228" s="326"/>
      <c r="J228" s="326"/>
      <c r="K228" s="326"/>
      <c r="L228" s="326"/>
      <c r="M228" s="326"/>
      <c r="N228" s="326"/>
      <c r="O228" s="326"/>
      <c r="P228" s="326"/>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6" t="s">
        <v>2693</v>
      </c>
      <c r="B229" s="326"/>
      <c r="C229" s="326"/>
      <c r="D229" s="326"/>
      <c r="E229" s="326"/>
      <c r="F229" s="326"/>
      <c r="G229" s="326"/>
      <c r="H229" s="326"/>
      <c r="I229" s="326"/>
      <c r="J229" s="326"/>
      <c r="K229" s="326"/>
      <c r="L229" s="326"/>
      <c r="M229" s="326"/>
      <c r="N229" s="326"/>
      <c r="O229" s="326"/>
      <c r="P229" s="326"/>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6" t="s">
        <v>2694</v>
      </c>
      <c r="B230" s="326"/>
      <c r="C230" s="326"/>
      <c r="D230" s="326"/>
      <c r="E230" s="326"/>
      <c r="F230" s="326"/>
      <c r="G230" s="326"/>
      <c r="H230" s="326"/>
      <c r="I230" s="326"/>
      <c r="J230" s="326"/>
      <c r="K230" s="326"/>
      <c r="L230" s="326"/>
      <c r="M230" s="326"/>
      <c r="N230" s="326"/>
      <c r="O230" s="326"/>
      <c r="P230" s="326"/>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6" t="s">
        <v>2695</v>
      </c>
      <c r="B231" s="326"/>
      <c r="C231" s="326"/>
      <c r="D231" s="326"/>
      <c r="E231" s="326"/>
      <c r="F231" s="326"/>
      <c r="G231" s="326"/>
      <c r="H231" s="326"/>
      <c r="I231" s="326"/>
      <c r="J231" s="326"/>
      <c r="K231" s="326"/>
      <c r="L231" s="326"/>
      <c r="M231" s="326"/>
      <c r="N231" s="326"/>
      <c r="O231" s="326"/>
      <c r="P231" s="326"/>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307" t="s">
        <v>2171</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89">
        <f>SUM(AE222:AE231)</f>
        <v>0</v>
      </c>
      <c r="AF232" s="59"/>
      <c r="AG232" s="92">
        <f>SUM(AG222:AG231)</f>
        <v>10</v>
      </c>
      <c r="AH232" s="93"/>
      <c r="AI232" s="94"/>
      <c r="AJ232" s="94"/>
      <c r="AK232" s="94"/>
    </row>
    <row r="233" spans="1:37" ht="24.95" customHeight="1" x14ac:dyDescent="0.2">
      <c r="A233" s="308" t="s">
        <v>2172</v>
      </c>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310" t="s">
        <v>73</v>
      </c>
      <c r="B235" s="310"/>
      <c r="C235" s="310"/>
      <c r="D235" s="310"/>
      <c r="E235" s="310"/>
      <c r="F235" s="310"/>
      <c r="G235" s="310"/>
      <c r="H235" s="310"/>
      <c r="I235" s="310"/>
      <c r="J235" s="310"/>
      <c r="K235" s="310"/>
      <c r="L235" s="310"/>
      <c r="M235" s="310"/>
      <c r="N235" s="310"/>
      <c r="O235" s="310"/>
      <c r="P235" s="310"/>
      <c r="Q235" s="310"/>
      <c r="R235" s="310"/>
      <c r="S235" s="310"/>
      <c r="T235" s="310"/>
      <c r="U235" s="310"/>
      <c r="V235" s="310"/>
      <c r="W235" s="310"/>
      <c r="X235" s="310"/>
      <c r="Y235" s="310"/>
      <c r="Z235" s="310"/>
      <c r="AA235" s="310"/>
      <c r="AB235" s="310"/>
      <c r="AC235" s="310"/>
      <c r="AD235" s="104" t="s">
        <v>64</v>
      </c>
      <c r="AE235" s="105" t="s">
        <v>8</v>
      </c>
      <c r="AF235" s="86" t="s">
        <v>2133</v>
      </c>
      <c r="AG235" s="86" t="s">
        <v>2134</v>
      </c>
      <c r="AH235" s="86" t="s">
        <v>2135</v>
      </c>
      <c r="AI235" s="87" t="s">
        <v>2136</v>
      </c>
      <c r="AJ235" s="86"/>
      <c r="AK235" s="87" t="s">
        <v>2137</v>
      </c>
    </row>
    <row r="236" spans="1:37" ht="24.95" customHeight="1" thickTop="1" thickBot="1" x14ac:dyDescent="0.25">
      <c r="A236" s="326" t="s">
        <v>2680</v>
      </c>
      <c r="B236" s="326"/>
      <c r="C236" s="326"/>
      <c r="D236" s="326"/>
      <c r="E236" s="326"/>
      <c r="F236" s="326"/>
      <c r="G236" s="326"/>
      <c r="H236" s="326"/>
      <c r="I236" s="326"/>
      <c r="J236" s="326"/>
      <c r="K236" s="326"/>
      <c r="L236" s="326"/>
      <c r="M236" s="326"/>
      <c r="N236" s="326"/>
      <c r="O236" s="326"/>
      <c r="P236" s="326"/>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6" t="s">
        <v>2667</v>
      </c>
      <c r="B237" s="326"/>
      <c r="C237" s="326"/>
      <c r="D237" s="326"/>
      <c r="E237" s="326"/>
      <c r="F237" s="326"/>
      <c r="G237" s="326"/>
      <c r="H237" s="326"/>
      <c r="I237" s="326"/>
      <c r="J237" s="326"/>
      <c r="K237" s="326"/>
      <c r="L237" s="326"/>
      <c r="M237" s="326"/>
      <c r="N237" s="326"/>
      <c r="O237" s="326"/>
      <c r="P237" s="326"/>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6" t="s">
        <v>2668</v>
      </c>
      <c r="B238" s="326"/>
      <c r="C238" s="326"/>
      <c r="D238" s="326"/>
      <c r="E238" s="326"/>
      <c r="F238" s="326"/>
      <c r="G238" s="326"/>
      <c r="H238" s="326"/>
      <c r="I238" s="326"/>
      <c r="J238" s="326"/>
      <c r="K238" s="326"/>
      <c r="L238" s="326"/>
      <c r="M238" s="326"/>
      <c r="N238" s="326"/>
      <c r="O238" s="326"/>
      <c r="P238" s="326"/>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6" t="s">
        <v>2669</v>
      </c>
      <c r="B239" s="326"/>
      <c r="C239" s="326"/>
      <c r="D239" s="326"/>
      <c r="E239" s="326"/>
      <c r="F239" s="326"/>
      <c r="G239" s="326"/>
      <c r="H239" s="326"/>
      <c r="I239" s="326"/>
      <c r="J239" s="326"/>
      <c r="K239" s="326"/>
      <c r="L239" s="326"/>
      <c r="M239" s="326"/>
      <c r="N239" s="326"/>
      <c r="O239" s="326"/>
      <c r="P239" s="326"/>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6" t="s">
        <v>2793</v>
      </c>
      <c r="B240" s="326"/>
      <c r="C240" s="326"/>
      <c r="D240" s="326"/>
      <c r="E240" s="326"/>
      <c r="F240" s="326"/>
      <c r="G240" s="326"/>
      <c r="H240" s="326"/>
      <c r="I240" s="326"/>
      <c r="J240" s="326"/>
      <c r="K240" s="326"/>
      <c r="L240" s="326"/>
      <c r="M240" s="326"/>
      <c r="N240" s="326"/>
      <c r="O240" s="326"/>
      <c r="P240" s="326"/>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307" t="s">
        <v>2173</v>
      </c>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89">
        <f>SUM(AE236:AE240)</f>
        <v>0</v>
      </c>
      <c r="AF241" s="59"/>
      <c r="AG241" s="92">
        <f>SUM(AG236:AG240)</f>
        <v>5</v>
      </c>
      <c r="AH241" s="93"/>
      <c r="AI241" s="94"/>
      <c r="AJ241" s="94"/>
      <c r="AK241" s="94"/>
    </row>
    <row r="242" spans="1:37" ht="24.95" customHeight="1" x14ac:dyDescent="0.2">
      <c r="A242" s="308" t="s">
        <v>2174</v>
      </c>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7" t="s">
        <v>2700</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299" t="s">
        <v>43</v>
      </c>
      <c r="B248" s="299"/>
      <c r="C248" s="299"/>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c r="AC248" s="299"/>
      <c r="AD248" s="63" t="s">
        <v>64</v>
      </c>
      <c r="AE248" s="211" t="s">
        <v>8</v>
      </c>
      <c r="AF248" s="86" t="s">
        <v>2133</v>
      </c>
      <c r="AG248" s="86" t="s">
        <v>2134</v>
      </c>
      <c r="AH248" s="86" t="s">
        <v>2135</v>
      </c>
      <c r="AI248" s="87" t="s">
        <v>2136</v>
      </c>
      <c r="AJ248" s="86"/>
      <c r="AK248" s="87" t="s">
        <v>2137</v>
      </c>
    </row>
    <row r="249" spans="1:37" ht="24.95" customHeight="1" thickTop="1" thickBot="1" x14ac:dyDescent="0.25">
      <c r="A249" s="326" t="s">
        <v>2702</v>
      </c>
      <c r="B249" s="326"/>
      <c r="C249" s="326"/>
      <c r="D249" s="326"/>
      <c r="E249" s="326"/>
      <c r="F249" s="326"/>
      <c r="G249" s="326"/>
      <c r="H249" s="326"/>
      <c r="I249" s="326"/>
      <c r="J249" s="326"/>
      <c r="K249" s="326"/>
      <c r="L249" s="326"/>
      <c r="M249" s="326"/>
      <c r="N249" s="326"/>
      <c r="O249" s="326"/>
      <c r="P249" s="326"/>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6" t="s">
        <v>2546</v>
      </c>
      <c r="B250" s="326"/>
      <c r="C250" s="326"/>
      <c r="D250" s="326"/>
      <c r="E250" s="326"/>
      <c r="F250" s="326"/>
      <c r="G250" s="326"/>
      <c r="H250" s="326"/>
      <c r="I250" s="326"/>
      <c r="J250" s="326"/>
      <c r="K250" s="326"/>
      <c r="L250" s="326"/>
      <c r="M250" s="326"/>
      <c r="N250" s="326"/>
      <c r="O250" s="326"/>
      <c r="P250" s="326"/>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6" t="s">
        <v>2659</v>
      </c>
      <c r="B251" s="326"/>
      <c r="C251" s="326"/>
      <c r="D251" s="326"/>
      <c r="E251" s="326"/>
      <c r="F251" s="326"/>
      <c r="G251" s="326"/>
      <c r="H251" s="326"/>
      <c r="I251" s="326"/>
      <c r="J251" s="326"/>
      <c r="K251" s="326"/>
      <c r="L251" s="326"/>
      <c r="M251" s="326"/>
      <c r="N251" s="326"/>
      <c r="O251" s="326"/>
      <c r="P251" s="326"/>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6" t="s">
        <v>2689</v>
      </c>
      <c r="B252" s="326"/>
      <c r="C252" s="326"/>
      <c r="D252" s="326"/>
      <c r="E252" s="326"/>
      <c r="F252" s="326"/>
      <c r="G252" s="326"/>
      <c r="H252" s="326"/>
      <c r="I252" s="326"/>
      <c r="J252" s="326"/>
      <c r="K252" s="326"/>
      <c r="L252" s="326"/>
      <c r="M252" s="326"/>
      <c r="N252" s="326"/>
      <c r="O252" s="326"/>
      <c r="P252" s="326"/>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6" t="s">
        <v>2703</v>
      </c>
      <c r="B253" s="326"/>
      <c r="C253" s="326"/>
      <c r="D253" s="326"/>
      <c r="E253" s="326"/>
      <c r="F253" s="326"/>
      <c r="G253" s="326"/>
      <c r="H253" s="326"/>
      <c r="I253" s="326"/>
      <c r="J253" s="326"/>
      <c r="K253" s="326"/>
      <c r="L253" s="326"/>
      <c r="M253" s="326"/>
      <c r="N253" s="326"/>
      <c r="O253" s="326"/>
      <c r="P253" s="326"/>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6" t="s">
        <v>2704</v>
      </c>
      <c r="B254" s="326"/>
      <c r="C254" s="326"/>
      <c r="D254" s="326"/>
      <c r="E254" s="326"/>
      <c r="F254" s="326"/>
      <c r="G254" s="326"/>
      <c r="H254" s="326"/>
      <c r="I254" s="326"/>
      <c r="J254" s="326"/>
      <c r="K254" s="326"/>
      <c r="L254" s="326"/>
      <c r="M254" s="326"/>
      <c r="N254" s="326"/>
      <c r="O254" s="326"/>
      <c r="P254" s="326"/>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6" t="s">
        <v>2705</v>
      </c>
      <c r="B255" s="326"/>
      <c r="C255" s="326"/>
      <c r="D255" s="326"/>
      <c r="E255" s="326"/>
      <c r="F255" s="326"/>
      <c r="G255" s="326"/>
      <c r="H255" s="326"/>
      <c r="I255" s="326"/>
      <c r="J255" s="326"/>
      <c r="K255" s="326"/>
      <c r="L255" s="326"/>
      <c r="M255" s="326"/>
      <c r="N255" s="326"/>
      <c r="O255" s="326"/>
      <c r="P255" s="326"/>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6" t="s">
        <v>2706</v>
      </c>
      <c r="B256" s="326"/>
      <c r="C256" s="326"/>
      <c r="D256" s="326"/>
      <c r="E256" s="326"/>
      <c r="F256" s="326"/>
      <c r="G256" s="326"/>
      <c r="H256" s="326"/>
      <c r="I256" s="326"/>
      <c r="J256" s="326"/>
      <c r="K256" s="326"/>
      <c r="L256" s="326"/>
      <c r="M256" s="326"/>
      <c r="N256" s="326"/>
      <c r="O256" s="326"/>
      <c r="P256" s="326"/>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6" t="s">
        <v>2707</v>
      </c>
      <c r="B257" s="326"/>
      <c r="C257" s="326"/>
      <c r="D257" s="326"/>
      <c r="E257" s="326"/>
      <c r="F257" s="326"/>
      <c r="G257" s="326"/>
      <c r="H257" s="326"/>
      <c r="I257" s="326"/>
      <c r="J257" s="326"/>
      <c r="K257" s="326"/>
      <c r="L257" s="326"/>
      <c r="M257" s="326"/>
      <c r="N257" s="326"/>
      <c r="O257" s="326"/>
      <c r="P257" s="326"/>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6" t="s">
        <v>2708</v>
      </c>
      <c r="B258" s="326"/>
      <c r="C258" s="326"/>
      <c r="D258" s="326"/>
      <c r="E258" s="326"/>
      <c r="F258" s="326"/>
      <c r="G258" s="326"/>
      <c r="H258" s="326"/>
      <c r="I258" s="326"/>
      <c r="J258" s="326"/>
      <c r="K258" s="326"/>
      <c r="L258" s="326"/>
      <c r="M258" s="326"/>
      <c r="N258" s="326"/>
      <c r="O258" s="326"/>
      <c r="P258" s="326"/>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6" t="s">
        <v>2709</v>
      </c>
      <c r="B259" s="326"/>
      <c r="C259" s="326"/>
      <c r="D259" s="326"/>
      <c r="E259" s="326"/>
      <c r="F259" s="326"/>
      <c r="G259" s="326"/>
      <c r="H259" s="326"/>
      <c r="I259" s="326"/>
      <c r="J259" s="326"/>
      <c r="K259" s="326"/>
      <c r="L259" s="326"/>
      <c r="M259" s="326"/>
      <c r="N259" s="326"/>
      <c r="O259" s="326"/>
      <c r="P259" s="326"/>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6" t="s">
        <v>2710</v>
      </c>
      <c r="B260" s="326"/>
      <c r="C260" s="326"/>
      <c r="D260" s="326"/>
      <c r="E260" s="326"/>
      <c r="F260" s="326"/>
      <c r="G260" s="326"/>
      <c r="H260" s="326"/>
      <c r="I260" s="326"/>
      <c r="J260" s="326"/>
      <c r="K260" s="326"/>
      <c r="L260" s="326"/>
      <c r="M260" s="326"/>
      <c r="N260" s="326"/>
      <c r="O260" s="326"/>
      <c r="P260" s="326"/>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6" t="s">
        <v>2711</v>
      </c>
      <c r="B261" s="326"/>
      <c r="C261" s="326"/>
      <c r="D261" s="326"/>
      <c r="E261" s="326"/>
      <c r="F261" s="326"/>
      <c r="G261" s="326"/>
      <c r="H261" s="326"/>
      <c r="I261" s="326"/>
      <c r="J261" s="326"/>
      <c r="K261" s="326"/>
      <c r="L261" s="326"/>
      <c r="M261" s="326"/>
      <c r="N261" s="326"/>
      <c r="O261" s="326"/>
      <c r="P261" s="326"/>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6" t="s">
        <v>2712</v>
      </c>
      <c r="B262" s="326"/>
      <c r="C262" s="326"/>
      <c r="D262" s="326"/>
      <c r="E262" s="326"/>
      <c r="F262" s="326"/>
      <c r="G262" s="326"/>
      <c r="H262" s="326"/>
      <c r="I262" s="326"/>
      <c r="J262" s="326"/>
      <c r="K262" s="326"/>
      <c r="L262" s="326"/>
      <c r="M262" s="326"/>
      <c r="N262" s="326"/>
      <c r="O262" s="326"/>
      <c r="P262" s="326"/>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6" t="s">
        <v>2713</v>
      </c>
      <c r="B263" s="326"/>
      <c r="C263" s="326"/>
      <c r="D263" s="326"/>
      <c r="E263" s="326"/>
      <c r="F263" s="326"/>
      <c r="G263" s="326"/>
      <c r="H263" s="326"/>
      <c r="I263" s="326"/>
      <c r="J263" s="326"/>
      <c r="K263" s="326"/>
      <c r="L263" s="326"/>
      <c r="M263" s="326"/>
      <c r="N263" s="326"/>
      <c r="O263" s="326"/>
      <c r="P263" s="326"/>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6" t="s">
        <v>2714</v>
      </c>
      <c r="B264" s="326"/>
      <c r="C264" s="326"/>
      <c r="D264" s="326"/>
      <c r="E264" s="326"/>
      <c r="F264" s="326"/>
      <c r="G264" s="326"/>
      <c r="H264" s="326"/>
      <c r="I264" s="326"/>
      <c r="J264" s="326"/>
      <c r="K264" s="326"/>
      <c r="L264" s="326"/>
      <c r="M264" s="326"/>
      <c r="N264" s="326"/>
      <c r="O264" s="326"/>
      <c r="P264" s="326"/>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307" t="s">
        <v>2178</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89">
        <f>SUM(AE249:AE264)</f>
        <v>0</v>
      </c>
      <c r="AF265" s="59"/>
      <c r="AG265" s="92">
        <f>SUM(AG249:AG264)</f>
        <v>16</v>
      </c>
      <c r="AH265" s="93"/>
      <c r="AI265" s="94"/>
      <c r="AJ265" s="94"/>
      <c r="AK265" s="94"/>
    </row>
    <row r="266" spans="1:37" ht="24.95" customHeight="1" x14ac:dyDescent="0.2">
      <c r="A266" s="308" t="s">
        <v>2179</v>
      </c>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310" t="s">
        <v>73</v>
      </c>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104" t="s">
        <v>64</v>
      </c>
      <c r="AE268" s="105" t="s">
        <v>8</v>
      </c>
      <c r="AF268" s="86" t="s">
        <v>2133</v>
      </c>
      <c r="AG268" s="86" t="s">
        <v>2134</v>
      </c>
      <c r="AH268" s="86" t="s">
        <v>2135</v>
      </c>
      <c r="AI268" s="87" t="s">
        <v>2136</v>
      </c>
      <c r="AJ268" s="86"/>
      <c r="AK268" s="87" t="s">
        <v>2137</v>
      </c>
    </row>
    <row r="269" spans="1:37" ht="24.95" customHeight="1" thickTop="1" thickBot="1" x14ac:dyDescent="0.25">
      <c r="A269" s="326" t="s">
        <v>2715</v>
      </c>
      <c r="B269" s="326"/>
      <c r="C269" s="326"/>
      <c r="D269" s="326"/>
      <c r="E269" s="326"/>
      <c r="F269" s="326"/>
      <c r="G269" s="326"/>
      <c r="H269" s="326"/>
      <c r="I269" s="326"/>
      <c r="J269" s="326"/>
      <c r="K269" s="326"/>
      <c r="L269" s="326"/>
      <c r="M269" s="326"/>
      <c r="N269" s="326"/>
      <c r="O269" s="326"/>
      <c r="P269" s="326"/>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6" t="s">
        <v>2716</v>
      </c>
      <c r="B270" s="326"/>
      <c r="C270" s="326"/>
      <c r="D270" s="326"/>
      <c r="E270" s="326"/>
      <c r="F270" s="326"/>
      <c r="G270" s="326"/>
      <c r="H270" s="326"/>
      <c r="I270" s="326"/>
      <c r="J270" s="326"/>
      <c r="K270" s="326"/>
      <c r="L270" s="326"/>
      <c r="M270" s="326"/>
      <c r="N270" s="326"/>
      <c r="O270" s="326"/>
      <c r="P270" s="326"/>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6" t="s">
        <v>2717</v>
      </c>
      <c r="B271" s="326"/>
      <c r="C271" s="326"/>
      <c r="D271" s="326"/>
      <c r="E271" s="326"/>
      <c r="F271" s="326"/>
      <c r="G271" s="326"/>
      <c r="H271" s="326"/>
      <c r="I271" s="326"/>
      <c r="J271" s="326"/>
      <c r="K271" s="326"/>
      <c r="L271" s="326"/>
      <c r="M271" s="326"/>
      <c r="N271" s="326"/>
      <c r="O271" s="326"/>
      <c r="P271" s="326"/>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6" t="s">
        <v>2718</v>
      </c>
      <c r="B272" s="326"/>
      <c r="C272" s="326"/>
      <c r="D272" s="326"/>
      <c r="E272" s="326"/>
      <c r="F272" s="326"/>
      <c r="G272" s="326"/>
      <c r="H272" s="326"/>
      <c r="I272" s="326"/>
      <c r="J272" s="326"/>
      <c r="K272" s="326"/>
      <c r="L272" s="326"/>
      <c r="M272" s="326"/>
      <c r="N272" s="326"/>
      <c r="O272" s="326"/>
      <c r="P272" s="326"/>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6" t="s">
        <v>2719</v>
      </c>
      <c r="B273" s="326"/>
      <c r="C273" s="326"/>
      <c r="D273" s="326"/>
      <c r="E273" s="326"/>
      <c r="F273" s="326"/>
      <c r="G273" s="326"/>
      <c r="H273" s="326"/>
      <c r="I273" s="326"/>
      <c r="J273" s="326"/>
      <c r="K273" s="326"/>
      <c r="L273" s="326"/>
      <c r="M273" s="326"/>
      <c r="N273" s="326"/>
      <c r="O273" s="326"/>
      <c r="P273" s="326"/>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307" t="s">
        <v>2180</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89">
        <f>SUM(AE269:AE273)</f>
        <v>0</v>
      </c>
      <c r="AF274" s="59"/>
      <c r="AG274" s="92">
        <f>SUM(AG269:AG273)</f>
        <v>5</v>
      </c>
      <c r="AH274" s="93"/>
      <c r="AI274" s="94"/>
      <c r="AJ274" s="94"/>
      <c r="AK274" s="94"/>
    </row>
    <row r="275" spans="1:37" ht="24.95" customHeight="1" x14ac:dyDescent="0.2">
      <c r="A275" s="308" t="s">
        <v>2181</v>
      </c>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7" t="s">
        <v>2720</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299" t="s">
        <v>43</v>
      </c>
      <c r="B281" s="299"/>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63" t="s">
        <v>64</v>
      </c>
      <c r="AE281" s="211" t="s">
        <v>8</v>
      </c>
      <c r="AF281" s="86" t="s">
        <v>2133</v>
      </c>
      <c r="AG281" s="86" t="s">
        <v>2134</v>
      </c>
      <c r="AH281" s="86" t="s">
        <v>2135</v>
      </c>
      <c r="AI281" s="87" t="s">
        <v>2136</v>
      </c>
      <c r="AJ281" s="86"/>
      <c r="AK281" s="87" t="s">
        <v>2137</v>
      </c>
    </row>
    <row r="282" spans="1:37" ht="24.95" customHeight="1" thickTop="1" thickBot="1" x14ac:dyDescent="0.25">
      <c r="A282" s="326" t="s">
        <v>2722</v>
      </c>
      <c r="B282" s="326"/>
      <c r="C282" s="326"/>
      <c r="D282" s="326"/>
      <c r="E282" s="326"/>
      <c r="F282" s="326"/>
      <c r="G282" s="326"/>
      <c r="H282" s="326"/>
      <c r="I282" s="326"/>
      <c r="J282" s="326"/>
      <c r="K282" s="326"/>
      <c r="L282" s="326"/>
      <c r="M282" s="326"/>
      <c r="N282" s="326"/>
      <c r="O282" s="326"/>
      <c r="P282" s="326"/>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6" t="s">
        <v>2546</v>
      </c>
      <c r="B283" s="326"/>
      <c r="C283" s="326"/>
      <c r="D283" s="326"/>
      <c r="E283" s="326"/>
      <c r="F283" s="326"/>
      <c r="G283" s="326"/>
      <c r="H283" s="326"/>
      <c r="I283" s="326"/>
      <c r="J283" s="326"/>
      <c r="K283" s="326"/>
      <c r="L283" s="326"/>
      <c r="M283" s="326"/>
      <c r="N283" s="326"/>
      <c r="O283" s="326"/>
      <c r="P283" s="326"/>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6" t="s">
        <v>2723</v>
      </c>
      <c r="B284" s="326"/>
      <c r="C284" s="326"/>
      <c r="D284" s="326"/>
      <c r="E284" s="326"/>
      <c r="F284" s="326"/>
      <c r="G284" s="326"/>
      <c r="H284" s="326"/>
      <c r="I284" s="326"/>
      <c r="J284" s="326"/>
      <c r="K284" s="326"/>
      <c r="L284" s="326"/>
      <c r="M284" s="326"/>
      <c r="N284" s="326"/>
      <c r="O284" s="326"/>
      <c r="P284" s="326"/>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6" t="s">
        <v>2724</v>
      </c>
      <c r="B285" s="326"/>
      <c r="C285" s="326"/>
      <c r="D285" s="326"/>
      <c r="E285" s="326"/>
      <c r="F285" s="326"/>
      <c r="G285" s="326"/>
      <c r="H285" s="326"/>
      <c r="I285" s="326"/>
      <c r="J285" s="326"/>
      <c r="K285" s="326"/>
      <c r="L285" s="326"/>
      <c r="M285" s="326"/>
      <c r="N285" s="326"/>
      <c r="O285" s="326"/>
      <c r="P285" s="326"/>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6" t="s">
        <v>2725</v>
      </c>
      <c r="B286" s="326"/>
      <c r="C286" s="326"/>
      <c r="D286" s="326"/>
      <c r="E286" s="326"/>
      <c r="F286" s="326"/>
      <c r="G286" s="326"/>
      <c r="H286" s="326"/>
      <c r="I286" s="326"/>
      <c r="J286" s="326"/>
      <c r="K286" s="326"/>
      <c r="L286" s="326"/>
      <c r="M286" s="326"/>
      <c r="N286" s="326"/>
      <c r="O286" s="326"/>
      <c r="P286" s="326"/>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6" t="s">
        <v>2726</v>
      </c>
      <c r="B287" s="326"/>
      <c r="C287" s="326"/>
      <c r="D287" s="326"/>
      <c r="E287" s="326"/>
      <c r="F287" s="326"/>
      <c r="G287" s="326"/>
      <c r="H287" s="326"/>
      <c r="I287" s="326"/>
      <c r="J287" s="326"/>
      <c r="K287" s="326"/>
      <c r="L287" s="326"/>
      <c r="M287" s="326"/>
      <c r="N287" s="326"/>
      <c r="O287" s="326"/>
      <c r="P287" s="326"/>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6" t="s">
        <v>2727</v>
      </c>
      <c r="B288" s="326"/>
      <c r="C288" s="326"/>
      <c r="D288" s="326"/>
      <c r="E288" s="326"/>
      <c r="F288" s="326"/>
      <c r="G288" s="326"/>
      <c r="H288" s="326"/>
      <c r="I288" s="326"/>
      <c r="J288" s="326"/>
      <c r="K288" s="326"/>
      <c r="L288" s="326"/>
      <c r="M288" s="326"/>
      <c r="N288" s="326"/>
      <c r="O288" s="326"/>
      <c r="P288" s="326"/>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6" t="s">
        <v>2728</v>
      </c>
      <c r="B289" s="326"/>
      <c r="C289" s="326"/>
      <c r="D289" s="326"/>
      <c r="E289" s="326"/>
      <c r="F289" s="326"/>
      <c r="G289" s="326"/>
      <c r="H289" s="326"/>
      <c r="I289" s="326"/>
      <c r="J289" s="326"/>
      <c r="K289" s="326"/>
      <c r="L289" s="326"/>
      <c r="M289" s="326"/>
      <c r="N289" s="326"/>
      <c r="O289" s="326"/>
      <c r="P289" s="326"/>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6" t="s">
        <v>2729</v>
      </c>
      <c r="B290" s="326"/>
      <c r="C290" s="326"/>
      <c r="D290" s="326"/>
      <c r="E290" s="326"/>
      <c r="F290" s="326"/>
      <c r="G290" s="326"/>
      <c r="H290" s="326"/>
      <c r="I290" s="326"/>
      <c r="J290" s="326"/>
      <c r="K290" s="326"/>
      <c r="L290" s="326"/>
      <c r="M290" s="326"/>
      <c r="N290" s="326"/>
      <c r="O290" s="326"/>
      <c r="P290" s="326"/>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6" t="s">
        <v>2730</v>
      </c>
      <c r="B291" s="326"/>
      <c r="C291" s="326"/>
      <c r="D291" s="326"/>
      <c r="E291" s="326"/>
      <c r="F291" s="326"/>
      <c r="G291" s="326"/>
      <c r="H291" s="326"/>
      <c r="I291" s="326"/>
      <c r="J291" s="326"/>
      <c r="K291" s="326"/>
      <c r="L291" s="326"/>
      <c r="M291" s="326"/>
      <c r="N291" s="326"/>
      <c r="O291" s="326"/>
      <c r="P291" s="326"/>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6" t="s">
        <v>2731</v>
      </c>
      <c r="B292" s="326"/>
      <c r="C292" s="326"/>
      <c r="D292" s="326"/>
      <c r="E292" s="326"/>
      <c r="F292" s="326"/>
      <c r="G292" s="326"/>
      <c r="H292" s="326"/>
      <c r="I292" s="326"/>
      <c r="J292" s="326"/>
      <c r="K292" s="326"/>
      <c r="L292" s="326"/>
      <c r="M292" s="326"/>
      <c r="N292" s="326"/>
      <c r="O292" s="326"/>
      <c r="P292" s="326"/>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6" t="s">
        <v>2732</v>
      </c>
      <c r="B293" s="326"/>
      <c r="C293" s="326"/>
      <c r="D293" s="326"/>
      <c r="E293" s="326"/>
      <c r="F293" s="326"/>
      <c r="G293" s="326"/>
      <c r="H293" s="326"/>
      <c r="I293" s="326"/>
      <c r="J293" s="326"/>
      <c r="K293" s="326"/>
      <c r="L293" s="326"/>
      <c r="M293" s="326"/>
      <c r="N293" s="326"/>
      <c r="O293" s="326"/>
      <c r="P293" s="326"/>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6" t="s">
        <v>2733</v>
      </c>
      <c r="B294" s="326"/>
      <c r="C294" s="326"/>
      <c r="D294" s="326"/>
      <c r="E294" s="326"/>
      <c r="F294" s="326"/>
      <c r="G294" s="326"/>
      <c r="H294" s="326"/>
      <c r="I294" s="326"/>
      <c r="J294" s="326"/>
      <c r="K294" s="326"/>
      <c r="L294" s="326"/>
      <c r="M294" s="326"/>
      <c r="N294" s="326"/>
      <c r="O294" s="326"/>
      <c r="P294" s="326"/>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6" t="s">
        <v>2734</v>
      </c>
      <c r="B295" s="326"/>
      <c r="C295" s="326"/>
      <c r="D295" s="326"/>
      <c r="E295" s="326"/>
      <c r="F295" s="326"/>
      <c r="G295" s="326"/>
      <c r="H295" s="326"/>
      <c r="I295" s="326"/>
      <c r="J295" s="326"/>
      <c r="K295" s="326"/>
      <c r="L295" s="326"/>
      <c r="M295" s="326"/>
      <c r="N295" s="326"/>
      <c r="O295" s="326"/>
      <c r="P295" s="326"/>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6" t="s">
        <v>2735</v>
      </c>
      <c r="B296" s="326"/>
      <c r="C296" s="326"/>
      <c r="D296" s="326"/>
      <c r="E296" s="326"/>
      <c r="F296" s="326"/>
      <c r="G296" s="326"/>
      <c r="H296" s="326"/>
      <c r="I296" s="326"/>
      <c r="J296" s="326"/>
      <c r="K296" s="326"/>
      <c r="L296" s="326"/>
      <c r="M296" s="326"/>
      <c r="N296" s="326"/>
      <c r="O296" s="326"/>
      <c r="P296" s="326"/>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6" t="s">
        <v>2736</v>
      </c>
      <c r="B297" s="326"/>
      <c r="C297" s="326"/>
      <c r="D297" s="326"/>
      <c r="E297" s="326"/>
      <c r="F297" s="326"/>
      <c r="G297" s="326"/>
      <c r="H297" s="326"/>
      <c r="I297" s="326"/>
      <c r="J297" s="326"/>
      <c r="K297" s="326"/>
      <c r="L297" s="326"/>
      <c r="M297" s="326"/>
      <c r="N297" s="326"/>
      <c r="O297" s="326"/>
      <c r="P297" s="326"/>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6" t="s">
        <v>2737</v>
      </c>
      <c r="B298" s="326"/>
      <c r="C298" s="326"/>
      <c r="D298" s="326"/>
      <c r="E298" s="326"/>
      <c r="F298" s="326"/>
      <c r="G298" s="326"/>
      <c r="H298" s="326"/>
      <c r="I298" s="326"/>
      <c r="J298" s="326"/>
      <c r="K298" s="326"/>
      <c r="L298" s="326"/>
      <c r="M298" s="326"/>
      <c r="N298" s="326"/>
      <c r="O298" s="326"/>
      <c r="P298" s="326"/>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6" t="s">
        <v>2738</v>
      </c>
      <c r="B299" s="326"/>
      <c r="C299" s="326"/>
      <c r="D299" s="326"/>
      <c r="E299" s="326"/>
      <c r="F299" s="326"/>
      <c r="G299" s="326"/>
      <c r="H299" s="326"/>
      <c r="I299" s="326"/>
      <c r="J299" s="326"/>
      <c r="K299" s="326"/>
      <c r="L299" s="326"/>
      <c r="M299" s="326"/>
      <c r="N299" s="326"/>
      <c r="O299" s="326"/>
      <c r="P299" s="326"/>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6" t="s">
        <v>2739</v>
      </c>
      <c r="B300" s="326"/>
      <c r="C300" s="326"/>
      <c r="D300" s="326"/>
      <c r="E300" s="326"/>
      <c r="F300" s="326"/>
      <c r="G300" s="326"/>
      <c r="H300" s="326"/>
      <c r="I300" s="326"/>
      <c r="J300" s="326"/>
      <c r="K300" s="326"/>
      <c r="L300" s="326"/>
      <c r="M300" s="326"/>
      <c r="N300" s="326"/>
      <c r="O300" s="326"/>
      <c r="P300" s="326"/>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6" t="s">
        <v>2740</v>
      </c>
      <c r="B301" s="326"/>
      <c r="C301" s="326"/>
      <c r="D301" s="326"/>
      <c r="E301" s="326"/>
      <c r="F301" s="326"/>
      <c r="G301" s="326"/>
      <c r="H301" s="326"/>
      <c r="I301" s="326"/>
      <c r="J301" s="326"/>
      <c r="K301" s="326"/>
      <c r="L301" s="326"/>
      <c r="M301" s="326"/>
      <c r="N301" s="326"/>
      <c r="O301" s="326"/>
      <c r="P301" s="326"/>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6" t="s">
        <v>2741</v>
      </c>
      <c r="B302" s="326"/>
      <c r="C302" s="326"/>
      <c r="D302" s="326"/>
      <c r="E302" s="326"/>
      <c r="F302" s="326"/>
      <c r="G302" s="326"/>
      <c r="H302" s="326"/>
      <c r="I302" s="326"/>
      <c r="J302" s="326"/>
      <c r="K302" s="326"/>
      <c r="L302" s="326"/>
      <c r="M302" s="326"/>
      <c r="N302" s="326"/>
      <c r="O302" s="326"/>
      <c r="P302" s="326"/>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6" t="s">
        <v>2742</v>
      </c>
      <c r="B303" s="326"/>
      <c r="C303" s="326"/>
      <c r="D303" s="326"/>
      <c r="E303" s="326"/>
      <c r="F303" s="326"/>
      <c r="G303" s="326"/>
      <c r="H303" s="326"/>
      <c r="I303" s="326"/>
      <c r="J303" s="326"/>
      <c r="K303" s="326"/>
      <c r="L303" s="326"/>
      <c r="M303" s="326"/>
      <c r="N303" s="326"/>
      <c r="O303" s="326"/>
      <c r="P303" s="326"/>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6" t="s">
        <v>2743</v>
      </c>
      <c r="B304" s="326"/>
      <c r="C304" s="326"/>
      <c r="D304" s="326"/>
      <c r="E304" s="326"/>
      <c r="F304" s="326"/>
      <c r="G304" s="326"/>
      <c r="H304" s="326"/>
      <c r="I304" s="326"/>
      <c r="J304" s="326"/>
      <c r="K304" s="326"/>
      <c r="L304" s="326"/>
      <c r="M304" s="326"/>
      <c r="N304" s="326"/>
      <c r="O304" s="326"/>
      <c r="P304" s="326"/>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6" t="s">
        <v>2744</v>
      </c>
      <c r="B305" s="326"/>
      <c r="C305" s="326"/>
      <c r="D305" s="326"/>
      <c r="E305" s="326"/>
      <c r="F305" s="326"/>
      <c r="G305" s="326"/>
      <c r="H305" s="326"/>
      <c r="I305" s="326"/>
      <c r="J305" s="326"/>
      <c r="K305" s="326"/>
      <c r="L305" s="326"/>
      <c r="M305" s="326"/>
      <c r="N305" s="326"/>
      <c r="O305" s="326"/>
      <c r="P305" s="326"/>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6" t="s">
        <v>2745</v>
      </c>
      <c r="B306" s="326"/>
      <c r="C306" s="326"/>
      <c r="D306" s="326"/>
      <c r="E306" s="326"/>
      <c r="F306" s="326"/>
      <c r="G306" s="326"/>
      <c r="H306" s="326"/>
      <c r="I306" s="326"/>
      <c r="J306" s="326"/>
      <c r="K306" s="326"/>
      <c r="L306" s="326"/>
      <c r="M306" s="326"/>
      <c r="N306" s="326"/>
      <c r="O306" s="326"/>
      <c r="P306" s="326"/>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6" t="s">
        <v>2746</v>
      </c>
      <c r="B307" s="326"/>
      <c r="C307" s="326"/>
      <c r="D307" s="326"/>
      <c r="E307" s="326"/>
      <c r="F307" s="326"/>
      <c r="G307" s="326"/>
      <c r="H307" s="326"/>
      <c r="I307" s="326"/>
      <c r="J307" s="326"/>
      <c r="K307" s="326"/>
      <c r="L307" s="326"/>
      <c r="M307" s="326"/>
      <c r="N307" s="326"/>
      <c r="O307" s="326"/>
      <c r="P307" s="326"/>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6" t="s">
        <v>2747</v>
      </c>
      <c r="B308" s="326"/>
      <c r="C308" s="326"/>
      <c r="D308" s="326"/>
      <c r="E308" s="326"/>
      <c r="F308" s="326"/>
      <c r="G308" s="326"/>
      <c r="H308" s="326"/>
      <c r="I308" s="326"/>
      <c r="J308" s="326"/>
      <c r="K308" s="326"/>
      <c r="L308" s="326"/>
      <c r="M308" s="326"/>
      <c r="N308" s="326"/>
      <c r="O308" s="326"/>
      <c r="P308" s="326"/>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6" t="s">
        <v>2748</v>
      </c>
      <c r="B309" s="326"/>
      <c r="C309" s="326"/>
      <c r="D309" s="326"/>
      <c r="E309" s="326"/>
      <c r="F309" s="326"/>
      <c r="G309" s="326"/>
      <c r="H309" s="326"/>
      <c r="I309" s="326"/>
      <c r="J309" s="326"/>
      <c r="K309" s="326"/>
      <c r="L309" s="326"/>
      <c r="M309" s="326"/>
      <c r="N309" s="326"/>
      <c r="O309" s="326"/>
      <c r="P309" s="326"/>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6" t="s">
        <v>2749</v>
      </c>
      <c r="B310" s="326"/>
      <c r="C310" s="326"/>
      <c r="D310" s="326"/>
      <c r="E310" s="326"/>
      <c r="F310" s="326"/>
      <c r="G310" s="326"/>
      <c r="H310" s="326"/>
      <c r="I310" s="326"/>
      <c r="J310" s="326"/>
      <c r="K310" s="326"/>
      <c r="L310" s="326"/>
      <c r="M310" s="326"/>
      <c r="N310" s="326"/>
      <c r="O310" s="326"/>
      <c r="P310" s="326"/>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6" t="s">
        <v>2750</v>
      </c>
      <c r="B311" s="326"/>
      <c r="C311" s="326"/>
      <c r="D311" s="326"/>
      <c r="E311" s="326"/>
      <c r="F311" s="326"/>
      <c r="G311" s="326"/>
      <c r="H311" s="326"/>
      <c r="I311" s="326"/>
      <c r="J311" s="326"/>
      <c r="K311" s="326"/>
      <c r="L311" s="326"/>
      <c r="M311" s="326"/>
      <c r="N311" s="326"/>
      <c r="O311" s="326"/>
      <c r="P311" s="326"/>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6" t="s">
        <v>2751</v>
      </c>
      <c r="B312" s="326"/>
      <c r="C312" s="326"/>
      <c r="D312" s="326"/>
      <c r="E312" s="326"/>
      <c r="F312" s="326"/>
      <c r="G312" s="326"/>
      <c r="H312" s="326"/>
      <c r="I312" s="326"/>
      <c r="J312" s="326"/>
      <c r="K312" s="326"/>
      <c r="L312" s="326"/>
      <c r="M312" s="326"/>
      <c r="N312" s="326"/>
      <c r="O312" s="326"/>
      <c r="P312" s="326"/>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6" t="s">
        <v>2752</v>
      </c>
      <c r="B313" s="326"/>
      <c r="C313" s="326"/>
      <c r="D313" s="326"/>
      <c r="E313" s="326"/>
      <c r="F313" s="326"/>
      <c r="G313" s="326"/>
      <c r="H313" s="326"/>
      <c r="I313" s="326"/>
      <c r="J313" s="326"/>
      <c r="K313" s="326"/>
      <c r="L313" s="326"/>
      <c r="M313" s="326"/>
      <c r="N313" s="326"/>
      <c r="O313" s="326"/>
      <c r="P313" s="326"/>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6" t="s">
        <v>2753</v>
      </c>
      <c r="B314" s="326"/>
      <c r="C314" s="326"/>
      <c r="D314" s="326"/>
      <c r="E314" s="326"/>
      <c r="F314" s="326"/>
      <c r="G314" s="326"/>
      <c r="H314" s="326"/>
      <c r="I314" s="326"/>
      <c r="J314" s="326"/>
      <c r="K314" s="326"/>
      <c r="L314" s="326"/>
      <c r="M314" s="326"/>
      <c r="N314" s="326"/>
      <c r="O314" s="326"/>
      <c r="P314" s="326"/>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6" t="s">
        <v>2754</v>
      </c>
      <c r="B315" s="326"/>
      <c r="C315" s="326"/>
      <c r="D315" s="326"/>
      <c r="E315" s="326"/>
      <c r="F315" s="326"/>
      <c r="G315" s="326"/>
      <c r="H315" s="326"/>
      <c r="I315" s="326"/>
      <c r="J315" s="326"/>
      <c r="K315" s="326"/>
      <c r="L315" s="326"/>
      <c r="M315" s="326"/>
      <c r="N315" s="326"/>
      <c r="O315" s="326"/>
      <c r="P315" s="326"/>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6" t="s">
        <v>2755</v>
      </c>
      <c r="B316" s="326"/>
      <c r="C316" s="326"/>
      <c r="D316" s="326"/>
      <c r="E316" s="326"/>
      <c r="F316" s="326"/>
      <c r="G316" s="326"/>
      <c r="H316" s="326"/>
      <c r="I316" s="326"/>
      <c r="J316" s="326"/>
      <c r="K316" s="326"/>
      <c r="L316" s="326"/>
      <c r="M316" s="326"/>
      <c r="N316" s="326"/>
      <c r="O316" s="326"/>
      <c r="P316" s="326"/>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6" t="s">
        <v>2756</v>
      </c>
      <c r="B317" s="326"/>
      <c r="C317" s="326"/>
      <c r="D317" s="326"/>
      <c r="E317" s="326"/>
      <c r="F317" s="326"/>
      <c r="G317" s="326"/>
      <c r="H317" s="326"/>
      <c r="I317" s="326"/>
      <c r="J317" s="326"/>
      <c r="K317" s="326"/>
      <c r="L317" s="326"/>
      <c r="M317" s="326"/>
      <c r="N317" s="326"/>
      <c r="O317" s="326"/>
      <c r="P317" s="326"/>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6" t="s">
        <v>2757</v>
      </c>
      <c r="B318" s="326"/>
      <c r="C318" s="326"/>
      <c r="D318" s="326"/>
      <c r="E318" s="326"/>
      <c r="F318" s="326"/>
      <c r="G318" s="326"/>
      <c r="H318" s="326"/>
      <c r="I318" s="326"/>
      <c r="J318" s="326"/>
      <c r="K318" s="326"/>
      <c r="L318" s="326"/>
      <c r="M318" s="326"/>
      <c r="N318" s="326"/>
      <c r="O318" s="326"/>
      <c r="P318" s="326"/>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6" t="s">
        <v>2758</v>
      </c>
      <c r="B319" s="326"/>
      <c r="C319" s="326"/>
      <c r="D319" s="326"/>
      <c r="E319" s="326"/>
      <c r="F319" s="326"/>
      <c r="G319" s="326"/>
      <c r="H319" s="326"/>
      <c r="I319" s="326"/>
      <c r="J319" s="326"/>
      <c r="K319" s="326"/>
      <c r="L319" s="326"/>
      <c r="M319" s="326"/>
      <c r="N319" s="326"/>
      <c r="O319" s="326"/>
      <c r="P319" s="326"/>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6" t="s">
        <v>2759</v>
      </c>
      <c r="B320" s="326"/>
      <c r="C320" s="326"/>
      <c r="D320" s="326"/>
      <c r="E320" s="326"/>
      <c r="F320" s="326"/>
      <c r="G320" s="326"/>
      <c r="H320" s="326"/>
      <c r="I320" s="326"/>
      <c r="J320" s="326"/>
      <c r="K320" s="326"/>
      <c r="L320" s="326"/>
      <c r="M320" s="326"/>
      <c r="N320" s="326"/>
      <c r="O320" s="326"/>
      <c r="P320" s="326"/>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6" t="s">
        <v>2760</v>
      </c>
      <c r="B321" s="326"/>
      <c r="C321" s="326"/>
      <c r="D321" s="326"/>
      <c r="E321" s="326"/>
      <c r="F321" s="326"/>
      <c r="G321" s="326"/>
      <c r="H321" s="326"/>
      <c r="I321" s="326"/>
      <c r="J321" s="326"/>
      <c r="K321" s="326"/>
      <c r="L321" s="326"/>
      <c r="M321" s="326"/>
      <c r="N321" s="326"/>
      <c r="O321" s="326"/>
      <c r="P321" s="326"/>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6" t="s">
        <v>2761</v>
      </c>
      <c r="B322" s="326"/>
      <c r="C322" s="326"/>
      <c r="D322" s="326"/>
      <c r="E322" s="326"/>
      <c r="F322" s="326"/>
      <c r="G322" s="326"/>
      <c r="H322" s="326"/>
      <c r="I322" s="326"/>
      <c r="J322" s="326"/>
      <c r="K322" s="326"/>
      <c r="L322" s="326"/>
      <c r="M322" s="326"/>
      <c r="N322" s="326"/>
      <c r="O322" s="326"/>
      <c r="P322" s="326"/>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307" t="s">
        <v>2182</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89">
        <f>SUM(AE282:AE322)</f>
        <v>0</v>
      </c>
      <c r="AF323" s="59"/>
      <c r="AG323" s="92">
        <f>SUM(AG282:AG322)</f>
        <v>41</v>
      </c>
      <c r="AH323" s="93"/>
      <c r="AI323" s="94"/>
      <c r="AJ323" s="94"/>
      <c r="AK323" s="94"/>
    </row>
    <row r="324" spans="1:37" ht="24.95" customHeight="1" x14ac:dyDescent="0.2">
      <c r="A324" s="308" t="s">
        <v>2183</v>
      </c>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310" t="s">
        <v>73</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104" t="s">
        <v>64</v>
      </c>
      <c r="AE326" s="105" t="s">
        <v>8</v>
      </c>
      <c r="AF326" s="86" t="s">
        <v>2133</v>
      </c>
      <c r="AG326" s="86" t="s">
        <v>2134</v>
      </c>
      <c r="AH326" s="86" t="s">
        <v>2135</v>
      </c>
      <c r="AI326" s="87" t="s">
        <v>2136</v>
      </c>
      <c r="AJ326" s="86"/>
      <c r="AK326" s="87" t="s">
        <v>2137</v>
      </c>
    </row>
    <row r="327" spans="1:37" ht="24.95" customHeight="1" thickTop="1" thickBot="1" x14ac:dyDescent="0.25">
      <c r="A327" s="326" t="s">
        <v>2762</v>
      </c>
      <c r="B327" s="326"/>
      <c r="C327" s="326"/>
      <c r="D327" s="326"/>
      <c r="E327" s="326"/>
      <c r="F327" s="326"/>
      <c r="G327" s="326"/>
      <c r="H327" s="326"/>
      <c r="I327" s="326"/>
      <c r="J327" s="326"/>
      <c r="K327" s="326"/>
      <c r="L327" s="326"/>
      <c r="M327" s="326"/>
      <c r="N327" s="326"/>
      <c r="O327" s="326"/>
      <c r="P327" s="326"/>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6" t="s">
        <v>2763</v>
      </c>
      <c r="B328" s="326"/>
      <c r="C328" s="326"/>
      <c r="D328" s="326"/>
      <c r="E328" s="326"/>
      <c r="F328" s="326"/>
      <c r="G328" s="326"/>
      <c r="H328" s="326"/>
      <c r="I328" s="326"/>
      <c r="J328" s="326"/>
      <c r="K328" s="326"/>
      <c r="L328" s="326"/>
      <c r="M328" s="326"/>
      <c r="N328" s="326"/>
      <c r="O328" s="326"/>
      <c r="P328" s="326"/>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6" t="s">
        <v>2764</v>
      </c>
      <c r="B329" s="326"/>
      <c r="C329" s="326"/>
      <c r="D329" s="326"/>
      <c r="E329" s="326"/>
      <c r="F329" s="326"/>
      <c r="G329" s="326"/>
      <c r="H329" s="326"/>
      <c r="I329" s="326"/>
      <c r="J329" s="326"/>
      <c r="K329" s="326"/>
      <c r="L329" s="326"/>
      <c r="M329" s="326"/>
      <c r="N329" s="326"/>
      <c r="O329" s="326"/>
      <c r="P329" s="326"/>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6" t="s">
        <v>2765</v>
      </c>
      <c r="B330" s="326"/>
      <c r="C330" s="326"/>
      <c r="D330" s="326"/>
      <c r="E330" s="326"/>
      <c r="F330" s="326"/>
      <c r="G330" s="326"/>
      <c r="H330" s="326"/>
      <c r="I330" s="326"/>
      <c r="J330" s="326"/>
      <c r="K330" s="326"/>
      <c r="L330" s="326"/>
      <c r="M330" s="326"/>
      <c r="N330" s="326"/>
      <c r="O330" s="326"/>
      <c r="P330" s="326"/>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6" t="s">
        <v>2766</v>
      </c>
      <c r="B331" s="326"/>
      <c r="C331" s="326"/>
      <c r="D331" s="326"/>
      <c r="E331" s="326"/>
      <c r="F331" s="326"/>
      <c r="G331" s="326"/>
      <c r="H331" s="326"/>
      <c r="I331" s="326"/>
      <c r="J331" s="326"/>
      <c r="K331" s="326"/>
      <c r="L331" s="326"/>
      <c r="M331" s="326"/>
      <c r="N331" s="326"/>
      <c r="O331" s="326"/>
      <c r="P331" s="326"/>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307" t="s">
        <v>2184</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89">
        <f>SUM(AE327:AE331)</f>
        <v>0</v>
      </c>
      <c r="AF332" s="59"/>
      <c r="AG332" s="92">
        <f>SUM(AG327:AG331)</f>
        <v>5</v>
      </c>
      <c r="AH332" s="93"/>
      <c r="AI332" s="94"/>
      <c r="AJ332" s="94"/>
      <c r="AK332" s="94"/>
    </row>
    <row r="333" spans="1:37" ht="24.95" customHeight="1" x14ac:dyDescent="0.2">
      <c r="A333" s="308" t="s">
        <v>2185</v>
      </c>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7" t="s">
        <v>2767</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299" t="s">
        <v>43</v>
      </c>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63" t="s">
        <v>64</v>
      </c>
      <c r="AE339" s="211" t="s">
        <v>8</v>
      </c>
      <c r="AF339" s="86" t="s">
        <v>2133</v>
      </c>
      <c r="AG339" s="86" t="s">
        <v>2134</v>
      </c>
      <c r="AH339" s="86" t="s">
        <v>2135</v>
      </c>
      <c r="AI339" s="87" t="s">
        <v>2136</v>
      </c>
      <c r="AJ339" s="86"/>
      <c r="AK339" s="87" t="s">
        <v>2137</v>
      </c>
    </row>
    <row r="340" spans="1:37" ht="24.95" customHeight="1" thickTop="1" thickBot="1" x14ac:dyDescent="0.25">
      <c r="A340" s="326" t="s">
        <v>2687</v>
      </c>
      <c r="B340" s="326"/>
      <c r="C340" s="326"/>
      <c r="D340" s="326"/>
      <c r="E340" s="326"/>
      <c r="F340" s="326"/>
      <c r="G340" s="326"/>
      <c r="H340" s="326"/>
      <c r="I340" s="326"/>
      <c r="J340" s="326"/>
      <c r="K340" s="326"/>
      <c r="L340" s="326"/>
      <c r="M340" s="326"/>
      <c r="N340" s="326"/>
      <c r="O340" s="326"/>
      <c r="P340" s="326"/>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6" t="s">
        <v>2546</v>
      </c>
      <c r="B341" s="326"/>
      <c r="C341" s="326"/>
      <c r="D341" s="326"/>
      <c r="E341" s="326"/>
      <c r="F341" s="326"/>
      <c r="G341" s="326"/>
      <c r="H341" s="326"/>
      <c r="I341" s="326"/>
      <c r="J341" s="326"/>
      <c r="K341" s="326"/>
      <c r="L341" s="326"/>
      <c r="M341" s="326"/>
      <c r="N341" s="326"/>
      <c r="O341" s="326"/>
      <c r="P341" s="326"/>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6" t="s">
        <v>2659</v>
      </c>
      <c r="B342" s="326"/>
      <c r="C342" s="326"/>
      <c r="D342" s="326"/>
      <c r="E342" s="326"/>
      <c r="F342" s="326"/>
      <c r="G342" s="326"/>
      <c r="H342" s="326"/>
      <c r="I342" s="326"/>
      <c r="J342" s="326"/>
      <c r="K342" s="326"/>
      <c r="L342" s="326"/>
      <c r="M342" s="326"/>
      <c r="N342" s="326"/>
      <c r="O342" s="326"/>
      <c r="P342" s="326"/>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6" t="s">
        <v>2769</v>
      </c>
      <c r="B343" s="326"/>
      <c r="C343" s="326"/>
      <c r="D343" s="326"/>
      <c r="E343" s="326"/>
      <c r="F343" s="326"/>
      <c r="G343" s="326"/>
      <c r="H343" s="326"/>
      <c r="I343" s="326"/>
      <c r="J343" s="326"/>
      <c r="K343" s="326"/>
      <c r="L343" s="326"/>
      <c r="M343" s="326"/>
      <c r="N343" s="326"/>
      <c r="O343" s="326"/>
      <c r="P343" s="326"/>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6" t="s">
        <v>2770</v>
      </c>
      <c r="B344" s="326"/>
      <c r="C344" s="326"/>
      <c r="D344" s="326"/>
      <c r="E344" s="326"/>
      <c r="F344" s="326"/>
      <c r="G344" s="326"/>
      <c r="H344" s="326"/>
      <c r="I344" s="326"/>
      <c r="J344" s="326"/>
      <c r="K344" s="326"/>
      <c r="L344" s="326"/>
      <c r="M344" s="326"/>
      <c r="N344" s="326"/>
      <c r="O344" s="326"/>
      <c r="P344" s="326"/>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6" t="s">
        <v>2771</v>
      </c>
      <c r="B345" s="326"/>
      <c r="C345" s="326"/>
      <c r="D345" s="326"/>
      <c r="E345" s="326"/>
      <c r="F345" s="326"/>
      <c r="G345" s="326"/>
      <c r="H345" s="326"/>
      <c r="I345" s="326"/>
      <c r="J345" s="326"/>
      <c r="K345" s="326"/>
      <c r="L345" s="326"/>
      <c r="M345" s="326"/>
      <c r="N345" s="326"/>
      <c r="O345" s="326"/>
      <c r="P345" s="326"/>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6" t="s">
        <v>2772</v>
      </c>
      <c r="B346" s="326"/>
      <c r="C346" s="326"/>
      <c r="D346" s="326"/>
      <c r="E346" s="326"/>
      <c r="F346" s="326"/>
      <c r="G346" s="326"/>
      <c r="H346" s="326"/>
      <c r="I346" s="326"/>
      <c r="J346" s="326"/>
      <c r="K346" s="326"/>
      <c r="L346" s="326"/>
      <c r="M346" s="326"/>
      <c r="N346" s="326"/>
      <c r="O346" s="326"/>
      <c r="P346" s="326"/>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6" t="s">
        <v>2773</v>
      </c>
      <c r="B347" s="326"/>
      <c r="C347" s="326"/>
      <c r="D347" s="326"/>
      <c r="E347" s="326"/>
      <c r="F347" s="326"/>
      <c r="G347" s="326"/>
      <c r="H347" s="326"/>
      <c r="I347" s="326"/>
      <c r="J347" s="326"/>
      <c r="K347" s="326"/>
      <c r="L347" s="326"/>
      <c r="M347" s="326"/>
      <c r="N347" s="326"/>
      <c r="O347" s="326"/>
      <c r="P347" s="326"/>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6" t="s">
        <v>2774</v>
      </c>
      <c r="B348" s="326"/>
      <c r="C348" s="326"/>
      <c r="D348" s="326"/>
      <c r="E348" s="326"/>
      <c r="F348" s="326"/>
      <c r="G348" s="326"/>
      <c r="H348" s="326"/>
      <c r="I348" s="326"/>
      <c r="J348" s="326"/>
      <c r="K348" s="326"/>
      <c r="L348" s="326"/>
      <c r="M348" s="326"/>
      <c r="N348" s="326"/>
      <c r="O348" s="326"/>
      <c r="P348" s="326"/>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6" t="s">
        <v>2775</v>
      </c>
      <c r="B349" s="326"/>
      <c r="C349" s="326"/>
      <c r="D349" s="326"/>
      <c r="E349" s="326"/>
      <c r="F349" s="326"/>
      <c r="G349" s="326"/>
      <c r="H349" s="326"/>
      <c r="I349" s="326"/>
      <c r="J349" s="326"/>
      <c r="K349" s="326"/>
      <c r="L349" s="326"/>
      <c r="M349" s="326"/>
      <c r="N349" s="326"/>
      <c r="O349" s="326"/>
      <c r="P349" s="326"/>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307" t="s">
        <v>2188</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89">
        <f>SUM(AE340:AE349)</f>
        <v>0</v>
      </c>
      <c r="AF350" s="59"/>
      <c r="AG350" s="92">
        <f>SUM(AG340:AG349)</f>
        <v>10</v>
      </c>
      <c r="AH350" s="93"/>
      <c r="AI350" s="94"/>
      <c r="AJ350" s="94"/>
      <c r="AK350" s="94"/>
    </row>
    <row r="351" spans="1:37" ht="24.95" customHeight="1" x14ac:dyDescent="0.2">
      <c r="A351" s="308" t="s">
        <v>2189</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310" t="s">
        <v>73</v>
      </c>
      <c r="B353" s="310"/>
      <c r="C353" s="310"/>
      <c r="D353" s="310"/>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c r="AA353" s="310"/>
      <c r="AB353" s="310"/>
      <c r="AC353" s="310"/>
      <c r="AD353" s="104" t="s">
        <v>64</v>
      </c>
      <c r="AE353" s="105" t="s">
        <v>8</v>
      </c>
      <c r="AF353" s="86" t="s">
        <v>2133</v>
      </c>
      <c r="AG353" s="86" t="s">
        <v>2134</v>
      </c>
      <c r="AH353" s="86" t="s">
        <v>2135</v>
      </c>
      <c r="AI353" s="87" t="s">
        <v>2136</v>
      </c>
      <c r="AJ353" s="86"/>
      <c r="AK353" s="87" t="s">
        <v>2137</v>
      </c>
    </row>
    <row r="354" spans="1:37" ht="24.95" customHeight="1" thickTop="1" thickBot="1" x14ac:dyDescent="0.25">
      <c r="A354" s="326" t="s">
        <v>2680</v>
      </c>
      <c r="B354" s="326"/>
      <c r="C354" s="326"/>
      <c r="D354" s="326"/>
      <c r="E354" s="326"/>
      <c r="F354" s="326"/>
      <c r="G354" s="326"/>
      <c r="H354" s="326"/>
      <c r="I354" s="326"/>
      <c r="J354" s="326"/>
      <c r="K354" s="326"/>
      <c r="L354" s="326"/>
      <c r="M354" s="326"/>
      <c r="N354" s="326"/>
      <c r="O354" s="326"/>
      <c r="P354" s="326"/>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6" t="s">
        <v>2681</v>
      </c>
      <c r="B355" s="326"/>
      <c r="C355" s="326"/>
      <c r="D355" s="326"/>
      <c r="E355" s="326"/>
      <c r="F355" s="326"/>
      <c r="G355" s="326"/>
      <c r="H355" s="326"/>
      <c r="I355" s="326"/>
      <c r="J355" s="326"/>
      <c r="K355" s="326"/>
      <c r="L355" s="326"/>
      <c r="M355" s="326"/>
      <c r="N355" s="326"/>
      <c r="O355" s="326"/>
      <c r="P355" s="326"/>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6" t="s">
        <v>2682</v>
      </c>
      <c r="B356" s="326"/>
      <c r="C356" s="326"/>
      <c r="D356" s="326"/>
      <c r="E356" s="326"/>
      <c r="F356" s="326"/>
      <c r="G356" s="326"/>
      <c r="H356" s="326"/>
      <c r="I356" s="326"/>
      <c r="J356" s="326"/>
      <c r="K356" s="326"/>
      <c r="L356" s="326"/>
      <c r="M356" s="326"/>
      <c r="N356" s="326"/>
      <c r="O356" s="326"/>
      <c r="P356" s="326"/>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6" t="s">
        <v>2683</v>
      </c>
      <c r="B357" s="326"/>
      <c r="C357" s="326"/>
      <c r="D357" s="326"/>
      <c r="E357" s="326"/>
      <c r="F357" s="326"/>
      <c r="G357" s="326"/>
      <c r="H357" s="326"/>
      <c r="I357" s="326"/>
      <c r="J357" s="326"/>
      <c r="K357" s="326"/>
      <c r="L357" s="326"/>
      <c r="M357" s="326"/>
      <c r="N357" s="326"/>
      <c r="O357" s="326"/>
      <c r="P357" s="326"/>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6" t="s">
        <v>2776</v>
      </c>
      <c r="B358" s="326"/>
      <c r="C358" s="326"/>
      <c r="D358" s="326"/>
      <c r="E358" s="326"/>
      <c r="F358" s="326"/>
      <c r="G358" s="326"/>
      <c r="H358" s="326"/>
      <c r="I358" s="326"/>
      <c r="J358" s="326"/>
      <c r="K358" s="326"/>
      <c r="L358" s="326"/>
      <c r="M358" s="326"/>
      <c r="N358" s="326"/>
      <c r="O358" s="326"/>
      <c r="P358" s="326"/>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307" t="s">
        <v>2190</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89">
        <f>SUM(AE354:AE358)</f>
        <v>0</v>
      </c>
      <c r="AF359" s="59"/>
      <c r="AG359" s="92">
        <f>SUM(AG354:AG358)</f>
        <v>5</v>
      </c>
      <c r="AH359" s="93"/>
      <c r="AI359" s="94"/>
      <c r="AJ359" s="94"/>
      <c r="AK359" s="94"/>
    </row>
    <row r="360" spans="1:37" ht="24.95" customHeight="1" x14ac:dyDescent="0.2">
      <c r="A360" s="308" t="s">
        <v>2191</v>
      </c>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7" t="s">
        <v>2777</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299" t="s">
        <v>43</v>
      </c>
      <c r="B366" s="299"/>
      <c r="C366" s="299"/>
      <c r="D366" s="299"/>
      <c r="E366" s="299"/>
      <c r="F366" s="299"/>
      <c r="G366" s="299"/>
      <c r="H366" s="299"/>
      <c r="I366" s="299"/>
      <c r="J366" s="299"/>
      <c r="K366" s="299"/>
      <c r="L366" s="299"/>
      <c r="M366" s="299"/>
      <c r="N366" s="299"/>
      <c r="O366" s="299"/>
      <c r="P366" s="299"/>
      <c r="Q366" s="299"/>
      <c r="R366" s="299"/>
      <c r="S366" s="299"/>
      <c r="T366" s="299"/>
      <c r="U366" s="299"/>
      <c r="V366" s="299"/>
      <c r="W366" s="299"/>
      <c r="X366" s="299"/>
      <c r="Y366" s="299"/>
      <c r="Z366" s="299"/>
      <c r="AA366" s="299"/>
      <c r="AB366" s="299"/>
      <c r="AC366" s="299"/>
      <c r="AD366" s="63" t="s">
        <v>64</v>
      </c>
      <c r="AE366" s="211" t="s">
        <v>8</v>
      </c>
      <c r="AF366" s="86" t="s">
        <v>2133</v>
      </c>
      <c r="AG366" s="86" t="s">
        <v>2134</v>
      </c>
      <c r="AH366" s="86" t="s">
        <v>2135</v>
      </c>
      <c r="AI366" s="87" t="s">
        <v>2136</v>
      </c>
      <c r="AJ366" s="86"/>
      <c r="AK366" s="87" t="s">
        <v>2137</v>
      </c>
    </row>
    <row r="367" spans="1:37" ht="24.95" customHeight="1" thickTop="1" thickBot="1" x14ac:dyDescent="0.25">
      <c r="A367" s="326" t="s">
        <v>2687</v>
      </c>
      <c r="B367" s="326"/>
      <c r="C367" s="326"/>
      <c r="D367" s="326"/>
      <c r="E367" s="326"/>
      <c r="F367" s="326"/>
      <c r="G367" s="326"/>
      <c r="H367" s="326"/>
      <c r="I367" s="326"/>
      <c r="J367" s="326"/>
      <c r="K367" s="326"/>
      <c r="L367" s="326"/>
      <c r="M367" s="326"/>
      <c r="N367" s="326"/>
      <c r="O367" s="326"/>
      <c r="P367" s="326"/>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6" t="s">
        <v>2546</v>
      </c>
      <c r="B368" s="326"/>
      <c r="C368" s="326"/>
      <c r="D368" s="326"/>
      <c r="E368" s="326"/>
      <c r="F368" s="326"/>
      <c r="G368" s="326"/>
      <c r="H368" s="326"/>
      <c r="I368" s="326"/>
      <c r="J368" s="326"/>
      <c r="K368" s="326"/>
      <c r="L368" s="326"/>
      <c r="M368" s="326"/>
      <c r="N368" s="326"/>
      <c r="O368" s="326"/>
      <c r="P368" s="326"/>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6" t="s">
        <v>2779</v>
      </c>
      <c r="B369" s="326"/>
      <c r="C369" s="326"/>
      <c r="D369" s="326"/>
      <c r="E369" s="326"/>
      <c r="F369" s="326"/>
      <c r="G369" s="326"/>
      <c r="H369" s="326"/>
      <c r="I369" s="326"/>
      <c r="J369" s="326"/>
      <c r="K369" s="326"/>
      <c r="L369" s="326"/>
      <c r="M369" s="326"/>
      <c r="N369" s="326"/>
      <c r="O369" s="326"/>
      <c r="P369" s="326"/>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6" t="s">
        <v>2780</v>
      </c>
      <c r="B370" s="326"/>
      <c r="C370" s="326"/>
      <c r="D370" s="326"/>
      <c r="E370" s="326"/>
      <c r="F370" s="326"/>
      <c r="G370" s="326"/>
      <c r="H370" s="326"/>
      <c r="I370" s="326"/>
      <c r="J370" s="326"/>
      <c r="K370" s="326"/>
      <c r="L370" s="326"/>
      <c r="M370" s="326"/>
      <c r="N370" s="326"/>
      <c r="O370" s="326"/>
      <c r="P370" s="326"/>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6" t="s">
        <v>2781</v>
      </c>
      <c r="B371" s="326"/>
      <c r="C371" s="326"/>
      <c r="D371" s="326"/>
      <c r="E371" s="326"/>
      <c r="F371" s="326"/>
      <c r="G371" s="326"/>
      <c r="H371" s="326"/>
      <c r="I371" s="326"/>
      <c r="J371" s="326"/>
      <c r="K371" s="326"/>
      <c r="L371" s="326"/>
      <c r="M371" s="326"/>
      <c r="N371" s="326"/>
      <c r="O371" s="326"/>
      <c r="P371" s="326"/>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6" t="s">
        <v>2782</v>
      </c>
      <c r="B372" s="326"/>
      <c r="C372" s="326"/>
      <c r="D372" s="326"/>
      <c r="E372" s="326"/>
      <c r="F372" s="326"/>
      <c r="G372" s="326"/>
      <c r="H372" s="326"/>
      <c r="I372" s="326"/>
      <c r="J372" s="326"/>
      <c r="K372" s="326"/>
      <c r="L372" s="326"/>
      <c r="M372" s="326"/>
      <c r="N372" s="326"/>
      <c r="O372" s="326"/>
      <c r="P372" s="326"/>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307" t="s">
        <v>2192</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89">
        <f>SUM(AE367:AE372)</f>
        <v>0</v>
      </c>
      <c r="AF373" s="59"/>
      <c r="AG373" s="92">
        <f>SUM(AG367:AG372)</f>
        <v>6</v>
      </c>
      <c r="AH373" s="93"/>
      <c r="AI373" s="94"/>
      <c r="AJ373" s="94"/>
      <c r="AK373" s="94"/>
    </row>
    <row r="374" spans="1:37" ht="24.95" customHeight="1" x14ac:dyDescent="0.2">
      <c r="A374" s="308" t="s">
        <v>2193</v>
      </c>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310" t="s">
        <v>73</v>
      </c>
      <c r="B376" s="310"/>
      <c r="C376" s="310"/>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c r="AA376" s="310"/>
      <c r="AB376" s="310"/>
      <c r="AC376" s="310"/>
      <c r="AD376" s="104" t="s">
        <v>64</v>
      </c>
      <c r="AE376" s="105" t="s">
        <v>8</v>
      </c>
      <c r="AF376" s="86" t="s">
        <v>2133</v>
      </c>
      <c r="AG376" s="86" t="s">
        <v>2134</v>
      </c>
      <c r="AH376" s="86" t="s">
        <v>2135</v>
      </c>
      <c r="AI376" s="87" t="s">
        <v>2136</v>
      </c>
      <c r="AJ376" s="86"/>
      <c r="AK376" s="87" t="s">
        <v>2137</v>
      </c>
    </row>
    <row r="377" spans="1:37" ht="24.95" customHeight="1" thickTop="1" thickBot="1" x14ac:dyDescent="0.25">
      <c r="A377" s="326" t="s">
        <v>2783</v>
      </c>
      <c r="B377" s="326"/>
      <c r="C377" s="326"/>
      <c r="D377" s="326"/>
      <c r="E377" s="326"/>
      <c r="F377" s="326"/>
      <c r="G377" s="326"/>
      <c r="H377" s="326"/>
      <c r="I377" s="326"/>
      <c r="J377" s="326"/>
      <c r="K377" s="326"/>
      <c r="L377" s="326"/>
      <c r="M377" s="326"/>
      <c r="N377" s="326"/>
      <c r="O377" s="326"/>
      <c r="P377" s="326"/>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6" t="s">
        <v>2784</v>
      </c>
      <c r="B378" s="326"/>
      <c r="C378" s="326"/>
      <c r="D378" s="326"/>
      <c r="E378" s="326"/>
      <c r="F378" s="326"/>
      <c r="G378" s="326"/>
      <c r="H378" s="326"/>
      <c r="I378" s="326"/>
      <c r="J378" s="326"/>
      <c r="K378" s="326"/>
      <c r="L378" s="326"/>
      <c r="M378" s="326"/>
      <c r="N378" s="326"/>
      <c r="O378" s="326"/>
      <c r="P378" s="326"/>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6" t="s">
        <v>2785</v>
      </c>
      <c r="B379" s="326"/>
      <c r="C379" s="326"/>
      <c r="D379" s="326"/>
      <c r="E379" s="326"/>
      <c r="F379" s="326"/>
      <c r="G379" s="326"/>
      <c r="H379" s="326"/>
      <c r="I379" s="326"/>
      <c r="J379" s="326"/>
      <c r="K379" s="326"/>
      <c r="L379" s="326"/>
      <c r="M379" s="326"/>
      <c r="N379" s="326"/>
      <c r="O379" s="326"/>
      <c r="P379" s="326"/>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6" t="s">
        <v>2786</v>
      </c>
      <c r="B380" s="326"/>
      <c r="C380" s="326"/>
      <c r="D380" s="326"/>
      <c r="E380" s="326"/>
      <c r="F380" s="326"/>
      <c r="G380" s="326"/>
      <c r="H380" s="326"/>
      <c r="I380" s="326"/>
      <c r="J380" s="326"/>
      <c r="K380" s="326"/>
      <c r="L380" s="326"/>
      <c r="M380" s="326"/>
      <c r="N380" s="326"/>
      <c r="O380" s="326"/>
      <c r="P380" s="326"/>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6" t="s">
        <v>2787</v>
      </c>
      <c r="B381" s="326"/>
      <c r="C381" s="326"/>
      <c r="D381" s="326"/>
      <c r="E381" s="326"/>
      <c r="F381" s="326"/>
      <c r="G381" s="326"/>
      <c r="H381" s="326"/>
      <c r="I381" s="326"/>
      <c r="J381" s="326"/>
      <c r="K381" s="326"/>
      <c r="L381" s="326"/>
      <c r="M381" s="326"/>
      <c r="N381" s="326"/>
      <c r="O381" s="326"/>
      <c r="P381" s="326"/>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307" t="s">
        <v>2194</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89">
        <f>SUM(AE377:AE381)</f>
        <v>0</v>
      </c>
      <c r="AF382" s="59"/>
      <c r="AG382" s="92">
        <f>SUM(AG377:AG381)</f>
        <v>5</v>
      </c>
      <c r="AH382" s="93"/>
      <c r="AI382" s="94"/>
      <c r="AJ382" s="94"/>
      <c r="AK382" s="94"/>
    </row>
    <row r="383" spans="1:37" ht="24.95" customHeight="1" x14ac:dyDescent="0.2">
      <c r="A383" s="308" t="s">
        <v>2195</v>
      </c>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2794</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2795</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2796</v>
      </c>
      <c r="AE389" s="107">
        <f>(AE385*0.8)+(AE387*0.2)</f>
        <v>0</v>
      </c>
      <c r="AF389" s="71"/>
      <c r="AG389" s="113"/>
      <c r="AH389" s="71"/>
      <c r="AI389" s="71"/>
      <c r="AJ389" s="71"/>
      <c r="AK389" s="71"/>
    </row>
  </sheetData>
  <sheetProtection algorithmName="SHA-512" hashValue="IgHd7rgpOnYsvyD7RXFBijN3rYBK4c7LcPVVoKTX0zJcizGaqa6M4X8+Sqw1VMhzp8Ke+Q5RQiTdBV5PCgpiZw==" saltValue="olZde92+XGozVACHuEUza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5" t="s">
        <v>2788</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7"/>
      <c r="AF2" s="60"/>
      <c r="AG2" s="60"/>
      <c r="AH2" s="60"/>
      <c r="AI2" s="60"/>
      <c r="AJ2" s="60"/>
      <c r="AK2" s="60"/>
    </row>
    <row r="3" spans="1:37" ht="15" customHeight="1" x14ac:dyDescent="0.2">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7"/>
      <c r="AF3" s="60"/>
      <c r="AG3" s="60"/>
      <c r="AH3" s="60"/>
      <c r="AI3" s="60"/>
      <c r="AJ3" s="60"/>
      <c r="AK3" s="60"/>
    </row>
    <row r="4" spans="1:37" ht="15" customHeight="1" x14ac:dyDescent="0.2">
      <c r="AD4"/>
      <c r="AE4" s="45"/>
    </row>
    <row r="5" spans="1:37" ht="15" customHeight="1" x14ac:dyDescent="0.2">
      <c r="B5" s="306" t="str">
        <f>IGOT!C5</f>
        <v>Sindicato de Trabajadores de Transporte de Pasajeros del Distrito Federal.</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c r="AE5" s="45"/>
    </row>
    <row r="6" spans="1:37" ht="15" customHeight="1" x14ac:dyDescent="0.2">
      <c r="AD6"/>
      <c r="AE6" s="45"/>
    </row>
    <row r="7" spans="1:37" ht="15" customHeight="1" x14ac:dyDescent="0.2">
      <c r="AD7"/>
      <c r="AE7" s="45"/>
    </row>
    <row r="8" spans="1:37" ht="15" customHeight="1" x14ac:dyDescent="0.2">
      <c r="A8" s="76" t="s">
        <v>2789</v>
      </c>
      <c r="AD8"/>
      <c r="AE8" s="45"/>
    </row>
    <row r="9" spans="1:37" ht="15" customHeight="1" x14ac:dyDescent="0.2">
      <c r="A9" s="301"/>
      <c r="B9" s="301"/>
      <c r="C9" s="300" t="s">
        <v>2790</v>
      </c>
      <c r="D9" s="300"/>
      <c r="E9" s="300"/>
      <c r="F9" s="300"/>
      <c r="G9" s="300"/>
      <c r="H9" s="300"/>
      <c r="I9" s="300"/>
      <c r="J9" s="300"/>
      <c r="K9" s="300"/>
      <c r="L9" s="300"/>
      <c r="AB9" s="45"/>
      <c r="AD9"/>
      <c r="AE9"/>
    </row>
    <row r="10" spans="1:37" ht="15" customHeight="1" x14ac:dyDescent="0.2">
      <c r="A10" s="300" t="s">
        <v>2074</v>
      </c>
      <c r="B10" s="300"/>
      <c r="C10" s="215" t="s">
        <v>2075</v>
      </c>
      <c r="D10" s="215" t="s">
        <v>2076</v>
      </c>
      <c r="E10" s="215" t="s">
        <v>2077</v>
      </c>
      <c r="F10" s="215" t="s">
        <v>2078</v>
      </c>
      <c r="G10" s="215" t="s">
        <v>2079</v>
      </c>
      <c r="H10" s="215" t="s">
        <v>2080</v>
      </c>
      <c r="I10" s="215" t="s">
        <v>2081</v>
      </c>
      <c r="J10" s="215" t="s">
        <v>2082</v>
      </c>
      <c r="K10" s="215" t="s">
        <v>2083</v>
      </c>
      <c r="L10" s="215" t="s">
        <v>2084</v>
      </c>
      <c r="AB10" s="45"/>
      <c r="AD10"/>
      <c r="AE10"/>
    </row>
    <row r="11" spans="1:37" ht="15" customHeight="1" x14ac:dyDescent="0.2">
      <c r="A11" s="300" t="s">
        <v>2102</v>
      </c>
      <c r="B11" s="300"/>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
      <c r="AD12"/>
      <c r="AE12" s="45"/>
    </row>
    <row r="13" spans="1:37" ht="15" customHeight="1" x14ac:dyDescent="0.2">
      <c r="F13" s="304" t="s">
        <v>2130</v>
      </c>
      <c r="G13" s="304"/>
      <c r="H13" s="304"/>
      <c r="I13" s="304"/>
      <c r="J13" s="304"/>
      <c r="K13" s="304"/>
      <c r="L13" s="215">
        <f>SUM(C11:L11)</f>
        <v>10</v>
      </c>
      <c r="AA13">
        <v>9791</v>
      </c>
      <c r="AD13"/>
      <c r="AE13" s="45"/>
    </row>
    <row r="14" spans="1:37" ht="15" customHeight="1" x14ac:dyDescent="0.2">
      <c r="AD14"/>
      <c r="AE14" s="45"/>
    </row>
    <row r="15" spans="1:37" ht="30" customHeight="1" x14ac:dyDescent="0.2">
      <c r="A15" s="298" t="s">
        <v>2791</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row>
    <row r="16" spans="1:37" ht="15" customHeight="1" x14ac:dyDescent="0.2">
      <c r="AD16"/>
      <c r="AE16" s="45"/>
    </row>
    <row r="17" spans="1:37" ht="45" customHeight="1" x14ac:dyDescent="0.2">
      <c r="A17" s="340" t="s">
        <v>2792</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2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4.95" customHeight="1" thickTop="1" thickBot="1" x14ac:dyDescent="0.25">
      <c r="A21" s="299" t="s">
        <v>43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84" t="s">
        <v>64</v>
      </c>
      <c r="AE21" s="85" t="s">
        <v>8</v>
      </c>
      <c r="AF21" s="86" t="s">
        <v>2133</v>
      </c>
      <c r="AG21" s="86" t="s">
        <v>2134</v>
      </c>
      <c r="AH21" s="86" t="s">
        <v>2135</v>
      </c>
      <c r="AI21" s="87" t="s">
        <v>2136</v>
      </c>
      <c r="AJ21" s="86"/>
      <c r="AK21" s="87" t="s">
        <v>2137</v>
      </c>
    </row>
    <row r="22" spans="1:37" ht="24.95" customHeight="1" thickTop="1" thickBot="1" x14ac:dyDescent="0.25">
      <c r="A22" s="326" t="s">
        <v>2545</v>
      </c>
      <c r="B22" s="326"/>
      <c r="C22" s="326"/>
      <c r="D22" s="326"/>
      <c r="E22" s="326"/>
      <c r="F22" s="326"/>
      <c r="G22" s="326"/>
      <c r="H22" s="326"/>
      <c r="I22" s="326"/>
      <c r="J22" s="326"/>
      <c r="K22" s="326"/>
      <c r="L22" s="326"/>
      <c r="M22" s="326"/>
      <c r="N22" s="326"/>
      <c r="O22" s="326"/>
      <c r="P22" s="326"/>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4.95" customHeight="1" thickTop="1" thickBot="1" x14ac:dyDescent="0.25">
      <c r="A23" s="326" t="s">
        <v>2546</v>
      </c>
      <c r="B23" s="326"/>
      <c r="C23" s="326"/>
      <c r="D23" s="326"/>
      <c r="E23" s="326"/>
      <c r="F23" s="326"/>
      <c r="G23" s="326"/>
      <c r="H23" s="326"/>
      <c r="I23" s="326"/>
      <c r="J23" s="326"/>
      <c r="K23" s="326"/>
      <c r="L23" s="326"/>
      <c r="M23" s="326"/>
      <c r="N23" s="326"/>
      <c r="O23" s="326"/>
      <c r="P23" s="326"/>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4.95" customHeight="1" thickTop="1" thickBot="1" x14ac:dyDescent="0.25">
      <c r="A24" s="326" t="s">
        <v>2548</v>
      </c>
      <c r="B24" s="326"/>
      <c r="C24" s="326"/>
      <c r="D24" s="326"/>
      <c r="E24" s="326"/>
      <c r="F24" s="326"/>
      <c r="G24" s="326"/>
      <c r="H24" s="326"/>
      <c r="I24" s="326"/>
      <c r="J24" s="326"/>
      <c r="K24" s="326"/>
      <c r="L24" s="326"/>
      <c r="M24" s="326"/>
      <c r="N24" s="326"/>
      <c r="O24" s="326"/>
      <c r="P24" s="326"/>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4.95" customHeight="1" thickTop="1" thickBot="1" x14ac:dyDescent="0.25">
      <c r="A25" s="326" t="s">
        <v>2550</v>
      </c>
      <c r="B25" s="326"/>
      <c r="C25" s="326"/>
      <c r="D25" s="326"/>
      <c r="E25" s="326"/>
      <c r="F25" s="326"/>
      <c r="G25" s="326"/>
      <c r="H25" s="326"/>
      <c r="I25" s="326"/>
      <c r="J25" s="326"/>
      <c r="K25" s="326"/>
      <c r="L25" s="326"/>
      <c r="M25" s="326"/>
      <c r="N25" s="326"/>
      <c r="O25" s="326"/>
      <c r="P25" s="326"/>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4.95" customHeight="1" thickTop="1" thickBot="1" x14ac:dyDescent="0.25">
      <c r="A26" s="326" t="s">
        <v>2551</v>
      </c>
      <c r="B26" s="326"/>
      <c r="C26" s="326"/>
      <c r="D26" s="326"/>
      <c r="E26" s="326"/>
      <c r="F26" s="326"/>
      <c r="G26" s="326"/>
      <c r="H26" s="326"/>
      <c r="I26" s="326"/>
      <c r="J26" s="326"/>
      <c r="K26" s="326"/>
      <c r="L26" s="326"/>
      <c r="M26" s="326"/>
      <c r="N26" s="326"/>
      <c r="O26" s="326"/>
      <c r="P26" s="326"/>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4.95" customHeight="1" thickTop="1" thickBot="1" x14ac:dyDescent="0.25">
      <c r="A27" s="326" t="s">
        <v>2552</v>
      </c>
      <c r="B27" s="326"/>
      <c r="C27" s="326"/>
      <c r="D27" s="326"/>
      <c r="E27" s="326"/>
      <c r="F27" s="326"/>
      <c r="G27" s="326"/>
      <c r="H27" s="326"/>
      <c r="I27" s="326"/>
      <c r="J27" s="326"/>
      <c r="K27" s="326"/>
      <c r="L27" s="326"/>
      <c r="M27" s="326"/>
      <c r="N27" s="326"/>
      <c r="O27" s="326"/>
      <c r="P27" s="326"/>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4.95" customHeight="1" thickTop="1" thickBot="1" x14ac:dyDescent="0.25">
      <c r="A28" s="326" t="s">
        <v>2553</v>
      </c>
      <c r="B28" s="326"/>
      <c r="C28" s="326"/>
      <c r="D28" s="326"/>
      <c r="E28" s="326"/>
      <c r="F28" s="326"/>
      <c r="G28" s="326"/>
      <c r="H28" s="326"/>
      <c r="I28" s="326"/>
      <c r="J28" s="326"/>
      <c r="K28" s="326"/>
      <c r="L28" s="326"/>
      <c r="M28" s="326"/>
      <c r="N28" s="326"/>
      <c r="O28" s="326"/>
      <c r="P28" s="326"/>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4.95" customHeight="1" thickTop="1" thickBot="1" x14ac:dyDescent="0.25">
      <c r="A29" s="326" t="s">
        <v>2554</v>
      </c>
      <c r="B29" s="326"/>
      <c r="C29" s="326"/>
      <c r="D29" s="326"/>
      <c r="E29" s="326"/>
      <c r="F29" s="326"/>
      <c r="G29" s="326"/>
      <c r="H29" s="326"/>
      <c r="I29" s="326"/>
      <c r="J29" s="326"/>
      <c r="K29" s="326"/>
      <c r="L29" s="326"/>
      <c r="M29" s="326"/>
      <c r="N29" s="326"/>
      <c r="O29" s="326"/>
      <c r="P29" s="326"/>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4.95" customHeight="1" thickTop="1" thickBot="1" x14ac:dyDescent="0.25">
      <c r="A30" s="332" t="s">
        <v>2555</v>
      </c>
      <c r="B30" s="332"/>
      <c r="C30" s="332"/>
      <c r="D30" s="332"/>
      <c r="E30" s="332"/>
      <c r="F30" s="332"/>
      <c r="G30" s="332"/>
      <c r="H30" s="332"/>
      <c r="I30" s="332"/>
      <c r="J30" s="332"/>
      <c r="K30" s="332"/>
      <c r="L30" s="332"/>
      <c r="M30" s="332"/>
      <c r="N30" s="332"/>
      <c r="O30" s="332"/>
      <c r="P30" s="332"/>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4.95" customHeight="1" thickTop="1" thickBot="1" x14ac:dyDescent="0.25">
      <c r="A31" s="332" t="s">
        <v>2556</v>
      </c>
      <c r="B31" s="332"/>
      <c r="C31" s="332"/>
      <c r="D31" s="332"/>
      <c r="E31" s="332"/>
      <c r="F31" s="332"/>
      <c r="G31" s="332"/>
      <c r="H31" s="332"/>
      <c r="I31" s="332"/>
      <c r="J31" s="332"/>
      <c r="K31" s="332"/>
      <c r="L31" s="332"/>
      <c r="M31" s="332"/>
      <c r="N31" s="332"/>
      <c r="O31" s="332"/>
      <c r="P31" s="332"/>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4.95" customHeight="1" thickTop="1" thickBot="1" x14ac:dyDescent="0.25">
      <c r="A32" s="332" t="s">
        <v>2557</v>
      </c>
      <c r="B32" s="332"/>
      <c r="C32" s="332"/>
      <c r="D32" s="332"/>
      <c r="E32" s="332"/>
      <c r="F32" s="332"/>
      <c r="G32" s="332"/>
      <c r="H32" s="332"/>
      <c r="I32" s="332"/>
      <c r="J32" s="332"/>
      <c r="K32" s="332"/>
      <c r="L32" s="332"/>
      <c r="M32" s="332"/>
      <c r="N32" s="332"/>
      <c r="O32" s="332"/>
      <c r="P32" s="332"/>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4.95" customHeight="1" thickTop="1" thickBot="1" x14ac:dyDescent="0.25">
      <c r="A33" s="332" t="s">
        <v>2558</v>
      </c>
      <c r="B33" s="332"/>
      <c r="C33" s="332"/>
      <c r="D33" s="332"/>
      <c r="E33" s="332"/>
      <c r="F33" s="332"/>
      <c r="G33" s="332"/>
      <c r="H33" s="332"/>
      <c r="I33" s="332"/>
      <c r="J33" s="332"/>
      <c r="K33" s="332"/>
      <c r="L33" s="332"/>
      <c r="M33" s="332"/>
      <c r="N33" s="332"/>
      <c r="O33" s="332"/>
      <c r="P33" s="332"/>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4.95" customHeight="1" thickTop="1" thickBot="1" x14ac:dyDescent="0.25">
      <c r="A34" s="326" t="s">
        <v>2559</v>
      </c>
      <c r="B34" s="326"/>
      <c r="C34" s="326"/>
      <c r="D34" s="326"/>
      <c r="E34" s="326"/>
      <c r="F34" s="326"/>
      <c r="G34" s="326"/>
      <c r="H34" s="326"/>
      <c r="I34" s="326"/>
      <c r="J34" s="326"/>
      <c r="K34" s="326"/>
      <c r="L34" s="326"/>
      <c r="M34" s="326"/>
      <c r="N34" s="326"/>
      <c r="O34" s="326"/>
      <c r="P34" s="326"/>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4.95" customHeight="1" thickTop="1" thickBot="1" x14ac:dyDescent="0.25">
      <c r="A35" s="326" t="s">
        <v>2560</v>
      </c>
      <c r="B35" s="326"/>
      <c r="C35" s="326"/>
      <c r="D35" s="326"/>
      <c r="E35" s="326"/>
      <c r="F35" s="326"/>
      <c r="G35" s="326"/>
      <c r="H35" s="326"/>
      <c r="I35" s="326"/>
      <c r="J35" s="326"/>
      <c r="K35" s="326"/>
      <c r="L35" s="326"/>
      <c r="M35" s="326"/>
      <c r="N35" s="326"/>
      <c r="O35" s="326"/>
      <c r="P35" s="326"/>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4.95" customHeight="1" thickTop="1" thickBot="1" x14ac:dyDescent="0.25">
      <c r="A36" s="326" t="s">
        <v>2561</v>
      </c>
      <c r="B36" s="326"/>
      <c r="C36" s="326"/>
      <c r="D36" s="326"/>
      <c r="E36" s="326"/>
      <c r="F36" s="326"/>
      <c r="G36" s="326"/>
      <c r="H36" s="326"/>
      <c r="I36" s="326"/>
      <c r="J36" s="326"/>
      <c r="K36" s="326"/>
      <c r="L36" s="326"/>
      <c r="M36" s="326"/>
      <c r="N36" s="326"/>
      <c r="O36" s="326"/>
      <c r="P36" s="326"/>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4.95" customHeight="1" thickTop="1" thickBot="1" x14ac:dyDescent="0.25">
      <c r="A37" s="326" t="s">
        <v>2562</v>
      </c>
      <c r="B37" s="326"/>
      <c r="C37" s="326"/>
      <c r="D37" s="326"/>
      <c r="E37" s="326"/>
      <c r="F37" s="326"/>
      <c r="G37" s="326"/>
      <c r="H37" s="326"/>
      <c r="I37" s="326"/>
      <c r="J37" s="326"/>
      <c r="K37" s="326"/>
      <c r="L37" s="326"/>
      <c r="M37" s="326"/>
      <c r="N37" s="326"/>
      <c r="O37" s="326"/>
      <c r="P37" s="326"/>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4.95" customHeight="1" thickTop="1" thickBot="1" x14ac:dyDescent="0.25">
      <c r="A38" s="326" t="s">
        <v>2563</v>
      </c>
      <c r="B38" s="326"/>
      <c r="C38" s="326"/>
      <c r="D38" s="326"/>
      <c r="E38" s="326"/>
      <c r="F38" s="326"/>
      <c r="G38" s="326"/>
      <c r="H38" s="326"/>
      <c r="I38" s="326"/>
      <c r="J38" s="326"/>
      <c r="K38" s="326"/>
      <c r="L38" s="326"/>
      <c r="M38" s="326"/>
      <c r="N38" s="326"/>
      <c r="O38" s="326"/>
      <c r="P38" s="326"/>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4.95" customHeight="1" thickTop="1" thickBot="1" x14ac:dyDescent="0.25">
      <c r="A39" s="326" t="s">
        <v>2564</v>
      </c>
      <c r="B39" s="326"/>
      <c r="C39" s="326"/>
      <c r="D39" s="326"/>
      <c r="E39" s="326"/>
      <c r="F39" s="326"/>
      <c r="G39" s="326"/>
      <c r="H39" s="326"/>
      <c r="I39" s="326"/>
      <c r="J39" s="326"/>
      <c r="K39" s="326"/>
      <c r="L39" s="326"/>
      <c r="M39" s="326"/>
      <c r="N39" s="326"/>
      <c r="O39" s="326"/>
      <c r="P39" s="326"/>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4.95" customHeight="1" thickTop="1" thickBot="1" x14ac:dyDescent="0.25">
      <c r="A40" s="326" t="s">
        <v>2565</v>
      </c>
      <c r="B40" s="326"/>
      <c r="C40" s="326"/>
      <c r="D40" s="326"/>
      <c r="E40" s="326"/>
      <c r="F40" s="326"/>
      <c r="G40" s="326"/>
      <c r="H40" s="326"/>
      <c r="I40" s="326"/>
      <c r="J40" s="326"/>
      <c r="K40" s="326"/>
      <c r="L40" s="326"/>
      <c r="M40" s="326"/>
      <c r="N40" s="326"/>
      <c r="O40" s="326"/>
      <c r="P40" s="326"/>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4.95" customHeight="1" thickTop="1" thickBot="1" x14ac:dyDescent="0.25">
      <c r="A41" s="326" t="s">
        <v>2566</v>
      </c>
      <c r="B41" s="326"/>
      <c r="C41" s="326"/>
      <c r="D41" s="326"/>
      <c r="E41" s="326"/>
      <c r="F41" s="326"/>
      <c r="G41" s="326"/>
      <c r="H41" s="326"/>
      <c r="I41" s="326"/>
      <c r="J41" s="326"/>
      <c r="K41" s="326"/>
      <c r="L41" s="326"/>
      <c r="M41" s="326"/>
      <c r="N41" s="326"/>
      <c r="O41" s="326"/>
      <c r="P41" s="326"/>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4.95" customHeight="1" thickTop="1" thickBot="1" x14ac:dyDescent="0.25">
      <c r="A42" s="326" t="s">
        <v>2567</v>
      </c>
      <c r="B42" s="326"/>
      <c r="C42" s="326"/>
      <c r="D42" s="326"/>
      <c r="E42" s="326"/>
      <c r="F42" s="326"/>
      <c r="G42" s="326"/>
      <c r="H42" s="326"/>
      <c r="I42" s="326"/>
      <c r="J42" s="326"/>
      <c r="K42" s="326"/>
      <c r="L42" s="326"/>
      <c r="M42" s="326"/>
      <c r="N42" s="326"/>
      <c r="O42" s="326"/>
      <c r="P42" s="326"/>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4.95" customHeight="1" thickTop="1" thickBot="1" x14ac:dyDescent="0.25">
      <c r="A43" s="326" t="s">
        <v>2568</v>
      </c>
      <c r="B43" s="326"/>
      <c r="C43" s="326"/>
      <c r="D43" s="326"/>
      <c r="E43" s="326"/>
      <c r="F43" s="326"/>
      <c r="G43" s="326"/>
      <c r="H43" s="326"/>
      <c r="I43" s="326"/>
      <c r="J43" s="326"/>
      <c r="K43" s="326"/>
      <c r="L43" s="326"/>
      <c r="M43" s="326"/>
      <c r="N43" s="326"/>
      <c r="O43" s="326"/>
      <c r="P43" s="326"/>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4.95" customHeight="1" thickTop="1" thickBot="1" x14ac:dyDescent="0.25">
      <c r="A44" s="326" t="s">
        <v>2569</v>
      </c>
      <c r="B44" s="326"/>
      <c r="C44" s="326"/>
      <c r="D44" s="326"/>
      <c r="E44" s="326"/>
      <c r="F44" s="326"/>
      <c r="G44" s="326"/>
      <c r="H44" s="326"/>
      <c r="I44" s="326"/>
      <c r="J44" s="326"/>
      <c r="K44" s="326"/>
      <c r="L44" s="326"/>
      <c r="M44" s="326"/>
      <c r="N44" s="326"/>
      <c r="O44" s="326"/>
      <c r="P44" s="326"/>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4.95" customHeight="1" thickTop="1" thickBot="1" x14ac:dyDescent="0.25">
      <c r="A45" s="326" t="s">
        <v>2570</v>
      </c>
      <c r="B45" s="326"/>
      <c r="C45" s="326"/>
      <c r="D45" s="326"/>
      <c r="E45" s="326"/>
      <c r="F45" s="326"/>
      <c r="G45" s="326"/>
      <c r="H45" s="326"/>
      <c r="I45" s="326"/>
      <c r="J45" s="326"/>
      <c r="K45" s="326"/>
      <c r="L45" s="326"/>
      <c r="M45" s="326"/>
      <c r="N45" s="326"/>
      <c r="O45" s="326"/>
      <c r="P45" s="326"/>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4.95" customHeight="1" thickTop="1" thickBot="1" x14ac:dyDescent="0.25">
      <c r="A46" s="326" t="s">
        <v>2571</v>
      </c>
      <c r="B46" s="326"/>
      <c r="C46" s="326"/>
      <c r="D46" s="326"/>
      <c r="E46" s="326"/>
      <c r="F46" s="326"/>
      <c r="G46" s="326"/>
      <c r="H46" s="326"/>
      <c r="I46" s="326"/>
      <c r="J46" s="326"/>
      <c r="K46" s="326"/>
      <c r="L46" s="326"/>
      <c r="M46" s="326"/>
      <c r="N46" s="326"/>
      <c r="O46" s="326"/>
      <c r="P46" s="326"/>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4.95" customHeight="1" thickTop="1" thickBot="1" x14ac:dyDescent="0.25">
      <c r="A47" s="326" t="s">
        <v>2572</v>
      </c>
      <c r="B47" s="326"/>
      <c r="C47" s="326"/>
      <c r="D47" s="326"/>
      <c r="E47" s="326"/>
      <c r="F47" s="326"/>
      <c r="G47" s="326"/>
      <c r="H47" s="326"/>
      <c r="I47" s="326"/>
      <c r="J47" s="326"/>
      <c r="K47" s="326"/>
      <c r="L47" s="326"/>
      <c r="M47" s="326"/>
      <c r="N47" s="326"/>
      <c r="O47" s="326"/>
      <c r="P47" s="326"/>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4.95" customHeight="1" thickTop="1" thickBot="1" x14ac:dyDescent="0.25">
      <c r="A48" s="326" t="s">
        <v>2573</v>
      </c>
      <c r="B48" s="326"/>
      <c r="C48" s="326"/>
      <c r="D48" s="326"/>
      <c r="E48" s="326"/>
      <c r="F48" s="326"/>
      <c r="G48" s="326"/>
      <c r="H48" s="326"/>
      <c r="I48" s="326"/>
      <c r="J48" s="326"/>
      <c r="K48" s="326"/>
      <c r="L48" s="326"/>
      <c r="M48" s="326"/>
      <c r="N48" s="326"/>
      <c r="O48" s="326"/>
      <c r="P48" s="326"/>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4.95" customHeight="1" thickTop="1" thickBot="1" x14ac:dyDescent="0.25">
      <c r="A49" s="326" t="s">
        <v>2574</v>
      </c>
      <c r="B49" s="326"/>
      <c r="C49" s="326"/>
      <c r="D49" s="326"/>
      <c r="E49" s="326"/>
      <c r="F49" s="326"/>
      <c r="G49" s="326"/>
      <c r="H49" s="326"/>
      <c r="I49" s="326"/>
      <c r="J49" s="326"/>
      <c r="K49" s="326"/>
      <c r="L49" s="326"/>
      <c r="M49" s="326"/>
      <c r="N49" s="326"/>
      <c r="O49" s="326"/>
      <c r="P49" s="326"/>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4.95" customHeight="1" thickTop="1" thickBot="1" x14ac:dyDescent="0.25">
      <c r="A50" s="326" t="s">
        <v>2575</v>
      </c>
      <c r="B50" s="326"/>
      <c r="C50" s="326"/>
      <c r="D50" s="326"/>
      <c r="E50" s="326"/>
      <c r="F50" s="326"/>
      <c r="G50" s="326"/>
      <c r="H50" s="326"/>
      <c r="I50" s="326"/>
      <c r="J50" s="326"/>
      <c r="K50" s="326"/>
      <c r="L50" s="326"/>
      <c r="M50" s="326"/>
      <c r="N50" s="326"/>
      <c r="O50" s="326"/>
      <c r="P50" s="326"/>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4.95" customHeight="1" thickTop="1" thickBot="1" x14ac:dyDescent="0.25">
      <c r="A51" s="326" t="s">
        <v>2576</v>
      </c>
      <c r="B51" s="326"/>
      <c r="C51" s="326"/>
      <c r="D51" s="326"/>
      <c r="E51" s="326"/>
      <c r="F51" s="326"/>
      <c r="G51" s="326"/>
      <c r="H51" s="326"/>
      <c r="I51" s="326"/>
      <c r="J51" s="326"/>
      <c r="K51" s="326"/>
      <c r="L51" s="326"/>
      <c r="M51" s="326"/>
      <c r="N51" s="326"/>
      <c r="O51" s="326"/>
      <c r="P51" s="326"/>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4.95" customHeight="1" thickTop="1" thickBot="1" x14ac:dyDescent="0.25">
      <c r="A52" s="332" t="s">
        <v>2577</v>
      </c>
      <c r="B52" s="332"/>
      <c r="C52" s="332"/>
      <c r="D52" s="332"/>
      <c r="E52" s="332"/>
      <c r="F52" s="332"/>
      <c r="G52" s="332"/>
      <c r="H52" s="332"/>
      <c r="I52" s="332"/>
      <c r="J52" s="332"/>
      <c r="K52" s="332"/>
      <c r="L52" s="332"/>
      <c r="M52" s="332"/>
      <c r="N52" s="332"/>
      <c r="O52" s="332"/>
      <c r="P52" s="332"/>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4.95" customHeight="1" thickTop="1" thickBot="1" x14ac:dyDescent="0.25">
      <c r="A53" s="332" t="s">
        <v>2578</v>
      </c>
      <c r="B53" s="332"/>
      <c r="C53" s="332"/>
      <c r="D53" s="332"/>
      <c r="E53" s="332"/>
      <c r="F53" s="332"/>
      <c r="G53" s="332"/>
      <c r="H53" s="332"/>
      <c r="I53" s="332"/>
      <c r="J53" s="332"/>
      <c r="K53" s="332"/>
      <c r="L53" s="332"/>
      <c r="M53" s="332"/>
      <c r="N53" s="332"/>
      <c r="O53" s="332"/>
      <c r="P53" s="332"/>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4.95" customHeight="1" thickTop="1" thickBot="1" x14ac:dyDescent="0.25">
      <c r="A54" s="332" t="s">
        <v>2579</v>
      </c>
      <c r="B54" s="332"/>
      <c r="C54" s="332"/>
      <c r="D54" s="332"/>
      <c r="E54" s="332"/>
      <c r="F54" s="332"/>
      <c r="G54" s="332"/>
      <c r="H54" s="332"/>
      <c r="I54" s="332"/>
      <c r="J54" s="332"/>
      <c r="K54" s="332"/>
      <c r="L54" s="332"/>
      <c r="M54" s="332"/>
      <c r="N54" s="332"/>
      <c r="O54" s="332"/>
      <c r="P54" s="332"/>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4.95" customHeight="1" thickTop="1" thickBot="1" x14ac:dyDescent="0.25">
      <c r="A55" s="332" t="s">
        <v>2580</v>
      </c>
      <c r="B55" s="332"/>
      <c r="C55" s="332"/>
      <c r="D55" s="332"/>
      <c r="E55" s="332"/>
      <c r="F55" s="332"/>
      <c r="G55" s="332"/>
      <c r="H55" s="332"/>
      <c r="I55" s="332"/>
      <c r="J55" s="332"/>
      <c r="K55" s="332"/>
      <c r="L55" s="332"/>
      <c r="M55" s="332"/>
      <c r="N55" s="332"/>
      <c r="O55" s="332"/>
      <c r="P55" s="332"/>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4.95" customHeight="1" thickTop="1" thickBot="1" x14ac:dyDescent="0.25">
      <c r="A56" s="332" t="s">
        <v>2581</v>
      </c>
      <c r="B56" s="332"/>
      <c r="C56" s="332"/>
      <c r="D56" s="332"/>
      <c r="E56" s="332"/>
      <c r="F56" s="332"/>
      <c r="G56" s="332"/>
      <c r="H56" s="332"/>
      <c r="I56" s="332"/>
      <c r="J56" s="332"/>
      <c r="K56" s="332"/>
      <c r="L56" s="332"/>
      <c r="M56" s="332"/>
      <c r="N56" s="332"/>
      <c r="O56" s="332"/>
      <c r="P56" s="332"/>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4.95" customHeight="1" thickTop="1" thickBot="1" x14ac:dyDescent="0.25">
      <c r="A57" s="332" t="s">
        <v>2582</v>
      </c>
      <c r="B57" s="332"/>
      <c r="C57" s="332"/>
      <c r="D57" s="332"/>
      <c r="E57" s="332"/>
      <c r="F57" s="332"/>
      <c r="G57" s="332"/>
      <c r="H57" s="332"/>
      <c r="I57" s="332"/>
      <c r="J57" s="332"/>
      <c r="K57" s="332"/>
      <c r="L57" s="332"/>
      <c r="M57" s="332"/>
      <c r="N57" s="332"/>
      <c r="O57" s="332"/>
      <c r="P57" s="332"/>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4.95" customHeight="1" thickTop="1" thickBot="1" x14ac:dyDescent="0.25">
      <c r="A58" s="332" t="s">
        <v>2583</v>
      </c>
      <c r="B58" s="332"/>
      <c r="C58" s="332"/>
      <c r="D58" s="332"/>
      <c r="E58" s="332"/>
      <c r="F58" s="332"/>
      <c r="G58" s="332"/>
      <c r="H58" s="332"/>
      <c r="I58" s="332"/>
      <c r="J58" s="332"/>
      <c r="K58" s="332"/>
      <c r="L58" s="332"/>
      <c r="M58" s="332"/>
      <c r="N58" s="332"/>
      <c r="O58" s="332"/>
      <c r="P58" s="332"/>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4.95" customHeight="1" thickTop="1" thickBot="1" x14ac:dyDescent="0.25">
      <c r="A59" s="332" t="s">
        <v>2584</v>
      </c>
      <c r="B59" s="332"/>
      <c r="C59" s="332"/>
      <c r="D59" s="332"/>
      <c r="E59" s="332"/>
      <c r="F59" s="332"/>
      <c r="G59" s="332"/>
      <c r="H59" s="332"/>
      <c r="I59" s="332"/>
      <c r="J59" s="332"/>
      <c r="K59" s="332"/>
      <c r="L59" s="332"/>
      <c r="M59" s="332"/>
      <c r="N59" s="332"/>
      <c r="O59" s="332"/>
      <c r="P59" s="332"/>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4.95" customHeight="1" thickTop="1" thickBot="1" x14ac:dyDescent="0.25">
      <c r="A60" s="332" t="s">
        <v>2585</v>
      </c>
      <c r="B60" s="332"/>
      <c r="C60" s="332"/>
      <c r="D60" s="332"/>
      <c r="E60" s="332"/>
      <c r="F60" s="332"/>
      <c r="G60" s="332"/>
      <c r="H60" s="332"/>
      <c r="I60" s="332"/>
      <c r="J60" s="332"/>
      <c r="K60" s="332"/>
      <c r="L60" s="332"/>
      <c r="M60" s="332"/>
      <c r="N60" s="332"/>
      <c r="O60" s="332"/>
      <c r="P60" s="332"/>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4.95" customHeight="1" thickTop="1" thickBot="1" x14ac:dyDescent="0.25">
      <c r="A61" s="332" t="s">
        <v>2586</v>
      </c>
      <c r="B61" s="332"/>
      <c r="C61" s="332"/>
      <c r="D61" s="332"/>
      <c r="E61" s="332"/>
      <c r="F61" s="332"/>
      <c r="G61" s="332"/>
      <c r="H61" s="332"/>
      <c r="I61" s="332"/>
      <c r="J61" s="332"/>
      <c r="K61" s="332"/>
      <c r="L61" s="332"/>
      <c r="M61" s="332"/>
      <c r="N61" s="332"/>
      <c r="O61" s="332"/>
      <c r="P61" s="332"/>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4.95" customHeight="1" thickTop="1" thickBot="1" x14ac:dyDescent="0.25">
      <c r="A62" s="332" t="s">
        <v>2587</v>
      </c>
      <c r="B62" s="332"/>
      <c r="C62" s="332"/>
      <c r="D62" s="332"/>
      <c r="E62" s="332"/>
      <c r="F62" s="332"/>
      <c r="G62" s="332"/>
      <c r="H62" s="332"/>
      <c r="I62" s="332"/>
      <c r="J62" s="332"/>
      <c r="K62" s="332"/>
      <c r="L62" s="332"/>
      <c r="M62" s="332"/>
      <c r="N62" s="332"/>
      <c r="O62" s="332"/>
      <c r="P62" s="332"/>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4.95" customHeight="1" thickTop="1" thickBot="1" x14ac:dyDescent="0.25">
      <c r="A63" s="332" t="s">
        <v>2588</v>
      </c>
      <c r="B63" s="332"/>
      <c r="C63" s="332"/>
      <c r="D63" s="332"/>
      <c r="E63" s="332"/>
      <c r="F63" s="332"/>
      <c r="G63" s="332"/>
      <c r="H63" s="332"/>
      <c r="I63" s="332"/>
      <c r="J63" s="332"/>
      <c r="K63" s="332"/>
      <c r="L63" s="332"/>
      <c r="M63" s="332"/>
      <c r="N63" s="332"/>
      <c r="O63" s="332"/>
      <c r="P63" s="332"/>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4.95" customHeight="1" thickTop="1" thickBot="1" x14ac:dyDescent="0.25">
      <c r="A64" s="332" t="s">
        <v>2589</v>
      </c>
      <c r="B64" s="332"/>
      <c r="C64" s="332"/>
      <c r="D64" s="332"/>
      <c r="E64" s="332"/>
      <c r="F64" s="332"/>
      <c r="G64" s="332"/>
      <c r="H64" s="332"/>
      <c r="I64" s="332"/>
      <c r="J64" s="332"/>
      <c r="K64" s="332"/>
      <c r="L64" s="332"/>
      <c r="M64" s="332"/>
      <c r="N64" s="332"/>
      <c r="O64" s="332"/>
      <c r="P64" s="332"/>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4.95" customHeight="1" thickTop="1" thickBot="1" x14ac:dyDescent="0.25">
      <c r="A65" s="332" t="s">
        <v>2590</v>
      </c>
      <c r="B65" s="332"/>
      <c r="C65" s="332"/>
      <c r="D65" s="332"/>
      <c r="E65" s="332"/>
      <c r="F65" s="332"/>
      <c r="G65" s="332"/>
      <c r="H65" s="332"/>
      <c r="I65" s="332"/>
      <c r="J65" s="332"/>
      <c r="K65" s="332"/>
      <c r="L65" s="332"/>
      <c r="M65" s="332"/>
      <c r="N65" s="332"/>
      <c r="O65" s="332"/>
      <c r="P65" s="332"/>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4.95" customHeight="1" thickTop="1" thickBot="1" x14ac:dyDescent="0.25">
      <c r="A66" s="332" t="s">
        <v>2591</v>
      </c>
      <c r="B66" s="332"/>
      <c r="C66" s="332"/>
      <c r="D66" s="332"/>
      <c r="E66" s="332"/>
      <c r="F66" s="332"/>
      <c r="G66" s="332"/>
      <c r="H66" s="332"/>
      <c r="I66" s="332"/>
      <c r="J66" s="332"/>
      <c r="K66" s="332"/>
      <c r="L66" s="332"/>
      <c r="M66" s="332"/>
      <c r="N66" s="332"/>
      <c r="O66" s="332"/>
      <c r="P66" s="332"/>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4.95" customHeight="1" thickTop="1" thickBot="1" x14ac:dyDescent="0.25">
      <c r="A67" s="332" t="s">
        <v>2592</v>
      </c>
      <c r="B67" s="332"/>
      <c r="C67" s="332"/>
      <c r="D67" s="332"/>
      <c r="E67" s="332"/>
      <c r="F67" s="332"/>
      <c r="G67" s="332"/>
      <c r="H67" s="332"/>
      <c r="I67" s="332"/>
      <c r="J67" s="332"/>
      <c r="K67" s="332"/>
      <c r="L67" s="332"/>
      <c r="M67" s="332"/>
      <c r="N67" s="332"/>
      <c r="O67" s="332"/>
      <c r="P67" s="332"/>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4.95" customHeight="1" thickTop="1" thickBot="1" x14ac:dyDescent="0.25">
      <c r="A68" s="332" t="s">
        <v>2593</v>
      </c>
      <c r="B68" s="332"/>
      <c r="C68" s="332"/>
      <c r="D68" s="332"/>
      <c r="E68" s="332"/>
      <c r="F68" s="332"/>
      <c r="G68" s="332"/>
      <c r="H68" s="332"/>
      <c r="I68" s="332"/>
      <c r="J68" s="332"/>
      <c r="K68" s="332"/>
      <c r="L68" s="332"/>
      <c r="M68" s="332"/>
      <c r="N68" s="332"/>
      <c r="O68" s="332"/>
      <c r="P68" s="332"/>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4.95" customHeight="1" thickTop="1" thickBot="1" x14ac:dyDescent="0.25">
      <c r="A69" s="332" t="s">
        <v>2594</v>
      </c>
      <c r="B69" s="332"/>
      <c r="C69" s="332"/>
      <c r="D69" s="332"/>
      <c r="E69" s="332"/>
      <c r="F69" s="332"/>
      <c r="G69" s="332"/>
      <c r="H69" s="332"/>
      <c r="I69" s="332"/>
      <c r="J69" s="332"/>
      <c r="K69" s="332"/>
      <c r="L69" s="332"/>
      <c r="M69" s="332"/>
      <c r="N69" s="332"/>
      <c r="O69" s="332"/>
      <c r="P69" s="332"/>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4.95" customHeight="1" thickTop="1" thickBot="1" x14ac:dyDescent="0.25">
      <c r="A70" s="332" t="s">
        <v>2595</v>
      </c>
      <c r="B70" s="332"/>
      <c r="C70" s="332"/>
      <c r="D70" s="332"/>
      <c r="E70" s="332"/>
      <c r="F70" s="332"/>
      <c r="G70" s="332"/>
      <c r="H70" s="332"/>
      <c r="I70" s="332"/>
      <c r="J70" s="332"/>
      <c r="K70" s="332"/>
      <c r="L70" s="332"/>
      <c r="M70" s="332"/>
      <c r="N70" s="332"/>
      <c r="O70" s="332"/>
      <c r="P70" s="332"/>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4.95" customHeight="1" thickTop="1" thickBot="1" x14ac:dyDescent="0.25">
      <c r="A71" s="332" t="s">
        <v>2596</v>
      </c>
      <c r="B71" s="332"/>
      <c r="C71" s="332"/>
      <c r="D71" s="332"/>
      <c r="E71" s="332"/>
      <c r="F71" s="332"/>
      <c r="G71" s="332"/>
      <c r="H71" s="332"/>
      <c r="I71" s="332"/>
      <c r="J71" s="332"/>
      <c r="K71" s="332"/>
      <c r="L71" s="332"/>
      <c r="M71" s="332"/>
      <c r="N71" s="332"/>
      <c r="O71" s="332"/>
      <c r="P71" s="332"/>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4.95" customHeight="1" thickTop="1" thickBot="1" x14ac:dyDescent="0.25">
      <c r="A72" s="332" t="s">
        <v>2597</v>
      </c>
      <c r="B72" s="332"/>
      <c r="C72" s="332"/>
      <c r="D72" s="332"/>
      <c r="E72" s="332"/>
      <c r="F72" s="332"/>
      <c r="G72" s="332"/>
      <c r="H72" s="332"/>
      <c r="I72" s="332"/>
      <c r="J72" s="332"/>
      <c r="K72" s="332"/>
      <c r="L72" s="332"/>
      <c r="M72" s="332"/>
      <c r="N72" s="332"/>
      <c r="O72" s="332"/>
      <c r="P72" s="332"/>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4.95" customHeight="1" thickTop="1" thickBot="1" x14ac:dyDescent="0.25">
      <c r="A73" s="332" t="s">
        <v>2598</v>
      </c>
      <c r="B73" s="332"/>
      <c r="C73" s="332"/>
      <c r="D73" s="332"/>
      <c r="E73" s="332"/>
      <c r="F73" s="332"/>
      <c r="G73" s="332"/>
      <c r="H73" s="332"/>
      <c r="I73" s="332"/>
      <c r="J73" s="332"/>
      <c r="K73" s="332"/>
      <c r="L73" s="332"/>
      <c r="M73" s="332"/>
      <c r="N73" s="332"/>
      <c r="O73" s="332"/>
      <c r="P73" s="332"/>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4.95" customHeight="1" thickTop="1" thickBot="1" x14ac:dyDescent="0.25">
      <c r="A74" s="332" t="s">
        <v>2599</v>
      </c>
      <c r="B74" s="332"/>
      <c r="C74" s="332"/>
      <c r="D74" s="332"/>
      <c r="E74" s="332"/>
      <c r="F74" s="332"/>
      <c r="G74" s="332"/>
      <c r="H74" s="332"/>
      <c r="I74" s="332"/>
      <c r="J74" s="332"/>
      <c r="K74" s="332"/>
      <c r="L74" s="332"/>
      <c r="M74" s="332"/>
      <c r="N74" s="332"/>
      <c r="O74" s="332"/>
      <c r="P74" s="332"/>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4.95" customHeight="1" thickTop="1" thickBot="1" x14ac:dyDescent="0.25">
      <c r="A75" s="332" t="s">
        <v>2600</v>
      </c>
      <c r="B75" s="332"/>
      <c r="C75" s="332"/>
      <c r="D75" s="332"/>
      <c r="E75" s="332"/>
      <c r="F75" s="332"/>
      <c r="G75" s="332"/>
      <c r="H75" s="332"/>
      <c r="I75" s="332"/>
      <c r="J75" s="332"/>
      <c r="K75" s="332"/>
      <c r="L75" s="332"/>
      <c r="M75" s="332"/>
      <c r="N75" s="332"/>
      <c r="O75" s="332"/>
      <c r="P75" s="332"/>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4.95" customHeight="1" thickTop="1" thickBot="1" x14ac:dyDescent="0.25">
      <c r="A76" s="332" t="s">
        <v>2601</v>
      </c>
      <c r="B76" s="332"/>
      <c r="C76" s="332"/>
      <c r="D76" s="332"/>
      <c r="E76" s="332"/>
      <c r="F76" s="332"/>
      <c r="G76" s="332"/>
      <c r="H76" s="332"/>
      <c r="I76" s="332"/>
      <c r="J76" s="332"/>
      <c r="K76" s="332"/>
      <c r="L76" s="332"/>
      <c r="M76" s="332"/>
      <c r="N76" s="332"/>
      <c r="O76" s="332"/>
      <c r="P76" s="332"/>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4.95" customHeight="1" thickTop="1" x14ac:dyDescent="0.2">
      <c r="A77" s="307" t="s">
        <v>2139</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89">
        <f>SUM(AE22:AE76)</f>
        <v>0</v>
      </c>
      <c r="AF77" s="59"/>
      <c r="AG77" s="92">
        <f>SUM(AG22:AG76)</f>
        <v>55</v>
      </c>
      <c r="AH77" s="93"/>
      <c r="AI77" s="94"/>
      <c r="AJ77" s="94"/>
      <c r="AK77" s="94"/>
    </row>
    <row r="78" spans="1:37" ht="24.95" customHeight="1" x14ac:dyDescent="0.2">
      <c r="A78" s="308" t="s">
        <v>2140</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89">
        <f>AE77/$AE$20*100</f>
        <v>0</v>
      </c>
      <c r="AF78" s="59"/>
      <c r="AG78" s="92"/>
      <c r="AH78" s="93"/>
      <c r="AI78" s="94"/>
      <c r="AJ78" s="94"/>
      <c r="AK78" s="94"/>
    </row>
    <row r="79" spans="1:37" ht="24.95" customHeight="1" thickBot="1" x14ac:dyDescent="0.25">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4.95" customHeight="1" thickTop="1" thickBot="1" x14ac:dyDescent="0.25">
      <c r="A80" s="310" t="s">
        <v>73</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97" t="s">
        <v>64</v>
      </c>
      <c r="AE80" s="97" t="s">
        <v>8</v>
      </c>
      <c r="AF80" s="86" t="s">
        <v>2133</v>
      </c>
      <c r="AG80" s="86" t="s">
        <v>2134</v>
      </c>
      <c r="AH80" s="86" t="s">
        <v>2135</v>
      </c>
      <c r="AI80" s="87" t="s">
        <v>2136</v>
      </c>
      <c r="AJ80" s="86"/>
      <c r="AK80" s="87" t="s">
        <v>2137</v>
      </c>
    </row>
    <row r="81" spans="1:37" ht="24.95" customHeight="1" thickTop="1" thickBot="1" x14ac:dyDescent="0.25">
      <c r="A81" s="326" t="s">
        <v>2602</v>
      </c>
      <c r="B81" s="326"/>
      <c r="C81" s="326"/>
      <c r="D81" s="326"/>
      <c r="E81" s="326"/>
      <c r="F81" s="326"/>
      <c r="G81" s="326"/>
      <c r="H81" s="326"/>
      <c r="I81" s="326"/>
      <c r="J81" s="326"/>
      <c r="K81" s="326"/>
      <c r="L81" s="326"/>
      <c r="M81" s="326"/>
      <c r="N81" s="326"/>
      <c r="O81" s="326"/>
      <c r="P81" s="326"/>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4.95" customHeight="1" thickTop="1" thickBot="1" x14ac:dyDescent="0.25">
      <c r="A82" s="326" t="s">
        <v>2603</v>
      </c>
      <c r="B82" s="326"/>
      <c r="C82" s="326"/>
      <c r="D82" s="326"/>
      <c r="E82" s="326"/>
      <c r="F82" s="326"/>
      <c r="G82" s="326"/>
      <c r="H82" s="326"/>
      <c r="I82" s="326"/>
      <c r="J82" s="326"/>
      <c r="K82" s="326"/>
      <c r="L82" s="326"/>
      <c r="M82" s="326"/>
      <c r="N82" s="326"/>
      <c r="O82" s="326"/>
      <c r="P82" s="326"/>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4.95" customHeight="1" thickTop="1" thickBot="1" x14ac:dyDescent="0.25">
      <c r="A83" s="326" t="s">
        <v>2604</v>
      </c>
      <c r="B83" s="326"/>
      <c r="C83" s="326"/>
      <c r="D83" s="326"/>
      <c r="E83" s="326"/>
      <c r="F83" s="326"/>
      <c r="G83" s="326"/>
      <c r="H83" s="326"/>
      <c r="I83" s="326"/>
      <c r="J83" s="326"/>
      <c r="K83" s="326"/>
      <c r="L83" s="326"/>
      <c r="M83" s="326"/>
      <c r="N83" s="326"/>
      <c r="O83" s="326"/>
      <c r="P83" s="326"/>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4.95" customHeight="1" thickTop="1" thickBot="1" x14ac:dyDescent="0.25">
      <c r="A84" s="326" t="s">
        <v>2605</v>
      </c>
      <c r="B84" s="326"/>
      <c r="C84" s="326"/>
      <c r="D84" s="326"/>
      <c r="E84" s="326"/>
      <c r="F84" s="326"/>
      <c r="G84" s="326"/>
      <c r="H84" s="326"/>
      <c r="I84" s="326"/>
      <c r="J84" s="326"/>
      <c r="K84" s="326"/>
      <c r="L84" s="326"/>
      <c r="M84" s="326"/>
      <c r="N84" s="326"/>
      <c r="O84" s="326"/>
      <c r="P84" s="326"/>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4.95" customHeight="1" thickTop="1" thickBot="1" x14ac:dyDescent="0.25">
      <c r="A85" s="326" t="s">
        <v>2606</v>
      </c>
      <c r="B85" s="326"/>
      <c r="C85" s="326"/>
      <c r="D85" s="326"/>
      <c r="E85" s="326"/>
      <c r="F85" s="326"/>
      <c r="G85" s="326"/>
      <c r="H85" s="326"/>
      <c r="I85" s="326"/>
      <c r="J85" s="326"/>
      <c r="K85" s="326"/>
      <c r="L85" s="326"/>
      <c r="M85" s="326"/>
      <c r="N85" s="326"/>
      <c r="O85" s="326"/>
      <c r="P85" s="326"/>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4.95" customHeight="1" thickTop="1" x14ac:dyDescent="0.2">
      <c r="A86" s="307" t="s">
        <v>2141</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89">
        <f>SUM(AE81:AE85)</f>
        <v>0</v>
      </c>
      <c r="AF86" s="59"/>
      <c r="AG86" s="92">
        <f>SUM(AG81:AG85)</f>
        <v>5</v>
      </c>
      <c r="AH86" s="93"/>
      <c r="AI86" s="94"/>
      <c r="AJ86" s="94"/>
      <c r="AK86" s="94"/>
    </row>
    <row r="87" spans="1:37" ht="24.95" customHeight="1" x14ac:dyDescent="0.2">
      <c r="A87" s="308" t="s">
        <v>2142</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89">
        <f>AE86/$AE$20*100</f>
        <v>0</v>
      </c>
      <c r="AF87" s="59"/>
      <c r="AG87" s="92"/>
      <c r="AH87" s="93"/>
      <c r="AI87" s="94"/>
      <c r="AJ87" s="94"/>
      <c r="AK87" s="94"/>
    </row>
    <row r="88" spans="1:37" ht="24.95" customHeight="1" x14ac:dyDescent="0.2">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4.95" customHeight="1" x14ac:dyDescent="0.2">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
      <c r="A90" s="267" t="s">
        <v>2607</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row>
    <row r="91" spans="1:37" ht="24.95" customHeight="1" x14ac:dyDescent="0.2">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4.95" customHeight="1" thickBot="1" x14ac:dyDescent="0.25">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4.95" customHeight="1" thickTop="1" thickBot="1" x14ac:dyDescent="0.25">
      <c r="A93" s="299" t="s">
        <v>43</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84" t="s">
        <v>64</v>
      </c>
      <c r="AE93" s="85" t="s">
        <v>8</v>
      </c>
      <c r="AF93" s="86" t="s">
        <v>2133</v>
      </c>
      <c r="AG93" s="86" t="s">
        <v>2134</v>
      </c>
      <c r="AH93" s="86" t="s">
        <v>2135</v>
      </c>
      <c r="AI93" s="87" t="s">
        <v>2136</v>
      </c>
      <c r="AJ93" s="86"/>
      <c r="AK93" s="87" t="s">
        <v>2137</v>
      </c>
    </row>
    <row r="94" spans="1:37" ht="24.95" customHeight="1" thickTop="1" thickBot="1" x14ac:dyDescent="0.25">
      <c r="A94" s="326" t="s">
        <v>2609</v>
      </c>
      <c r="B94" s="326"/>
      <c r="C94" s="326"/>
      <c r="D94" s="326"/>
      <c r="E94" s="326"/>
      <c r="F94" s="326"/>
      <c r="G94" s="326"/>
      <c r="H94" s="326"/>
      <c r="I94" s="326"/>
      <c r="J94" s="326"/>
      <c r="K94" s="326"/>
      <c r="L94" s="326"/>
      <c r="M94" s="326"/>
      <c r="N94" s="326"/>
      <c r="O94" s="326"/>
      <c r="P94" s="326"/>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4.95" customHeight="1" thickTop="1" thickBot="1" x14ac:dyDescent="0.25">
      <c r="A95" s="326" t="s">
        <v>2546</v>
      </c>
      <c r="B95" s="326"/>
      <c r="C95" s="326"/>
      <c r="D95" s="326"/>
      <c r="E95" s="326"/>
      <c r="F95" s="326"/>
      <c r="G95" s="326"/>
      <c r="H95" s="326"/>
      <c r="I95" s="326"/>
      <c r="J95" s="326"/>
      <c r="K95" s="326"/>
      <c r="L95" s="326"/>
      <c r="M95" s="326"/>
      <c r="N95" s="326"/>
      <c r="O95" s="326"/>
      <c r="P95" s="326"/>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4.95" customHeight="1" thickTop="1" thickBot="1" x14ac:dyDescent="0.25">
      <c r="A96" s="326" t="s">
        <v>2610</v>
      </c>
      <c r="B96" s="326"/>
      <c r="C96" s="326"/>
      <c r="D96" s="326"/>
      <c r="E96" s="326"/>
      <c r="F96" s="326"/>
      <c r="G96" s="326"/>
      <c r="H96" s="326"/>
      <c r="I96" s="326"/>
      <c r="J96" s="326"/>
      <c r="K96" s="326"/>
      <c r="L96" s="326"/>
      <c r="M96" s="326"/>
      <c r="N96" s="326"/>
      <c r="O96" s="326"/>
      <c r="P96" s="326"/>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4.95" customHeight="1" thickTop="1" thickBot="1" x14ac:dyDescent="0.25">
      <c r="A97" s="326" t="s">
        <v>2611</v>
      </c>
      <c r="B97" s="326"/>
      <c r="C97" s="326"/>
      <c r="D97" s="326"/>
      <c r="E97" s="326"/>
      <c r="F97" s="326"/>
      <c r="G97" s="326"/>
      <c r="H97" s="326"/>
      <c r="I97" s="326"/>
      <c r="J97" s="326"/>
      <c r="K97" s="326"/>
      <c r="L97" s="326"/>
      <c r="M97" s="326"/>
      <c r="N97" s="326"/>
      <c r="O97" s="326"/>
      <c r="P97" s="326"/>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4.95" customHeight="1" thickTop="1" thickBot="1" x14ac:dyDescent="0.25">
      <c r="A98" s="326" t="s">
        <v>2612</v>
      </c>
      <c r="B98" s="326"/>
      <c r="C98" s="326"/>
      <c r="D98" s="326"/>
      <c r="E98" s="326"/>
      <c r="F98" s="326"/>
      <c r="G98" s="326"/>
      <c r="H98" s="326"/>
      <c r="I98" s="326"/>
      <c r="J98" s="326"/>
      <c r="K98" s="326"/>
      <c r="L98" s="326"/>
      <c r="M98" s="326"/>
      <c r="N98" s="326"/>
      <c r="O98" s="326"/>
      <c r="P98" s="326"/>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4.95" customHeight="1" thickTop="1" thickBot="1" x14ac:dyDescent="0.25">
      <c r="A99" s="326" t="s">
        <v>2613</v>
      </c>
      <c r="B99" s="326"/>
      <c r="C99" s="326"/>
      <c r="D99" s="326"/>
      <c r="E99" s="326"/>
      <c r="F99" s="326"/>
      <c r="G99" s="326"/>
      <c r="H99" s="326"/>
      <c r="I99" s="326"/>
      <c r="J99" s="326"/>
      <c r="K99" s="326"/>
      <c r="L99" s="326"/>
      <c r="M99" s="326"/>
      <c r="N99" s="326"/>
      <c r="O99" s="326"/>
      <c r="P99" s="326"/>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4.95" customHeight="1" thickTop="1" thickBot="1" x14ac:dyDescent="0.25">
      <c r="A100" s="326" t="s">
        <v>2614</v>
      </c>
      <c r="B100" s="326"/>
      <c r="C100" s="326"/>
      <c r="D100" s="326"/>
      <c r="E100" s="326"/>
      <c r="F100" s="326"/>
      <c r="G100" s="326"/>
      <c r="H100" s="326"/>
      <c r="I100" s="326"/>
      <c r="J100" s="326"/>
      <c r="K100" s="326"/>
      <c r="L100" s="326"/>
      <c r="M100" s="326"/>
      <c r="N100" s="326"/>
      <c r="O100" s="326"/>
      <c r="P100" s="326"/>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4.95" customHeight="1" thickTop="1" thickBot="1" x14ac:dyDescent="0.25">
      <c r="A101" s="326" t="s">
        <v>2615</v>
      </c>
      <c r="B101" s="326"/>
      <c r="C101" s="326"/>
      <c r="D101" s="326"/>
      <c r="E101" s="326"/>
      <c r="F101" s="326"/>
      <c r="G101" s="326"/>
      <c r="H101" s="326"/>
      <c r="I101" s="326"/>
      <c r="J101" s="326"/>
      <c r="K101" s="326"/>
      <c r="L101" s="326"/>
      <c r="M101" s="326"/>
      <c r="N101" s="326"/>
      <c r="O101" s="326"/>
      <c r="P101" s="326"/>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4.95" customHeight="1" thickTop="1" thickBot="1" x14ac:dyDescent="0.25">
      <c r="A102" s="332" t="s">
        <v>2616</v>
      </c>
      <c r="B102" s="332"/>
      <c r="C102" s="332"/>
      <c r="D102" s="332"/>
      <c r="E102" s="332"/>
      <c r="F102" s="332"/>
      <c r="G102" s="332"/>
      <c r="H102" s="332"/>
      <c r="I102" s="332"/>
      <c r="J102" s="332"/>
      <c r="K102" s="332"/>
      <c r="L102" s="332"/>
      <c r="M102" s="332"/>
      <c r="N102" s="332"/>
      <c r="O102" s="332"/>
      <c r="P102" s="332"/>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4.95" customHeight="1" thickTop="1" thickBot="1" x14ac:dyDescent="0.25">
      <c r="A103" s="332" t="s">
        <v>2617</v>
      </c>
      <c r="B103" s="332"/>
      <c r="C103" s="332"/>
      <c r="D103" s="332"/>
      <c r="E103" s="332"/>
      <c r="F103" s="332"/>
      <c r="G103" s="332"/>
      <c r="H103" s="332"/>
      <c r="I103" s="332"/>
      <c r="J103" s="332"/>
      <c r="K103" s="332"/>
      <c r="L103" s="332"/>
      <c r="M103" s="332"/>
      <c r="N103" s="332"/>
      <c r="O103" s="332"/>
      <c r="P103" s="332"/>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4.95" customHeight="1" thickTop="1" thickBot="1" x14ac:dyDescent="0.25">
      <c r="A104" s="332" t="s">
        <v>2618</v>
      </c>
      <c r="B104" s="332"/>
      <c r="C104" s="332"/>
      <c r="D104" s="332"/>
      <c r="E104" s="332"/>
      <c r="F104" s="332"/>
      <c r="G104" s="332"/>
      <c r="H104" s="332"/>
      <c r="I104" s="332"/>
      <c r="J104" s="332"/>
      <c r="K104" s="332"/>
      <c r="L104" s="332"/>
      <c r="M104" s="332"/>
      <c r="N104" s="332"/>
      <c r="O104" s="332"/>
      <c r="P104" s="332"/>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4.95" customHeight="1" thickTop="1" thickBot="1" x14ac:dyDescent="0.25">
      <c r="A105" s="332" t="s">
        <v>2619</v>
      </c>
      <c r="B105" s="332"/>
      <c r="C105" s="332"/>
      <c r="D105" s="332"/>
      <c r="E105" s="332"/>
      <c r="F105" s="332"/>
      <c r="G105" s="332"/>
      <c r="H105" s="332"/>
      <c r="I105" s="332"/>
      <c r="J105" s="332"/>
      <c r="K105" s="332"/>
      <c r="L105" s="332"/>
      <c r="M105" s="332"/>
      <c r="N105" s="332"/>
      <c r="O105" s="332"/>
      <c r="P105" s="332"/>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4.95" customHeight="1" thickTop="1" thickBot="1" x14ac:dyDescent="0.25">
      <c r="A106" s="332" t="s">
        <v>2620</v>
      </c>
      <c r="B106" s="332"/>
      <c r="C106" s="332"/>
      <c r="D106" s="332"/>
      <c r="E106" s="332"/>
      <c r="F106" s="332"/>
      <c r="G106" s="332"/>
      <c r="H106" s="332"/>
      <c r="I106" s="332"/>
      <c r="J106" s="332"/>
      <c r="K106" s="332"/>
      <c r="L106" s="332"/>
      <c r="M106" s="332"/>
      <c r="N106" s="332"/>
      <c r="O106" s="332"/>
      <c r="P106" s="332"/>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4.95" customHeight="1" thickTop="1" thickBot="1" x14ac:dyDescent="0.25">
      <c r="A107" s="332" t="s">
        <v>2621</v>
      </c>
      <c r="B107" s="332"/>
      <c r="C107" s="332"/>
      <c r="D107" s="332"/>
      <c r="E107" s="332"/>
      <c r="F107" s="332"/>
      <c r="G107" s="332"/>
      <c r="H107" s="332"/>
      <c r="I107" s="332"/>
      <c r="J107" s="332"/>
      <c r="K107" s="332"/>
      <c r="L107" s="332"/>
      <c r="M107" s="332"/>
      <c r="N107" s="332"/>
      <c r="O107" s="332"/>
      <c r="P107" s="332"/>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4.95" customHeight="1" thickTop="1" thickBot="1" x14ac:dyDescent="0.25">
      <c r="A108" s="332" t="s">
        <v>2622</v>
      </c>
      <c r="B108" s="332"/>
      <c r="C108" s="332"/>
      <c r="D108" s="332"/>
      <c r="E108" s="332"/>
      <c r="F108" s="332"/>
      <c r="G108" s="332"/>
      <c r="H108" s="332"/>
      <c r="I108" s="332"/>
      <c r="J108" s="332"/>
      <c r="K108" s="332"/>
      <c r="L108" s="332"/>
      <c r="M108" s="332"/>
      <c r="N108" s="332"/>
      <c r="O108" s="332"/>
      <c r="P108" s="332"/>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4.95" customHeight="1" thickTop="1" thickBot="1" x14ac:dyDescent="0.25">
      <c r="A109" s="332" t="s">
        <v>2623</v>
      </c>
      <c r="B109" s="332"/>
      <c r="C109" s="332"/>
      <c r="D109" s="332"/>
      <c r="E109" s="332"/>
      <c r="F109" s="332"/>
      <c r="G109" s="332"/>
      <c r="H109" s="332"/>
      <c r="I109" s="332"/>
      <c r="J109" s="332"/>
      <c r="K109" s="332"/>
      <c r="L109" s="332"/>
      <c r="M109" s="332"/>
      <c r="N109" s="332"/>
      <c r="O109" s="332"/>
      <c r="P109" s="332"/>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4.95" customHeight="1" thickTop="1" thickBot="1" x14ac:dyDescent="0.25">
      <c r="A110" s="332" t="s">
        <v>2624</v>
      </c>
      <c r="B110" s="332"/>
      <c r="C110" s="332"/>
      <c r="D110" s="332"/>
      <c r="E110" s="332"/>
      <c r="F110" s="332"/>
      <c r="G110" s="332"/>
      <c r="H110" s="332"/>
      <c r="I110" s="332"/>
      <c r="J110" s="332"/>
      <c r="K110" s="332"/>
      <c r="L110" s="332"/>
      <c r="M110" s="332"/>
      <c r="N110" s="332"/>
      <c r="O110" s="332"/>
      <c r="P110" s="332"/>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4.95" customHeight="1" thickTop="1" thickBot="1" x14ac:dyDescent="0.25">
      <c r="A111" s="332" t="s">
        <v>2625</v>
      </c>
      <c r="B111" s="332"/>
      <c r="C111" s="332"/>
      <c r="D111" s="332"/>
      <c r="E111" s="332"/>
      <c r="F111" s="332"/>
      <c r="G111" s="332"/>
      <c r="H111" s="332"/>
      <c r="I111" s="332"/>
      <c r="J111" s="332"/>
      <c r="K111" s="332"/>
      <c r="L111" s="332"/>
      <c r="M111" s="332"/>
      <c r="N111" s="332"/>
      <c r="O111" s="332"/>
      <c r="P111" s="332"/>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4.95" customHeight="1" thickTop="1" thickBot="1" x14ac:dyDescent="0.25">
      <c r="A112" s="332" t="s">
        <v>2626</v>
      </c>
      <c r="B112" s="332"/>
      <c r="C112" s="332"/>
      <c r="D112" s="332"/>
      <c r="E112" s="332"/>
      <c r="F112" s="332"/>
      <c r="G112" s="332"/>
      <c r="H112" s="332"/>
      <c r="I112" s="332"/>
      <c r="J112" s="332"/>
      <c r="K112" s="332"/>
      <c r="L112" s="332"/>
      <c r="M112" s="332"/>
      <c r="N112" s="332"/>
      <c r="O112" s="332"/>
      <c r="P112" s="332"/>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4.95" customHeight="1" thickTop="1" thickBot="1" x14ac:dyDescent="0.25">
      <c r="A113" s="332" t="s">
        <v>2627</v>
      </c>
      <c r="B113" s="332"/>
      <c r="C113" s="332"/>
      <c r="D113" s="332"/>
      <c r="E113" s="332"/>
      <c r="F113" s="332"/>
      <c r="G113" s="332"/>
      <c r="H113" s="332"/>
      <c r="I113" s="332"/>
      <c r="J113" s="332"/>
      <c r="K113" s="332"/>
      <c r="L113" s="332"/>
      <c r="M113" s="332"/>
      <c r="N113" s="332"/>
      <c r="O113" s="332"/>
      <c r="P113" s="332"/>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4.95" customHeight="1" thickTop="1" thickBot="1" x14ac:dyDescent="0.25">
      <c r="A114" s="332" t="s">
        <v>2628</v>
      </c>
      <c r="B114" s="332"/>
      <c r="C114" s="332"/>
      <c r="D114" s="332"/>
      <c r="E114" s="332"/>
      <c r="F114" s="332"/>
      <c r="G114" s="332"/>
      <c r="H114" s="332"/>
      <c r="I114" s="332"/>
      <c r="J114" s="332"/>
      <c r="K114" s="332"/>
      <c r="L114" s="332"/>
      <c r="M114" s="332"/>
      <c r="N114" s="332"/>
      <c r="O114" s="332"/>
      <c r="P114" s="332"/>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4.95" customHeight="1" thickTop="1" thickBot="1" x14ac:dyDescent="0.25">
      <c r="A115" s="332" t="s">
        <v>2629</v>
      </c>
      <c r="B115" s="332"/>
      <c r="C115" s="332"/>
      <c r="D115" s="332"/>
      <c r="E115" s="332"/>
      <c r="F115" s="332"/>
      <c r="G115" s="332"/>
      <c r="H115" s="332"/>
      <c r="I115" s="332"/>
      <c r="J115" s="332"/>
      <c r="K115" s="332"/>
      <c r="L115" s="332"/>
      <c r="M115" s="332"/>
      <c r="N115" s="332"/>
      <c r="O115" s="332"/>
      <c r="P115" s="332"/>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4.95" customHeight="1" thickTop="1" thickBot="1" x14ac:dyDescent="0.25">
      <c r="A116" s="332" t="s">
        <v>2630</v>
      </c>
      <c r="B116" s="332"/>
      <c r="C116" s="332"/>
      <c r="D116" s="332"/>
      <c r="E116" s="332"/>
      <c r="F116" s="332"/>
      <c r="G116" s="332"/>
      <c r="H116" s="332"/>
      <c r="I116" s="332"/>
      <c r="J116" s="332"/>
      <c r="K116" s="332"/>
      <c r="L116" s="332"/>
      <c r="M116" s="332"/>
      <c r="N116" s="332"/>
      <c r="O116" s="332"/>
      <c r="P116" s="332"/>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4.95" customHeight="1" thickTop="1" thickBot="1" x14ac:dyDescent="0.25">
      <c r="A117" s="332" t="s">
        <v>2631</v>
      </c>
      <c r="B117" s="332"/>
      <c r="C117" s="332"/>
      <c r="D117" s="332"/>
      <c r="E117" s="332"/>
      <c r="F117" s="332"/>
      <c r="G117" s="332"/>
      <c r="H117" s="332"/>
      <c r="I117" s="332"/>
      <c r="J117" s="332"/>
      <c r="K117" s="332"/>
      <c r="L117" s="332"/>
      <c r="M117" s="332"/>
      <c r="N117" s="332"/>
      <c r="O117" s="332"/>
      <c r="P117" s="332"/>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4.95" customHeight="1" thickTop="1" thickBot="1" x14ac:dyDescent="0.25">
      <c r="A118" s="326" t="s">
        <v>2632</v>
      </c>
      <c r="B118" s="326"/>
      <c r="C118" s="326"/>
      <c r="D118" s="326"/>
      <c r="E118" s="326"/>
      <c r="F118" s="326"/>
      <c r="G118" s="326"/>
      <c r="H118" s="326"/>
      <c r="I118" s="326"/>
      <c r="J118" s="326"/>
      <c r="K118" s="326"/>
      <c r="L118" s="326"/>
      <c r="M118" s="326"/>
      <c r="N118" s="326"/>
      <c r="O118" s="326"/>
      <c r="P118" s="326"/>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4.95" customHeight="1" thickTop="1" x14ac:dyDescent="0.2">
      <c r="A119" s="307" t="s">
        <v>2150</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89">
        <f>SUM(AE94:AE118)</f>
        <v>0</v>
      </c>
      <c r="AF119" s="59"/>
      <c r="AG119" s="92">
        <f>SUM(AG94:AG118)</f>
        <v>25</v>
      </c>
      <c r="AH119" s="93"/>
      <c r="AI119" s="94"/>
      <c r="AJ119" s="94"/>
      <c r="AK119" s="94"/>
    </row>
    <row r="120" spans="1:37" ht="24.95" customHeight="1" x14ac:dyDescent="0.2">
      <c r="A120" s="308" t="s">
        <v>2151</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89">
        <f>AE119/$AE$20*100</f>
        <v>0</v>
      </c>
      <c r="AF120" s="59"/>
      <c r="AG120" s="92"/>
      <c r="AH120" s="93"/>
      <c r="AI120" s="94"/>
      <c r="AJ120" s="94"/>
      <c r="AK120" s="94"/>
    </row>
    <row r="121" spans="1:37" ht="24.95" customHeight="1" thickBot="1" x14ac:dyDescent="0.25">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4.95" customHeight="1" thickTop="1" thickBot="1" x14ac:dyDescent="0.25">
      <c r="A122" s="310" t="s">
        <v>73</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104" t="s">
        <v>64</v>
      </c>
      <c r="AE122" s="105" t="s">
        <v>8</v>
      </c>
      <c r="AF122" s="86" t="s">
        <v>2133</v>
      </c>
      <c r="AG122" s="86" t="s">
        <v>2134</v>
      </c>
      <c r="AH122" s="86" t="s">
        <v>2135</v>
      </c>
      <c r="AI122" s="87" t="s">
        <v>2136</v>
      </c>
      <c r="AJ122" s="86"/>
      <c r="AK122" s="87" t="s">
        <v>2137</v>
      </c>
    </row>
    <row r="123" spans="1:37" ht="24.95" customHeight="1" thickTop="1" thickBot="1" x14ac:dyDescent="0.25">
      <c r="A123" s="326" t="s">
        <v>2633</v>
      </c>
      <c r="B123" s="326"/>
      <c r="C123" s="326"/>
      <c r="D123" s="326"/>
      <c r="E123" s="326"/>
      <c r="F123" s="326"/>
      <c r="G123" s="326"/>
      <c r="H123" s="326"/>
      <c r="I123" s="326"/>
      <c r="J123" s="326"/>
      <c r="K123" s="326"/>
      <c r="L123" s="326"/>
      <c r="M123" s="326"/>
      <c r="N123" s="326"/>
      <c r="O123" s="326"/>
      <c r="P123" s="326"/>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4.95" customHeight="1" thickTop="1" thickBot="1" x14ac:dyDescent="0.25">
      <c r="A124" s="326" t="s">
        <v>2634</v>
      </c>
      <c r="B124" s="326"/>
      <c r="C124" s="326"/>
      <c r="D124" s="326"/>
      <c r="E124" s="326"/>
      <c r="F124" s="326"/>
      <c r="G124" s="326"/>
      <c r="H124" s="326"/>
      <c r="I124" s="326"/>
      <c r="J124" s="326"/>
      <c r="K124" s="326"/>
      <c r="L124" s="326"/>
      <c r="M124" s="326"/>
      <c r="N124" s="326"/>
      <c r="O124" s="326"/>
      <c r="P124" s="326"/>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4.95" customHeight="1" thickTop="1" thickBot="1" x14ac:dyDescent="0.25">
      <c r="A125" s="326" t="s">
        <v>2635</v>
      </c>
      <c r="B125" s="326"/>
      <c r="C125" s="326"/>
      <c r="D125" s="326"/>
      <c r="E125" s="326"/>
      <c r="F125" s="326"/>
      <c r="G125" s="326"/>
      <c r="H125" s="326"/>
      <c r="I125" s="326"/>
      <c r="J125" s="326"/>
      <c r="K125" s="326"/>
      <c r="L125" s="326"/>
      <c r="M125" s="326"/>
      <c r="N125" s="326"/>
      <c r="O125" s="326"/>
      <c r="P125" s="326"/>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4.95" customHeight="1" thickTop="1" thickBot="1" x14ac:dyDescent="0.25">
      <c r="A126" s="326" t="s">
        <v>2636</v>
      </c>
      <c r="B126" s="326"/>
      <c r="C126" s="326"/>
      <c r="D126" s="326"/>
      <c r="E126" s="326"/>
      <c r="F126" s="326"/>
      <c r="G126" s="326"/>
      <c r="H126" s="326"/>
      <c r="I126" s="326"/>
      <c r="J126" s="326"/>
      <c r="K126" s="326"/>
      <c r="L126" s="326"/>
      <c r="M126" s="326"/>
      <c r="N126" s="326"/>
      <c r="O126" s="326"/>
      <c r="P126" s="326"/>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4.95" customHeight="1" thickTop="1" thickBot="1" x14ac:dyDescent="0.25">
      <c r="A127" s="326" t="s">
        <v>2637</v>
      </c>
      <c r="B127" s="326"/>
      <c r="C127" s="326"/>
      <c r="D127" s="326"/>
      <c r="E127" s="326"/>
      <c r="F127" s="326"/>
      <c r="G127" s="326"/>
      <c r="H127" s="326"/>
      <c r="I127" s="326"/>
      <c r="J127" s="326"/>
      <c r="K127" s="326"/>
      <c r="L127" s="326"/>
      <c r="M127" s="326"/>
      <c r="N127" s="326"/>
      <c r="O127" s="326"/>
      <c r="P127" s="326"/>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4.95" customHeight="1" thickTop="1" x14ac:dyDescent="0.2">
      <c r="A128" s="307" t="s">
        <v>2152</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89">
        <f>SUM(AE123:AE127)</f>
        <v>0</v>
      </c>
      <c r="AF128" s="59"/>
      <c r="AG128" s="92">
        <f>SUM(AG123:AG127)</f>
        <v>5</v>
      </c>
      <c r="AH128" s="93"/>
      <c r="AI128" s="94"/>
      <c r="AJ128" s="94"/>
      <c r="AK128" s="94"/>
    </row>
    <row r="129" spans="1:37" ht="24.95" customHeight="1" x14ac:dyDescent="0.2">
      <c r="A129" s="308" t="s">
        <v>2153</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89">
        <f>AE128/$AE$20*100</f>
        <v>0</v>
      </c>
      <c r="AF129" s="59"/>
      <c r="AG129" s="92"/>
      <c r="AH129" s="93"/>
      <c r="AI129" s="94"/>
      <c r="AJ129" s="94"/>
      <c r="AK129" s="94"/>
    </row>
    <row r="130" spans="1:37" ht="24.95" customHeight="1" x14ac:dyDescent="0.2">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4.95" customHeight="1" x14ac:dyDescent="0.2">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4.95" customHeight="1" x14ac:dyDescent="0.2">
      <c r="A132" s="267" t="s">
        <v>2638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row>
    <row r="133" spans="1:37" ht="24.95" customHeight="1" x14ac:dyDescent="0.2">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4.95" customHeight="1" thickBot="1" x14ac:dyDescent="0.25">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4.95" customHeight="1" thickTop="1" thickBot="1" x14ac:dyDescent="0.25">
      <c r="A135" s="299" t="s">
        <v>43</v>
      </c>
      <c r="B135" s="299"/>
      <c r="C135" s="299"/>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63" t="s">
        <v>64</v>
      </c>
      <c r="AE135" s="211" t="s">
        <v>8</v>
      </c>
      <c r="AF135" s="86" t="s">
        <v>2133</v>
      </c>
      <c r="AG135" s="86" t="s">
        <v>2134</v>
      </c>
      <c r="AH135" s="86" t="s">
        <v>2135</v>
      </c>
      <c r="AI135" s="87" t="s">
        <v>2136</v>
      </c>
      <c r="AJ135" s="86"/>
      <c r="AK135" s="87" t="s">
        <v>2137</v>
      </c>
    </row>
    <row r="136" spans="1:37" ht="24.95" customHeight="1" thickTop="1" thickBot="1" x14ac:dyDescent="0.25">
      <c r="A136" s="326" t="s">
        <v>2640</v>
      </c>
      <c r="B136" s="326"/>
      <c r="C136" s="326"/>
      <c r="D136" s="326"/>
      <c r="E136" s="326"/>
      <c r="F136" s="326"/>
      <c r="G136" s="326"/>
      <c r="H136" s="326"/>
      <c r="I136" s="326"/>
      <c r="J136" s="326"/>
      <c r="K136" s="326"/>
      <c r="L136" s="326"/>
      <c r="M136" s="326"/>
      <c r="N136" s="326"/>
      <c r="O136" s="326"/>
      <c r="P136" s="326"/>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4.95" customHeight="1" thickTop="1" thickBot="1" x14ac:dyDescent="0.25">
      <c r="A137" s="326" t="s">
        <v>2546</v>
      </c>
      <c r="B137" s="326"/>
      <c r="C137" s="326"/>
      <c r="D137" s="326"/>
      <c r="E137" s="326"/>
      <c r="F137" s="326"/>
      <c r="G137" s="326"/>
      <c r="H137" s="326"/>
      <c r="I137" s="326"/>
      <c r="J137" s="326"/>
      <c r="K137" s="326"/>
      <c r="L137" s="326"/>
      <c r="M137" s="326"/>
      <c r="N137" s="326"/>
      <c r="O137" s="326"/>
      <c r="P137" s="326"/>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4.95" customHeight="1" thickTop="1" thickBot="1" x14ac:dyDescent="0.25">
      <c r="A138" s="326" t="s">
        <v>2641</v>
      </c>
      <c r="B138" s="326"/>
      <c r="C138" s="326"/>
      <c r="D138" s="326"/>
      <c r="E138" s="326"/>
      <c r="F138" s="326"/>
      <c r="G138" s="326"/>
      <c r="H138" s="326"/>
      <c r="I138" s="326"/>
      <c r="J138" s="326"/>
      <c r="K138" s="326"/>
      <c r="L138" s="326"/>
      <c r="M138" s="326"/>
      <c r="N138" s="326"/>
      <c r="O138" s="326"/>
      <c r="P138" s="326"/>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4.95" customHeight="1" thickTop="1" thickBot="1" x14ac:dyDescent="0.25">
      <c r="A139" s="326" t="s">
        <v>2642</v>
      </c>
      <c r="B139" s="326"/>
      <c r="C139" s="326"/>
      <c r="D139" s="326"/>
      <c r="E139" s="326"/>
      <c r="F139" s="326"/>
      <c r="G139" s="326"/>
      <c r="H139" s="326"/>
      <c r="I139" s="326"/>
      <c r="J139" s="326"/>
      <c r="K139" s="326"/>
      <c r="L139" s="326"/>
      <c r="M139" s="326"/>
      <c r="N139" s="326"/>
      <c r="O139" s="326"/>
      <c r="P139" s="326"/>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4.95" customHeight="1" thickTop="1" thickBot="1" x14ac:dyDescent="0.25">
      <c r="A140" s="326" t="s">
        <v>2643</v>
      </c>
      <c r="B140" s="326"/>
      <c r="C140" s="326"/>
      <c r="D140" s="326"/>
      <c r="E140" s="326"/>
      <c r="F140" s="326"/>
      <c r="G140" s="326"/>
      <c r="H140" s="326"/>
      <c r="I140" s="326"/>
      <c r="J140" s="326"/>
      <c r="K140" s="326"/>
      <c r="L140" s="326"/>
      <c r="M140" s="326"/>
      <c r="N140" s="326"/>
      <c r="O140" s="326"/>
      <c r="P140" s="326"/>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4.95" customHeight="1" thickTop="1" thickBot="1" x14ac:dyDescent="0.25">
      <c r="A141" s="326" t="s">
        <v>2644</v>
      </c>
      <c r="B141" s="326"/>
      <c r="C141" s="326"/>
      <c r="D141" s="326"/>
      <c r="E141" s="326"/>
      <c r="F141" s="326"/>
      <c r="G141" s="326"/>
      <c r="H141" s="326"/>
      <c r="I141" s="326"/>
      <c r="J141" s="326"/>
      <c r="K141" s="326"/>
      <c r="L141" s="326"/>
      <c r="M141" s="326"/>
      <c r="N141" s="326"/>
      <c r="O141" s="326"/>
      <c r="P141" s="326"/>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4.95" customHeight="1" thickTop="1" thickBot="1" x14ac:dyDescent="0.25">
      <c r="A142" s="326" t="s">
        <v>2645</v>
      </c>
      <c r="B142" s="326"/>
      <c r="C142" s="326"/>
      <c r="D142" s="326"/>
      <c r="E142" s="326"/>
      <c r="F142" s="326"/>
      <c r="G142" s="326"/>
      <c r="H142" s="326"/>
      <c r="I142" s="326"/>
      <c r="J142" s="326"/>
      <c r="K142" s="326"/>
      <c r="L142" s="326"/>
      <c r="M142" s="326"/>
      <c r="N142" s="326"/>
      <c r="O142" s="326"/>
      <c r="P142" s="326"/>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4.95" customHeight="1" thickTop="1" thickBot="1" x14ac:dyDescent="0.25">
      <c r="A143" s="326" t="s">
        <v>2646</v>
      </c>
      <c r="B143" s="326"/>
      <c r="C143" s="326"/>
      <c r="D143" s="326"/>
      <c r="E143" s="326"/>
      <c r="F143" s="326"/>
      <c r="G143" s="326"/>
      <c r="H143" s="326"/>
      <c r="I143" s="326"/>
      <c r="J143" s="326"/>
      <c r="K143" s="326"/>
      <c r="L143" s="326"/>
      <c r="M143" s="326"/>
      <c r="N143" s="326"/>
      <c r="O143" s="326"/>
      <c r="P143" s="326"/>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4.95" customHeight="1" thickTop="1" thickBot="1" x14ac:dyDescent="0.25">
      <c r="A144" s="326" t="s">
        <v>2647</v>
      </c>
      <c r="B144" s="326"/>
      <c r="C144" s="326"/>
      <c r="D144" s="326"/>
      <c r="E144" s="326"/>
      <c r="F144" s="326"/>
      <c r="G144" s="326"/>
      <c r="H144" s="326"/>
      <c r="I144" s="326"/>
      <c r="J144" s="326"/>
      <c r="K144" s="326"/>
      <c r="L144" s="326"/>
      <c r="M144" s="326"/>
      <c r="N144" s="326"/>
      <c r="O144" s="326"/>
      <c r="P144" s="326"/>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4.95" customHeight="1" thickTop="1" thickBot="1" x14ac:dyDescent="0.25">
      <c r="A145" s="326" t="s">
        <v>2648</v>
      </c>
      <c r="B145" s="326"/>
      <c r="C145" s="326"/>
      <c r="D145" s="326"/>
      <c r="E145" s="326"/>
      <c r="F145" s="326"/>
      <c r="G145" s="326"/>
      <c r="H145" s="326"/>
      <c r="I145" s="326"/>
      <c r="J145" s="326"/>
      <c r="K145" s="326"/>
      <c r="L145" s="326"/>
      <c r="M145" s="326"/>
      <c r="N145" s="326"/>
      <c r="O145" s="326"/>
      <c r="P145" s="326"/>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4.95" customHeight="1" thickTop="1" thickBot="1" x14ac:dyDescent="0.25">
      <c r="A146" s="326" t="s">
        <v>2649</v>
      </c>
      <c r="B146" s="326"/>
      <c r="C146" s="326"/>
      <c r="D146" s="326"/>
      <c r="E146" s="326"/>
      <c r="F146" s="326"/>
      <c r="G146" s="326"/>
      <c r="H146" s="326"/>
      <c r="I146" s="326"/>
      <c r="J146" s="326"/>
      <c r="K146" s="326"/>
      <c r="L146" s="326"/>
      <c r="M146" s="326"/>
      <c r="N146" s="326"/>
      <c r="O146" s="326"/>
      <c r="P146" s="326"/>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4.95" customHeight="1" thickTop="1" thickBot="1" x14ac:dyDescent="0.25">
      <c r="A147" s="326" t="s">
        <v>2650</v>
      </c>
      <c r="B147" s="326"/>
      <c r="C147" s="326"/>
      <c r="D147" s="326"/>
      <c r="E147" s="326"/>
      <c r="F147" s="326"/>
      <c r="G147" s="326"/>
      <c r="H147" s="326"/>
      <c r="I147" s="326"/>
      <c r="J147" s="326"/>
      <c r="K147" s="326"/>
      <c r="L147" s="326"/>
      <c r="M147" s="326"/>
      <c r="N147" s="326"/>
      <c r="O147" s="326"/>
      <c r="P147" s="326"/>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4.95" customHeight="1" thickTop="1" thickBot="1" x14ac:dyDescent="0.25">
      <c r="A148" s="326" t="s">
        <v>2651</v>
      </c>
      <c r="B148" s="326"/>
      <c r="C148" s="326"/>
      <c r="D148" s="326"/>
      <c r="E148" s="326"/>
      <c r="F148" s="326"/>
      <c r="G148" s="326"/>
      <c r="H148" s="326"/>
      <c r="I148" s="326"/>
      <c r="J148" s="326"/>
      <c r="K148" s="326"/>
      <c r="L148" s="326"/>
      <c r="M148" s="326"/>
      <c r="N148" s="326"/>
      <c r="O148" s="326"/>
      <c r="P148" s="326"/>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4.95" customHeight="1" thickTop="1" x14ac:dyDescent="0.2">
      <c r="A149" s="307" t="s">
        <v>2157</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89">
        <f>SUM(AE136:AE148)</f>
        <v>0</v>
      </c>
      <c r="AF149" s="59"/>
      <c r="AG149" s="92">
        <f>SUM(AG136:AG148)</f>
        <v>13</v>
      </c>
      <c r="AH149" s="93"/>
      <c r="AI149" s="94"/>
      <c r="AJ149" s="94"/>
      <c r="AK149" s="94"/>
    </row>
    <row r="150" spans="1:37" ht="24.95" customHeight="1" x14ac:dyDescent="0.2">
      <c r="A150" s="308" t="s">
        <v>2158</v>
      </c>
      <c r="B150" s="308"/>
      <c r="C150" s="308"/>
      <c r="D150" s="308"/>
      <c r="E150" s="308"/>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89">
        <f>AE149/$AE$20*100</f>
        <v>0</v>
      </c>
      <c r="AF150" s="59"/>
      <c r="AG150" s="92"/>
      <c r="AH150" s="93"/>
      <c r="AI150" s="94"/>
      <c r="AJ150" s="94"/>
      <c r="AK150" s="94"/>
    </row>
    <row r="151" spans="1:37" ht="24.95" customHeight="1" thickBot="1" x14ac:dyDescent="0.25">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4.95" customHeight="1" thickTop="1" thickBot="1" x14ac:dyDescent="0.25">
      <c r="A152" s="310" t="s">
        <v>73</v>
      </c>
      <c r="B152" s="310"/>
      <c r="C152" s="310"/>
      <c r="D152" s="310"/>
      <c r="E152" s="310"/>
      <c r="F152" s="310"/>
      <c r="G152" s="310"/>
      <c r="H152" s="310"/>
      <c r="I152" s="310"/>
      <c r="J152" s="310"/>
      <c r="K152" s="310"/>
      <c r="L152" s="310"/>
      <c r="M152" s="310"/>
      <c r="N152" s="310"/>
      <c r="O152" s="310"/>
      <c r="P152" s="310"/>
      <c r="Q152" s="310"/>
      <c r="R152" s="310"/>
      <c r="S152" s="310"/>
      <c r="T152" s="310"/>
      <c r="U152" s="310"/>
      <c r="V152" s="310"/>
      <c r="W152" s="310"/>
      <c r="X152" s="310"/>
      <c r="Y152" s="310"/>
      <c r="Z152" s="310"/>
      <c r="AA152" s="310"/>
      <c r="AB152" s="310"/>
      <c r="AC152" s="310"/>
      <c r="AD152" s="104" t="s">
        <v>64</v>
      </c>
      <c r="AE152" s="105" t="s">
        <v>8</v>
      </c>
      <c r="AF152" s="86" t="s">
        <v>2133</v>
      </c>
      <c r="AG152" s="86" t="s">
        <v>2134</v>
      </c>
      <c r="AH152" s="86" t="s">
        <v>2135</v>
      </c>
      <c r="AI152" s="87" t="s">
        <v>2136</v>
      </c>
      <c r="AJ152" s="86"/>
      <c r="AK152" s="87" t="s">
        <v>2137</v>
      </c>
    </row>
    <row r="153" spans="1:37" ht="24.95" customHeight="1" thickTop="1" thickBot="1" x14ac:dyDescent="0.25">
      <c r="A153" s="326" t="s">
        <v>2652</v>
      </c>
      <c r="B153" s="326"/>
      <c r="C153" s="326"/>
      <c r="D153" s="326"/>
      <c r="E153" s="326"/>
      <c r="F153" s="326"/>
      <c r="G153" s="326"/>
      <c r="H153" s="326"/>
      <c r="I153" s="326"/>
      <c r="J153" s="326"/>
      <c r="K153" s="326"/>
      <c r="L153" s="326"/>
      <c r="M153" s="326"/>
      <c r="N153" s="326"/>
      <c r="O153" s="326"/>
      <c r="P153" s="326"/>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4.95" customHeight="1" thickTop="1" thickBot="1" x14ac:dyDescent="0.25">
      <c r="A154" s="326" t="s">
        <v>2653</v>
      </c>
      <c r="B154" s="326"/>
      <c r="C154" s="326"/>
      <c r="D154" s="326"/>
      <c r="E154" s="326"/>
      <c r="F154" s="326"/>
      <c r="G154" s="326"/>
      <c r="H154" s="326"/>
      <c r="I154" s="326"/>
      <c r="J154" s="326"/>
      <c r="K154" s="326"/>
      <c r="L154" s="326"/>
      <c r="M154" s="326"/>
      <c r="N154" s="326"/>
      <c r="O154" s="326"/>
      <c r="P154" s="326"/>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4.95" customHeight="1" thickTop="1" thickBot="1" x14ac:dyDescent="0.25">
      <c r="A155" s="326" t="s">
        <v>2654</v>
      </c>
      <c r="B155" s="326"/>
      <c r="C155" s="326"/>
      <c r="D155" s="326"/>
      <c r="E155" s="326"/>
      <c r="F155" s="326"/>
      <c r="G155" s="326"/>
      <c r="H155" s="326"/>
      <c r="I155" s="326"/>
      <c r="J155" s="326"/>
      <c r="K155" s="326"/>
      <c r="L155" s="326"/>
      <c r="M155" s="326"/>
      <c r="N155" s="326"/>
      <c r="O155" s="326"/>
      <c r="P155" s="326"/>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4.95" customHeight="1" thickTop="1" thickBot="1" x14ac:dyDescent="0.25">
      <c r="A156" s="326" t="s">
        <v>2655</v>
      </c>
      <c r="B156" s="326"/>
      <c r="C156" s="326"/>
      <c r="D156" s="326"/>
      <c r="E156" s="326"/>
      <c r="F156" s="326"/>
      <c r="G156" s="326"/>
      <c r="H156" s="326"/>
      <c r="I156" s="326"/>
      <c r="J156" s="326"/>
      <c r="K156" s="326"/>
      <c r="L156" s="326"/>
      <c r="M156" s="326"/>
      <c r="N156" s="326"/>
      <c r="O156" s="326"/>
      <c r="P156" s="326"/>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4.95" customHeight="1" thickTop="1" thickBot="1" x14ac:dyDescent="0.25">
      <c r="A157" s="326" t="s">
        <v>2656</v>
      </c>
      <c r="B157" s="326"/>
      <c r="C157" s="326"/>
      <c r="D157" s="326"/>
      <c r="E157" s="326"/>
      <c r="F157" s="326"/>
      <c r="G157" s="326"/>
      <c r="H157" s="326"/>
      <c r="I157" s="326"/>
      <c r="J157" s="326"/>
      <c r="K157" s="326"/>
      <c r="L157" s="326"/>
      <c r="M157" s="326"/>
      <c r="N157" s="326"/>
      <c r="O157" s="326"/>
      <c r="P157" s="326"/>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4.95" customHeight="1" thickTop="1" x14ac:dyDescent="0.2">
      <c r="A158" s="307" t="s">
        <v>2159</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89">
        <f>SUM(AE153:AE157)</f>
        <v>0</v>
      </c>
      <c r="AF158" s="59"/>
      <c r="AG158" s="92">
        <f>SUM(AG153:AG157)</f>
        <v>5</v>
      </c>
      <c r="AH158" s="93"/>
      <c r="AI158" s="94"/>
      <c r="AJ158" s="94"/>
      <c r="AK158" s="94"/>
    </row>
    <row r="159" spans="1:37" ht="24.95" customHeight="1" x14ac:dyDescent="0.2">
      <c r="A159" s="308" t="s">
        <v>2160</v>
      </c>
      <c r="B159" s="308"/>
      <c r="C159" s="308"/>
      <c r="D159" s="308"/>
      <c r="E159" s="308"/>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89">
        <f>AE158/$AE$20*100</f>
        <v>0</v>
      </c>
      <c r="AF159" s="59"/>
      <c r="AG159" s="92"/>
      <c r="AH159" s="93"/>
      <c r="AI159" s="94"/>
      <c r="AJ159" s="94"/>
      <c r="AK159" s="94"/>
    </row>
    <row r="160" spans="1:37" ht="24.95" customHeight="1" x14ac:dyDescent="0.2">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4.95" customHeight="1" x14ac:dyDescent="0.2">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4.95" customHeight="1" x14ac:dyDescent="0.2">
      <c r="A162" s="267" t="s">
        <v>2657</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row>
    <row r="163" spans="1:37" ht="24.95" customHeight="1" x14ac:dyDescent="0.2">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4.95" customHeight="1" thickBot="1" x14ac:dyDescent="0.25">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4.95" customHeight="1" thickTop="1" thickBot="1" x14ac:dyDescent="0.25">
      <c r="A165" s="299" t="s">
        <v>43</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63" t="s">
        <v>64</v>
      </c>
      <c r="AE165" s="211" t="s">
        <v>8</v>
      </c>
      <c r="AF165" s="86" t="s">
        <v>2133</v>
      </c>
      <c r="AG165" s="86" t="s">
        <v>2134</v>
      </c>
      <c r="AH165" s="86" t="s">
        <v>2135</v>
      </c>
      <c r="AI165" s="87" t="s">
        <v>2136</v>
      </c>
      <c r="AJ165" s="86"/>
      <c r="AK165" s="87" t="s">
        <v>2137</v>
      </c>
    </row>
    <row r="166" spans="1:37" ht="24.95" customHeight="1" thickTop="1" thickBot="1" x14ac:dyDescent="0.25">
      <c r="A166" s="326" t="s">
        <v>2609</v>
      </c>
      <c r="B166" s="326"/>
      <c r="C166" s="326"/>
      <c r="D166" s="326"/>
      <c r="E166" s="326"/>
      <c r="F166" s="326"/>
      <c r="G166" s="326"/>
      <c r="H166" s="326"/>
      <c r="I166" s="326"/>
      <c r="J166" s="326"/>
      <c r="K166" s="326"/>
      <c r="L166" s="326"/>
      <c r="M166" s="326"/>
      <c r="N166" s="326"/>
      <c r="O166" s="326"/>
      <c r="P166" s="326"/>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4.95" customHeight="1" thickTop="1" thickBot="1" x14ac:dyDescent="0.25">
      <c r="A167" s="326" t="s">
        <v>2546</v>
      </c>
      <c r="B167" s="326"/>
      <c r="C167" s="326"/>
      <c r="D167" s="326"/>
      <c r="E167" s="326"/>
      <c r="F167" s="326"/>
      <c r="G167" s="326"/>
      <c r="H167" s="326"/>
      <c r="I167" s="326"/>
      <c r="J167" s="326"/>
      <c r="K167" s="326"/>
      <c r="L167" s="326"/>
      <c r="M167" s="326"/>
      <c r="N167" s="326"/>
      <c r="O167" s="326"/>
      <c r="P167" s="326"/>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4.95" customHeight="1" thickTop="1" thickBot="1" x14ac:dyDescent="0.25">
      <c r="A168" s="326" t="s">
        <v>2659</v>
      </c>
      <c r="B168" s="326"/>
      <c r="C168" s="326"/>
      <c r="D168" s="326"/>
      <c r="E168" s="326"/>
      <c r="F168" s="326"/>
      <c r="G168" s="326"/>
      <c r="H168" s="326"/>
      <c r="I168" s="326"/>
      <c r="J168" s="326"/>
      <c r="K168" s="326"/>
      <c r="L168" s="326"/>
      <c r="M168" s="326"/>
      <c r="N168" s="326"/>
      <c r="O168" s="326"/>
      <c r="P168" s="326"/>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4.95" customHeight="1" thickTop="1" thickBot="1" x14ac:dyDescent="0.25">
      <c r="A169" s="326" t="s">
        <v>2660</v>
      </c>
      <c r="B169" s="326"/>
      <c r="C169" s="326"/>
      <c r="D169" s="326"/>
      <c r="E169" s="326"/>
      <c r="F169" s="326"/>
      <c r="G169" s="326"/>
      <c r="H169" s="326"/>
      <c r="I169" s="326"/>
      <c r="J169" s="326"/>
      <c r="K169" s="326"/>
      <c r="L169" s="326"/>
      <c r="M169" s="326"/>
      <c r="N169" s="326"/>
      <c r="O169" s="326"/>
      <c r="P169" s="326"/>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4.95" customHeight="1" thickTop="1" thickBot="1" x14ac:dyDescent="0.25">
      <c r="A170" s="326" t="s">
        <v>2643</v>
      </c>
      <c r="B170" s="326"/>
      <c r="C170" s="326"/>
      <c r="D170" s="326"/>
      <c r="E170" s="326"/>
      <c r="F170" s="326"/>
      <c r="G170" s="326"/>
      <c r="H170" s="326"/>
      <c r="I170" s="326"/>
      <c r="J170" s="326"/>
      <c r="K170" s="326"/>
      <c r="L170" s="326"/>
      <c r="M170" s="326"/>
      <c r="N170" s="326"/>
      <c r="O170" s="326"/>
      <c r="P170" s="326"/>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4.95" customHeight="1" thickTop="1" thickBot="1" x14ac:dyDescent="0.25">
      <c r="A171" s="326" t="s">
        <v>2644</v>
      </c>
      <c r="B171" s="326"/>
      <c r="C171" s="326"/>
      <c r="D171" s="326"/>
      <c r="E171" s="326"/>
      <c r="F171" s="326"/>
      <c r="G171" s="326"/>
      <c r="H171" s="326"/>
      <c r="I171" s="326"/>
      <c r="J171" s="326"/>
      <c r="K171" s="326"/>
      <c r="L171" s="326"/>
      <c r="M171" s="326"/>
      <c r="N171" s="326"/>
      <c r="O171" s="326"/>
      <c r="P171" s="326"/>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4.95" customHeight="1" thickTop="1" thickBot="1" x14ac:dyDescent="0.25">
      <c r="A172" s="326" t="s">
        <v>2645</v>
      </c>
      <c r="B172" s="326"/>
      <c r="C172" s="326"/>
      <c r="D172" s="326"/>
      <c r="E172" s="326"/>
      <c r="F172" s="326"/>
      <c r="G172" s="326"/>
      <c r="H172" s="326"/>
      <c r="I172" s="326"/>
      <c r="J172" s="326"/>
      <c r="K172" s="326"/>
      <c r="L172" s="326"/>
      <c r="M172" s="326"/>
      <c r="N172" s="326"/>
      <c r="O172" s="326"/>
      <c r="P172" s="326"/>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4.95" customHeight="1" thickTop="1" thickBot="1" x14ac:dyDescent="0.25">
      <c r="A173" s="326" t="s">
        <v>2661</v>
      </c>
      <c r="B173" s="326"/>
      <c r="C173" s="326"/>
      <c r="D173" s="326"/>
      <c r="E173" s="326"/>
      <c r="F173" s="326"/>
      <c r="G173" s="326"/>
      <c r="H173" s="326"/>
      <c r="I173" s="326"/>
      <c r="J173" s="326"/>
      <c r="K173" s="326"/>
      <c r="L173" s="326"/>
      <c r="M173" s="326"/>
      <c r="N173" s="326"/>
      <c r="O173" s="326"/>
      <c r="P173" s="326"/>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4.95" customHeight="1" thickTop="1" thickBot="1" x14ac:dyDescent="0.25">
      <c r="A174" s="326" t="s">
        <v>2662</v>
      </c>
      <c r="B174" s="326"/>
      <c r="C174" s="326"/>
      <c r="D174" s="326"/>
      <c r="E174" s="326"/>
      <c r="F174" s="326"/>
      <c r="G174" s="326"/>
      <c r="H174" s="326"/>
      <c r="I174" s="326"/>
      <c r="J174" s="326"/>
      <c r="K174" s="326"/>
      <c r="L174" s="326"/>
      <c r="M174" s="326"/>
      <c r="N174" s="326"/>
      <c r="O174" s="326"/>
      <c r="P174" s="326"/>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4.95" customHeight="1" thickTop="1" thickBot="1" x14ac:dyDescent="0.25">
      <c r="A175" s="326" t="s">
        <v>2663</v>
      </c>
      <c r="B175" s="326"/>
      <c r="C175" s="326"/>
      <c r="D175" s="326"/>
      <c r="E175" s="326"/>
      <c r="F175" s="326"/>
      <c r="G175" s="326"/>
      <c r="H175" s="326"/>
      <c r="I175" s="326"/>
      <c r="J175" s="326"/>
      <c r="K175" s="326"/>
      <c r="L175" s="326"/>
      <c r="M175" s="326"/>
      <c r="N175" s="326"/>
      <c r="O175" s="326"/>
      <c r="P175" s="326"/>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4.95" customHeight="1" thickTop="1" thickBot="1" x14ac:dyDescent="0.25">
      <c r="A176" s="326" t="s">
        <v>2664</v>
      </c>
      <c r="B176" s="326"/>
      <c r="C176" s="326"/>
      <c r="D176" s="326"/>
      <c r="E176" s="326"/>
      <c r="F176" s="326"/>
      <c r="G176" s="326"/>
      <c r="H176" s="326"/>
      <c r="I176" s="326"/>
      <c r="J176" s="326"/>
      <c r="K176" s="326"/>
      <c r="L176" s="326"/>
      <c r="M176" s="326"/>
      <c r="N176" s="326"/>
      <c r="O176" s="326"/>
      <c r="P176" s="326"/>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4.95" customHeight="1" thickTop="1" thickBot="1" x14ac:dyDescent="0.25">
      <c r="A177" s="326" t="s">
        <v>2665</v>
      </c>
      <c r="B177" s="326"/>
      <c r="C177" s="326"/>
      <c r="D177" s="326"/>
      <c r="E177" s="326"/>
      <c r="F177" s="326"/>
      <c r="G177" s="326"/>
      <c r="H177" s="326"/>
      <c r="I177" s="326"/>
      <c r="J177" s="326"/>
      <c r="K177" s="326"/>
      <c r="L177" s="326"/>
      <c r="M177" s="326"/>
      <c r="N177" s="326"/>
      <c r="O177" s="326"/>
      <c r="P177" s="326"/>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4.95" customHeight="1" thickTop="1" x14ac:dyDescent="0.2">
      <c r="A178" s="307" t="s">
        <v>2162</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89">
        <f>SUM(AE166:AE177)</f>
        <v>0</v>
      </c>
      <c r="AF178" s="59"/>
      <c r="AG178" s="92">
        <f>SUM(AG166:AG177)</f>
        <v>12</v>
      </c>
      <c r="AH178" s="93"/>
      <c r="AI178" s="94"/>
      <c r="AJ178" s="94"/>
      <c r="AK178" s="94"/>
    </row>
    <row r="179" spans="1:37" ht="24.95" customHeight="1" x14ac:dyDescent="0.2">
      <c r="A179" s="308" t="s">
        <v>2163</v>
      </c>
      <c r="B179" s="308"/>
      <c r="C179" s="308"/>
      <c r="D179" s="308"/>
      <c r="E179" s="308"/>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89">
        <f>AE178/$AE$20*100</f>
        <v>0</v>
      </c>
      <c r="AF179" s="59"/>
      <c r="AG179" s="92"/>
      <c r="AH179" s="93"/>
      <c r="AI179" s="94"/>
      <c r="AJ179" s="94"/>
      <c r="AK179" s="94"/>
    </row>
    <row r="180" spans="1:37" ht="24.95" customHeight="1" thickBot="1" x14ac:dyDescent="0.25">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4.95" customHeight="1" thickTop="1" thickBot="1" x14ac:dyDescent="0.25">
      <c r="A181" s="310" t="s">
        <v>73</v>
      </c>
      <c r="B181" s="310"/>
      <c r="C181" s="310"/>
      <c r="D181" s="310"/>
      <c r="E181" s="310"/>
      <c r="F181" s="310"/>
      <c r="G181" s="310"/>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104" t="s">
        <v>64</v>
      </c>
      <c r="AE181" s="105" t="s">
        <v>8</v>
      </c>
      <c r="AF181" s="86" t="s">
        <v>2133</v>
      </c>
      <c r="AG181" s="86" t="s">
        <v>2134</v>
      </c>
      <c r="AH181" s="86" t="s">
        <v>2135</v>
      </c>
      <c r="AI181" s="87" t="s">
        <v>2136</v>
      </c>
      <c r="AJ181" s="86"/>
      <c r="AK181" s="87" t="s">
        <v>2137</v>
      </c>
    </row>
    <row r="182" spans="1:37" ht="24.95" customHeight="1" thickTop="1" thickBot="1" x14ac:dyDescent="0.25">
      <c r="A182" s="326" t="s">
        <v>2666</v>
      </c>
      <c r="B182" s="326"/>
      <c r="C182" s="326"/>
      <c r="D182" s="326"/>
      <c r="E182" s="326"/>
      <c r="F182" s="326"/>
      <c r="G182" s="326"/>
      <c r="H182" s="326"/>
      <c r="I182" s="326"/>
      <c r="J182" s="326"/>
      <c r="K182" s="326"/>
      <c r="L182" s="326"/>
      <c r="M182" s="326"/>
      <c r="N182" s="326"/>
      <c r="O182" s="326"/>
      <c r="P182" s="326"/>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4.95" customHeight="1" thickTop="1" thickBot="1" x14ac:dyDescent="0.25">
      <c r="A183" s="326" t="s">
        <v>2667</v>
      </c>
      <c r="B183" s="326"/>
      <c r="C183" s="326"/>
      <c r="D183" s="326"/>
      <c r="E183" s="326"/>
      <c r="F183" s="326"/>
      <c r="G183" s="326"/>
      <c r="H183" s="326"/>
      <c r="I183" s="326"/>
      <c r="J183" s="326"/>
      <c r="K183" s="326"/>
      <c r="L183" s="326"/>
      <c r="M183" s="326"/>
      <c r="N183" s="326"/>
      <c r="O183" s="326"/>
      <c r="P183" s="326"/>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4.95" customHeight="1" thickTop="1" thickBot="1" x14ac:dyDescent="0.25">
      <c r="A184" s="326" t="s">
        <v>2668</v>
      </c>
      <c r="B184" s="326"/>
      <c r="C184" s="326"/>
      <c r="D184" s="326"/>
      <c r="E184" s="326"/>
      <c r="F184" s="326"/>
      <c r="G184" s="326"/>
      <c r="H184" s="326"/>
      <c r="I184" s="326"/>
      <c r="J184" s="326"/>
      <c r="K184" s="326"/>
      <c r="L184" s="326"/>
      <c r="M184" s="326"/>
      <c r="N184" s="326"/>
      <c r="O184" s="326"/>
      <c r="P184" s="326"/>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4.95" customHeight="1" thickTop="1" thickBot="1" x14ac:dyDescent="0.25">
      <c r="A185" s="326" t="s">
        <v>2669</v>
      </c>
      <c r="B185" s="326"/>
      <c r="C185" s="326"/>
      <c r="D185" s="326"/>
      <c r="E185" s="326"/>
      <c r="F185" s="326"/>
      <c r="G185" s="326"/>
      <c r="H185" s="326"/>
      <c r="I185" s="326"/>
      <c r="J185" s="326"/>
      <c r="K185" s="326"/>
      <c r="L185" s="326"/>
      <c r="M185" s="326"/>
      <c r="N185" s="326"/>
      <c r="O185" s="326"/>
      <c r="P185" s="326"/>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4.95" customHeight="1" thickTop="1" thickBot="1" x14ac:dyDescent="0.25">
      <c r="A186" s="326" t="s">
        <v>2670</v>
      </c>
      <c r="B186" s="326"/>
      <c r="C186" s="326"/>
      <c r="D186" s="326"/>
      <c r="E186" s="326"/>
      <c r="F186" s="326"/>
      <c r="G186" s="326"/>
      <c r="H186" s="326"/>
      <c r="I186" s="326"/>
      <c r="J186" s="326"/>
      <c r="K186" s="326"/>
      <c r="L186" s="326"/>
      <c r="M186" s="326"/>
      <c r="N186" s="326"/>
      <c r="O186" s="326"/>
      <c r="P186" s="326"/>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4.95" customHeight="1" thickTop="1" x14ac:dyDescent="0.2">
      <c r="A187" s="307" t="s">
        <v>2164</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89">
        <f>SUM(AE182:AE186)</f>
        <v>0</v>
      </c>
      <c r="AF187" s="59"/>
      <c r="AG187" s="92">
        <f>SUM(AG182:AG186)</f>
        <v>5</v>
      </c>
      <c r="AH187" s="93"/>
      <c r="AI187" s="94"/>
      <c r="AJ187" s="94"/>
      <c r="AK187" s="94"/>
    </row>
    <row r="188" spans="1:37" ht="24.95" customHeight="1" x14ac:dyDescent="0.2">
      <c r="A188" s="308" t="s">
        <v>2165</v>
      </c>
      <c r="B188" s="308"/>
      <c r="C188" s="308"/>
      <c r="D188" s="308"/>
      <c r="E188" s="308"/>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89">
        <f>AE187/$AE$20*100</f>
        <v>0</v>
      </c>
      <c r="AF188" s="59"/>
      <c r="AG188" s="92"/>
      <c r="AH188" s="93"/>
      <c r="AI188" s="94"/>
      <c r="AJ188" s="94"/>
      <c r="AK188" s="94"/>
    </row>
    <row r="189" spans="1:37" ht="24.95" customHeight="1" x14ac:dyDescent="0.2">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4.95" customHeight="1" x14ac:dyDescent="0.2">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4.95" customHeight="1" x14ac:dyDescent="0.2">
      <c r="A191" s="267" t="s">
        <v>2671</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row>
    <row r="192" spans="1:37" ht="24.95" customHeight="1" x14ac:dyDescent="0.2">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4.95" customHeight="1" thickBot="1" x14ac:dyDescent="0.25">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4.95" customHeight="1" thickTop="1" thickBot="1" x14ac:dyDescent="0.25">
      <c r="A194" s="299" t="s">
        <v>43</v>
      </c>
      <c r="B194" s="299"/>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63" t="s">
        <v>64</v>
      </c>
      <c r="AE194" s="211" t="s">
        <v>8</v>
      </c>
      <c r="AF194" s="86" t="s">
        <v>2133</v>
      </c>
      <c r="AG194" s="86" t="s">
        <v>2134</v>
      </c>
      <c r="AH194" s="86" t="s">
        <v>2135</v>
      </c>
      <c r="AI194" s="87" t="s">
        <v>2136</v>
      </c>
      <c r="AJ194" s="86"/>
      <c r="AK194" s="87" t="s">
        <v>2137</v>
      </c>
    </row>
    <row r="195" spans="1:37" ht="24.95" customHeight="1" thickTop="1" thickBot="1" x14ac:dyDescent="0.25">
      <c r="A195" s="326" t="s">
        <v>2673</v>
      </c>
      <c r="B195" s="326"/>
      <c r="C195" s="326"/>
      <c r="D195" s="326"/>
      <c r="E195" s="326"/>
      <c r="F195" s="326"/>
      <c r="G195" s="326"/>
      <c r="H195" s="326"/>
      <c r="I195" s="326"/>
      <c r="J195" s="326"/>
      <c r="K195" s="326"/>
      <c r="L195" s="326"/>
      <c r="M195" s="326"/>
      <c r="N195" s="326"/>
      <c r="O195" s="326"/>
      <c r="P195" s="326"/>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4.95" customHeight="1" thickTop="1" thickBot="1" x14ac:dyDescent="0.25">
      <c r="A196" s="326" t="s">
        <v>206</v>
      </c>
      <c r="B196" s="326"/>
      <c r="C196" s="326"/>
      <c r="D196" s="326"/>
      <c r="E196" s="326"/>
      <c r="F196" s="326"/>
      <c r="G196" s="326"/>
      <c r="H196" s="326"/>
      <c r="I196" s="326"/>
      <c r="J196" s="326"/>
      <c r="K196" s="326"/>
      <c r="L196" s="326"/>
      <c r="M196" s="326"/>
      <c r="N196" s="326"/>
      <c r="O196" s="326"/>
      <c r="P196" s="326"/>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4.95" customHeight="1" thickTop="1" thickBot="1" x14ac:dyDescent="0.25">
      <c r="A197" s="326" t="s">
        <v>2659</v>
      </c>
      <c r="B197" s="326"/>
      <c r="C197" s="326"/>
      <c r="D197" s="326"/>
      <c r="E197" s="326"/>
      <c r="F197" s="326"/>
      <c r="G197" s="326"/>
      <c r="H197" s="326"/>
      <c r="I197" s="326"/>
      <c r="J197" s="326"/>
      <c r="K197" s="326"/>
      <c r="L197" s="326"/>
      <c r="M197" s="326"/>
      <c r="N197" s="326"/>
      <c r="O197" s="326"/>
      <c r="P197" s="326"/>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4.95" customHeight="1" thickTop="1" thickBot="1" x14ac:dyDescent="0.25">
      <c r="A198" s="326" t="s">
        <v>2660</v>
      </c>
      <c r="B198" s="326"/>
      <c r="C198" s="326"/>
      <c r="D198" s="326"/>
      <c r="E198" s="326"/>
      <c r="F198" s="326"/>
      <c r="G198" s="326"/>
      <c r="H198" s="326"/>
      <c r="I198" s="326"/>
      <c r="J198" s="326"/>
      <c r="K198" s="326"/>
      <c r="L198" s="326"/>
      <c r="M198" s="326"/>
      <c r="N198" s="326"/>
      <c r="O198" s="326"/>
      <c r="P198" s="326"/>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4.95" customHeight="1" thickTop="1" thickBot="1" x14ac:dyDescent="0.25">
      <c r="A199" s="326" t="s">
        <v>2674</v>
      </c>
      <c r="B199" s="326"/>
      <c r="C199" s="326"/>
      <c r="D199" s="326"/>
      <c r="E199" s="326"/>
      <c r="F199" s="326"/>
      <c r="G199" s="326"/>
      <c r="H199" s="326"/>
      <c r="I199" s="326"/>
      <c r="J199" s="326"/>
      <c r="K199" s="326"/>
      <c r="L199" s="326"/>
      <c r="M199" s="326"/>
      <c r="N199" s="326"/>
      <c r="O199" s="326"/>
      <c r="P199" s="326"/>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4.95" customHeight="1" thickTop="1" thickBot="1" x14ac:dyDescent="0.25">
      <c r="A200" s="326" t="s">
        <v>2675</v>
      </c>
      <c r="B200" s="326"/>
      <c r="C200" s="326"/>
      <c r="D200" s="326"/>
      <c r="E200" s="326"/>
      <c r="F200" s="326"/>
      <c r="G200" s="326"/>
      <c r="H200" s="326"/>
      <c r="I200" s="326"/>
      <c r="J200" s="326"/>
      <c r="K200" s="326"/>
      <c r="L200" s="326"/>
      <c r="M200" s="326"/>
      <c r="N200" s="326"/>
      <c r="O200" s="326"/>
      <c r="P200" s="326"/>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4.95" customHeight="1" thickTop="1" thickBot="1" x14ac:dyDescent="0.25">
      <c r="A201" s="326" t="s">
        <v>2676</v>
      </c>
      <c r="B201" s="326"/>
      <c r="C201" s="326"/>
      <c r="D201" s="326"/>
      <c r="E201" s="326"/>
      <c r="F201" s="326"/>
      <c r="G201" s="326"/>
      <c r="H201" s="326"/>
      <c r="I201" s="326"/>
      <c r="J201" s="326"/>
      <c r="K201" s="326"/>
      <c r="L201" s="326"/>
      <c r="M201" s="326"/>
      <c r="N201" s="326"/>
      <c r="O201" s="326"/>
      <c r="P201" s="326"/>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4.95" customHeight="1" thickTop="1" thickBot="1" x14ac:dyDescent="0.25">
      <c r="A202" s="326" t="s">
        <v>2677</v>
      </c>
      <c r="B202" s="326"/>
      <c r="C202" s="326"/>
      <c r="D202" s="326"/>
      <c r="E202" s="326"/>
      <c r="F202" s="326"/>
      <c r="G202" s="326"/>
      <c r="H202" s="326"/>
      <c r="I202" s="326"/>
      <c r="J202" s="326"/>
      <c r="K202" s="326"/>
      <c r="L202" s="326"/>
      <c r="M202" s="326"/>
      <c r="N202" s="326"/>
      <c r="O202" s="326"/>
      <c r="P202" s="326"/>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4.95" customHeight="1" thickTop="1" thickBot="1" x14ac:dyDescent="0.25">
      <c r="A203" s="326" t="s">
        <v>2678</v>
      </c>
      <c r="B203" s="326"/>
      <c r="C203" s="326"/>
      <c r="D203" s="326"/>
      <c r="E203" s="326"/>
      <c r="F203" s="326"/>
      <c r="G203" s="326"/>
      <c r="H203" s="326"/>
      <c r="I203" s="326"/>
      <c r="J203" s="326"/>
      <c r="K203" s="326"/>
      <c r="L203" s="326"/>
      <c r="M203" s="326"/>
      <c r="N203" s="326"/>
      <c r="O203" s="326"/>
      <c r="P203" s="326"/>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4.95" customHeight="1" thickTop="1" thickBot="1" x14ac:dyDescent="0.25">
      <c r="A204" s="326" t="s">
        <v>2679</v>
      </c>
      <c r="B204" s="326"/>
      <c r="C204" s="326"/>
      <c r="D204" s="326"/>
      <c r="E204" s="326"/>
      <c r="F204" s="326"/>
      <c r="G204" s="326"/>
      <c r="H204" s="326"/>
      <c r="I204" s="326"/>
      <c r="J204" s="326"/>
      <c r="K204" s="326"/>
      <c r="L204" s="326"/>
      <c r="M204" s="326"/>
      <c r="N204" s="326"/>
      <c r="O204" s="326"/>
      <c r="P204" s="326"/>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4.95" customHeight="1" thickTop="1" x14ac:dyDescent="0.2">
      <c r="A205" s="307" t="s">
        <v>2166</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89">
        <f>SUM(AE195:AE204)</f>
        <v>0</v>
      </c>
      <c r="AF205" s="59"/>
      <c r="AG205" s="92">
        <f>SUM(AG195:AG204)</f>
        <v>10</v>
      </c>
      <c r="AH205" s="93"/>
      <c r="AI205" s="94"/>
      <c r="AJ205" s="94"/>
      <c r="AK205" s="94"/>
    </row>
    <row r="206" spans="1:37" ht="24.95" customHeight="1" x14ac:dyDescent="0.2">
      <c r="A206" s="308" t="s">
        <v>2167</v>
      </c>
      <c r="B206" s="308"/>
      <c r="C206" s="308"/>
      <c r="D206" s="308"/>
      <c r="E206" s="308"/>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89">
        <f>AE205/$AE$20*100</f>
        <v>0</v>
      </c>
      <c r="AF206" s="59"/>
      <c r="AG206" s="92"/>
      <c r="AH206" s="93"/>
      <c r="AI206" s="94"/>
      <c r="AJ206" s="94"/>
      <c r="AK206" s="94"/>
    </row>
    <row r="207" spans="1:37" ht="24.95" customHeight="1" thickBot="1" x14ac:dyDescent="0.25">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4.95" customHeight="1" thickTop="1" thickBot="1" x14ac:dyDescent="0.25">
      <c r="A208" s="310" t="s">
        <v>73</v>
      </c>
      <c r="B208" s="310"/>
      <c r="C208" s="310"/>
      <c r="D208" s="310"/>
      <c r="E208" s="310"/>
      <c r="F208" s="310"/>
      <c r="G208" s="310"/>
      <c r="H208" s="310"/>
      <c r="I208" s="310"/>
      <c r="J208" s="310"/>
      <c r="K208" s="310"/>
      <c r="L208" s="310"/>
      <c r="M208" s="310"/>
      <c r="N208" s="310"/>
      <c r="O208" s="310"/>
      <c r="P208" s="310"/>
      <c r="Q208" s="310"/>
      <c r="R208" s="310"/>
      <c r="S208" s="310"/>
      <c r="T208" s="310"/>
      <c r="U208" s="310"/>
      <c r="V208" s="310"/>
      <c r="W208" s="310"/>
      <c r="X208" s="310"/>
      <c r="Y208" s="310"/>
      <c r="Z208" s="310"/>
      <c r="AA208" s="310"/>
      <c r="AB208" s="310"/>
      <c r="AC208" s="310"/>
      <c r="AD208" s="104" t="s">
        <v>64</v>
      </c>
      <c r="AE208" s="105" t="s">
        <v>8</v>
      </c>
      <c r="AF208" s="86" t="s">
        <v>2133</v>
      </c>
      <c r="AG208" s="86" t="s">
        <v>2134</v>
      </c>
      <c r="AH208" s="86" t="s">
        <v>2135</v>
      </c>
      <c r="AI208" s="87" t="s">
        <v>2136</v>
      </c>
      <c r="AJ208" s="86"/>
      <c r="AK208" s="87" t="s">
        <v>2137</v>
      </c>
    </row>
    <row r="209" spans="1:37" ht="24.95" customHeight="1" thickTop="1" thickBot="1" x14ac:dyDescent="0.25">
      <c r="A209" s="326" t="s">
        <v>2680</v>
      </c>
      <c r="B209" s="326"/>
      <c r="C209" s="326"/>
      <c r="D209" s="326"/>
      <c r="E209" s="326"/>
      <c r="F209" s="326"/>
      <c r="G209" s="326"/>
      <c r="H209" s="326"/>
      <c r="I209" s="326"/>
      <c r="J209" s="326"/>
      <c r="K209" s="326"/>
      <c r="L209" s="326"/>
      <c r="M209" s="326"/>
      <c r="N209" s="326"/>
      <c r="O209" s="326"/>
      <c r="P209" s="326"/>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4.95" customHeight="1" thickTop="1" thickBot="1" x14ac:dyDescent="0.25">
      <c r="A210" s="326" t="s">
        <v>2681</v>
      </c>
      <c r="B210" s="326"/>
      <c r="C210" s="326"/>
      <c r="D210" s="326"/>
      <c r="E210" s="326"/>
      <c r="F210" s="326"/>
      <c r="G210" s="326"/>
      <c r="H210" s="326"/>
      <c r="I210" s="326"/>
      <c r="J210" s="326"/>
      <c r="K210" s="326"/>
      <c r="L210" s="326"/>
      <c r="M210" s="326"/>
      <c r="N210" s="326"/>
      <c r="O210" s="326"/>
      <c r="P210" s="326"/>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4.95" customHeight="1" thickTop="1" thickBot="1" x14ac:dyDescent="0.25">
      <c r="A211" s="326" t="s">
        <v>2682</v>
      </c>
      <c r="B211" s="326"/>
      <c r="C211" s="326"/>
      <c r="D211" s="326"/>
      <c r="E211" s="326"/>
      <c r="F211" s="326"/>
      <c r="G211" s="326"/>
      <c r="H211" s="326"/>
      <c r="I211" s="326"/>
      <c r="J211" s="326"/>
      <c r="K211" s="326"/>
      <c r="L211" s="326"/>
      <c r="M211" s="326"/>
      <c r="N211" s="326"/>
      <c r="O211" s="326"/>
      <c r="P211" s="326"/>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4.95" customHeight="1" thickTop="1" thickBot="1" x14ac:dyDescent="0.25">
      <c r="A212" s="326" t="s">
        <v>2683</v>
      </c>
      <c r="B212" s="326"/>
      <c r="C212" s="326"/>
      <c r="D212" s="326"/>
      <c r="E212" s="326"/>
      <c r="F212" s="326"/>
      <c r="G212" s="326"/>
      <c r="H212" s="326"/>
      <c r="I212" s="326"/>
      <c r="J212" s="326"/>
      <c r="K212" s="326"/>
      <c r="L212" s="326"/>
      <c r="M212" s="326"/>
      <c r="N212" s="326"/>
      <c r="O212" s="326"/>
      <c r="P212" s="326"/>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4.95" customHeight="1" thickTop="1" thickBot="1" x14ac:dyDescent="0.25">
      <c r="A213" s="326" t="s">
        <v>2684</v>
      </c>
      <c r="B213" s="326"/>
      <c r="C213" s="326"/>
      <c r="D213" s="326"/>
      <c r="E213" s="326"/>
      <c r="F213" s="326"/>
      <c r="G213" s="326"/>
      <c r="H213" s="326"/>
      <c r="I213" s="326"/>
      <c r="J213" s="326"/>
      <c r="K213" s="326"/>
      <c r="L213" s="326"/>
      <c r="M213" s="326"/>
      <c r="N213" s="326"/>
      <c r="O213" s="326"/>
      <c r="P213" s="326"/>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4.95" customHeight="1" thickTop="1" x14ac:dyDescent="0.2">
      <c r="A214" s="307" t="s">
        <v>2168</v>
      </c>
      <c r="B214" s="307"/>
      <c r="C214" s="307"/>
      <c r="D214" s="307"/>
      <c r="E214" s="307"/>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89">
        <f>SUM(AE209:AE213)</f>
        <v>0</v>
      </c>
      <c r="AF214" s="59"/>
      <c r="AG214" s="92">
        <f>SUM(AG209:AG213)</f>
        <v>5</v>
      </c>
      <c r="AH214" s="93"/>
      <c r="AI214" s="94"/>
      <c r="AJ214" s="94"/>
      <c r="AK214" s="94"/>
    </row>
    <row r="215" spans="1:37" ht="24.95" customHeight="1" x14ac:dyDescent="0.2">
      <c r="A215" s="308" t="s">
        <v>2169</v>
      </c>
      <c r="B215" s="308"/>
      <c r="C215" s="308"/>
      <c r="D215" s="308"/>
      <c r="E215" s="308"/>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89">
        <f>AE214/$AE$20*100</f>
        <v>0</v>
      </c>
      <c r="AF215" s="59"/>
      <c r="AG215" s="92"/>
      <c r="AH215" s="93"/>
      <c r="AI215" s="94"/>
      <c r="AJ215" s="94"/>
      <c r="AK215" s="94"/>
    </row>
    <row r="216" spans="1:37" ht="24.95" customHeight="1" x14ac:dyDescent="0.2">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4.95" customHeight="1" x14ac:dyDescent="0.2">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4.95" customHeight="1" x14ac:dyDescent="0.2">
      <c r="A218" s="267" t="s">
        <v>2685</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row>
    <row r="219" spans="1:37" ht="24.95" customHeight="1" x14ac:dyDescent="0.2">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4.95" customHeight="1" thickBot="1" x14ac:dyDescent="0.25">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4.95" customHeight="1" thickTop="1" thickBot="1" x14ac:dyDescent="0.25">
      <c r="A221" s="299" t="s">
        <v>43</v>
      </c>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63" t="s">
        <v>64</v>
      </c>
      <c r="AE221" s="211" t="s">
        <v>8</v>
      </c>
      <c r="AF221" s="86" t="s">
        <v>2133</v>
      </c>
      <c r="AG221" s="86" t="s">
        <v>2134</v>
      </c>
      <c r="AH221" s="86" t="s">
        <v>2135</v>
      </c>
      <c r="AI221" s="87" t="s">
        <v>2136</v>
      </c>
      <c r="AJ221" s="86"/>
      <c r="AK221" s="87" t="s">
        <v>2137</v>
      </c>
    </row>
    <row r="222" spans="1:37" ht="24.95" customHeight="1" thickTop="1" thickBot="1" x14ac:dyDescent="0.25">
      <c r="A222" s="326" t="s">
        <v>2687</v>
      </c>
      <c r="B222" s="326"/>
      <c r="C222" s="326"/>
      <c r="D222" s="326"/>
      <c r="E222" s="326"/>
      <c r="F222" s="326"/>
      <c r="G222" s="326"/>
      <c r="H222" s="326"/>
      <c r="I222" s="326"/>
      <c r="J222" s="326"/>
      <c r="K222" s="326"/>
      <c r="L222" s="326"/>
      <c r="M222" s="326"/>
      <c r="N222" s="326"/>
      <c r="O222" s="326"/>
      <c r="P222" s="326"/>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4.95" customHeight="1" thickTop="1" thickBot="1" x14ac:dyDescent="0.25">
      <c r="A223" s="326" t="s">
        <v>2688</v>
      </c>
      <c r="B223" s="326"/>
      <c r="C223" s="326"/>
      <c r="D223" s="326"/>
      <c r="E223" s="326"/>
      <c r="F223" s="326"/>
      <c r="G223" s="326"/>
      <c r="H223" s="326"/>
      <c r="I223" s="326"/>
      <c r="J223" s="326"/>
      <c r="K223" s="326"/>
      <c r="L223" s="326"/>
      <c r="M223" s="326"/>
      <c r="N223" s="326"/>
      <c r="O223" s="326"/>
      <c r="P223" s="326"/>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4.95" customHeight="1" thickTop="1" thickBot="1" x14ac:dyDescent="0.25">
      <c r="A224" s="326" t="s">
        <v>2659</v>
      </c>
      <c r="B224" s="326"/>
      <c r="C224" s="326"/>
      <c r="D224" s="326"/>
      <c r="E224" s="326"/>
      <c r="F224" s="326"/>
      <c r="G224" s="326"/>
      <c r="H224" s="326"/>
      <c r="I224" s="326"/>
      <c r="J224" s="326"/>
      <c r="K224" s="326"/>
      <c r="L224" s="326"/>
      <c r="M224" s="326"/>
      <c r="N224" s="326"/>
      <c r="O224" s="326"/>
      <c r="P224" s="326"/>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4.95" customHeight="1" thickTop="1" thickBot="1" x14ac:dyDescent="0.25">
      <c r="A225" s="326" t="s">
        <v>2689</v>
      </c>
      <c r="B225" s="326"/>
      <c r="C225" s="326"/>
      <c r="D225" s="326"/>
      <c r="E225" s="326"/>
      <c r="F225" s="326"/>
      <c r="G225" s="326"/>
      <c r="H225" s="326"/>
      <c r="I225" s="326"/>
      <c r="J225" s="326"/>
      <c r="K225" s="326"/>
      <c r="L225" s="326"/>
      <c r="M225" s="326"/>
      <c r="N225" s="326"/>
      <c r="O225" s="326"/>
      <c r="P225" s="326"/>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4.95" customHeight="1" thickTop="1" thickBot="1" x14ac:dyDescent="0.25">
      <c r="A226" s="326" t="s">
        <v>2690</v>
      </c>
      <c r="B226" s="326"/>
      <c r="C226" s="326"/>
      <c r="D226" s="326"/>
      <c r="E226" s="326"/>
      <c r="F226" s="326"/>
      <c r="G226" s="326"/>
      <c r="H226" s="326"/>
      <c r="I226" s="326"/>
      <c r="J226" s="326"/>
      <c r="K226" s="326"/>
      <c r="L226" s="326"/>
      <c r="M226" s="326"/>
      <c r="N226" s="326"/>
      <c r="O226" s="326"/>
      <c r="P226" s="326"/>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4.95" customHeight="1" thickTop="1" thickBot="1" x14ac:dyDescent="0.25">
      <c r="A227" s="326" t="s">
        <v>2691</v>
      </c>
      <c r="B227" s="326"/>
      <c r="C227" s="326"/>
      <c r="D227" s="326"/>
      <c r="E227" s="326"/>
      <c r="F227" s="326"/>
      <c r="G227" s="326"/>
      <c r="H227" s="326"/>
      <c r="I227" s="326"/>
      <c r="J227" s="326"/>
      <c r="K227" s="326"/>
      <c r="L227" s="326"/>
      <c r="M227" s="326"/>
      <c r="N227" s="326"/>
      <c r="O227" s="326"/>
      <c r="P227" s="326"/>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4.95" customHeight="1" thickTop="1" thickBot="1" x14ac:dyDescent="0.25">
      <c r="A228" s="326" t="s">
        <v>2692</v>
      </c>
      <c r="B228" s="326"/>
      <c r="C228" s="326"/>
      <c r="D228" s="326"/>
      <c r="E228" s="326"/>
      <c r="F228" s="326"/>
      <c r="G228" s="326"/>
      <c r="H228" s="326"/>
      <c r="I228" s="326"/>
      <c r="J228" s="326"/>
      <c r="K228" s="326"/>
      <c r="L228" s="326"/>
      <c r="M228" s="326"/>
      <c r="N228" s="326"/>
      <c r="O228" s="326"/>
      <c r="P228" s="326"/>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4.95" customHeight="1" thickTop="1" thickBot="1" x14ac:dyDescent="0.25">
      <c r="A229" s="326" t="s">
        <v>2693</v>
      </c>
      <c r="B229" s="326"/>
      <c r="C229" s="326"/>
      <c r="D229" s="326"/>
      <c r="E229" s="326"/>
      <c r="F229" s="326"/>
      <c r="G229" s="326"/>
      <c r="H229" s="326"/>
      <c r="I229" s="326"/>
      <c r="J229" s="326"/>
      <c r="K229" s="326"/>
      <c r="L229" s="326"/>
      <c r="M229" s="326"/>
      <c r="N229" s="326"/>
      <c r="O229" s="326"/>
      <c r="P229" s="326"/>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4.95" customHeight="1" thickTop="1" thickBot="1" x14ac:dyDescent="0.25">
      <c r="A230" s="326" t="s">
        <v>2694</v>
      </c>
      <c r="B230" s="326"/>
      <c r="C230" s="326"/>
      <c r="D230" s="326"/>
      <c r="E230" s="326"/>
      <c r="F230" s="326"/>
      <c r="G230" s="326"/>
      <c r="H230" s="326"/>
      <c r="I230" s="326"/>
      <c r="J230" s="326"/>
      <c r="K230" s="326"/>
      <c r="L230" s="326"/>
      <c r="M230" s="326"/>
      <c r="N230" s="326"/>
      <c r="O230" s="326"/>
      <c r="P230" s="326"/>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4.95" customHeight="1" thickTop="1" thickBot="1" x14ac:dyDescent="0.25">
      <c r="A231" s="326" t="s">
        <v>2695</v>
      </c>
      <c r="B231" s="326"/>
      <c r="C231" s="326"/>
      <c r="D231" s="326"/>
      <c r="E231" s="326"/>
      <c r="F231" s="326"/>
      <c r="G231" s="326"/>
      <c r="H231" s="326"/>
      <c r="I231" s="326"/>
      <c r="J231" s="326"/>
      <c r="K231" s="326"/>
      <c r="L231" s="326"/>
      <c r="M231" s="326"/>
      <c r="N231" s="326"/>
      <c r="O231" s="326"/>
      <c r="P231" s="326"/>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4.95" customHeight="1" thickTop="1" x14ac:dyDescent="0.2">
      <c r="A232" s="307" t="s">
        <v>2171</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89">
        <f>SUM(AE222:AE231)</f>
        <v>0</v>
      </c>
      <c r="AF232" s="59"/>
      <c r="AG232" s="92">
        <f>SUM(AG222:AG231)</f>
        <v>10</v>
      </c>
      <c r="AH232" s="93"/>
      <c r="AI232" s="94"/>
      <c r="AJ232" s="94"/>
      <c r="AK232" s="94"/>
    </row>
    <row r="233" spans="1:37" ht="24.95" customHeight="1" x14ac:dyDescent="0.2">
      <c r="A233" s="308" t="s">
        <v>2172</v>
      </c>
      <c r="B233" s="308"/>
      <c r="C233" s="308"/>
      <c r="D233" s="308"/>
      <c r="E233" s="308"/>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89">
        <f>AE232/$AE$20*100</f>
        <v>0</v>
      </c>
      <c r="AF233" s="59"/>
      <c r="AG233" s="92"/>
      <c r="AH233" s="93"/>
      <c r="AI233" s="94"/>
      <c r="AJ233" s="94"/>
      <c r="AK233" s="94"/>
    </row>
    <row r="234" spans="1:37" ht="24.95" customHeight="1" thickBot="1" x14ac:dyDescent="0.25">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4.95" customHeight="1" thickTop="1" thickBot="1" x14ac:dyDescent="0.25">
      <c r="A235" s="310" t="s">
        <v>73</v>
      </c>
      <c r="B235" s="310"/>
      <c r="C235" s="310"/>
      <c r="D235" s="310"/>
      <c r="E235" s="310"/>
      <c r="F235" s="310"/>
      <c r="G235" s="310"/>
      <c r="H235" s="310"/>
      <c r="I235" s="310"/>
      <c r="J235" s="310"/>
      <c r="K235" s="310"/>
      <c r="L235" s="310"/>
      <c r="M235" s="310"/>
      <c r="N235" s="310"/>
      <c r="O235" s="310"/>
      <c r="P235" s="310"/>
      <c r="Q235" s="310"/>
      <c r="R235" s="310"/>
      <c r="S235" s="310"/>
      <c r="T235" s="310"/>
      <c r="U235" s="310"/>
      <c r="V235" s="310"/>
      <c r="W235" s="310"/>
      <c r="X235" s="310"/>
      <c r="Y235" s="310"/>
      <c r="Z235" s="310"/>
      <c r="AA235" s="310"/>
      <c r="AB235" s="310"/>
      <c r="AC235" s="310"/>
      <c r="AD235" s="104" t="s">
        <v>64</v>
      </c>
      <c r="AE235" s="105" t="s">
        <v>8</v>
      </c>
      <c r="AF235" s="86" t="s">
        <v>2133</v>
      </c>
      <c r="AG235" s="86" t="s">
        <v>2134</v>
      </c>
      <c r="AH235" s="86" t="s">
        <v>2135</v>
      </c>
      <c r="AI235" s="87" t="s">
        <v>2136</v>
      </c>
      <c r="AJ235" s="86"/>
      <c r="AK235" s="87" t="s">
        <v>2137</v>
      </c>
    </row>
    <row r="236" spans="1:37" ht="24.95" customHeight="1" thickTop="1" thickBot="1" x14ac:dyDescent="0.25">
      <c r="A236" s="326" t="s">
        <v>2680</v>
      </c>
      <c r="B236" s="326"/>
      <c r="C236" s="326"/>
      <c r="D236" s="326"/>
      <c r="E236" s="326"/>
      <c r="F236" s="326"/>
      <c r="G236" s="326"/>
      <c r="H236" s="326"/>
      <c r="I236" s="326"/>
      <c r="J236" s="326"/>
      <c r="K236" s="326"/>
      <c r="L236" s="326"/>
      <c r="M236" s="326"/>
      <c r="N236" s="326"/>
      <c r="O236" s="326"/>
      <c r="P236" s="326"/>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4.95" customHeight="1" thickTop="1" thickBot="1" x14ac:dyDescent="0.25">
      <c r="A237" s="326" t="s">
        <v>2667</v>
      </c>
      <c r="B237" s="326"/>
      <c r="C237" s="326"/>
      <c r="D237" s="326"/>
      <c r="E237" s="326"/>
      <c r="F237" s="326"/>
      <c r="G237" s="326"/>
      <c r="H237" s="326"/>
      <c r="I237" s="326"/>
      <c r="J237" s="326"/>
      <c r="K237" s="326"/>
      <c r="L237" s="326"/>
      <c r="M237" s="326"/>
      <c r="N237" s="326"/>
      <c r="O237" s="326"/>
      <c r="P237" s="326"/>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4.95" customHeight="1" thickTop="1" thickBot="1" x14ac:dyDescent="0.25">
      <c r="A238" s="326" t="s">
        <v>2668</v>
      </c>
      <c r="B238" s="326"/>
      <c r="C238" s="326"/>
      <c r="D238" s="326"/>
      <c r="E238" s="326"/>
      <c r="F238" s="326"/>
      <c r="G238" s="326"/>
      <c r="H238" s="326"/>
      <c r="I238" s="326"/>
      <c r="J238" s="326"/>
      <c r="K238" s="326"/>
      <c r="L238" s="326"/>
      <c r="M238" s="326"/>
      <c r="N238" s="326"/>
      <c r="O238" s="326"/>
      <c r="P238" s="326"/>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4.95" customHeight="1" thickTop="1" thickBot="1" x14ac:dyDescent="0.25">
      <c r="A239" s="326" t="s">
        <v>2669</v>
      </c>
      <c r="B239" s="326"/>
      <c r="C239" s="326"/>
      <c r="D239" s="326"/>
      <c r="E239" s="326"/>
      <c r="F239" s="326"/>
      <c r="G239" s="326"/>
      <c r="H239" s="326"/>
      <c r="I239" s="326"/>
      <c r="J239" s="326"/>
      <c r="K239" s="326"/>
      <c r="L239" s="326"/>
      <c r="M239" s="326"/>
      <c r="N239" s="326"/>
      <c r="O239" s="326"/>
      <c r="P239" s="326"/>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4.95" customHeight="1" thickTop="1" thickBot="1" x14ac:dyDescent="0.25">
      <c r="A240" s="326" t="s">
        <v>2793</v>
      </c>
      <c r="B240" s="326"/>
      <c r="C240" s="326"/>
      <c r="D240" s="326"/>
      <c r="E240" s="326"/>
      <c r="F240" s="326"/>
      <c r="G240" s="326"/>
      <c r="H240" s="326"/>
      <c r="I240" s="326"/>
      <c r="J240" s="326"/>
      <c r="K240" s="326"/>
      <c r="L240" s="326"/>
      <c r="M240" s="326"/>
      <c r="N240" s="326"/>
      <c r="O240" s="326"/>
      <c r="P240" s="326"/>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4.95" customHeight="1" thickTop="1" x14ac:dyDescent="0.2">
      <c r="A241" s="307" t="s">
        <v>2173</v>
      </c>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89">
        <f>SUM(AE236:AE240)</f>
        <v>0</v>
      </c>
      <c r="AF241" s="59"/>
      <c r="AG241" s="92">
        <f>SUM(AG236:AG240)</f>
        <v>5</v>
      </c>
      <c r="AH241" s="93"/>
      <c r="AI241" s="94"/>
      <c r="AJ241" s="94"/>
      <c r="AK241" s="94"/>
    </row>
    <row r="242" spans="1:37" ht="24.95" customHeight="1" x14ac:dyDescent="0.2">
      <c r="A242" s="308" t="s">
        <v>2174</v>
      </c>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89">
        <f>AE241/$AE$20*100</f>
        <v>0</v>
      </c>
      <c r="AF242" s="59"/>
      <c r="AG242" s="92"/>
      <c r="AH242" s="93"/>
      <c r="AI242" s="94"/>
      <c r="AJ242" s="94"/>
      <c r="AK242" s="94"/>
    </row>
    <row r="243" spans="1:37" ht="24.95" customHeight="1" x14ac:dyDescent="0.2">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4.95" customHeight="1" x14ac:dyDescent="0.2">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4.95" customHeight="1" x14ac:dyDescent="0.2">
      <c r="A245" s="267" t="s">
        <v>2700</v>
      </c>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row>
    <row r="246" spans="1:37" ht="24.95" customHeight="1" x14ac:dyDescent="0.2">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4.95" customHeight="1" thickBot="1" x14ac:dyDescent="0.25">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4.95" customHeight="1" thickTop="1" thickBot="1" x14ac:dyDescent="0.25">
      <c r="A248" s="299" t="s">
        <v>43</v>
      </c>
      <c r="B248" s="299"/>
      <c r="C248" s="299"/>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c r="AC248" s="299"/>
      <c r="AD248" s="63" t="s">
        <v>64</v>
      </c>
      <c r="AE248" s="211" t="s">
        <v>8</v>
      </c>
      <c r="AF248" s="86" t="s">
        <v>2133</v>
      </c>
      <c r="AG248" s="86" t="s">
        <v>2134</v>
      </c>
      <c r="AH248" s="86" t="s">
        <v>2135</v>
      </c>
      <c r="AI248" s="87" t="s">
        <v>2136</v>
      </c>
      <c r="AJ248" s="86"/>
      <c r="AK248" s="87" t="s">
        <v>2137</v>
      </c>
    </row>
    <row r="249" spans="1:37" ht="24.95" customHeight="1" thickTop="1" thickBot="1" x14ac:dyDescent="0.25">
      <c r="A249" s="326" t="s">
        <v>2702</v>
      </c>
      <c r="B249" s="326"/>
      <c r="C249" s="326"/>
      <c r="D249" s="326"/>
      <c r="E249" s="326"/>
      <c r="F249" s="326"/>
      <c r="G249" s="326"/>
      <c r="H249" s="326"/>
      <c r="I249" s="326"/>
      <c r="J249" s="326"/>
      <c r="K249" s="326"/>
      <c r="L249" s="326"/>
      <c r="M249" s="326"/>
      <c r="N249" s="326"/>
      <c r="O249" s="326"/>
      <c r="P249" s="326"/>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4.95" customHeight="1" thickTop="1" thickBot="1" x14ac:dyDescent="0.25">
      <c r="A250" s="326" t="s">
        <v>2546</v>
      </c>
      <c r="B250" s="326"/>
      <c r="C250" s="326"/>
      <c r="D250" s="326"/>
      <c r="E250" s="326"/>
      <c r="F250" s="326"/>
      <c r="G250" s="326"/>
      <c r="H250" s="326"/>
      <c r="I250" s="326"/>
      <c r="J250" s="326"/>
      <c r="K250" s="326"/>
      <c r="L250" s="326"/>
      <c r="M250" s="326"/>
      <c r="N250" s="326"/>
      <c r="O250" s="326"/>
      <c r="P250" s="326"/>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4.95" customHeight="1" thickTop="1" thickBot="1" x14ac:dyDescent="0.25">
      <c r="A251" s="326" t="s">
        <v>2659</v>
      </c>
      <c r="B251" s="326"/>
      <c r="C251" s="326"/>
      <c r="D251" s="326"/>
      <c r="E251" s="326"/>
      <c r="F251" s="326"/>
      <c r="G251" s="326"/>
      <c r="H251" s="326"/>
      <c r="I251" s="326"/>
      <c r="J251" s="326"/>
      <c r="K251" s="326"/>
      <c r="L251" s="326"/>
      <c r="M251" s="326"/>
      <c r="N251" s="326"/>
      <c r="O251" s="326"/>
      <c r="P251" s="326"/>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4.95" customHeight="1" thickTop="1" thickBot="1" x14ac:dyDescent="0.25">
      <c r="A252" s="326" t="s">
        <v>2689</v>
      </c>
      <c r="B252" s="326"/>
      <c r="C252" s="326"/>
      <c r="D252" s="326"/>
      <c r="E252" s="326"/>
      <c r="F252" s="326"/>
      <c r="G252" s="326"/>
      <c r="H252" s="326"/>
      <c r="I252" s="326"/>
      <c r="J252" s="326"/>
      <c r="K252" s="326"/>
      <c r="L252" s="326"/>
      <c r="M252" s="326"/>
      <c r="N252" s="326"/>
      <c r="O252" s="326"/>
      <c r="P252" s="326"/>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4.95" customHeight="1" thickTop="1" thickBot="1" x14ac:dyDescent="0.25">
      <c r="A253" s="326" t="s">
        <v>2703</v>
      </c>
      <c r="B253" s="326"/>
      <c r="C253" s="326"/>
      <c r="D253" s="326"/>
      <c r="E253" s="326"/>
      <c r="F253" s="326"/>
      <c r="G253" s="326"/>
      <c r="H253" s="326"/>
      <c r="I253" s="326"/>
      <c r="J253" s="326"/>
      <c r="K253" s="326"/>
      <c r="L253" s="326"/>
      <c r="M253" s="326"/>
      <c r="N253" s="326"/>
      <c r="O253" s="326"/>
      <c r="P253" s="326"/>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4.95" customHeight="1" thickTop="1" thickBot="1" x14ac:dyDescent="0.25">
      <c r="A254" s="326" t="s">
        <v>2704</v>
      </c>
      <c r="B254" s="326"/>
      <c r="C254" s="326"/>
      <c r="D254" s="326"/>
      <c r="E254" s="326"/>
      <c r="F254" s="326"/>
      <c r="G254" s="326"/>
      <c r="H254" s="326"/>
      <c r="I254" s="326"/>
      <c r="J254" s="326"/>
      <c r="K254" s="326"/>
      <c r="L254" s="326"/>
      <c r="M254" s="326"/>
      <c r="N254" s="326"/>
      <c r="O254" s="326"/>
      <c r="P254" s="326"/>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4.95" customHeight="1" thickTop="1" thickBot="1" x14ac:dyDescent="0.25">
      <c r="A255" s="326" t="s">
        <v>2705</v>
      </c>
      <c r="B255" s="326"/>
      <c r="C255" s="326"/>
      <c r="D255" s="326"/>
      <c r="E255" s="326"/>
      <c r="F255" s="326"/>
      <c r="G255" s="326"/>
      <c r="H255" s="326"/>
      <c r="I255" s="326"/>
      <c r="J255" s="326"/>
      <c r="K255" s="326"/>
      <c r="L255" s="326"/>
      <c r="M255" s="326"/>
      <c r="N255" s="326"/>
      <c r="O255" s="326"/>
      <c r="P255" s="326"/>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4.95" customHeight="1" thickTop="1" thickBot="1" x14ac:dyDescent="0.25">
      <c r="A256" s="326" t="s">
        <v>2706</v>
      </c>
      <c r="B256" s="326"/>
      <c r="C256" s="326"/>
      <c r="D256" s="326"/>
      <c r="E256" s="326"/>
      <c r="F256" s="326"/>
      <c r="G256" s="326"/>
      <c r="H256" s="326"/>
      <c r="I256" s="326"/>
      <c r="J256" s="326"/>
      <c r="K256" s="326"/>
      <c r="L256" s="326"/>
      <c r="M256" s="326"/>
      <c r="N256" s="326"/>
      <c r="O256" s="326"/>
      <c r="P256" s="326"/>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4.95" customHeight="1" thickTop="1" thickBot="1" x14ac:dyDescent="0.25">
      <c r="A257" s="326" t="s">
        <v>2707</v>
      </c>
      <c r="B257" s="326"/>
      <c r="C257" s="326"/>
      <c r="D257" s="326"/>
      <c r="E257" s="326"/>
      <c r="F257" s="326"/>
      <c r="G257" s="326"/>
      <c r="H257" s="326"/>
      <c r="I257" s="326"/>
      <c r="J257" s="326"/>
      <c r="K257" s="326"/>
      <c r="L257" s="326"/>
      <c r="M257" s="326"/>
      <c r="N257" s="326"/>
      <c r="O257" s="326"/>
      <c r="P257" s="326"/>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4.95" customHeight="1" thickTop="1" thickBot="1" x14ac:dyDescent="0.25">
      <c r="A258" s="326" t="s">
        <v>2708</v>
      </c>
      <c r="B258" s="326"/>
      <c r="C258" s="326"/>
      <c r="D258" s="326"/>
      <c r="E258" s="326"/>
      <c r="F258" s="326"/>
      <c r="G258" s="326"/>
      <c r="H258" s="326"/>
      <c r="I258" s="326"/>
      <c r="J258" s="326"/>
      <c r="K258" s="326"/>
      <c r="L258" s="326"/>
      <c r="M258" s="326"/>
      <c r="N258" s="326"/>
      <c r="O258" s="326"/>
      <c r="P258" s="326"/>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4.95" customHeight="1" thickTop="1" thickBot="1" x14ac:dyDescent="0.25">
      <c r="A259" s="326" t="s">
        <v>2709</v>
      </c>
      <c r="B259" s="326"/>
      <c r="C259" s="326"/>
      <c r="D259" s="326"/>
      <c r="E259" s="326"/>
      <c r="F259" s="326"/>
      <c r="G259" s="326"/>
      <c r="H259" s="326"/>
      <c r="I259" s="326"/>
      <c r="J259" s="326"/>
      <c r="K259" s="326"/>
      <c r="L259" s="326"/>
      <c r="M259" s="326"/>
      <c r="N259" s="326"/>
      <c r="O259" s="326"/>
      <c r="P259" s="326"/>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4.95" customHeight="1" thickTop="1" thickBot="1" x14ac:dyDescent="0.25">
      <c r="A260" s="326" t="s">
        <v>2710</v>
      </c>
      <c r="B260" s="326"/>
      <c r="C260" s="326"/>
      <c r="D260" s="326"/>
      <c r="E260" s="326"/>
      <c r="F260" s="326"/>
      <c r="G260" s="326"/>
      <c r="H260" s="326"/>
      <c r="I260" s="326"/>
      <c r="J260" s="326"/>
      <c r="K260" s="326"/>
      <c r="L260" s="326"/>
      <c r="M260" s="326"/>
      <c r="N260" s="326"/>
      <c r="O260" s="326"/>
      <c r="P260" s="326"/>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4.95" customHeight="1" thickTop="1" thickBot="1" x14ac:dyDescent="0.25">
      <c r="A261" s="326" t="s">
        <v>2711</v>
      </c>
      <c r="B261" s="326"/>
      <c r="C261" s="326"/>
      <c r="D261" s="326"/>
      <c r="E261" s="326"/>
      <c r="F261" s="326"/>
      <c r="G261" s="326"/>
      <c r="H261" s="326"/>
      <c r="I261" s="326"/>
      <c r="J261" s="326"/>
      <c r="K261" s="326"/>
      <c r="L261" s="326"/>
      <c r="M261" s="326"/>
      <c r="N261" s="326"/>
      <c r="O261" s="326"/>
      <c r="P261" s="326"/>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4.95" customHeight="1" thickTop="1" thickBot="1" x14ac:dyDescent="0.25">
      <c r="A262" s="326" t="s">
        <v>2712</v>
      </c>
      <c r="B262" s="326"/>
      <c r="C262" s="326"/>
      <c r="D262" s="326"/>
      <c r="E262" s="326"/>
      <c r="F262" s="326"/>
      <c r="G262" s="326"/>
      <c r="H262" s="326"/>
      <c r="I262" s="326"/>
      <c r="J262" s="326"/>
      <c r="K262" s="326"/>
      <c r="L262" s="326"/>
      <c r="M262" s="326"/>
      <c r="N262" s="326"/>
      <c r="O262" s="326"/>
      <c r="P262" s="326"/>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4.95" customHeight="1" thickTop="1" thickBot="1" x14ac:dyDescent="0.25">
      <c r="A263" s="326" t="s">
        <v>2713</v>
      </c>
      <c r="B263" s="326"/>
      <c r="C263" s="326"/>
      <c r="D263" s="326"/>
      <c r="E263" s="326"/>
      <c r="F263" s="326"/>
      <c r="G263" s="326"/>
      <c r="H263" s="326"/>
      <c r="I263" s="326"/>
      <c r="J263" s="326"/>
      <c r="K263" s="326"/>
      <c r="L263" s="326"/>
      <c r="M263" s="326"/>
      <c r="N263" s="326"/>
      <c r="O263" s="326"/>
      <c r="P263" s="326"/>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4.95" customHeight="1" thickTop="1" thickBot="1" x14ac:dyDescent="0.25">
      <c r="A264" s="326" t="s">
        <v>2714</v>
      </c>
      <c r="B264" s="326"/>
      <c r="C264" s="326"/>
      <c r="D264" s="326"/>
      <c r="E264" s="326"/>
      <c r="F264" s="326"/>
      <c r="G264" s="326"/>
      <c r="H264" s="326"/>
      <c r="I264" s="326"/>
      <c r="J264" s="326"/>
      <c r="K264" s="326"/>
      <c r="L264" s="326"/>
      <c r="M264" s="326"/>
      <c r="N264" s="326"/>
      <c r="O264" s="326"/>
      <c r="P264" s="326"/>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4.95" customHeight="1" thickTop="1" x14ac:dyDescent="0.2">
      <c r="A265" s="307" t="s">
        <v>2178</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89">
        <f>SUM(AE249:AE264)</f>
        <v>0</v>
      </c>
      <c r="AF265" s="59"/>
      <c r="AG265" s="92">
        <f>SUM(AG249:AG264)</f>
        <v>16</v>
      </c>
      <c r="AH265" s="93"/>
      <c r="AI265" s="94"/>
      <c r="AJ265" s="94"/>
      <c r="AK265" s="94"/>
    </row>
    <row r="266" spans="1:37" ht="24.95" customHeight="1" x14ac:dyDescent="0.2">
      <c r="A266" s="308" t="s">
        <v>2179</v>
      </c>
      <c r="B266" s="308"/>
      <c r="C266" s="308"/>
      <c r="D266" s="308"/>
      <c r="E266" s="308"/>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89">
        <f>AE265/$AE$20*100</f>
        <v>0</v>
      </c>
      <c r="AF266" s="59"/>
      <c r="AG266" s="92"/>
      <c r="AH266" s="93"/>
      <c r="AI266" s="94"/>
      <c r="AJ266" s="94"/>
      <c r="AK266" s="94"/>
    </row>
    <row r="267" spans="1:37" ht="24.95" customHeight="1" thickBot="1" x14ac:dyDescent="0.25">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4.95" customHeight="1" thickTop="1" thickBot="1" x14ac:dyDescent="0.25">
      <c r="A268" s="310" t="s">
        <v>73</v>
      </c>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c r="AA268" s="310"/>
      <c r="AB268" s="310"/>
      <c r="AC268" s="310"/>
      <c r="AD268" s="104" t="s">
        <v>64</v>
      </c>
      <c r="AE268" s="105" t="s">
        <v>8</v>
      </c>
      <c r="AF268" s="86" t="s">
        <v>2133</v>
      </c>
      <c r="AG268" s="86" t="s">
        <v>2134</v>
      </c>
      <c r="AH268" s="86" t="s">
        <v>2135</v>
      </c>
      <c r="AI268" s="87" t="s">
        <v>2136</v>
      </c>
      <c r="AJ268" s="86"/>
      <c r="AK268" s="87" t="s">
        <v>2137</v>
      </c>
    </row>
    <row r="269" spans="1:37" ht="24.95" customHeight="1" thickTop="1" thickBot="1" x14ac:dyDescent="0.25">
      <c r="A269" s="326" t="s">
        <v>2715</v>
      </c>
      <c r="B269" s="326"/>
      <c r="C269" s="326"/>
      <c r="D269" s="326"/>
      <c r="E269" s="326"/>
      <c r="F269" s="326"/>
      <c r="G269" s="326"/>
      <c r="H269" s="326"/>
      <c r="I269" s="326"/>
      <c r="J269" s="326"/>
      <c r="K269" s="326"/>
      <c r="L269" s="326"/>
      <c r="M269" s="326"/>
      <c r="N269" s="326"/>
      <c r="O269" s="326"/>
      <c r="P269" s="326"/>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4.95" customHeight="1" thickTop="1" thickBot="1" x14ac:dyDescent="0.25">
      <c r="A270" s="326" t="s">
        <v>2716</v>
      </c>
      <c r="B270" s="326"/>
      <c r="C270" s="326"/>
      <c r="D270" s="326"/>
      <c r="E270" s="326"/>
      <c r="F270" s="326"/>
      <c r="G270" s="326"/>
      <c r="H270" s="326"/>
      <c r="I270" s="326"/>
      <c r="J270" s="326"/>
      <c r="K270" s="326"/>
      <c r="L270" s="326"/>
      <c r="M270" s="326"/>
      <c r="N270" s="326"/>
      <c r="O270" s="326"/>
      <c r="P270" s="326"/>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4.95" customHeight="1" thickTop="1" thickBot="1" x14ac:dyDescent="0.25">
      <c r="A271" s="326" t="s">
        <v>2717</v>
      </c>
      <c r="B271" s="326"/>
      <c r="C271" s="326"/>
      <c r="D271" s="326"/>
      <c r="E271" s="326"/>
      <c r="F271" s="326"/>
      <c r="G271" s="326"/>
      <c r="H271" s="326"/>
      <c r="I271" s="326"/>
      <c r="J271" s="326"/>
      <c r="K271" s="326"/>
      <c r="L271" s="326"/>
      <c r="M271" s="326"/>
      <c r="N271" s="326"/>
      <c r="O271" s="326"/>
      <c r="P271" s="326"/>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4.95" customHeight="1" thickTop="1" thickBot="1" x14ac:dyDescent="0.25">
      <c r="A272" s="326" t="s">
        <v>2718</v>
      </c>
      <c r="B272" s="326"/>
      <c r="C272" s="326"/>
      <c r="D272" s="326"/>
      <c r="E272" s="326"/>
      <c r="F272" s="326"/>
      <c r="G272" s="326"/>
      <c r="H272" s="326"/>
      <c r="I272" s="326"/>
      <c r="J272" s="326"/>
      <c r="K272" s="326"/>
      <c r="L272" s="326"/>
      <c r="M272" s="326"/>
      <c r="N272" s="326"/>
      <c r="O272" s="326"/>
      <c r="P272" s="326"/>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4.95" customHeight="1" thickTop="1" thickBot="1" x14ac:dyDescent="0.25">
      <c r="A273" s="326" t="s">
        <v>2719</v>
      </c>
      <c r="B273" s="326"/>
      <c r="C273" s="326"/>
      <c r="D273" s="326"/>
      <c r="E273" s="326"/>
      <c r="F273" s="326"/>
      <c r="G273" s="326"/>
      <c r="H273" s="326"/>
      <c r="I273" s="326"/>
      <c r="J273" s="326"/>
      <c r="K273" s="326"/>
      <c r="L273" s="326"/>
      <c r="M273" s="326"/>
      <c r="N273" s="326"/>
      <c r="O273" s="326"/>
      <c r="P273" s="326"/>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4.95" customHeight="1" thickTop="1" x14ac:dyDescent="0.2">
      <c r="A274" s="307" t="s">
        <v>2180</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89">
        <f>SUM(AE269:AE273)</f>
        <v>0</v>
      </c>
      <c r="AF274" s="59"/>
      <c r="AG274" s="92">
        <f>SUM(AG269:AG273)</f>
        <v>5</v>
      </c>
      <c r="AH274" s="93"/>
      <c r="AI274" s="94"/>
      <c r="AJ274" s="94"/>
      <c r="AK274" s="94"/>
    </row>
    <row r="275" spans="1:37" ht="24.95" customHeight="1" x14ac:dyDescent="0.2">
      <c r="A275" s="308" t="s">
        <v>2181</v>
      </c>
      <c r="B275" s="308"/>
      <c r="C275" s="308"/>
      <c r="D275" s="308"/>
      <c r="E275" s="308"/>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89">
        <f>AE274/$AE$20*100</f>
        <v>0</v>
      </c>
      <c r="AF275" s="59"/>
      <c r="AG275" s="92"/>
      <c r="AH275" s="93"/>
      <c r="AI275" s="94"/>
      <c r="AJ275" s="94"/>
      <c r="AK275" s="94"/>
    </row>
    <row r="276" spans="1:37" ht="24.95" customHeight="1" x14ac:dyDescent="0.2">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4.95" customHeight="1" x14ac:dyDescent="0.2">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4.95" customHeight="1" x14ac:dyDescent="0.2">
      <c r="A278" s="267" t="s">
        <v>2720</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row>
    <row r="279" spans="1:37" ht="24.95" customHeight="1" x14ac:dyDescent="0.2">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4.95" customHeight="1" thickBot="1" x14ac:dyDescent="0.25">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4.95" customHeight="1" thickTop="1" thickBot="1" x14ac:dyDescent="0.25">
      <c r="A281" s="299" t="s">
        <v>43</v>
      </c>
      <c r="B281" s="299"/>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63" t="s">
        <v>64</v>
      </c>
      <c r="AE281" s="211" t="s">
        <v>8</v>
      </c>
      <c r="AF281" s="86" t="s">
        <v>2133</v>
      </c>
      <c r="AG281" s="86" t="s">
        <v>2134</v>
      </c>
      <c r="AH281" s="86" t="s">
        <v>2135</v>
      </c>
      <c r="AI281" s="87" t="s">
        <v>2136</v>
      </c>
      <c r="AJ281" s="86"/>
      <c r="AK281" s="87" t="s">
        <v>2137</v>
      </c>
    </row>
    <row r="282" spans="1:37" ht="24.95" customHeight="1" thickTop="1" thickBot="1" x14ac:dyDescent="0.25">
      <c r="A282" s="326" t="s">
        <v>2722</v>
      </c>
      <c r="B282" s="326"/>
      <c r="C282" s="326"/>
      <c r="D282" s="326"/>
      <c r="E282" s="326"/>
      <c r="F282" s="326"/>
      <c r="G282" s="326"/>
      <c r="H282" s="326"/>
      <c r="I282" s="326"/>
      <c r="J282" s="326"/>
      <c r="K282" s="326"/>
      <c r="L282" s="326"/>
      <c r="M282" s="326"/>
      <c r="N282" s="326"/>
      <c r="O282" s="326"/>
      <c r="P282" s="326"/>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4.95" customHeight="1" thickTop="1" thickBot="1" x14ac:dyDescent="0.25">
      <c r="A283" s="326" t="s">
        <v>2546</v>
      </c>
      <c r="B283" s="326"/>
      <c r="C283" s="326"/>
      <c r="D283" s="326"/>
      <c r="E283" s="326"/>
      <c r="F283" s="326"/>
      <c r="G283" s="326"/>
      <c r="H283" s="326"/>
      <c r="I283" s="326"/>
      <c r="J283" s="326"/>
      <c r="K283" s="326"/>
      <c r="L283" s="326"/>
      <c r="M283" s="326"/>
      <c r="N283" s="326"/>
      <c r="O283" s="326"/>
      <c r="P283" s="326"/>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4.95" customHeight="1" thickTop="1" thickBot="1" x14ac:dyDescent="0.25">
      <c r="A284" s="326" t="s">
        <v>2723</v>
      </c>
      <c r="B284" s="326"/>
      <c r="C284" s="326"/>
      <c r="D284" s="326"/>
      <c r="E284" s="326"/>
      <c r="F284" s="326"/>
      <c r="G284" s="326"/>
      <c r="H284" s="326"/>
      <c r="I284" s="326"/>
      <c r="J284" s="326"/>
      <c r="K284" s="326"/>
      <c r="L284" s="326"/>
      <c r="M284" s="326"/>
      <c r="N284" s="326"/>
      <c r="O284" s="326"/>
      <c r="P284" s="326"/>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4.95" customHeight="1" thickTop="1" thickBot="1" x14ac:dyDescent="0.25">
      <c r="A285" s="326" t="s">
        <v>2724</v>
      </c>
      <c r="B285" s="326"/>
      <c r="C285" s="326"/>
      <c r="D285" s="326"/>
      <c r="E285" s="326"/>
      <c r="F285" s="326"/>
      <c r="G285" s="326"/>
      <c r="H285" s="326"/>
      <c r="I285" s="326"/>
      <c r="J285" s="326"/>
      <c r="K285" s="326"/>
      <c r="L285" s="326"/>
      <c r="M285" s="326"/>
      <c r="N285" s="326"/>
      <c r="O285" s="326"/>
      <c r="P285" s="326"/>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4.95" customHeight="1" thickTop="1" thickBot="1" x14ac:dyDescent="0.25">
      <c r="A286" s="326" t="s">
        <v>2725</v>
      </c>
      <c r="B286" s="326"/>
      <c r="C286" s="326"/>
      <c r="D286" s="326"/>
      <c r="E286" s="326"/>
      <c r="F286" s="326"/>
      <c r="G286" s="326"/>
      <c r="H286" s="326"/>
      <c r="I286" s="326"/>
      <c r="J286" s="326"/>
      <c r="K286" s="326"/>
      <c r="L286" s="326"/>
      <c r="M286" s="326"/>
      <c r="N286" s="326"/>
      <c r="O286" s="326"/>
      <c r="P286" s="326"/>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4.95" customHeight="1" thickTop="1" thickBot="1" x14ac:dyDescent="0.25">
      <c r="A287" s="326" t="s">
        <v>2726</v>
      </c>
      <c r="B287" s="326"/>
      <c r="C287" s="326"/>
      <c r="D287" s="326"/>
      <c r="E287" s="326"/>
      <c r="F287" s="326"/>
      <c r="G287" s="326"/>
      <c r="H287" s="326"/>
      <c r="I287" s="326"/>
      <c r="J287" s="326"/>
      <c r="K287" s="326"/>
      <c r="L287" s="326"/>
      <c r="M287" s="326"/>
      <c r="N287" s="326"/>
      <c r="O287" s="326"/>
      <c r="P287" s="326"/>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4.95" customHeight="1" thickTop="1" thickBot="1" x14ac:dyDescent="0.25">
      <c r="A288" s="326" t="s">
        <v>2727</v>
      </c>
      <c r="B288" s="326"/>
      <c r="C288" s="326"/>
      <c r="D288" s="326"/>
      <c r="E288" s="326"/>
      <c r="F288" s="326"/>
      <c r="G288" s="326"/>
      <c r="H288" s="326"/>
      <c r="I288" s="326"/>
      <c r="J288" s="326"/>
      <c r="K288" s="326"/>
      <c r="L288" s="326"/>
      <c r="M288" s="326"/>
      <c r="N288" s="326"/>
      <c r="O288" s="326"/>
      <c r="P288" s="326"/>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4.95" customHeight="1" thickTop="1" thickBot="1" x14ac:dyDescent="0.25">
      <c r="A289" s="326" t="s">
        <v>2728</v>
      </c>
      <c r="B289" s="326"/>
      <c r="C289" s="326"/>
      <c r="D289" s="326"/>
      <c r="E289" s="326"/>
      <c r="F289" s="326"/>
      <c r="G289" s="326"/>
      <c r="H289" s="326"/>
      <c r="I289" s="326"/>
      <c r="J289" s="326"/>
      <c r="K289" s="326"/>
      <c r="L289" s="326"/>
      <c r="M289" s="326"/>
      <c r="N289" s="326"/>
      <c r="O289" s="326"/>
      <c r="P289" s="326"/>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4.95" customHeight="1" thickTop="1" thickBot="1" x14ac:dyDescent="0.25">
      <c r="A290" s="326" t="s">
        <v>2729</v>
      </c>
      <c r="B290" s="326"/>
      <c r="C290" s="326"/>
      <c r="D290" s="326"/>
      <c r="E290" s="326"/>
      <c r="F290" s="326"/>
      <c r="G290" s="326"/>
      <c r="H290" s="326"/>
      <c r="I290" s="326"/>
      <c r="J290" s="326"/>
      <c r="K290" s="326"/>
      <c r="L290" s="326"/>
      <c r="M290" s="326"/>
      <c r="N290" s="326"/>
      <c r="O290" s="326"/>
      <c r="P290" s="326"/>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4.95" customHeight="1" thickTop="1" thickBot="1" x14ac:dyDescent="0.25">
      <c r="A291" s="326" t="s">
        <v>2730</v>
      </c>
      <c r="B291" s="326"/>
      <c r="C291" s="326"/>
      <c r="D291" s="326"/>
      <c r="E291" s="326"/>
      <c r="F291" s="326"/>
      <c r="G291" s="326"/>
      <c r="H291" s="326"/>
      <c r="I291" s="326"/>
      <c r="J291" s="326"/>
      <c r="K291" s="326"/>
      <c r="L291" s="326"/>
      <c r="M291" s="326"/>
      <c r="N291" s="326"/>
      <c r="O291" s="326"/>
      <c r="P291" s="326"/>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4.95" customHeight="1" thickTop="1" thickBot="1" x14ac:dyDescent="0.25">
      <c r="A292" s="326" t="s">
        <v>2731</v>
      </c>
      <c r="B292" s="326"/>
      <c r="C292" s="326"/>
      <c r="D292" s="326"/>
      <c r="E292" s="326"/>
      <c r="F292" s="326"/>
      <c r="G292" s="326"/>
      <c r="H292" s="326"/>
      <c r="I292" s="326"/>
      <c r="J292" s="326"/>
      <c r="K292" s="326"/>
      <c r="L292" s="326"/>
      <c r="M292" s="326"/>
      <c r="N292" s="326"/>
      <c r="O292" s="326"/>
      <c r="P292" s="326"/>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4.95" customHeight="1" thickTop="1" thickBot="1" x14ac:dyDescent="0.25">
      <c r="A293" s="326" t="s">
        <v>2732</v>
      </c>
      <c r="B293" s="326"/>
      <c r="C293" s="326"/>
      <c r="D293" s="326"/>
      <c r="E293" s="326"/>
      <c r="F293" s="326"/>
      <c r="G293" s="326"/>
      <c r="H293" s="326"/>
      <c r="I293" s="326"/>
      <c r="J293" s="326"/>
      <c r="K293" s="326"/>
      <c r="L293" s="326"/>
      <c r="M293" s="326"/>
      <c r="N293" s="326"/>
      <c r="O293" s="326"/>
      <c r="P293" s="326"/>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4.95" customHeight="1" thickTop="1" thickBot="1" x14ac:dyDescent="0.25">
      <c r="A294" s="326" t="s">
        <v>2733</v>
      </c>
      <c r="B294" s="326"/>
      <c r="C294" s="326"/>
      <c r="D294" s="326"/>
      <c r="E294" s="326"/>
      <c r="F294" s="326"/>
      <c r="G294" s="326"/>
      <c r="H294" s="326"/>
      <c r="I294" s="326"/>
      <c r="J294" s="326"/>
      <c r="K294" s="326"/>
      <c r="L294" s="326"/>
      <c r="M294" s="326"/>
      <c r="N294" s="326"/>
      <c r="O294" s="326"/>
      <c r="P294" s="326"/>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4.95" customHeight="1" thickTop="1" thickBot="1" x14ac:dyDescent="0.25">
      <c r="A295" s="326" t="s">
        <v>2734</v>
      </c>
      <c r="B295" s="326"/>
      <c r="C295" s="326"/>
      <c r="D295" s="326"/>
      <c r="E295" s="326"/>
      <c r="F295" s="326"/>
      <c r="G295" s="326"/>
      <c r="H295" s="326"/>
      <c r="I295" s="326"/>
      <c r="J295" s="326"/>
      <c r="K295" s="326"/>
      <c r="L295" s="326"/>
      <c r="M295" s="326"/>
      <c r="N295" s="326"/>
      <c r="O295" s="326"/>
      <c r="P295" s="326"/>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4.95" customHeight="1" thickTop="1" thickBot="1" x14ac:dyDescent="0.25">
      <c r="A296" s="326" t="s">
        <v>2735</v>
      </c>
      <c r="B296" s="326"/>
      <c r="C296" s="326"/>
      <c r="D296" s="326"/>
      <c r="E296" s="326"/>
      <c r="F296" s="326"/>
      <c r="G296" s="326"/>
      <c r="H296" s="326"/>
      <c r="I296" s="326"/>
      <c r="J296" s="326"/>
      <c r="K296" s="326"/>
      <c r="L296" s="326"/>
      <c r="M296" s="326"/>
      <c r="N296" s="326"/>
      <c r="O296" s="326"/>
      <c r="P296" s="326"/>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4.95" customHeight="1" thickTop="1" thickBot="1" x14ac:dyDescent="0.25">
      <c r="A297" s="326" t="s">
        <v>2736</v>
      </c>
      <c r="B297" s="326"/>
      <c r="C297" s="326"/>
      <c r="D297" s="326"/>
      <c r="E297" s="326"/>
      <c r="F297" s="326"/>
      <c r="G297" s="326"/>
      <c r="H297" s="326"/>
      <c r="I297" s="326"/>
      <c r="J297" s="326"/>
      <c r="K297" s="326"/>
      <c r="L297" s="326"/>
      <c r="M297" s="326"/>
      <c r="N297" s="326"/>
      <c r="O297" s="326"/>
      <c r="P297" s="326"/>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4.95" customHeight="1" thickTop="1" thickBot="1" x14ac:dyDescent="0.25">
      <c r="A298" s="326" t="s">
        <v>2737</v>
      </c>
      <c r="B298" s="326"/>
      <c r="C298" s="326"/>
      <c r="D298" s="326"/>
      <c r="E298" s="326"/>
      <c r="F298" s="326"/>
      <c r="G298" s="326"/>
      <c r="H298" s="326"/>
      <c r="I298" s="326"/>
      <c r="J298" s="326"/>
      <c r="K298" s="326"/>
      <c r="L298" s="326"/>
      <c r="M298" s="326"/>
      <c r="N298" s="326"/>
      <c r="O298" s="326"/>
      <c r="P298" s="326"/>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4.95" customHeight="1" thickTop="1" thickBot="1" x14ac:dyDescent="0.25">
      <c r="A299" s="326" t="s">
        <v>2738</v>
      </c>
      <c r="B299" s="326"/>
      <c r="C299" s="326"/>
      <c r="D299" s="326"/>
      <c r="E299" s="326"/>
      <c r="F299" s="326"/>
      <c r="G299" s="326"/>
      <c r="H299" s="326"/>
      <c r="I299" s="326"/>
      <c r="J299" s="326"/>
      <c r="K299" s="326"/>
      <c r="L299" s="326"/>
      <c r="M299" s="326"/>
      <c r="N299" s="326"/>
      <c r="O299" s="326"/>
      <c r="P299" s="326"/>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4.95" customHeight="1" thickTop="1" thickBot="1" x14ac:dyDescent="0.25">
      <c r="A300" s="326" t="s">
        <v>2739</v>
      </c>
      <c r="B300" s="326"/>
      <c r="C300" s="326"/>
      <c r="D300" s="326"/>
      <c r="E300" s="326"/>
      <c r="F300" s="326"/>
      <c r="G300" s="326"/>
      <c r="H300" s="326"/>
      <c r="I300" s="326"/>
      <c r="J300" s="326"/>
      <c r="K300" s="326"/>
      <c r="L300" s="326"/>
      <c r="M300" s="326"/>
      <c r="N300" s="326"/>
      <c r="O300" s="326"/>
      <c r="P300" s="326"/>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4.95" customHeight="1" thickTop="1" thickBot="1" x14ac:dyDescent="0.25">
      <c r="A301" s="326" t="s">
        <v>2740</v>
      </c>
      <c r="B301" s="326"/>
      <c r="C301" s="326"/>
      <c r="D301" s="326"/>
      <c r="E301" s="326"/>
      <c r="F301" s="326"/>
      <c r="G301" s="326"/>
      <c r="H301" s="326"/>
      <c r="I301" s="326"/>
      <c r="J301" s="326"/>
      <c r="K301" s="326"/>
      <c r="L301" s="326"/>
      <c r="M301" s="326"/>
      <c r="N301" s="326"/>
      <c r="O301" s="326"/>
      <c r="P301" s="326"/>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4.95" customHeight="1" thickTop="1" thickBot="1" x14ac:dyDescent="0.25">
      <c r="A302" s="326" t="s">
        <v>2741</v>
      </c>
      <c r="B302" s="326"/>
      <c r="C302" s="326"/>
      <c r="D302" s="326"/>
      <c r="E302" s="326"/>
      <c r="F302" s="326"/>
      <c r="G302" s="326"/>
      <c r="H302" s="326"/>
      <c r="I302" s="326"/>
      <c r="J302" s="326"/>
      <c r="K302" s="326"/>
      <c r="L302" s="326"/>
      <c r="M302" s="326"/>
      <c r="N302" s="326"/>
      <c r="O302" s="326"/>
      <c r="P302" s="326"/>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4.95" customHeight="1" thickTop="1" thickBot="1" x14ac:dyDescent="0.25">
      <c r="A303" s="326" t="s">
        <v>2742</v>
      </c>
      <c r="B303" s="326"/>
      <c r="C303" s="326"/>
      <c r="D303" s="326"/>
      <c r="E303" s="326"/>
      <c r="F303" s="326"/>
      <c r="G303" s="326"/>
      <c r="H303" s="326"/>
      <c r="I303" s="326"/>
      <c r="J303" s="326"/>
      <c r="K303" s="326"/>
      <c r="L303" s="326"/>
      <c r="M303" s="326"/>
      <c r="N303" s="326"/>
      <c r="O303" s="326"/>
      <c r="P303" s="326"/>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4.95" customHeight="1" thickTop="1" thickBot="1" x14ac:dyDescent="0.25">
      <c r="A304" s="326" t="s">
        <v>2743</v>
      </c>
      <c r="B304" s="326"/>
      <c r="C304" s="326"/>
      <c r="D304" s="326"/>
      <c r="E304" s="326"/>
      <c r="F304" s="326"/>
      <c r="G304" s="326"/>
      <c r="H304" s="326"/>
      <c r="I304" s="326"/>
      <c r="J304" s="326"/>
      <c r="K304" s="326"/>
      <c r="L304" s="326"/>
      <c r="M304" s="326"/>
      <c r="N304" s="326"/>
      <c r="O304" s="326"/>
      <c r="P304" s="326"/>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4.95" customHeight="1" thickTop="1" thickBot="1" x14ac:dyDescent="0.25">
      <c r="A305" s="326" t="s">
        <v>2744</v>
      </c>
      <c r="B305" s="326"/>
      <c r="C305" s="326"/>
      <c r="D305" s="326"/>
      <c r="E305" s="326"/>
      <c r="F305" s="326"/>
      <c r="G305" s="326"/>
      <c r="H305" s="326"/>
      <c r="I305" s="326"/>
      <c r="J305" s="326"/>
      <c r="K305" s="326"/>
      <c r="L305" s="326"/>
      <c r="M305" s="326"/>
      <c r="N305" s="326"/>
      <c r="O305" s="326"/>
      <c r="P305" s="326"/>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4.95" customHeight="1" thickTop="1" thickBot="1" x14ac:dyDescent="0.25">
      <c r="A306" s="326" t="s">
        <v>2745</v>
      </c>
      <c r="B306" s="326"/>
      <c r="C306" s="326"/>
      <c r="D306" s="326"/>
      <c r="E306" s="326"/>
      <c r="F306" s="326"/>
      <c r="G306" s="326"/>
      <c r="H306" s="326"/>
      <c r="I306" s="326"/>
      <c r="J306" s="326"/>
      <c r="K306" s="326"/>
      <c r="L306" s="326"/>
      <c r="M306" s="326"/>
      <c r="N306" s="326"/>
      <c r="O306" s="326"/>
      <c r="P306" s="326"/>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4.95" customHeight="1" thickTop="1" thickBot="1" x14ac:dyDescent="0.25">
      <c r="A307" s="326" t="s">
        <v>2746</v>
      </c>
      <c r="B307" s="326"/>
      <c r="C307" s="326"/>
      <c r="D307" s="326"/>
      <c r="E307" s="326"/>
      <c r="F307" s="326"/>
      <c r="G307" s="326"/>
      <c r="H307" s="326"/>
      <c r="I307" s="326"/>
      <c r="J307" s="326"/>
      <c r="K307" s="326"/>
      <c r="L307" s="326"/>
      <c r="M307" s="326"/>
      <c r="N307" s="326"/>
      <c r="O307" s="326"/>
      <c r="P307" s="326"/>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4.95" customHeight="1" thickTop="1" thickBot="1" x14ac:dyDescent="0.25">
      <c r="A308" s="326" t="s">
        <v>2747</v>
      </c>
      <c r="B308" s="326"/>
      <c r="C308" s="326"/>
      <c r="D308" s="326"/>
      <c r="E308" s="326"/>
      <c r="F308" s="326"/>
      <c r="G308" s="326"/>
      <c r="H308" s="326"/>
      <c r="I308" s="326"/>
      <c r="J308" s="326"/>
      <c r="K308" s="326"/>
      <c r="L308" s="326"/>
      <c r="M308" s="326"/>
      <c r="N308" s="326"/>
      <c r="O308" s="326"/>
      <c r="P308" s="326"/>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4.95" customHeight="1" thickTop="1" thickBot="1" x14ac:dyDescent="0.25">
      <c r="A309" s="326" t="s">
        <v>2748</v>
      </c>
      <c r="B309" s="326"/>
      <c r="C309" s="326"/>
      <c r="D309" s="326"/>
      <c r="E309" s="326"/>
      <c r="F309" s="326"/>
      <c r="G309" s="326"/>
      <c r="H309" s="326"/>
      <c r="I309" s="326"/>
      <c r="J309" s="326"/>
      <c r="K309" s="326"/>
      <c r="L309" s="326"/>
      <c r="M309" s="326"/>
      <c r="N309" s="326"/>
      <c r="O309" s="326"/>
      <c r="P309" s="326"/>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4.95" customHeight="1" thickTop="1" thickBot="1" x14ac:dyDescent="0.25">
      <c r="A310" s="326" t="s">
        <v>2749</v>
      </c>
      <c r="B310" s="326"/>
      <c r="C310" s="326"/>
      <c r="D310" s="326"/>
      <c r="E310" s="326"/>
      <c r="F310" s="326"/>
      <c r="G310" s="326"/>
      <c r="H310" s="326"/>
      <c r="I310" s="326"/>
      <c r="J310" s="326"/>
      <c r="K310" s="326"/>
      <c r="L310" s="326"/>
      <c r="M310" s="326"/>
      <c r="N310" s="326"/>
      <c r="O310" s="326"/>
      <c r="P310" s="326"/>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4.95" customHeight="1" thickTop="1" thickBot="1" x14ac:dyDescent="0.25">
      <c r="A311" s="326" t="s">
        <v>2750</v>
      </c>
      <c r="B311" s="326"/>
      <c r="C311" s="326"/>
      <c r="D311" s="326"/>
      <c r="E311" s="326"/>
      <c r="F311" s="326"/>
      <c r="G311" s="326"/>
      <c r="H311" s="326"/>
      <c r="I311" s="326"/>
      <c r="J311" s="326"/>
      <c r="K311" s="326"/>
      <c r="L311" s="326"/>
      <c r="M311" s="326"/>
      <c r="N311" s="326"/>
      <c r="O311" s="326"/>
      <c r="P311" s="326"/>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4.95" customHeight="1" thickTop="1" thickBot="1" x14ac:dyDescent="0.25">
      <c r="A312" s="326" t="s">
        <v>2751</v>
      </c>
      <c r="B312" s="326"/>
      <c r="C312" s="326"/>
      <c r="D312" s="326"/>
      <c r="E312" s="326"/>
      <c r="F312" s="326"/>
      <c r="G312" s="326"/>
      <c r="H312" s="326"/>
      <c r="I312" s="326"/>
      <c r="J312" s="326"/>
      <c r="K312" s="326"/>
      <c r="L312" s="326"/>
      <c r="M312" s="326"/>
      <c r="N312" s="326"/>
      <c r="O312" s="326"/>
      <c r="P312" s="326"/>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4.95" customHeight="1" thickTop="1" thickBot="1" x14ac:dyDescent="0.25">
      <c r="A313" s="326" t="s">
        <v>2752</v>
      </c>
      <c r="B313" s="326"/>
      <c r="C313" s="326"/>
      <c r="D313" s="326"/>
      <c r="E313" s="326"/>
      <c r="F313" s="326"/>
      <c r="G313" s="326"/>
      <c r="H313" s="326"/>
      <c r="I313" s="326"/>
      <c r="J313" s="326"/>
      <c r="K313" s="326"/>
      <c r="L313" s="326"/>
      <c r="M313" s="326"/>
      <c r="N313" s="326"/>
      <c r="O313" s="326"/>
      <c r="P313" s="326"/>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4.95" customHeight="1" thickTop="1" thickBot="1" x14ac:dyDescent="0.25">
      <c r="A314" s="326" t="s">
        <v>2753</v>
      </c>
      <c r="B314" s="326"/>
      <c r="C314" s="326"/>
      <c r="D314" s="326"/>
      <c r="E314" s="326"/>
      <c r="F314" s="326"/>
      <c r="G314" s="326"/>
      <c r="H314" s="326"/>
      <c r="I314" s="326"/>
      <c r="J314" s="326"/>
      <c r="K314" s="326"/>
      <c r="L314" s="326"/>
      <c r="M314" s="326"/>
      <c r="N314" s="326"/>
      <c r="O314" s="326"/>
      <c r="P314" s="326"/>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4.95" customHeight="1" thickTop="1" thickBot="1" x14ac:dyDescent="0.25">
      <c r="A315" s="326" t="s">
        <v>2754</v>
      </c>
      <c r="B315" s="326"/>
      <c r="C315" s="326"/>
      <c r="D315" s="326"/>
      <c r="E315" s="326"/>
      <c r="F315" s="326"/>
      <c r="G315" s="326"/>
      <c r="H315" s="326"/>
      <c r="I315" s="326"/>
      <c r="J315" s="326"/>
      <c r="K315" s="326"/>
      <c r="L315" s="326"/>
      <c r="M315" s="326"/>
      <c r="N315" s="326"/>
      <c r="O315" s="326"/>
      <c r="P315" s="326"/>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4.95" customHeight="1" thickTop="1" thickBot="1" x14ac:dyDescent="0.25">
      <c r="A316" s="326" t="s">
        <v>2755</v>
      </c>
      <c r="B316" s="326"/>
      <c r="C316" s="326"/>
      <c r="D316" s="326"/>
      <c r="E316" s="326"/>
      <c r="F316" s="326"/>
      <c r="G316" s="326"/>
      <c r="H316" s="326"/>
      <c r="I316" s="326"/>
      <c r="J316" s="326"/>
      <c r="K316" s="326"/>
      <c r="L316" s="326"/>
      <c r="M316" s="326"/>
      <c r="N316" s="326"/>
      <c r="O316" s="326"/>
      <c r="P316" s="326"/>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4.95" customHeight="1" thickTop="1" thickBot="1" x14ac:dyDescent="0.25">
      <c r="A317" s="326" t="s">
        <v>2756</v>
      </c>
      <c r="B317" s="326"/>
      <c r="C317" s="326"/>
      <c r="D317" s="326"/>
      <c r="E317" s="326"/>
      <c r="F317" s="326"/>
      <c r="G317" s="326"/>
      <c r="H317" s="326"/>
      <c r="I317" s="326"/>
      <c r="J317" s="326"/>
      <c r="K317" s="326"/>
      <c r="L317" s="326"/>
      <c r="M317" s="326"/>
      <c r="N317" s="326"/>
      <c r="O317" s="326"/>
      <c r="P317" s="326"/>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4.95" customHeight="1" thickTop="1" thickBot="1" x14ac:dyDescent="0.25">
      <c r="A318" s="326" t="s">
        <v>2757</v>
      </c>
      <c r="B318" s="326"/>
      <c r="C318" s="326"/>
      <c r="D318" s="326"/>
      <c r="E318" s="326"/>
      <c r="F318" s="326"/>
      <c r="G318" s="326"/>
      <c r="H318" s="326"/>
      <c r="I318" s="326"/>
      <c r="J318" s="326"/>
      <c r="K318" s="326"/>
      <c r="L318" s="326"/>
      <c r="M318" s="326"/>
      <c r="N318" s="326"/>
      <c r="O318" s="326"/>
      <c r="P318" s="326"/>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4.95" customHeight="1" thickTop="1" thickBot="1" x14ac:dyDescent="0.25">
      <c r="A319" s="326" t="s">
        <v>2758</v>
      </c>
      <c r="B319" s="326"/>
      <c r="C319" s="326"/>
      <c r="D319" s="326"/>
      <c r="E319" s="326"/>
      <c r="F319" s="326"/>
      <c r="G319" s="326"/>
      <c r="H319" s="326"/>
      <c r="I319" s="326"/>
      <c r="J319" s="326"/>
      <c r="K319" s="326"/>
      <c r="L319" s="326"/>
      <c r="M319" s="326"/>
      <c r="N319" s="326"/>
      <c r="O319" s="326"/>
      <c r="P319" s="326"/>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4.95" customHeight="1" thickTop="1" thickBot="1" x14ac:dyDescent="0.25">
      <c r="A320" s="326" t="s">
        <v>2759</v>
      </c>
      <c r="B320" s="326"/>
      <c r="C320" s="326"/>
      <c r="D320" s="326"/>
      <c r="E320" s="326"/>
      <c r="F320" s="326"/>
      <c r="G320" s="326"/>
      <c r="H320" s="326"/>
      <c r="I320" s="326"/>
      <c r="J320" s="326"/>
      <c r="K320" s="326"/>
      <c r="L320" s="326"/>
      <c r="M320" s="326"/>
      <c r="N320" s="326"/>
      <c r="O320" s="326"/>
      <c r="P320" s="326"/>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4.95" customHeight="1" thickTop="1" thickBot="1" x14ac:dyDescent="0.25">
      <c r="A321" s="326" t="s">
        <v>2760</v>
      </c>
      <c r="B321" s="326"/>
      <c r="C321" s="326"/>
      <c r="D321" s="326"/>
      <c r="E321" s="326"/>
      <c r="F321" s="326"/>
      <c r="G321" s="326"/>
      <c r="H321" s="326"/>
      <c r="I321" s="326"/>
      <c r="J321" s="326"/>
      <c r="K321" s="326"/>
      <c r="L321" s="326"/>
      <c r="M321" s="326"/>
      <c r="N321" s="326"/>
      <c r="O321" s="326"/>
      <c r="P321" s="326"/>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4.95" customHeight="1" thickTop="1" thickBot="1" x14ac:dyDescent="0.25">
      <c r="A322" s="326" t="s">
        <v>2761</v>
      </c>
      <c r="B322" s="326"/>
      <c r="C322" s="326"/>
      <c r="D322" s="326"/>
      <c r="E322" s="326"/>
      <c r="F322" s="326"/>
      <c r="G322" s="326"/>
      <c r="H322" s="326"/>
      <c r="I322" s="326"/>
      <c r="J322" s="326"/>
      <c r="K322" s="326"/>
      <c r="L322" s="326"/>
      <c r="M322" s="326"/>
      <c r="N322" s="326"/>
      <c r="O322" s="326"/>
      <c r="P322" s="326"/>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4.95" customHeight="1" thickTop="1" x14ac:dyDescent="0.2">
      <c r="A323" s="307" t="s">
        <v>2182</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89">
        <f>SUM(AE282:AE322)</f>
        <v>0</v>
      </c>
      <c r="AF323" s="59"/>
      <c r="AG323" s="92">
        <f>SUM(AG282:AG322)</f>
        <v>41</v>
      </c>
      <c r="AH323" s="93"/>
      <c r="AI323" s="94"/>
      <c r="AJ323" s="94"/>
      <c r="AK323" s="94"/>
    </row>
    <row r="324" spans="1:37" ht="24.95" customHeight="1" x14ac:dyDescent="0.2">
      <c r="A324" s="308" t="s">
        <v>2183</v>
      </c>
      <c r="B324" s="308"/>
      <c r="C324" s="308"/>
      <c r="D324" s="308"/>
      <c r="E324" s="308"/>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89">
        <f>AE323/$AE$20*100</f>
        <v>0</v>
      </c>
      <c r="AF324" s="59"/>
      <c r="AG324" s="92"/>
      <c r="AH324" s="93"/>
      <c r="AI324" s="94"/>
      <c r="AJ324" s="94"/>
      <c r="AK324" s="94"/>
    </row>
    <row r="325" spans="1:37" ht="24.95" customHeight="1" thickBot="1" x14ac:dyDescent="0.25">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4.95" customHeight="1" thickTop="1" thickBot="1" x14ac:dyDescent="0.25">
      <c r="A326" s="310" t="s">
        <v>73</v>
      </c>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c r="AA326" s="310"/>
      <c r="AB326" s="310"/>
      <c r="AC326" s="310"/>
      <c r="AD326" s="104" t="s">
        <v>64</v>
      </c>
      <c r="AE326" s="105" t="s">
        <v>8</v>
      </c>
      <c r="AF326" s="86" t="s">
        <v>2133</v>
      </c>
      <c r="AG326" s="86" t="s">
        <v>2134</v>
      </c>
      <c r="AH326" s="86" t="s">
        <v>2135</v>
      </c>
      <c r="AI326" s="87" t="s">
        <v>2136</v>
      </c>
      <c r="AJ326" s="86"/>
      <c r="AK326" s="87" t="s">
        <v>2137</v>
      </c>
    </row>
    <row r="327" spans="1:37" ht="24.95" customHeight="1" thickTop="1" thickBot="1" x14ac:dyDescent="0.25">
      <c r="A327" s="326" t="s">
        <v>2762</v>
      </c>
      <c r="B327" s="326"/>
      <c r="C327" s="326"/>
      <c r="D327" s="326"/>
      <c r="E327" s="326"/>
      <c r="F327" s="326"/>
      <c r="G327" s="326"/>
      <c r="H327" s="326"/>
      <c r="I327" s="326"/>
      <c r="J327" s="326"/>
      <c r="K327" s="326"/>
      <c r="L327" s="326"/>
      <c r="M327" s="326"/>
      <c r="N327" s="326"/>
      <c r="O327" s="326"/>
      <c r="P327" s="326"/>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4.95" customHeight="1" thickTop="1" thickBot="1" x14ac:dyDescent="0.25">
      <c r="A328" s="326" t="s">
        <v>2763</v>
      </c>
      <c r="B328" s="326"/>
      <c r="C328" s="326"/>
      <c r="D328" s="326"/>
      <c r="E328" s="326"/>
      <c r="F328" s="326"/>
      <c r="G328" s="326"/>
      <c r="H328" s="326"/>
      <c r="I328" s="326"/>
      <c r="J328" s="326"/>
      <c r="K328" s="326"/>
      <c r="L328" s="326"/>
      <c r="M328" s="326"/>
      <c r="N328" s="326"/>
      <c r="O328" s="326"/>
      <c r="P328" s="326"/>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4.95" customHeight="1" thickTop="1" thickBot="1" x14ac:dyDescent="0.25">
      <c r="A329" s="326" t="s">
        <v>2764</v>
      </c>
      <c r="B329" s="326"/>
      <c r="C329" s="326"/>
      <c r="D329" s="326"/>
      <c r="E329" s="326"/>
      <c r="F329" s="326"/>
      <c r="G329" s="326"/>
      <c r="H329" s="326"/>
      <c r="I329" s="326"/>
      <c r="J329" s="326"/>
      <c r="K329" s="326"/>
      <c r="L329" s="326"/>
      <c r="M329" s="326"/>
      <c r="N329" s="326"/>
      <c r="O329" s="326"/>
      <c r="P329" s="326"/>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4.95" customHeight="1" thickTop="1" thickBot="1" x14ac:dyDescent="0.25">
      <c r="A330" s="326" t="s">
        <v>2765</v>
      </c>
      <c r="B330" s="326"/>
      <c r="C330" s="326"/>
      <c r="D330" s="326"/>
      <c r="E330" s="326"/>
      <c r="F330" s="326"/>
      <c r="G330" s="326"/>
      <c r="H330" s="326"/>
      <c r="I330" s="326"/>
      <c r="J330" s="326"/>
      <c r="K330" s="326"/>
      <c r="L330" s="326"/>
      <c r="M330" s="326"/>
      <c r="N330" s="326"/>
      <c r="O330" s="326"/>
      <c r="P330" s="326"/>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4.95" customHeight="1" thickTop="1" thickBot="1" x14ac:dyDescent="0.25">
      <c r="A331" s="326" t="s">
        <v>2766</v>
      </c>
      <c r="B331" s="326"/>
      <c r="C331" s="326"/>
      <c r="D331" s="326"/>
      <c r="E331" s="326"/>
      <c r="F331" s="326"/>
      <c r="G331" s="326"/>
      <c r="H331" s="326"/>
      <c r="I331" s="326"/>
      <c r="J331" s="326"/>
      <c r="K331" s="326"/>
      <c r="L331" s="326"/>
      <c r="M331" s="326"/>
      <c r="N331" s="326"/>
      <c r="O331" s="326"/>
      <c r="P331" s="326"/>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4.95" customHeight="1" thickTop="1" x14ac:dyDescent="0.2">
      <c r="A332" s="307" t="s">
        <v>2184</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89">
        <f>SUM(AE327:AE331)</f>
        <v>0</v>
      </c>
      <c r="AF332" s="59"/>
      <c r="AG332" s="92">
        <f>SUM(AG327:AG331)</f>
        <v>5</v>
      </c>
      <c r="AH332" s="93"/>
      <c r="AI332" s="94"/>
      <c r="AJ332" s="94"/>
      <c r="AK332" s="94"/>
    </row>
    <row r="333" spans="1:37" ht="24.95" customHeight="1" x14ac:dyDescent="0.2">
      <c r="A333" s="308" t="s">
        <v>2185</v>
      </c>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89">
        <f>AE332/$AE$20*100</f>
        <v>0</v>
      </c>
      <c r="AF333" s="59"/>
      <c r="AG333" s="92"/>
      <c r="AH333" s="93"/>
      <c r="AI333" s="94"/>
      <c r="AJ333" s="94"/>
      <c r="AK333" s="94"/>
    </row>
    <row r="334" spans="1:37" ht="24.95" customHeight="1" x14ac:dyDescent="0.2">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4.95" customHeight="1" x14ac:dyDescent="0.2">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4.95" customHeight="1" x14ac:dyDescent="0.2">
      <c r="A336" s="267" t="s">
        <v>2767</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row>
    <row r="337" spans="1:37" ht="24.95" customHeight="1" x14ac:dyDescent="0.2">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4.95" customHeight="1" thickBot="1" x14ac:dyDescent="0.25">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4.95" customHeight="1" thickTop="1" thickBot="1" x14ac:dyDescent="0.25">
      <c r="A339" s="299" t="s">
        <v>43</v>
      </c>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63" t="s">
        <v>64</v>
      </c>
      <c r="AE339" s="211" t="s">
        <v>8</v>
      </c>
      <c r="AF339" s="86" t="s">
        <v>2133</v>
      </c>
      <c r="AG339" s="86" t="s">
        <v>2134</v>
      </c>
      <c r="AH339" s="86" t="s">
        <v>2135</v>
      </c>
      <c r="AI339" s="87" t="s">
        <v>2136</v>
      </c>
      <c r="AJ339" s="86"/>
      <c r="AK339" s="87" t="s">
        <v>2137</v>
      </c>
    </row>
    <row r="340" spans="1:37" ht="24.95" customHeight="1" thickTop="1" thickBot="1" x14ac:dyDescent="0.25">
      <c r="A340" s="326" t="s">
        <v>2687</v>
      </c>
      <c r="B340" s="326"/>
      <c r="C340" s="326"/>
      <c r="D340" s="326"/>
      <c r="E340" s="326"/>
      <c r="F340" s="326"/>
      <c r="G340" s="326"/>
      <c r="H340" s="326"/>
      <c r="I340" s="326"/>
      <c r="J340" s="326"/>
      <c r="K340" s="326"/>
      <c r="L340" s="326"/>
      <c r="M340" s="326"/>
      <c r="N340" s="326"/>
      <c r="O340" s="326"/>
      <c r="P340" s="326"/>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4.95" customHeight="1" thickTop="1" thickBot="1" x14ac:dyDescent="0.25">
      <c r="A341" s="326" t="s">
        <v>2546</v>
      </c>
      <c r="B341" s="326"/>
      <c r="C341" s="326"/>
      <c r="D341" s="326"/>
      <c r="E341" s="326"/>
      <c r="F341" s="326"/>
      <c r="G341" s="326"/>
      <c r="H341" s="326"/>
      <c r="I341" s="326"/>
      <c r="J341" s="326"/>
      <c r="K341" s="326"/>
      <c r="L341" s="326"/>
      <c r="M341" s="326"/>
      <c r="N341" s="326"/>
      <c r="O341" s="326"/>
      <c r="P341" s="326"/>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4.95" customHeight="1" thickTop="1" thickBot="1" x14ac:dyDescent="0.25">
      <c r="A342" s="326" t="s">
        <v>2659</v>
      </c>
      <c r="B342" s="326"/>
      <c r="C342" s="326"/>
      <c r="D342" s="326"/>
      <c r="E342" s="326"/>
      <c r="F342" s="326"/>
      <c r="G342" s="326"/>
      <c r="H342" s="326"/>
      <c r="I342" s="326"/>
      <c r="J342" s="326"/>
      <c r="K342" s="326"/>
      <c r="L342" s="326"/>
      <c r="M342" s="326"/>
      <c r="N342" s="326"/>
      <c r="O342" s="326"/>
      <c r="P342" s="326"/>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4.95" customHeight="1" thickTop="1" thickBot="1" x14ac:dyDescent="0.25">
      <c r="A343" s="326" t="s">
        <v>2769</v>
      </c>
      <c r="B343" s="326"/>
      <c r="C343" s="326"/>
      <c r="D343" s="326"/>
      <c r="E343" s="326"/>
      <c r="F343" s="326"/>
      <c r="G343" s="326"/>
      <c r="H343" s="326"/>
      <c r="I343" s="326"/>
      <c r="J343" s="326"/>
      <c r="K343" s="326"/>
      <c r="L343" s="326"/>
      <c r="M343" s="326"/>
      <c r="N343" s="326"/>
      <c r="O343" s="326"/>
      <c r="P343" s="326"/>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4.95" customHeight="1" thickTop="1" thickBot="1" x14ac:dyDescent="0.25">
      <c r="A344" s="326" t="s">
        <v>2770</v>
      </c>
      <c r="B344" s="326"/>
      <c r="C344" s="326"/>
      <c r="D344" s="326"/>
      <c r="E344" s="326"/>
      <c r="F344" s="326"/>
      <c r="G344" s="326"/>
      <c r="H344" s="326"/>
      <c r="I344" s="326"/>
      <c r="J344" s="326"/>
      <c r="K344" s="326"/>
      <c r="L344" s="326"/>
      <c r="M344" s="326"/>
      <c r="N344" s="326"/>
      <c r="O344" s="326"/>
      <c r="P344" s="326"/>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4.95" customHeight="1" thickTop="1" thickBot="1" x14ac:dyDescent="0.25">
      <c r="A345" s="326" t="s">
        <v>2771</v>
      </c>
      <c r="B345" s="326"/>
      <c r="C345" s="326"/>
      <c r="D345" s="326"/>
      <c r="E345" s="326"/>
      <c r="F345" s="326"/>
      <c r="G345" s="326"/>
      <c r="H345" s="326"/>
      <c r="I345" s="326"/>
      <c r="J345" s="326"/>
      <c r="K345" s="326"/>
      <c r="L345" s="326"/>
      <c r="M345" s="326"/>
      <c r="N345" s="326"/>
      <c r="O345" s="326"/>
      <c r="P345" s="326"/>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4.95" customHeight="1" thickTop="1" thickBot="1" x14ac:dyDescent="0.25">
      <c r="A346" s="326" t="s">
        <v>2772</v>
      </c>
      <c r="B346" s="326"/>
      <c r="C346" s="326"/>
      <c r="D346" s="326"/>
      <c r="E346" s="326"/>
      <c r="F346" s="326"/>
      <c r="G346" s="326"/>
      <c r="H346" s="326"/>
      <c r="I346" s="326"/>
      <c r="J346" s="326"/>
      <c r="K346" s="326"/>
      <c r="L346" s="326"/>
      <c r="M346" s="326"/>
      <c r="N346" s="326"/>
      <c r="O346" s="326"/>
      <c r="P346" s="326"/>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4.95" customHeight="1" thickTop="1" thickBot="1" x14ac:dyDescent="0.25">
      <c r="A347" s="326" t="s">
        <v>2773</v>
      </c>
      <c r="B347" s="326"/>
      <c r="C347" s="326"/>
      <c r="D347" s="326"/>
      <c r="E347" s="326"/>
      <c r="F347" s="326"/>
      <c r="G347" s="326"/>
      <c r="H347" s="326"/>
      <c r="I347" s="326"/>
      <c r="J347" s="326"/>
      <c r="K347" s="326"/>
      <c r="L347" s="326"/>
      <c r="M347" s="326"/>
      <c r="N347" s="326"/>
      <c r="O347" s="326"/>
      <c r="P347" s="326"/>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4.95" customHeight="1" thickTop="1" thickBot="1" x14ac:dyDescent="0.25">
      <c r="A348" s="326" t="s">
        <v>2774</v>
      </c>
      <c r="B348" s="326"/>
      <c r="C348" s="326"/>
      <c r="D348" s="326"/>
      <c r="E348" s="326"/>
      <c r="F348" s="326"/>
      <c r="G348" s="326"/>
      <c r="H348" s="326"/>
      <c r="I348" s="326"/>
      <c r="J348" s="326"/>
      <c r="K348" s="326"/>
      <c r="L348" s="326"/>
      <c r="M348" s="326"/>
      <c r="N348" s="326"/>
      <c r="O348" s="326"/>
      <c r="P348" s="326"/>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4.95" customHeight="1" thickTop="1" thickBot="1" x14ac:dyDescent="0.25">
      <c r="A349" s="326" t="s">
        <v>2775</v>
      </c>
      <c r="B349" s="326"/>
      <c r="C349" s="326"/>
      <c r="D349" s="326"/>
      <c r="E349" s="326"/>
      <c r="F349" s="326"/>
      <c r="G349" s="326"/>
      <c r="H349" s="326"/>
      <c r="I349" s="326"/>
      <c r="J349" s="326"/>
      <c r="K349" s="326"/>
      <c r="L349" s="326"/>
      <c r="M349" s="326"/>
      <c r="N349" s="326"/>
      <c r="O349" s="326"/>
      <c r="P349" s="326"/>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4.95" customHeight="1" thickTop="1" x14ac:dyDescent="0.2">
      <c r="A350" s="307" t="s">
        <v>2188</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89">
        <f>SUM(AE340:AE349)</f>
        <v>0</v>
      </c>
      <c r="AF350" s="59"/>
      <c r="AG350" s="92">
        <f>SUM(AG340:AG349)</f>
        <v>10</v>
      </c>
      <c r="AH350" s="93"/>
      <c r="AI350" s="94"/>
      <c r="AJ350" s="94"/>
      <c r="AK350" s="94"/>
    </row>
    <row r="351" spans="1:37" ht="24.95" customHeight="1" x14ac:dyDescent="0.2">
      <c r="A351" s="308" t="s">
        <v>2189</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89">
        <f>AE350/$AE$20*100</f>
        <v>0</v>
      </c>
      <c r="AF351" s="59"/>
      <c r="AG351" s="92"/>
      <c r="AH351" s="93"/>
      <c r="AI351" s="94"/>
      <c r="AJ351" s="94"/>
      <c r="AK351" s="94"/>
    </row>
    <row r="352" spans="1:37" ht="24.95" customHeight="1" thickBot="1" x14ac:dyDescent="0.25">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4.95" customHeight="1" thickTop="1" thickBot="1" x14ac:dyDescent="0.25">
      <c r="A353" s="310" t="s">
        <v>73</v>
      </c>
      <c r="B353" s="310"/>
      <c r="C353" s="310"/>
      <c r="D353" s="310"/>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c r="AA353" s="310"/>
      <c r="AB353" s="310"/>
      <c r="AC353" s="310"/>
      <c r="AD353" s="104" t="s">
        <v>64</v>
      </c>
      <c r="AE353" s="105" t="s">
        <v>8</v>
      </c>
      <c r="AF353" s="86" t="s">
        <v>2133</v>
      </c>
      <c r="AG353" s="86" t="s">
        <v>2134</v>
      </c>
      <c r="AH353" s="86" t="s">
        <v>2135</v>
      </c>
      <c r="AI353" s="87" t="s">
        <v>2136</v>
      </c>
      <c r="AJ353" s="86"/>
      <c r="AK353" s="87" t="s">
        <v>2137</v>
      </c>
    </row>
    <row r="354" spans="1:37" ht="24.95" customHeight="1" thickTop="1" thickBot="1" x14ac:dyDescent="0.25">
      <c r="A354" s="326" t="s">
        <v>2680</v>
      </c>
      <c r="B354" s="326"/>
      <c r="C354" s="326"/>
      <c r="D354" s="326"/>
      <c r="E354" s="326"/>
      <c r="F354" s="326"/>
      <c r="G354" s="326"/>
      <c r="H354" s="326"/>
      <c r="I354" s="326"/>
      <c r="J354" s="326"/>
      <c r="K354" s="326"/>
      <c r="L354" s="326"/>
      <c r="M354" s="326"/>
      <c r="N354" s="326"/>
      <c r="O354" s="326"/>
      <c r="P354" s="326"/>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4.95" customHeight="1" thickTop="1" thickBot="1" x14ac:dyDescent="0.25">
      <c r="A355" s="326" t="s">
        <v>2681</v>
      </c>
      <c r="B355" s="326"/>
      <c r="C355" s="326"/>
      <c r="D355" s="326"/>
      <c r="E355" s="326"/>
      <c r="F355" s="326"/>
      <c r="G355" s="326"/>
      <c r="H355" s="326"/>
      <c r="I355" s="326"/>
      <c r="J355" s="326"/>
      <c r="K355" s="326"/>
      <c r="L355" s="326"/>
      <c r="M355" s="326"/>
      <c r="N355" s="326"/>
      <c r="O355" s="326"/>
      <c r="P355" s="326"/>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4.95" customHeight="1" thickTop="1" thickBot="1" x14ac:dyDescent="0.25">
      <c r="A356" s="326" t="s">
        <v>2682</v>
      </c>
      <c r="B356" s="326"/>
      <c r="C356" s="326"/>
      <c r="D356" s="326"/>
      <c r="E356" s="326"/>
      <c r="F356" s="326"/>
      <c r="G356" s="326"/>
      <c r="H356" s="326"/>
      <c r="I356" s="326"/>
      <c r="J356" s="326"/>
      <c r="K356" s="326"/>
      <c r="L356" s="326"/>
      <c r="M356" s="326"/>
      <c r="N356" s="326"/>
      <c r="O356" s="326"/>
      <c r="P356" s="326"/>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4.95" customHeight="1" thickTop="1" thickBot="1" x14ac:dyDescent="0.25">
      <c r="A357" s="326" t="s">
        <v>2683</v>
      </c>
      <c r="B357" s="326"/>
      <c r="C357" s="326"/>
      <c r="D357" s="326"/>
      <c r="E357" s="326"/>
      <c r="F357" s="326"/>
      <c r="G357" s="326"/>
      <c r="H357" s="326"/>
      <c r="I357" s="326"/>
      <c r="J357" s="326"/>
      <c r="K357" s="326"/>
      <c r="L357" s="326"/>
      <c r="M357" s="326"/>
      <c r="N357" s="326"/>
      <c r="O357" s="326"/>
      <c r="P357" s="326"/>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4.95" customHeight="1" thickTop="1" thickBot="1" x14ac:dyDescent="0.25">
      <c r="A358" s="326" t="s">
        <v>2776</v>
      </c>
      <c r="B358" s="326"/>
      <c r="C358" s="326"/>
      <c r="D358" s="326"/>
      <c r="E358" s="326"/>
      <c r="F358" s="326"/>
      <c r="G358" s="326"/>
      <c r="H358" s="326"/>
      <c r="I358" s="326"/>
      <c r="J358" s="326"/>
      <c r="K358" s="326"/>
      <c r="L358" s="326"/>
      <c r="M358" s="326"/>
      <c r="N358" s="326"/>
      <c r="O358" s="326"/>
      <c r="P358" s="326"/>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4.95" customHeight="1" thickTop="1" x14ac:dyDescent="0.2">
      <c r="A359" s="307" t="s">
        <v>2190</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89">
        <f>SUM(AE354:AE358)</f>
        <v>0</v>
      </c>
      <c r="AF359" s="59"/>
      <c r="AG359" s="92">
        <f>SUM(AG354:AG358)</f>
        <v>5</v>
      </c>
      <c r="AH359" s="93"/>
      <c r="AI359" s="94"/>
      <c r="AJ359" s="94"/>
      <c r="AK359" s="94"/>
    </row>
    <row r="360" spans="1:37" ht="24.95" customHeight="1" x14ac:dyDescent="0.2">
      <c r="A360" s="308" t="s">
        <v>2191</v>
      </c>
      <c r="B360" s="308"/>
      <c r="C360" s="308"/>
      <c r="D360" s="308"/>
      <c r="E360" s="308"/>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89">
        <f>AE359/$AE$20*100</f>
        <v>0</v>
      </c>
      <c r="AF360" s="59"/>
      <c r="AG360" s="92"/>
      <c r="AH360" s="93"/>
      <c r="AI360" s="94"/>
      <c r="AJ360" s="94"/>
      <c r="AK360" s="94"/>
    </row>
    <row r="361" spans="1:37" ht="24.95" customHeight="1" x14ac:dyDescent="0.2">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4.95" customHeight="1" x14ac:dyDescent="0.2">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4.95" customHeight="1" x14ac:dyDescent="0.2">
      <c r="A363" s="267" t="s">
        <v>2777</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row>
    <row r="364" spans="1:37" ht="24.95" customHeight="1" x14ac:dyDescent="0.2">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4.95" customHeight="1" thickBot="1" x14ac:dyDescent="0.25">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4.95" customHeight="1" thickTop="1" thickBot="1" x14ac:dyDescent="0.25">
      <c r="A366" s="299" t="s">
        <v>43</v>
      </c>
      <c r="B366" s="299"/>
      <c r="C366" s="299"/>
      <c r="D366" s="299"/>
      <c r="E366" s="299"/>
      <c r="F366" s="299"/>
      <c r="G366" s="299"/>
      <c r="H366" s="299"/>
      <c r="I366" s="299"/>
      <c r="J366" s="299"/>
      <c r="K366" s="299"/>
      <c r="L366" s="299"/>
      <c r="M366" s="299"/>
      <c r="N366" s="299"/>
      <c r="O366" s="299"/>
      <c r="P366" s="299"/>
      <c r="Q366" s="299"/>
      <c r="R366" s="299"/>
      <c r="S366" s="299"/>
      <c r="T366" s="299"/>
      <c r="U366" s="299"/>
      <c r="V366" s="299"/>
      <c r="W366" s="299"/>
      <c r="X366" s="299"/>
      <c r="Y366" s="299"/>
      <c r="Z366" s="299"/>
      <c r="AA366" s="299"/>
      <c r="AB366" s="299"/>
      <c r="AC366" s="299"/>
      <c r="AD366" s="63" t="s">
        <v>64</v>
      </c>
      <c r="AE366" s="211" t="s">
        <v>8</v>
      </c>
      <c r="AF366" s="86" t="s">
        <v>2133</v>
      </c>
      <c r="AG366" s="86" t="s">
        <v>2134</v>
      </c>
      <c r="AH366" s="86" t="s">
        <v>2135</v>
      </c>
      <c r="AI366" s="87" t="s">
        <v>2136</v>
      </c>
      <c r="AJ366" s="86"/>
      <c r="AK366" s="87" t="s">
        <v>2137</v>
      </c>
    </row>
    <row r="367" spans="1:37" ht="24.95" customHeight="1" thickTop="1" thickBot="1" x14ac:dyDescent="0.25">
      <c r="A367" s="326" t="s">
        <v>2687</v>
      </c>
      <c r="B367" s="326"/>
      <c r="C367" s="326"/>
      <c r="D367" s="326"/>
      <c r="E367" s="326"/>
      <c r="F367" s="326"/>
      <c r="G367" s="326"/>
      <c r="H367" s="326"/>
      <c r="I367" s="326"/>
      <c r="J367" s="326"/>
      <c r="K367" s="326"/>
      <c r="L367" s="326"/>
      <c r="M367" s="326"/>
      <c r="N367" s="326"/>
      <c r="O367" s="326"/>
      <c r="P367" s="326"/>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4.95" customHeight="1" thickTop="1" thickBot="1" x14ac:dyDescent="0.25">
      <c r="A368" s="326" t="s">
        <v>2546</v>
      </c>
      <c r="B368" s="326"/>
      <c r="C368" s="326"/>
      <c r="D368" s="326"/>
      <c r="E368" s="326"/>
      <c r="F368" s="326"/>
      <c r="G368" s="326"/>
      <c r="H368" s="326"/>
      <c r="I368" s="326"/>
      <c r="J368" s="326"/>
      <c r="K368" s="326"/>
      <c r="L368" s="326"/>
      <c r="M368" s="326"/>
      <c r="N368" s="326"/>
      <c r="O368" s="326"/>
      <c r="P368" s="326"/>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4.95" customHeight="1" thickTop="1" thickBot="1" x14ac:dyDescent="0.25">
      <c r="A369" s="326" t="s">
        <v>2779</v>
      </c>
      <c r="B369" s="326"/>
      <c r="C369" s="326"/>
      <c r="D369" s="326"/>
      <c r="E369" s="326"/>
      <c r="F369" s="326"/>
      <c r="G369" s="326"/>
      <c r="H369" s="326"/>
      <c r="I369" s="326"/>
      <c r="J369" s="326"/>
      <c r="K369" s="326"/>
      <c r="L369" s="326"/>
      <c r="M369" s="326"/>
      <c r="N369" s="326"/>
      <c r="O369" s="326"/>
      <c r="P369" s="326"/>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4.95" customHeight="1" thickTop="1" thickBot="1" x14ac:dyDescent="0.25">
      <c r="A370" s="326" t="s">
        <v>2780</v>
      </c>
      <c r="B370" s="326"/>
      <c r="C370" s="326"/>
      <c r="D370" s="326"/>
      <c r="E370" s="326"/>
      <c r="F370" s="326"/>
      <c r="G370" s="326"/>
      <c r="H370" s="326"/>
      <c r="I370" s="326"/>
      <c r="J370" s="326"/>
      <c r="K370" s="326"/>
      <c r="L370" s="326"/>
      <c r="M370" s="326"/>
      <c r="N370" s="326"/>
      <c r="O370" s="326"/>
      <c r="P370" s="326"/>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4.95" customHeight="1" thickTop="1" thickBot="1" x14ac:dyDescent="0.25">
      <c r="A371" s="326" t="s">
        <v>2781</v>
      </c>
      <c r="B371" s="326"/>
      <c r="C371" s="326"/>
      <c r="D371" s="326"/>
      <c r="E371" s="326"/>
      <c r="F371" s="326"/>
      <c r="G371" s="326"/>
      <c r="H371" s="326"/>
      <c r="I371" s="326"/>
      <c r="J371" s="326"/>
      <c r="K371" s="326"/>
      <c r="L371" s="326"/>
      <c r="M371" s="326"/>
      <c r="N371" s="326"/>
      <c r="O371" s="326"/>
      <c r="P371" s="326"/>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4.95" customHeight="1" thickTop="1" thickBot="1" x14ac:dyDescent="0.25">
      <c r="A372" s="326" t="s">
        <v>2782</v>
      </c>
      <c r="B372" s="326"/>
      <c r="C372" s="326"/>
      <c r="D372" s="326"/>
      <c r="E372" s="326"/>
      <c r="F372" s="326"/>
      <c r="G372" s="326"/>
      <c r="H372" s="326"/>
      <c r="I372" s="326"/>
      <c r="J372" s="326"/>
      <c r="K372" s="326"/>
      <c r="L372" s="326"/>
      <c r="M372" s="326"/>
      <c r="N372" s="326"/>
      <c r="O372" s="326"/>
      <c r="P372" s="326"/>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4.95" customHeight="1" thickTop="1" x14ac:dyDescent="0.2">
      <c r="A373" s="307" t="s">
        <v>2192</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89">
        <f>SUM(AE367:AE372)</f>
        <v>0</v>
      </c>
      <c r="AF373" s="59"/>
      <c r="AG373" s="92">
        <f>SUM(AG367:AG372)</f>
        <v>6</v>
      </c>
      <c r="AH373" s="93"/>
      <c r="AI373" s="94"/>
      <c r="AJ373" s="94"/>
      <c r="AK373" s="94"/>
    </row>
    <row r="374" spans="1:37" ht="24.95" customHeight="1" x14ac:dyDescent="0.2">
      <c r="A374" s="308" t="s">
        <v>2193</v>
      </c>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89">
        <f>AE373/$AE$20*100</f>
        <v>0</v>
      </c>
      <c r="AF374" s="59"/>
      <c r="AG374" s="92"/>
      <c r="AH374" s="93"/>
      <c r="AI374" s="94"/>
      <c r="AJ374" s="94"/>
      <c r="AK374" s="94"/>
    </row>
    <row r="375" spans="1:37" ht="24.95" customHeight="1" thickBot="1" x14ac:dyDescent="0.25">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4.95" customHeight="1" thickTop="1" thickBot="1" x14ac:dyDescent="0.25">
      <c r="A376" s="310" t="s">
        <v>73</v>
      </c>
      <c r="B376" s="310"/>
      <c r="C376" s="310"/>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c r="AA376" s="310"/>
      <c r="AB376" s="310"/>
      <c r="AC376" s="310"/>
      <c r="AD376" s="104" t="s">
        <v>64</v>
      </c>
      <c r="AE376" s="105" t="s">
        <v>8</v>
      </c>
      <c r="AF376" s="86" t="s">
        <v>2133</v>
      </c>
      <c r="AG376" s="86" t="s">
        <v>2134</v>
      </c>
      <c r="AH376" s="86" t="s">
        <v>2135</v>
      </c>
      <c r="AI376" s="87" t="s">
        <v>2136</v>
      </c>
      <c r="AJ376" s="86"/>
      <c r="AK376" s="87" t="s">
        <v>2137</v>
      </c>
    </row>
    <row r="377" spans="1:37" ht="24.95" customHeight="1" thickTop="1" thickBot="1" x14ac:dyDescent="0.25">
      <c r="A377" s="326" t="s">
        <v>2783</v>
      </c>
      <c r="B377" s="326"/>
      <c r="C377" s="326"/>
      <c r="D377" s="326"/>
      <c r="E377" s="326"/>
      <c r="F377" s="326"/>
      <c r="G377" s="326"/>
      <c r="H377" s="326"/>
      <c r="I377" s="326"/>
      <c r="J377" s="326"/>
      <c r="K377" s="326"/>
      <c r="L377" s="326"/>
      <c r="M377" s="326"/>
      <c r="N377" s="326"/>
      <c r="O377" s="326"/>
      <c r="P377" s="326"/>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4.95" customHeight="1" thickTop="1" thickBot="1" x14ac:dyDescent="0.25">
      <c r="A378" s="326" t="s">
        <v>2784</v>
      </c>
      <c r="B378" s="326"/>
      <c r="C378" s="326"/>
      <c r="D378" s="326"/>
      <c r="E378" s="326"/>
      <c r="F378" s="326"/>
      <c r="G378" s="326"/>
      <c r="H378" s="326"/>
      <c r="I378" s="326"/>
      <c r="J378" s="326"/>
      <c r="K378" s="326"/>
      <c r="L378" s="326"/>
      <c r="M378" s="326"/>
      <c r="N378" s="326"/>
      <c r="O378" s="326"/>
      <c r="P378" s="326"/>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4.95" customHeight="1" thickTop="1" thickBot="1" x14ac:dyDescent="0.25">
      <c r="A379" s="326" t="s">
        <v>2785</v>
      </c>
      <c r="B379" s="326"/>
      <c r="C379" s="326"/>
      <c r="D379" s="326"/>
      <c r="E379" s="326"/>
      <c r="F379" s="326"/>
      <c r="G379" s="326"/>
      <c r="H379" s="326"/>
      <c r="I379" s="326"/>
      <c r="J379" s="326"/>
      <c r="K379" s="326"/>
      <c r="L379" s="326"/>
      <c r="M379" s="326"/>
      <c r="N379" s="326"/>
      <c r="O379" s="326"/>
      <c r="P379" s="326"/>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4.95" customHeight="1" thickTop="1" thickBot="1" x14ac:dyDescent="0.25">
      <c r="A380" s="326" t="s">
        <v>2786</v>
      </c>
      <c r="B380" s="326"/>
      <c r="C380" s="326"/>
      <c r="D380" s="326"/>
      <c r="E380" s="326"/>
      <c r="F380" s="326"/>
      <c r="G380" s="326"/>
      <c r="H380" s="326"/>
      <c r="I380" s="326"/>
      <c r="J380" s="326"/>
      <c r="K380" s="326"/>
      <c r="L380" s="326"/>
      <c r="M380" s="326"/>
      <c r="N380" s="326"/>
      <c r="O380" s="326"/>
      <c r="P380" s="326"/>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4.95" customHeight="1" thickTop="1" thickBot="1" x14ac:dyDescent="0.25">
      <c r="A381" s="326" t="s">
        <v>2787</v>
      </c>
      <c r="B381" s="326"/>
      <c r="C381" s="326"/>
      <c r="D381" s="326"/>
      <c r="E381" s="326"/>
      <c r="F381" s="326"/>
      <c r="G381" s="326"/>
      <c r="H381" s="326"/>
      <c r="I381" s="326"/>
      <c r="J381" s="326"/>
      <c r="K381" s="326"/>
      <c r="L381" s="326"/>
      <c r="M381" s="326"/>
      <c r="N381" s="326"/>
      <c r="O381" s="326"/>
      <c r="P381" s="326"/>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4.95" customHeight="1" thickTop="1" x14ac:dyDescent="0.2">
      <c r="A382" s="307" t="s">
        <v>2194</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89">
        <f>SUM(AE377:AE381)</f>
        <v>0</v>
      </c>
      <c r="AF382" s="59"/>
      <c r="AG382" s="92">
        <f>SUM(AG377:AG381)</f>
        <v>5</v>
      </c>
      <c r="AH382" s="93"/>
      <c r="AI382" s="94"/>
      <c r="AJ382" s="94"/>
      <c r="AK382" s="94"/>
    </row>
    <row r="383" spans="1:37" ht="24.95" customHeight="1" x14ac:dyDescent="0.2">
      <c r="A383" s="308" t="s">
        <v>2195</v>
      </c>
      <c r="B383" s="308"/>
      <c r="C383" s="308"/>
      <c r="D383" s="308"/>
      <c r="E383" s="308"/>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89">
        <f>AE382/$AE$20*100</f>
        <v>0</v>
      </c>
      <c r="AF383" s="59"/>
      <c r="AG383" s="92"/>
      <c r="AH383" s="93"/>
      <c r="AI383" s="94"/>
      <c r="AJ383" s="94"/>
      <c r="AK383" s="94"/>
    </row>
    <row r="384" spans="1:37" ht="24.95" customHeight="1" thickBot="1" x14ac:dyDescent="0.25">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2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2794</v>
      </c>
      <c r="AE385" s="107">
        <f>AE77+AE119+AE149+AE178+AE205+AE232+AE265+AE323+AE350+AE373</f>
        <v>0</v>
      </c>
      <c r="AF385" s="71"/>
      <c r="AG385" s="108"/>
      <c r="AH385" s="72"/>
      <c r="AI385" s="72"/>
      <c r="AJ385" s="72"/>
      <c r="AK385" s="72"/>
    </row>
    <row r="386" spans="1:37" ht="15" customHeight="1" thickTop="1" thickBot="1" x14ac:dyDescent="0.2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2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2795</v>
      </c>
      <c r="AE387" s="107">
        <f>AE86+AE128+AE158+AE187+AE214+AE241+AE274+AE332+AE359+AE382</f>
        <v>0</v>
      </c>
      <c r="AF387" s="71"/>
      <c r="AG387" s="108"/>
      <c r="AH387" s="72"/>
      <c r="AI387" s="72"/>
      <c r="AJ387" s="72"/>
      <c r="AK387" s="72"/>
    </row>
    <row r="388" spans="1:37" ht="15" customHeight="1" thickTop="1" thickBot="1" x14ac:dyDescent="0.2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2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2796</v>
      </c>
      <c r="AE389" s="107">
        <f>(AE385*0.8)+(AE387*0.2)</f>
        <v>0</v>
      </c>
      <c r="AF389" s="71"/>
      <c r="AG389" s="113"/>
      <c r="AH389" s="71"/>
      <c r="AI389" s="71"/>
      <c r="AJ389" s="71"/>
      <c r="AK389" s="71"/>
    </row>
    <row r="390" spans="1:37" ht="13.5" thickTop="1" x14ac:dyDescent="0.2"/>
  </sheetData>
  <sheetProtection algorithmName="SHA-512" hashValue="lsNnfyZpgf3eUKDPzBhwkoWmuJKx6TrezKG8pf6ostw7VuwcHl0O+ymNRGEizQFPQO+OSGe5/wzAqoTRJMYAgg==" saltValue="2qZud5z0INPgZrszlEGR2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8" t="s">
        <v>2797</v>
      </c>
      <c r="B2" s="318"/>
      <c r="C2" s="318"/>
      <c r="D2" s="318"/>
      <c r="E2" s="318"/>
      <c r="F2" s="318"/>
      <c r="G2" s="318"/>
      <c r="H2" s="318"/>
      <c r="I2" s="318"/>
      <c r="J2" s="318"/>
      <c r="K2" s="318"/>
      <c r="L2" s="318"/>
    </row>
    <row r="3" spans="1:12" ht="18" customHeight="1" x14ac:dyDescent="0.2">
      <c r="A3" s="318" t="s">
        <v>6</v>
      </c>
      <c r="B3" s="318"/>
      <c r="C3" s="318"/>
      <c r="D3" s="318"/>
      <c r="E3" s="318"/>
      <c r="F3" s="318"/>
      <c r="G3" s="318"/>
      <c r="H3" s="318"/>
      <c r="I3" s="318"/>
      <c r="J3" s="318"/>
      <c r="K3" s="318"/>
      <c r="L3" s="318"/>
    </row>
    <row r="4" spans="1:12" ht="18" customHeight="1" x14ac:dyDescent="0.2">
      <c r="A4" s="218"/>
      <c r="B4" s="218"/>
      <c r="C4" s="218"/>
      <c r="D4" s="218"/>
      <c r="E4" s="218"/>
      <c r="F4" s="218"/>
      <c r="G4" s="218"/>
    </row>
    <row r="5" spans="1:12" ht="18" customHeight="1" x14ac:dyDescent="0.2">
      <c r="A5" s="319" t="str">
        <f>IGOT!C5</f>
        <v>Sindicato de Trabajadores de Transporte de Pasajeros del Distrito Federal.</v>
      </c>
      <c r="B5" s="319"/>
      <c r="C5" s="319"/>
      <c r="D5" s="319"/>
      <c r="E5" s="319"/>
      <c r="F5" s="319"/>
      <c r="G5" s="319"/>
      <c r="H5" s="319"/>
      <c r="I5" s="319"/>
      <c r="J5" s="319"/>
      <c r="K5" s="319"/>
      <c r="L5" s="319"/>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137 (cálculo PI)'!L13</f>
        <v>10</v>
      </c>
      <c r="D8" s="115"/>
      <c r="E8" s="118"/>
      <c r="F8" s="118"/>
      <c r="G8" s="115"/>
    </row>
    <row r="9" spans="1:12" ht="18" customHeight="1" thickBot="1" x14ac:dyDescent="0.25">
      <c r="A9" s="60"/>
      <c r="B9" s="214"/>
      <c r="C9" s="214"/>
      <c r="D9" s="214"/>
      <c r="E9" s="214"/>
      <c r="F9" s="60"/>
      <c r="G9" s="214"/>
    </row>
    <row r="10" spans="1:12" ht="18" customHeight="1" thickBot="1" x14ac:dyDescent="0.25">
      <c r="A10" s="320" t="s">
        <v>2074</v>
      </c>
      <c r="B10" s="321" t="s">
        <v>43</v>
      </c>
      <c r="C10" s="321"/>
      <c r="D10" s="115"/>
      <c r="E10" s="322" t="s">
        <v>44</v>
      </c>
      <c r="F10" s="322"/>
      <c r="G10" s="115"/>
    </row>
    <row r="11" spans="1:12" ht="54" customHeight="1" thickBot="1" x14ac:dyDescent="0.25">
      <c r="A11" s="320"/>
      <c r="B11" s="119" t="s">
        <v>2480</v>
      </c>
      <c r="C11" s="120" t="s">
        <v>2481</v>
      </c>
      <c r="D11" s="121"/>
      <c r="E11" s="122" t="s">
        <v>2480</v>
      </c>
      <c r="F11" s="123" t="s">
        <v>2481</v>
      </c>
      <c r="G11" s="121"/>
    </row>
    <row r="12" spans="1:12" ht="18" customHeight="1" thickBot="1" x14ac:dyDescent="0.25">
      <c r="A12" s="124" t="s">
        <v>2482</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25">
      <c r="A13" s="127" t="s">
        <v>2483</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25">
      <c r="A14" s="124" t="s">
        <v>2484</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25">
      <c r="A15" s="127" t="s">
        <v>2485</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25">
      <c r="A16" s="124" t="s">
        <v>2486</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25">
      <c r="A17" s="127" t="s">
        <v>2487</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25">
      <c r="A18" s="225" t="s">
        <v>2488</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25">
      <c r="A19" s="127" t="s">
        <v>2489</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25">
      <c r="A20" s="124" t="s">
        <v>2490</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25">
      <c r="A21" s="124" t="s">
        <v>2491</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25">
      <c r="A22" s="60"/>
      <c r="B22" s="214"/>
      <c r="C22" s="214"/>
      <c r="D22" s="214"/>
      <c r="E22" s="214"/>
      <c r="F22" s="60"/>
      <c r="G22" s="214"/>
    </row>
    <row r="23" spans="1:7" ht="18" customHeight="1" thickBot="1" x14ac:dyDescent="0.25">
      <c r="A23" s="127" t="s">
        <v>2798</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2799</v>
      </c>
      <c r="B25" s="128">
        <f>(B23*0.8)+(E23*0.2)</f>
        <v>0</v>
      </c>
      <c r="C25" s="214"/>
      <c r="D25" s="214"/>
      <c r="E25" s="214"/>
      <c r="F25" s="60"/>
      <c r="G25" s="214"/>
    </row>
  </sheetData>
  <sheetProtection algorithmName="SHA-512" hashValue="JAyTMlv2NwRlOJEK1VYMQFZe1rCX/P0qrPdGMxaqf/Pvnh1mZ5xuD3wbPtnWE2aAC60K4Fol54kieeL3MzPXtw==" saltValue="Twndgam9FGedoGI+lU+Sh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8" t="s">
        <v>2797</v>
      </c>
      <c r="B2" s="318"/>
      <c r="C2" s="318"/>
      <c r="D2" s="318"/>
      <c r="E2" s="318"/>
      <c r="F2" s="318"/>
      <c r="G2" s="318"/>
      <c r="H2" s="318"/>
      <c r="I2" s="318"/>
      <c r="J2" s="318"/>
      <c r="K2" s="318"/>
      <c r="L2" s="318"/>
    </row>
    <row r="3" spans="1:12" ht="18" customHeight="1" x14ac:dyDescent="0.2">
      <c r="A3" s="318" t="s">
        <v>7</v>
      </c>
      <c r="B3" s="318"/>
      <c r="C3" s="318"/>
      <c r="D3" s="318"/>
      <c r="E3" s="318"/>
      <c r="F3" s="318"/>
      <c r="G3" s="318"/>
      <c r="H3" s="318"/>
      <c r="I3" s="318"/>
      <c r="J3" s="318"/>
      <c r="K3" s="318"/>
      <c r="L3" s="318"/>
    </row>
    <row r="4" spans="1:12" ht="18" customHeight="1" x14ac:dyDescent="0.2">
      <c r="A4" s="218"/>
      <c r="B4" s="218"/>
      <c r="C4" s="218"/>
      <c r="D4" s="218"/>
      <c r="E4" s="218"/>
      <c r="F4" s="218"/>
      <c r="G4" s="218"/>
    </row>
    <row r="5" spans="1:12" ht="18" customHeight="1" x14ac:dyDescent="0.2">
      <c r="A5" s="319" t="str">
        <f>IGOT!C5</f>
        <v>Sindicato de Trabajadores de Transporte de Pasajeros del Distrito Federal.</v>
      </c>
      <c r="B5" s="319"/>
      <c r="C5" s="319"/>
      <c r="D5" s="319"/>
      <c r="E5" s="319"/>
      <c r="F5" s="319"/>
      <c r="G5" s="319"/>
      <c r="H5" s="319"/>
      <c r="I5" s="319"/>
      <c r="J5" s="319"/>
      <c r="K5" s="319"/>
      <c r="L5" s="319"/>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137 (cálculo PNT)'!L13</f>
        <v>10</v>
      </c>
      <c r="D8" s="115"/>
      <c r="E8" s="118"/>
      <c r="F8" s="118"/>
      <c r="G8" s="115"/>
    </row>
    <row r="9" spans="1:12" ht="18" customHeight="1" thickBot="1" x14ac:dyDescent="0.25">
      <c r="A9" s="60"/>
      <c r="B9" s="214"/>
      <c r="C9" s="214"/>
      <c r="D9" s="214"/>
      <c r="E9" s="214"/>
      <c r="F9" s="60"/>
      <c r="G9" s="214"/>
    </row>
    <row r="10" spans="1:12" ht="18" customHeight="1" thickBot="1" x14ac:dyDescent="0.25">
      <c r="A10" s="320" t="s">
        <v>2074</v>
      </c>
      <c r="B10" s="321" t="s">
        <v>43</v>
      </c>
      <c r="C10" s="321"/>
      <c r="D10" s="115"/>
      <c r="E10" s="322" t="s">
        <v>44</v>
      </c>
      <c r="F10" s="322"/>
      <c r="G10" s="115"/>
    </row>
    <row r="11" spans="1:12" ht="54" customHeight="1" thickBot="1" x14ac:dyDescent="0.25">
      <c r="A11" s="320"/>
      <c r="B11" s="119" t="s">
        <v>2480</v>
      </c>
      <c r="C11" s="120" t="s">
        <v>2481</v>
      </c>
      <c r="D11" s="121"/>
      <c r="E11" s="122" t="s">
        <v>2480</v>
      </c>
      <c r="F11" s="123" t="s">
        <v>2481</v>
      </c>
      <c r="G11" s="121"/>
    </row>
    <row r="12" spans="1:12" ht="18" customHeight="1" thickBot="1" x14ac:dyDescent="0.25">
      <c r="A12" s="124" t="s">
        <v>2482</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25">
      <c r="A13" s="127" t="s">
        <v>2483</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25">
      <c r="A14" s="124" t="s">
        <v>2484</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25">
      <c r="A15" s="127" t="s">
        <v>2485</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25">
      <c r="A16" s="124" t="s">
        <v>2486</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25">
      <c r="A17" s="127" t="s">
        <v>2487</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25">
      <c r="A18" s="225" t="s">
        <v>2488</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25">
      <c r="A19" s="127" t="s">
        <v>2489</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25">
      <c r="A20" s="124" t="s">
        <v>2490</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25">
      <c r="A21" s="124" t="s">
        <v>2491</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25">
      <c r="A22" s="60"/>
      <c r="B22" s="214"/>
      <c r="C22" s="214"/>
      <c r="D22" s="214"/>
      <c r="E22" s="214"/>
      <c r="F22" s="60"/>
      <c r="G22" s="214"/>
    </row>
    <row r="23" spans="1:7" ht="18" customHeight="1" thickBot="1" x14ac:dyDescent="0.25">
      <c r="A23" s="127" t="s">
        <v>2798</v>
      </c>
      <c r="B23" s="128">
        <f>SUM(B12:B22)</f>
        <v>0</v>
      </c>
      <c r="C23" s="118"/>
      <c r="D23" s="118"/>
      <c r="E23" s="128">
        <f>SUM(E12:E22)</f>
        <v>0</v>
      </c>
      <c r="F23" s="60"/>
      <c r="G23" s="118"/>
    </row>
    <row r="24" spans="1:7" ht="6" customHeight="1" thickBot="1" x14ac:dyDescent="0.25">
      <c r="A24" s="60"/>
      <c r="B24" s="214"/>
      <c r="C24" s="214"/>
      <c r="D24" s="214"/>
      <c r="E24" s="214"/>
      <c r="F24" s="60"/>
      <c r="G24" s="214"/>
    </row>
    <row r="25" spans="1:7" ht="18" customHeight="1" thickBot="1" x14ac:dyDescent="0.25">
      <c r="A25" s="130" t="s">
        <v>2799</v>
      </c>
      <c r="B25" s="128">
        <f>(B23*0.8)+(E23*0.2)</f>
        <v>0</v>
      </c>
      <c r="C25" s="214"/>
      <c r="D25" s="214"/>
      <c r="E25" s="214"/>
      <c r="F25" s="60"/>
      <c r="G25" s="214"/>
    </row>
  </sheetData>
  <sheetProtection algorithmName="SHA-512" hashValue="Sv8stf9hKZh/H9Agf0u30ZoS8gxHb2gQ8Y+kPpof6JYgRinl3/MrjfCA1hQZsyV+dSnKGS0V/PLdB3E1tcxFsw==" saltValue="G17PitJjIvthC/WtmrTI8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topLeftCell="A22" zoomScale="75" zoomScaleNormal="75" zoomScaleSheetLayoutView="85" workbookViewId="0">
      <selection activeCell="R31" sqref="R31:AE3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3091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2800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63" t="s">
        <v>29</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64" t="s">
        <v>3088</v>
      </c>
      <c r="I11" s="264"/>
      <c r="J11" s="32" t="s">
        <v>52</v>
      </c>
      <c r="K11" s="265" t="s">
        <v>3075</v>
      </c>
      <c r="L11" s="265"/>
      <c r="M11" s="32" t="s">
        <v>52</v>
      </c>
      <c r="N11" s="252">
        <v>2022</v>
      </c>
      <c r="O11" s="252"/>
      <c r="P11" s="33"/>
      <c r="Q11" s="34"/>
      <c r="R11"/>
      <c r="S11"/>
      <c r="T11"/>
      <c r="U11"/>
      <c r="V11" s="31"/>
      <c r="W11" s="31" t="s">
        <v>53</v>
      </c>
      <c r="X11" s="264" t="s">
        <v>3088</v>
      </c>
      <c r="Y11" s="264"/>
      <c r="Z11" s="32" t="s">
        <v>52</v>
      </c>
      <c r="AA11" s="265" t="s">
        <v>3075</v>
      </c>
      <c r="AB11" s="265"/>
      <c r="AC11" s="32" t="s">
        <v>52</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54</v>
      </c>
      <c r="I12" s="259"/>
      <c r="J12" s="36"/>
      <c r="K12" s="259" t="s">
        <v>55</v>
      </c>
      <c r="L12" s="259"/>
      <c r="M12" s="36"/>
      <c r="N12" s="259" t="s">
        <v>56</v>
      </c>
      <c r="O12" s="259"/>
      <c r="P12" s="33"/>
      <c r="Q12" s="34"/>
      <c r="R12"/>
      <c r="S12"/>
      <c r="T12"/>
      <c r="U12"/>
      <c r="V12"/>
      <c r="W12"/>
      <c r="X12" s="259" t="s">
        <v>54</v>
      </c>
      <c r="Y12" s="259"/>
      <c r="Z12" s="36"/>
      <c r="AA12" s="259" t="s">
        <v>55</v>
      </c>
      <c r="AB12" s="259"/>
      <c r="AC12" s="36"/>
      <c r="AD12" s="259" t="s">
        <v>56</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71" t="s">
        <v>2801</v>
      </c>
      <c r="B17" s="271"/>
      <c r="C17" s="271"/>
      <c r="D17" s="271"/>
      <c r="E17" s="271"/>
      <c r="F17" s="271"/>
      <c r="G17" s="271"/>
      <c r="H17" s="272">
        <f>'Artículo 138 (cálculo PI)'!AE167</f>
        <v>0</v>
      </c>
      <c r="I17" s="272"/>
      <c r="J17" s="39"/>
      <c r="K17" s="39"/>
      <c r="L17" s="40"/>
      <c r="M17" s="271" t="s">
        <v>2802</v>
      </c>
      <c r="N17" s="271"/>
      <c r="O17" s="271"/>
      <c r="P17" s="271"/>
      <c r="Q17" s="271"/>
      <c r="R17" s="272">
        <f>'Artículo 138 (cálculo PI)'!AE169</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25">
      <c r="A22" s="271" t="s">
        <v>2801</v>
      </c>
      <c r="B22" s="271"/>
      <c r="C22" s="271"/>
      <c r="D22" s="271"/>
      <c r="E22" s="271"/>
      <c r="F22" s="271"/>
      <c r="G22" s="271"/>
      <c r="H22" s="272">
        <f>'Artículo 138 (cálculo PNT)'!AE167</f>
        <v>12.500000000000002</v>
      </c>
      <c r="I22" s="272"/>
      <c r="J22" s="39"/>
      <c r="K22" s="39"/>
      <c r="L22" s="40"/>
      <c r="M22" s="271" t="s">
        <v>2802</v>
      </c>
      <c r="N22" s="271"/>
      <c r="O22" s="271"/>
      <c r="P22" s="271"/>
      <c r="Q22" s="271"/>
      <c r="R22" s="272">
        <f>'Artículo 138 (cálculo PNT)'!AE169</f>
        <v>12.5</v>
      </c>
      <c r="S22" s="272"/>
      <c r="T22" s="41"/>
      <c r="U22" s="41"/>
      <c r="V22" s="41"/>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
      <c r="A24" s="328" t="s">
        <v>2803</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c r="AG24"/>
      <c r="AH24"/>
      <c r="AI24"/>
      <c r="AJ24"/>
      <c r="AK24"/>
      <c r="AL24"/>
      <c r="AM24"/>
      <c r="AN24"/>
      <c r="AO24"/>
      <c r="AP24"/>
      <c r="AQ24"/>
      <c r="AR24"/>
      <c r="AS24"/>
      <c r="AT24"/>
    </row>
    <row r="25" spans="1:256" ht="36" customHeight="1" x14ac:dyDescent="0.2">
      <c r="A25" s="267" t="s">
        <v>2804</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c r="AG25" s="295" t="s">
        <v>61</v>
      </c>
      <c r="AH25" s="295"/>
      <c r="AI25" s="295"/>
      <c r="AJ25" s="295"/>
      <c r="AK25">
        <f>(('Artículo 138 (resumen PI)'!C12*0.8+'Artículo 138 (resumen PI)'!F12*0.2)+('Artículo 138 (resumen PNT)'!C12*0.8+'Artículo 138 (resumen PNT)'!F12*0.2))/2</f>
        <v>0</v>
      </c>
      <c r="AL25"/>
      <c r="AM25"/>
      <c r="AN25"/>
      <c r="AO25"/>
      <c r="AP25"/>
      <c r="AQ25"/>
      <c r="AR25"/>
      <c r="AS25"/>
      <c r="AT25"/>
    </row>
    <row r="26" spans="1:256" ht="18" customHeight="1" x14ac:dyDescent="0.2">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54" customHeight="1" thickBot="1" x14ac:dyDescent="0.25">
      <c r="A29" s="268" t="s">
        <v>2805</v>
      </c>
      <c r="B29" s="268"/>
      <c r="C29" s="268"/>
      <c r="D29" s="268"/>
      <c r="E29" s="268"/>
      <c r="F29" s="268"/>
      <c r="G29" s="268"/>
      <c r="H29" s="268"/>
      <c r="I29" s="268"/>
      <c r="J29" s="268"/>
      <c r="K29" s="268"/>
      <c r="L29" s="268"/>
      <c r="M29" s="268"/>
      <c r="N29" s="268"/>
      <c r="O29" s="268"/>
      <c r="P29" s="268"/>
      <c r="V29" s="329"/>
      <c r="W29" s="329"/>
      <c r="X29" s="329"/>
      <c r="Y29" s="329"/>
      <c r="Z29" s="329"/>
      <c r="AA29" s="329"/>
      <c r="AB29" s="329"/>
      <c r="AC29" s="329"/>
      <c r="AD29" s="329"/>
      <c r="AE29" s="329"/>
      <c r="AK29" s="329"/>
      <c r="AL29" s="329"/>
      <c r="AM29" s="329"/>
      <c r="AN29" s="329"/>
      <c r="AO29" s="329"/>
      <c r="AP29" s="329"/>
      <c r="AQ29" s="329"/>
      <c r="AR29" s="329"/>
      <c r="AS29" s="329"/>
      <c r="AT29" s="329"/>
    </row>
    <row r="30" spans="1:256" ht="54" customHeight="1" thickTop="1" thickBot="1" x14ac:dyDescent="0.25">
      <c r="A30" s="323" t="s">
        <v>43</v>
      </c>
      <c r="B30" s="323"/>
      <c r="C30" s="323"/>
      <c r="D30" s="323"/>
      <c r="E30" s="323"/>
      <c r="F30" s="323"/>
      <c r="G30" s="323"/>
      <c r="H30" s="323"/>
      <c r="I30" s="323"/>
      <c r="J30" s="323"/>
      <c r="K30" s="323"/>
      <c r="L30" s="323"/>
      <c r="M30" s="323"/>
      <c r="N30" s="323"/>
      <c r="O30" s="323"/>
      <c r="P30" s="323"/>
      <c r="Q30" s="134" t="s">
        <v>64</v>
      </c>
      <c r="R30" s="324" t="s">
        <v>65</v>
      </c>
      <c r="S30" s="324"/>
      <c r="T30" s="324"/>
      <c r="U30" s="324"/>
      <c r="V30" s="324"/>
      <c r="W30" s="324"/>
      <c r="X30" s="324"/>
      <c r="Y30" s="324"/>
      <c r="Z30" s="324"/>
      <c r="AA30" s="324"/>
      <c r="AB30" s="324"/>
      <c r="AC30" s="324"/>
      <c r="AD30" s="324"/>
      <c r="AE30" s="324"/>
      <c r="AF30" s="135" t="s">
        <v>64</v>
      </c>
      <c r="AG30" s="325" t="s">
        <v>7</v>
      </c>
      <c r="AH30" s="325"/>
      <c r="AI30" s="325"/>
      <c r="AJ30" s="325"/>
      <c r="AK30" s="325"/>
      <c r="AL30" s="325"/>
      <c r="AM30" s="325"/>
      <c r="AN30" s="325"/>
      <c r="AO30" s="325"/>
      <c r="AP30" s="325"/>
      <c r="AQ30" s="325"/>
      <c r="AR30" s="325"/>
      <c r="AS30" s="325"/>
      <c r="AT30" s="325"/>
    </row>
    <row r="31" spans="1:256" ht="58.15" customHeight="1" thickTop="1" thickBot="1" x14ac:dyDescent="0.25">
      <c r="A31" s="326" t="s">
        <v>66</v>
      </c>
      <c r="B31" s="326"/>
      <c r="C31" s="326"/>
      <c r="D31" s="326"/>
      <c r="E31" s="326"/>
      <c r="F31" s="326"/>
      <c r="G31" s="326"/>
      <c r="H31" s="326"/>
      <c r="I31" s="326"/>
      <c r="J31" s="326"/>
      <c r="K31" s="326"/>
      <c r="L31" s="326"/>
      <c r="M31" s="326"/>
      <c r="N31" s="326"/>
      <c r="O31" s="326"/>
      <c r="P31" s="326"/>
      <c r="Q31" s="136">
        <v>0</v>
      </c>
      <c r="R31" s="327" t="s">
        <v>3076</v>
      </c>
      <c r="S31" s="327"/>
      <c r="T31" s="327"/>
      <c r="U31" s="327"/>
      <c r="V31" s="327"/>
      <c r="W31" s="327"/>
      <c r="X31" s="327"/>
      <c r="Y31" s="327"/>
      <c r="Z31" s="327"/>
      <c r="AA31" s="327"/>
      <c r="AB31" s="327"/>
      <c r="AC31" s="327"/>
      <c r="AD31" s="327"/>
      <c r="AE31" s="327"/>
      <c r="AF31" s="136">
        <v>0</v>
      </c>
      <c r="AG31" s="327" t="s">
        <v>3077</v>
      </c>
      <c r="AH31" s="327"/>
      <c r="AI31" s="327"/>
      <c r="AJ31" s="327"/>
      <c r="AK31" s="327"/>
      <c r="AL31" s="327"/>
      <c r="AM31" s="327"/>
      <c r="AN31" s="327"/>
      <c r="AO31" s="327"/>
      <c r="AP31" s="327"/>
      <c r="AQ31" s="327"/>
      <c r="AR31" s="327"/>
      <c r="AS31" s="327"/>
      <c r="AT31" s="327"/>
    </row>
    <row r="32" spans="1:256" ht="63" customHeight="1" thickTop="1" thickBot="1" x14ac:dyDescent="0.25">
      <c r="A32" s="326" t="s">
        <v>2546</v>
      </c>
      <c r="B32" s="326"/>
      <c r="C32" s="326"/>
      <c r="D32" s="326"/>
      <c r="E32" s="326"/>
      <c r="F32" s="326"/>
      <c r="G32" s="326"/>
      <c r="H32" s="326"/>
      <c r="I32" s="326"/>
      <c r="J32" s="326"/>
      <c r="K32" s="326"/>
      <c r="L32" s="326"/>
      <c r="M32" s="326"/>
      <c r="N32" s="326"/>
      <c r="O32" s="326"/>
      <c r="P32" s="326"/>
      <c r="Q32" s="136">
        <v>0</v>
      </c>
      <c r="R32" s="330"/>
      <c r="S32" s="330"/>
      <c r="T32" s="330"/>
      <c r="U32" s="330"/>
      <c r="V32" s="330"/>
      <c r="W32" s="330"/>
      <c r="X32" s="330"/>
      <c r="Y32" s="330"/>
      <c r="Z32" s="330"/>
      <c r="AA32" s="330"/>
      <c r="AB32" s="330"/>
      <c r="AC32" s="330"/>
      <c r="AD32" s="330"/>
      <c r="AE32" s="330"/>
      <c r="AF32" s="136">
        <v>0</v>
      </c>
      <c r="AG32" s="327" t="s">
        <v>2547</v>
      </c>
      <c r="AH32" s="327"/>
      <c r="AI32" s="327"/>
      <c r="AJ32" s="327"/>
      <c r="AK32" s="327"/>
      <c r="AL32" s="327"/>
      <c r="AM32" s="327"/>
      <c r="AN32" s="327"/>
      <c r="AO32" s="327"/>
      <c r="AP32" s="327"/>
      <c r="AQ32" s="327"/>
      <c r="AR32" s="327"/>
      <c r="AS32" s="327"/>
      <c r="AT32" s="327"/>
    </row>
    <row r="33" spans="1:46" ht="63" customHeight="1" thickTop="1" thickBot="1" x14ac:dyDescent="0.25">
      <c r="A33" s="326" t="s">
        <v>2806</v>
      </c>
      <c r="B33" s="326"/>
      <c r="C33" s="326"/>
      <c r="D33" s="326"/>
      <c r="E33" s="326"/>
      <c r="F33" s="326"/>
      <c r="G33" s="326"/>
      <c r="H33" s="326"/>
      <c r="I33" s="326"/>
      <c r="J33" s="326"/>
      <c r="K33" s="326"/>
      <c r="L33" s="326"/>
      <c r="M33" s="326"/>
      <c r="N33" s="326"/>
      <c r="O33" s="326"/>
      <c r="P33" s="326"/>
      <c r="Q33" s="136">
        <v>0</v>
      </c>
      <c r="R33" s="330"/>
      <c r="S33" s="330"/>
      <c r="T33" s="330"/>
      <c r="U33" s="330"/>
      <c r="V33" s="330"/>
      <c r="W33" s="330"/>
      <c r="X33" s="330"/>
      <c r="Y33" s="330"/>
      <c r="Z33" s="330"/>
      <c r="AA33" s="330"/>
      <c r="AB33" s="330"/>
      <c r="AC33" s="330"/>
      <c r="AD33" s="330"/>
      <c r="AE33" s="330"/>
      <c r="AF33" s="136">
        <v>0</v>
      </c>
      <c r="AG33" s="327" t="s">
        <v>2549</v>
      </c>
      <c r="AH33" s="327"/>
      <c r="AI33" s="327"/>
      <c r="AJ33" s="327"/>
      <c r="AK33" s="327"/>
      <c r="AL33" s="327"/>
      <c r="AM33" s="327"/>
      <c r="AN33" s="327"/>
      <c r="AO33" s="327"/>
      <c r="AP33" s="327"/>
      <c r="AQ33" s="327"/>
      <c r="AR33" s="327"/>
      <c r="AS33" s="327"/>
      <c r="AT33" s="327"/>
    </row>
    <row r="34" spans="1:46" ht="63" customHeight="1" thickTop="1" thickBot="1" x14ac:dyDescent="0.25">
      <c r="A34" s="326" t="s">
        <v>2807</v>
      </c>
      <c r="B34" s="326"/>
      <c r="C34" s="326"/>
      <c r="D34" s="326"/>
      <c r="E34" s="326"/>
      <c r="F34" s="326"/>
      <c r="G34" s="326"/>
      <c r="H34" s="326"/>
      <c r="I34" s="326"/>
      <c r="J34" s="326"/>
      <c r="K34" s="326"/>
      <c r="L34" s="326"/>
      <c r="M34" s="326"/>
      <c r="N34" s="326"/>
      <c r="O34" s="326"/>
      <c r="P34" s="326"/>
      <c r="Q34" s="136">
        <v>0</v>
      </c>
      <c r="R34" s="330"/>
      <c r="S34" s="330"/>
      <c r="T34" s="330"/>
      <c r="U34" s="330"/>
      <c r="V34" s="330"/>
      <c r="W34" s="330"/>
      <c r="X34" s="330"/>
      <c r="Y34" s="330"/>
      <c r="Z34" s="330"/>
      <c r="AA34" s="330"/>
      <c r="AB34" s="330"/>
      <c r="AC34" s="330"/>
      <c r="AD34" s="330"/>
      <c r="AE34" s="330"/>
      <c r="AF34" s="136">
        <v>0</v>
      </c>
      <c r="AG34" s="331"/>
      <c r="AH34" s="331"/>
      <c r="AI34" s="331"/>
      <c r="AJ34" s="331"/>
      <c r="AK34" s="331"/>
      <c r="AL34" s="331"/>
      <c r="AM34" s="331"/>
      <c r="AN34" s="331"/>
      <c r="AO34" s="331"/>
      <c r="AP34" s="331"/>
      <c r="AQ34" s="331"/>
      <c r="AR34" s="331"/>
      <c r="AS34" s="331"/>
      <c r="AT34" s="331"/>
    </row>
    <row r="35" spans="1:46" ht="63" customHeight="1" thickTop="1" thickBot="1" x14ac:dyDescent="0.25">
      <c r="A35" s="326" t="s">
        <v>2808</v>
      </c>
      <c r="B35" s="326"/>
      <c r="C35" s="326"/>
      <c r="D35" s="326"/>
      <c r="E35" s="326"/>
      <c r="F35" s="326"/>
      <c r="G35" s="326"/>
      <c r="H35" s="326"/>
      <c r="I35" s="326"/>
      <c r="J35" s="326"/>
      <c r="K35" s="326"/>
      <c r="L35" s="326"/>
      <c r="M35" s="326"/>
      <c r="N35" s="326"/>
      <c r="O35" s="326"/>
      <c r="P35" s="326"/>
      <c r="Q35" s="136">
        <v>0</v>
      </c>
      <c r="R35" s="330"/>
      <c r="S35" s="330"/>
      <c r="T35" s="330"/>
      <c r="U35" s="330"/>
      <c r="V35" s="330"/>
      <c r="W35" s="330"/>
      <c r="X35" s="330"/>
      <c r="Y35" s="330"/>
      <c r="Z35" s="330"/>
      <c r="AA35" s="330"/>
      <c r="AB35" s="330"/>
      <c r="AC35" s="330"/>
      <c r="AD35" s="330"/>
      <c r="AE35" s="330"/>
      <c r="AF35" s="136">
        <v>0</v>
      </c>
      <c r="AG35" s="331"/>
      <c r="AH35" s="331"/>
      <c r="AI35" s="331"/>
      <c r="AJ35" s="331"/>
      <c r="AK35" s="331"/>
      <c r="AL35" s="331"/>
      <c r="AM35" s="331"/>
      <c r="AN35" s="331"/>
      <c r="AO35" s="331"/>
      <c r="AP35" s="331"/>
      <c r="AQ35" s="331"/>
      <c r="AR35" s="331"/>
      <c r="AS35" s="331"/>
      <c r="AT35" s="331"/>
    </row>
    <row r="36" spans="1:46" ht="63" customHeight="1" thickTop="1" thickBot="1" x14ac:dyDescent="0.25">
      <c r="A36" s="326" t="s">
        <v>2809</v>
      </c>
      <c r="B36" s="326"/>
      <c r="C36" s="326"/>
      <c r="D36" s="326"/>
      <c r="E36" s="326"/>
      <c r="F36" s="326"/>
      <c r="G36" s="326"/>
      <c r="H36" s="326"/>
      <c r="I36" s="326"/>
      <c r="J36" s="326"/>
      <c r="K36" s="326"/>
      <c r="L36" s="326"/>
      <c r="M36" s="326"/>
      <c r="N36" s="326"/>
      <c r="O36" s="326"/>
      <c r="P36" s="326"/>
      <c r="Q36" s="136">
        <v>0</v>
      </c>
      <c r="R36" s="330"/>
      <c r="S36" s="330"/>
      <c r="T36" s="330"/>
      <c r="U36" s="330"/>
      <c r="V36" s="330"/>
      <c r="W36" s="330"/>
      <c r="X36" s="330"/>
      <c r="Y36" s="330"/>
      <c r="Z36" s="330"/>
      <c r="AA36" s="330"/>
      <c r="AB36" s="330"/>
      <c r="AC36" s="330"/>
      <c r="AD36" s="330"/>
      <c r="AE36" s="330"/>
      <c r="AF36" s="136">
        <v>0</v>
      </c>
      <c r="AG36" s="331"/>
      <c r="AH36" s="331"/>
      <c r="AI36" s="331"/>
      <c r="AJ36" s="331"/>
      <c r="AK36" s="331"/>
      <c r="AL36" s="331"/>
      <c r="AM36" s="331"/>
      <c r="AN36" s="331"/>
      <c r="AO36" s="331"/>
      <c r="AP36" s="331"/>
      <c r="AQ36" s="331"/>
      <c r="AR36" s="331"/>
      <c r="AS36" s="331"/>
      <c r="AT36" s="331"/>
    </row>
    <row r="37" spans="1:46" ht="63" customHeight="1" thickTop="1" thickBot="1" x14ac:dyDescent="0.25">
      <c r="A37" s="326" t="s">
        <v>2810</v>
      </c>
      <c r="B37" s="326"/>
      <c r="C37" s="326"/>
      <c r="D37" s="326"/>
      <c r="E37" s="326"/>
      <c r="F37" s="326"/>
      <c r="G37" s="326"/>
      <c r="H37" s="326"/>
      <c r="I37" s="326"/>
      <c r="J37" s="326"/>
      <c r="K37" s="326"/>
      <c r="L37" s="326"/>
      <c r="M37" s="326"/>
      <c r="N37" s="326"/>
      <c r="O37" s="326"/>
      <c r="P37" s="326"/>
      <c r="Q37" s="136">
        <v>0</v>
      </c>
      <c r="R37" s="330"/>
      <c r="S37" s="330"/>
      <c r="T37" s="330"/>
      <c r="U37" s="330"/>
      <c r="V37" s="330"/>
      <c r="W37" s="330"/>
      <c r="X37" s="330"/>
      <c r="Y37" s="330"/>
      <c r="Z37" s="330"/>
      <c r="AA37" s="330"/>
      <c r="AB37" s="330"/>
      <c r="AC37" s="330"/>
      <c r="AD37" s="330"/>
      <c r="AE37" s="330"/>
      <c r="AF37" s="136">
        <v>0</v>
      </c>
      <c r="AG37" s="327" t="s">
        <v>2547</v>
      </c>
      <c r="AH37" s="327"/>
      <c r="AI37" s="327"/>
      <c r="AJ37" s="327"/>
      <c r="AK37" s="327"/>
      <c r="AL37" s="327"/>
      <c r="AM37" s="327"/>
      <c r="AN37" s="327"/>
      <c r="AO37" s="327"/>
      <c r="AP37" s="327"/>
      <c r="AQ37" s="327"/>
      <c r="AR37" s="327"/>
      <c r="AS37" s="327"/>
      <c r="AT37" s="327"/>
    </row>
    <row r="38" spans="1:46" ht="63" customHeight="1" thickTop="1" thickBot="1" x14ac:dyDescent="0.25">
      <c r="A38" s="326" t="s">
        <v>2811</v>
      </c>
      <c r="B38" s="326"/>
      <c r="C38" s="326"/>
      <c r="D38" s="326"/>
      <c r="E38" s="326"/>
      <c r="F38" s="326"/>
      <c r="G38" s="326"/>
      <c r="H38" s="326"/>
      <c r="I38" s="326"/>
      <c r="J38" s="326"/>
      <c r="K38" s="326"/>
      <c r="L38" s="326"/>
      <c r="M38" s="326"/>
      <c r="N38" s="326"/>
      <c r="O38" s="326"/>
      <c r="P38" s="326"/>
      <c r="Q38" s="136">
        <v>0</v>
      </c>
      <c r="R38" s="330"/>
      <c r="S38" s="330"/>
      <c r="T38" s="330"/>
      <c r="U38" s="330"/>
      <c r="V38" s="330"/>
      <c r="W38" s="330"/>
      <c r="X38" s="330"/>
      <c r="Y38" s="330"/>
      <c r="Z38" s="330"/>
      <c r="AA38" s="330"/>
      <c r="AB38" s="330"/>
      <c r="AC38" s="330"/>
      <c r="AD38" s="330"/>
      <c r="AE38" s="330"/>
      <c r="AF38" s="136">
        <v>0</v>
      </c>
      <c r="AG38" s="327" t="s">
        <v>2549</v>
      </c>
      <c r="AH38" s="327"/>
      <c r="AI38" s="327"/>
      <c r="AJ38" s="327"/>
      <c r="AK38" s="327"/>
      <c r="AL38" s="327"/>
      <c r="AM38" s="327"/>
      <c r="AN38" s="327"/>
      <c r="AO38" s="327"/>
      <c r="AP38" s="327"/>
      <c r="AQ38" s="327"/>
      <c r="AR38" s="327"/>
      <c r="AS38" s="327"/>
      <c r="AT38" s="327"/>
    </row>
    <row r="39" spans="1:46" ht="63" customHeight="1" thickTop="1" thickBot="1" x14ac:dyDescent="0.25">
      <c r="A39" s="332" t="s">
        <v>2812</v>
      </c>
      <c r="B39" s="332"/>
      <c r="C39" s="332"/>
      <c r="D39" s="332"/>
      <c r="E39" s="332"/>
      <c r="F39" s="332"/>
      <c r="G39" s="332"/>
      <c r="H39" s="332"/>
      <c r="I39" s="332"/>
      <c r="J39" s="332"/>
      <c r="K39" s="332"/>
      <c r="L39" s="332"/>
      <c r="M39" s="332"/>
      <c r="N39" s="332"/>
      <c r="O39" s="332"/>
      <c r="P39" s="332"/>
      <c r="Q39" s="136">
        <v>0</v>
      </c>
      <c r="R39" s="330"/>
      <c r="S39" s="330"/>
      <c r="T39" s="330"/>
      <c r="U39" s="330"/>
      <c r="V39" s="330"/>
      <c r="W39" s="330"/>
      <c r="X39" s="330"/>
      <c r="Y39" s="330"/>
      <c r="Z39" s="330"/>
      <c r="AA39" s="330"/>
      <c r="AB39" s="330"/>
      <c r="AC39" s="330"/>
      <c r="AD39" s="330"/>
      <c r="AE39" s="330"/>
      <c r="AF39" s="136">
        <v>0</v>
      </c>
      <c r="AG39" s="330"/>
      <c r="AH39" s="330"/>
      <c r="AI39" s="330"/>
      <c r="AJ39" s="330"/>
      <c r="AK39" s="330"/>
      <c r="AL39" s="330"/>
      <c r="AM39" s="330"/>
      <c r="AN39" s="330"/>
      <c r="AO39" s="330"/>
      <c r="AP39" s="330"/>
      <c r="AQ39" s="330"/>
      <c r="AR39" s="330"/>
      <c r="AS39" s="330"/>
      <c r="AT39" s="330"/>
    </row>
    <row r="40" spans="1:46" ht="63" customHeight="1" thickTop="1" thickBot="1" x14ac:dyDescent="0.25">
      <c r="A40" s="332" t="s">
        <v>2813</v>
      </c>
      <c r="B40" s="332"/>
      <c r="C40" s="332"/>
      <c r="D40" s="332"/>
      <c r="E40" s="332"/>
      <c r="F40" s="332"/>
      <c r="G40" s="332"/>
      <c r="H40" s="332"/>
      <c r="I40" s="332"/>
      <c r="J40" s="332"/>
      <c r="K40" s="332"/>
      <c r="L40" s="332"/>
      <c r="M40" s="332"/>
      <c r="N40" s="332"/>
      <c r="O40" s="332"/>
      <c r="P40" s="332"/>
      <c r="Q40" s="136">
        <v>0</v>
      </c>
      <c r="R40" s="330"/>
      <c r="S40" s="330"/>
      <c r="T40" s="330"/>
      <c r="U40" s="330"/>
      <c r="V40" s="330"/>
      <c r="W40" s="330"/>
      <c r="X40" s="330"/>
      <c r="Y40" s="330"/>
      <c r="Z40" s="330"/>
      <c r="AA40" s="330"/>
      <c r="AB40" s="330"/>
      <c r="AC40" s="330"/>
      <c r="AD40" s="330"/>
      <c r="AE40" s="330"/>
      <c r="AF40" s="136">
        <v>0</v>
      </c>
      <c r="AG40" s="330"/>
      <c r="AH40" s="330"/>
      <c r="AI40" s="330"/>
      <c r="AJ40" s="330"/>
      <c r="AK40" s="330"/>
      <c r="AL40" s="330"/>
      <c r="AM40" s="330"/>
      <c r="AN40" s="330"/>
      <c r="AO40" s="330"/>
      <c r="AP40" s="330"/>
      <c r="AQ40" s="330"/>
      <c r="AR40" s="330"/>
      <c r="AS40" s="330"/>
      <c r="AT40" s="330"/>
    </row>
    <row r="41" spans="1:46" ht="63" customHeight="1" thickTop="1" thickBot="1" x14ac:dyDescent="0.25">
      <c r="A41" s="332" t="s">
        <v>2814</v>
      </c>
      <c r="B41" s="332"/>
      <c r="C41" s="332"/>
      <c r="D41" s="332"/>
      <c r="E41" s="332"/>
      <c r="F41" s="332"/>
      <c r="G41" s="332"/>
      <c r="H41" s="332"/>
      <c r="I41" s="332"/>
      <c r="J41" s="332"/>
      <c r="K41" s="332"/>
      <c r="L41" s="332"/>
      <c r="M41" s="332"/>
      <c r="N41" s="332"/>
      <c r="O41" s="332"/>
      <c r="P41" s="332"/>
      <c r="Q41" s="136">
        <v>0</v>
      </c>
      <c r="R41" s="330"/>
      <c r="S41" s="330"/>
      <c r="T41" s="330"/>
      <c r="U41" s="330"/>
      <c r="V41" s="330"/>
      <c r="W41" s="330"/>
      <c r="X41" s="330"/>
      <c r="Y41" s="330"/>
      <c r="Z41" s="330"/>
      <c r="AA41" s="330"/>
      <c r="AB41" s="330"/>
      <c r="AC41" s="330"/>
      <c r="AD41" s="330"/>
      <c r="AE41" s="330"/>
      <c r="AF41" s="136">
        <v>0</v>
      </c>
      <c r="AG41" s="330"/>
      <c r="AH41" s="330"/>
      <c r="AI41" s="330"/>
      <c r="AJ41" s="330"/>
      <c r="AK41" s="330"/>
      <c r="AL41" s="330"/>
      <c r="AM41" s="330"/>
      <c r="AN41" s="330"/>
      <c r="AO41" s="330"/>
      <c r="AP41" s="330"/>
      <c r="AQ41" s="330"/>
      <c r="AR41" s="330"/>
      <c r="AS41" s="330"/>
      <c r="AT41" s="330"/>
    </row>
    <row r="42" spans="1:46" ht="63" customHeight="1" thickTop="1" thickBot="1" x14ac:dyDescent="0.25">
      <c r="A42" s="332" t="s">
        <v>2815</v>
      </c>
      <c r="B42" s="332"/>
      <c r="C42" s="332"/>
      <c r="D42" s="332"/>
      <c r="E42" s="332"/>
      <c r="F42" s="332"/>
      <c r="G42" s="332"/>
      <c r="H42" s="332"/>
      <c r="I42" s="332"/>
      <c r="J42" s="332"/>
      <c r="K42" s="332"/>
      <c r="L42" s="332"/>
      <c r="M42" s="332"/>
      <c r="N42" s="332"/>
      <c r="O42" s="332"/>
      <c r="P42" s="332"/>
      <c r="Q42" s="136">
        <v>0</v>
      </c>
      <c r="R42" s="330"/>
      <c r="S42" s="330"/>
      <c r="T42" s="330"/>
      <c r="U42" s="330"/>
      <c r="V42" s="330"/>
      <c r="W42" s="330"/>
      <c r="X42" s="330"/>
      <c r="Y42" s="330"/>
      <c r="Z42" s="330"/>
      <c r="AA42" s="330"/>
      <c r="AB42" s="330"/>
      <c r="AC42" s="330"/>
      <c r="AD42" s="330"/>
      <c r="AE42" s="330"/>
      <c r="AF42" s="136">
        <v>0</v>
      </c>
      <c r="AG42" s="330"/>
      <c r="AH42" s="330"/>
      <c r="AI42" s="330"/>
      <c r="AJ42" s="330"/>
      <c r="AK42" s="330"/>
      <c r="AL42" s="330"/>
      <c r="AM42" s="330"/>
      <c r="AN42" s="330"/>
      <c r="AO42" s="330"/>
      <c r="AP42" s="330"/>
      <c r="AQ42" s="330"/>
      <c r="AR42" s="330"/>
      <c r="AS42" s="330"/>
      <c r="AT42" s="330"/>
    </row>
    <row r="43" spans="1:46" ht="63" customHeight="1" thickTop="1" thickBot="1" x14ac:dyDescent="0.25">
      <c r="A43" s="332" t="s">
        <v>2816</v>
      </c>
      <c r="B43" s="332"/>
      <c r="C43" s="332"/>
      <c r="D43" s="332"/>
      <c r="E43" s="332"/>
      <c r="F43" s="332"/>
      <c r="G43" s="332"/>
      <c r="H43" s="332"/>
      <c r="I43" s="332"/>
      <c r="J43" s="332"/>
      <c r="K43" s="332"/>
      <c r="L43" s="332"/>
      <c r="M43" s="332"/>
      <c r="N43" s="332"/>
      <c r="O43" s="332"/>
      <c r="P43" s="332"/>
      <c r="Q43" s="136">
        <v>0</v>
      </c>
      <c r="R43" s="330"/>
      <c r="S43" s="330"/>
      <c r="T43" s="330"/>
      <c r="U43" s="330"/>
      <c r="V43" s="330"/>
      <c r="W43" s="330"/>
      <c r="X43" s="330"/>
      <c r="Y43" s="330"/>
      <c r="Z43" s="330"/>
      <c r="AA43" s="330"/>
      <c r="AB43" s="330"/>
      <c r="AC43" s="330"/>
      <c r="AD43" s="330"/>
      <c r="AE43" s="330"/>
      <c r="AF43" s="136">
        <v>0</v>
      </c>
      <c r="AG43" s="330"/>
      <c r="AH43" s="330"/>
      <c r="AI43" s="330"/>
      <c r="AJ43" s="330"/>
      <c r="AK43" s="330"/>
      <c r="AL43" s="330"/>
      <c r="AM43" s="330"/>
      <c r="AN43" s="330"/>
      <c r="AO43" s="330"/>
      <c r="AP43" s="330"/>
      <c r="AQ43" s="330"/>
      <c r="AR43" s="330"/>
      <c r="AS43" s="330"/>
      <c r="AT43" s="330"/>
    </row>
    <row r="44" spans="1:46" ht="63" customHeight="1" thickTop="1" thickBot="1" x14ac:dyDescent="0.25">
      <c r="A44" s="332" t="s">
        <v>2817</v>
      </c>
      <c r="B44" s="332"/>
      <c r="C44" s="332"/>
      <c r="D44" s="332"/>
      <c r="E44" s="332"/>
      <c r="F44" s="332"/>
      <c r="G44" s="332"/>
      <c r="H44" s="332"/>
      <c r="I44" s="332"/>
      <c r="J44" s="332"/>
      <c r="K44" s="332"/>
      <c r="L44" s="332"/>
      <c r="M44" s="332"/>
      <c r="N44" s="332"/>
      <c r="O44" s="332"/>
      <c r="P44" s="332"/>
      <c r="Q44" s="136">
        <v>0</v>
      </c>
      <c r="R44" s="330"/>
      <c r="S44" s="330"/>
      <c r="T44" s="330"/>
      <c r="U44" s="330"/>
      <c r="V44" s="330"/>
      <c r="W44" s="330"/>
      <c r="X44" s="330"/>
      <c r="Y44" s="330"/>
      <c r="Z44" s="330"/>
      <c r="AA44" s="330"/>
      <c r="AB44" s="330"/>
      <c r="AC44" s="330"/>
      <c r="AD44" s="330"/>
      <c r="AE44" s="330"/>
      <c r="AF44" s="136">
        <v>0</v>
      </c>
      <c r="AG44" s="330"/>
      <c r="AH44" s="330"/>
      <c r="AI44" s="330"/>
      <c r="AJ44" s="330"/>
      <c r="AK44" s="330"/>
      <c r="AL44" s="330"/>
      <c r="AM44" s="330"/>
      <c r="AN44" s="330"/>
      <c r="AO44" s="330"/>
      <c r="AP44" s="330"/>
      <c r="AQ44" s="330"/>
      <c r="AR44" s="330"/>
      <c r="AS44" s="330"/>
      <c r="AT44" s="330"/>
    </row>
    <row r="45" spans="1:46" ht="63" customHeight="1" thickTop="1" thickBot="1" x14ac:dyDescent="0.25">
      <c r="A45" s="332" t="s">
        <v>2818</v>
      </c>
      <c r="B45" s="332"/>
      <c r="C45" s="332"/>
      <c r="D45" s="332"/>
      <c r="E45" s="332"/>
      <c r="F45" s="332"/>
      <c r="G45" s="332"/>
      <c r="H45" s="332"/>
      <c r="I45" s="332"/>
      <c r="J45" s="332"/>
      <c r="K45" s="332"/>
      <c r="L45" s="332"/>
      <c r="M45" s="332"/>
      <c r="N45" s="332"/>
      <c r="O45" s="332"/>
      <c r="P45" s="332"/>
      <c r="Q45" s="136">
        <v>0</v>
      </c>
      <c r="R45" s="330"/>
      <c r="S45" s="330"/>
      <c r="T45" s="330"/>
      <c r="U45" s="330"/>
      <c r="V45" s="330"/>
      <c r="W45" s="330"/>
      <c r="X45" s="330"/>
      <c r="Y45" s="330"/>
      <c r="Z45" s="330"/>
      <c r="AA45" s="330"/>
      <c r="AB45" s="330"/>
      <c r="AC45" s="330"/>
      <c r="AD45" s="330"/>
      <c r="AE45" s="330"/>
      <c r="AF45" s="136">
        <v>0</v>
      </c>
      <c r="AG45" s="330"/>
      <c r="AH45" s="330"/>
      <c r="AI45" s="330"/>
      <c r="AJ45" s="330"/>
      <c r="AK45" s="330"/>
      <c r="AL45" s="330"/>
      <c r="AM45" s="330"/>
      <c r="AN45" s="330"/>
      <c r="AO45" s="330"/>
      <c r="AP45" s="330"/>
      <c r="AQ45" s="330"/>
      <c r="AR45" s="330"/>
      <c r="AS45" s="330"/>
      <c r="AT45" s="330"/>
    </row>
    <row r="46" spans="1:46" ht="78.75" customHeight="1" thickTop="1" thickBot="1" x14ac:dyDescent="0.25">
      <c r="A46" s="332" t="s">
        <v>2819</v>
      </c>
      <c r="B46" s="332"/>
      <c r="C46" s="332"/>
      <c r="D46" s="332"/>
      <c r="E46" s="332"/>
      <c r="F46" s="332"/>
      <c r="G46" s="332"/>
      <c r="H46" s="332"/>
      <c r="I46" s="332"/>
      <c r="J46" s="332"/>
      <c r="K46" s="332"/>
      <c r="L46" s="332"/>
      <c r="M46" s="332"/>
      <c r="N46" s="332"/>
      <c r="O46" s="332"/>
      <c r="P46" s="332"/>
      <c r="Q46" s="136">
        <v>0</v>
      </c>
      <c r="R46" s="330"/>
      <c r="S46" s="330"/>
      <c r="T46" s="330"/>
      <c r="U46" s="330"/>
      <c r="V46" s="330"/>
      <c r="W46" s="330"/>
      <c r="X46" s="330"/>
      <c r="Y46" s="330"/>
      <c r="Z46" s="330"/>
      <c r="AA46" s="330"/>
      <c r="AB46" s="330"/>
      <c r="AC46" s="330"/>
      <c r="AD46" s="330"/>
      <c r="AE46" s="330"/>
      <c r="AF46" s="136">
        <v>0</v>
      </c>
      <c r="AG46" s="330"/>
      <c r="AH46" s="330"/>
      <c r="AI46" s="330"/>
      <c r="AJ46" s="330"/>
      <c r="AK46" s="330"/>
      <c r="AL46" s="330"/>
      <c r="AM46" s="330"/>
      <c r="AN46" s="330"/>
      <c r="AO46" s="330"/>
      <c r="AP46" s="330"/>
      <c r="AQ46" s="330"/>
      <c r="AR46" s="330"/>
      <c r="AS46" s="330"/>
      <c r="AT46" s="330"/>
    </row>
    <row r="47" spans="1:46" ht="63" customHeight="1" thickTop="1" thickBot="1" x14ac:dyDescent="0.25">
      <c r="A47" s="332" t="s">
        <v>2820</v>
      </c>
      <c r="B47" s="332"/>
      <c r="C47" s="332"/>
      <c r="D47" s="332"/>
      <c r="E47" s="332"/>
      <c r="F47" s="332"/>
      <c r="G47" s="332"/>
      <c r="H47" s="332"/>
      <c r="I47" s="332"/>
      <c r="J47" s="332"/>
      <c r="K47" s="332"/>
      <c r="L47" s="332"/>
      <c r="M47" s="332"/>
      <c r="N47" s="332"/>
      <c r="O47" s="332"/>
      <c r="P47" s="332"/>
      <c r="Q47" s="136">
        <v>0</v>
      </c>
      <c r="R47" s="330"/>
      <c r="S47" s="330"/>
      <c r="T47" s="330"/>
      <c r="U47" s="330"/>
      <c r="V47" s="330"/>
      <c r="W47" s="330"/>
      <c r="X47" s="330"/>
      <c r="Y47" s="330"/>
      <c r="Z47" s="330"/>
      <c r="AA47" s="330"/>
      <c r="AB47" s="330"/>
      <c r="AC47" s="330"/>
      <c r="AD47" s="330"/>
      <c r="AE47" s="330"/>
      <c r="AF47" s="136">
        <v>0</v>
      </c>
      <c r="AG47" s="330"/>
      <c r="AH47" s="330"/>
      <c r="AI47" s="330"/>
      <c r="AJ47" s="330"/>
      <c r="AK47" s="330"/>
      <c r="AL47" s="330"/>
      <c r="AM47" s="330"/>
      <c r="AN47" s="330"/>
      <c r="AO47" s="330"/>
      <c r="AP47" s="330"/>
      <c r="AQ47" s="330"/>
      <c r="AR47" s="330"/>
      <c r="AS47" s="330"/>
      <c r="AT47" s="330"/>
    </row>
    <row r="48" spans="1:46" ht="63" customHeight="1" thickTop="1" thickBot="1" x14ac:dyDescent="0.25">
      <c r="A48" s="332" t="s">
        <v>2821</v>
      </c>
      <c r="B48" s="332"/>
      <c r="C48" s="332"/>
      <c r="D48" s="332"/>
      <c r="E48" s="332"/>
      <c r="F48" s="332"/>
      <c r="G48" s="332"/>
      <c r="H48" s="332"/>
      <c r="I48" s="332"/>
      <c r="J48" s="332"/>
      <c r="K48" s="332"/>
      <c r="L48" s="332"/>
      <c r="M48" s="332"/>
      <c r="N48" s="332"/>
      <c r="O48" s="332"/>
      <c r="P48" s="332"/>
      <c r="Q48" s="136">
        <v>0</v>
      </c>
      <c r="R48" s="330"/>
      <c r="S48" s="330"/>
      <c r="T48" s="330"/>
      <c r="U48" s="330"/>
      <c r="V48" s="330"/>
      <c r="W48" s="330"/>
      <c r="X48" s="330"/>
      <c r="Y48" s="330"/>
      <c r="Z48" s="330"/>
      <c r="AA48" s="330"/>
      <c r="AB48" s="330"/>
      <c r="AC48" s="330"/>
      <c r="AD48" s="330"/>
      <c r="AE48" s="330"/>
      <c r="AF48" s="136">
        <v>0</v>
      </c>
      <c r="AG48" s="330"/>
      <c r="AH48" s="330"/>
      <c r="AI48" s="330"/>
      <c r="AJ48" s="330"/>
      <c r="AK48" s="330"/>
      <c r="AL48" s="330"/>
      <c r="AM48" s="330"/>
      <c r="AN48" s="330"/>
      <c r="AO48" s="330"/>
      <c r="AP48" s="330"/>
      <c r="AQ48" s="330"/>
      <c r="AR48" s="330"/>
      <c r="AS48" s="330"/>
      <c r="AT48" s="330"/>
    </row>
    <row r="49" spans="1:46" ht="63" customHeight="1" thickTop="1" thickBot="1" x14ac:dyDescent="0.25">
      <c r="A49" s="332" t="s">
        <v>2822</v>
      </c>
      <c r="B49" s="332"/>
      <c r="C49" s="332"/>
      <c r="D49" s="332"/>
      <c r="E49" s="332"/>
      <c r="F49" s="332"/>
      <c r="G49" s="332"/>
      <c r="H49" s="332"/>
      <c r="I49" s="332"/>
      <c r="J49" s="332"/>
      <c r="K49" s="332"/>
      <c r="L49" s="332"/>
      <c r="M49" s="332"/>
      <c r="N49" s="332"/>
      <c r="O49" s="332"/>
      <c r="P49" s="332"/>
      <c r="Q49" s="136">
        <v>0</v>
      </c>
      <c r="R49" s="330"/>
      <c r="S49" s="330"/>
      <c r="T49" s="330"/>
      <c r="U49" s="330"/>
      <c r="V49" s="330"/>
      <c r="W49" s="330"/>
      <c r="X49" s="330"/>
      <c r="Y49" s="330"/>
      <c r="Z49" s="330"/>
      <c r="AA49" s="330"/>
      <c r="AB49" s="330"/>
      <c r="AC49" s="330"/>
      <c r="AD49" s="330"/>
      <c r="AE49" s="330"/>
      <c r="AF49" s="136">
        <v>0</v>
      </c>
      <c r="AG49" s="331"/>
      <c r="AH49" s="331"/>
      <c r="AI49" s="331"/>
      <c r="AJ49" s="331"/>
      <c r="AK49" s="331"/>
      <c r="AL49" s="331"/>
      <c r="AM49" s="331"/>
      <c r="AN49" s="331"/>
      <c r="AO49" s="331"/>
      <c r="AP49" s="331"/>
      <c r="AQ49" s="331"/>
      <c r="AR49" s="331"/>
      <c r="AS49" s="331"/>
      <c r="AT49" s="331"/>
    </row>
    <row r="50" spans="1:46" ht="18" customHeight="1" thickTop="1" thickBot="1" x14ac:dyDescent="0.25">
      <c r="Q50" s="137"/>
      <c r="AF50" s="137"/>
    </row>
    <row r="51" spans="1:46" ht="18" customHeight="1" thickTop="1" thickBot="1" x14ac:dyDescent="0.25">
      <c r="A51" s="334" t="s">
        <v>73</v>
      </c>
      <c r="B51" s="334"/>
      <c r="C51" s="334"/>
      <c r="D51" s="334"/>
      <c r="E51" s="334"/>
      <c r="F51" s="334"/>
      <c r="G51" s="334"/>
      <c r="H51" s="334"/>
      <c r="I51" s="334"/>
      <c r="J51" s="334"/>
      <c r="K51" s="334"/>
      <c r="L51" s="334"/>
      <c r="M51" s="334"/>
      <c r="N51" s="334"/>
      <c r="O51" s="334"/>
      <c r="P51" s="334"/>
      <c r="Q51" s="138" t="s">
        <v>64</v>
      </c>
      <c r="R51" s="335" t="s">
        <v>65</v>
      </c>
      <c r="S51" s="335"/>
      <c r="T51" s="335"/>
      <c r="U51" s="335"/>
      <c r="V51" s="335"/>
      <c r="W51" s="335"/>
      <c r="X51" s="335"/>
      <c r="Y51" s="335"/>
      <c r="Z51" s="335"/>
      <c r="AA51" s="335"/>
      <c r="AB51" s="335"/>
      <c r="AC51" s="335"/>
      <c r="AD51" s="335"/>
      <c r="AE51" s="335"/>
      <c r="AF51" s="139" t="s">
        <v>64</v>
      </c>
      <c r="AG51" s="336" t="s">
        <v>7</v>
      </c>
      <c r="AH51" s="336"/>
      <c r="AI51" s="336"/>
      <c r="AJ51" s="336"/>
      <c r="AK51" s="336"/>
      <c r="AL51" s="336"/>
      <c r="AM51" s="336"/>
      <c r="AN51" s="336"/>
      <c r="AO51" s="336"/>
      <c r="AP51" s="336"/>
      <c r="AQ51" s="336"/>
      <c r="AR51" s="336"/>
      <c r="AS51" s="336"/>
      <c r="AT51" s="336"/>
    </row>
    <row r="52" spans="1:46" ht="63" customHeight="1" thickTop="1" thickBot="1" x14ac:dyDescent="0.25">
      <c r="A52" s="326" t="s">
        <v>403</v>
      </c>
      <c r="B52" s="326"/>
      <c r="C52" s="326"/>
      <c r="D52" s="326"/>
      <c r="E52" s="326"/>
      <c r="F52" s="326"/>
      <c r="G52" s="326"/>
      <c r="H52" s="326"/>
      <c r="I52" s="326"/>
      <c r="J52" s="326"/>
      <c r="K52" s="326"/>
      <c r="L52" s="326"/>
      <c r="M52" s="326"/>
      <c r="N52" s="326"/>
      <c r="O52" s="326"/>
      <c r="P52" s="326"/>
      <c r="Q52" s="136">
        <v>0</v>
      </c>
      <c r="R52" s="327" t="s">
        <v>3076</v>
      </c>
      <c r="S52" s="327"/>
      <c r="T52" s="327"/>
      <c r="U52" s="327"/>
      <c r="V52" s="327"/>
      <c r="W52" s="327"/>
      <c r="X52" s="327"/>
      <c r="Y52" s="327"/>
      <c r="Z52" s="327"/>
      <c r="AA52" s="327"/>
      <c r="AB52" s="327"/>
      <c r="AC52" s="327"/>
      <c r="AD52" s="327"/>
      <c r="AE52" s="327"/>
      <c r="AF52" s="136">
        <v>0</v>
      </c>
      <c r="AG52" s="331" t="s">
        <v>3077</v>
      </c>
      <c r="AH52" s="331"/>
      <c r="AI52" s="331"/>
      <c r="AJ52" s="331"/>
      <c r="AK52" s="331"/>
      <c r="AL52" s="331"/>
      <c r="AM52" s="331"/>
      <c r="AN52" s="331"/>
      <c r="AO52" s="331"/>
      <c r="AP52" s="331"/>
      <c r="AQ52" s="331"/>
      <c r="AR52" s="331"/>
      <c r="AS52" s="331"/>
      <c r="AT52" s="331"/>
    </row>
    <row r="53" spans="1:46" ht="63" customHeight="1" thickTop="1" thickBot="1" x14ac:dyDescent="0.25">
      <c r="A53" s="326" t="s">
        <v>2823</v>
      </c>
      <c r="B53" s="326"/>
      <c r="C53" s="326"/>
      <c r="D53" s="326"/>
      <c r="E53" s="326"/>
      <c r="F53" s="326"/>
      <c r="G53" s="326"/>
      <c r="H53" s="326"/>
      <c r="I53" s="326"/>
      <c r="J53" s="326"/>
      <c r="K53" s="326"/>
      <c r="L53" s="326"/>
      <c r="M53" s="326"/>
      <c r="N53" s="326"/>
      <c r="O53" s="326"/>
      <c r="P53" s="326"/>
      <c r="Q53" s="136">
        <v>0</v>
      </c>
      <c r="R53" s="330"/>
      <c r="S53" s="330"/>
      <c r="T53" s="330"/>
      <c r="U53" s="330"/>
      <c r="V53" s="330"/>
      <c r="W53" s="330"/>
      <c r="X53" s="330"/>
      <c r="Y53" s="330"/>
      <c r="Z53" s="330"/>
      <c r="AA53" s="330"/>
      <c r="AB53" s="330"/>
      <c r="AC53" s="330"/>
      <c r="AD53" s="330"/>
      <c r="AE53" s="330"/>
      <c r="AF53" s="136">
        <v>0</v>
      </c>
      <c r="AG53" s="331"/>
      <c r="AH53" s="331"/>
      <c r="AI53" s="331"/>
      <c r="AJ53" s="331"/>
      <c r="AK53" s="331"/>
      <c r="AL53" s="331"/>
      <c r="AM53" s="331"/>
      <c r="AN53" s="331"/>
      <c r="AO53" s="331"/>
      <c r="AP53" s="331"/>
      <c r="AQ53" s="331"/>
      <c r="AR53" s="331"/>
      <c r="AS53" s="331"/>
      <c r="AT53" s="331"/>
    </row>
    <row r="54" spans="1:46" ht="63" customHeight="1" thickTop="1" thickBot="1" x14ac:dyDescent="0.25">
      <c r="A54" s="326" t="s">
        <v>2824</v>
      </c>
      <c r="B54" s="326"/>
      <c r="C54" s="326"/>
      <c r="D54" s="326"/>
      <c r="E54" s="326"/>
      <c r="F54" s="326"/>
      <c r="G54" s="326"/>
      <c r="H54" s="326"/>
      <c r="I54" s="326"/>
      <c r="J54" s="326"/>
      <c r="K54" s="326"/>
      <c r="L54" s="326"/>
      <c r="M54" s="326"/>
      <c r="N54" s="326"/>
      <c r="O54" s="326"/>
      <c r="P54" s="326"/>
      <c r="Q54" s="136">
        <v>0</v>
      </c>
      <c r="R54" s="330"/>
      <c r="S54" s="330"/>
      <c r="T54" s="330"/>
      <c r="U54" s="330"/>
      <c r="V54" s="330"/>
      <c r="W54" s="330"/>
      <c r="X54" s="330"/>
      <c r="Y54" s="330"/>
      <c r="Z54" s="330"/>
      <c r="AA54" s="330"/>
      <c r="AB54" s="330"/>
      <c r="AC54" s="330"/>
      <c r="AD54" s="330"/>
      <c r="AE54" s="330"/>
      <c r="AF54" s="136">
        <v>0</v>
      </c>
      <c r="AG54" s="331"/>
      <c r="AH54" s="331"/>
      <c r="AI54" s="331"/>
      <c r="AJ54" s="331"/>
      <c r="AK54" s="331"/>
      <c r="AL54" s="331"/>
      <c r="AM54" s="331"/>
      <c r="AN54" s="331"/>
      <c r="AO54" s="331"/>
      <c r="AP54" s="331"/>
      <c r="AQ54" s="331"/>
      <c r="AR54" s="331"/>
      <c r="AS54" s="331"/>
      <c r="AT54" s="331"/>
    </row>
    <row r="55" spans="1:46" ht="63" customHeight="1" thickTop="1" thickBot="1" x14ac:dyDescent="0.25">
      <c r="A55" s="326" t="s">
        <v>2825</v>
      </c>
      <c r="B55" s="326"/>
      <c r="C55" s="326"/>
      <c r="D55" s="326"/>
      <c r="E55" s="326"/>
      <c r="F55" s="326"/>
      <c r="G55" s="326"/>
      <c r="H55" s="326"/>
      <c r="I55" s="326"/>
      <c r="J55" s="326"/>
      <c r="K55" s="326"/>
      <c r="L55" s="326"/>
      <c r="M55" s="326"/>
      <c r="N55" s="326"/>
      <c r="O55" s="326"/>
      <c r="P55" s="326"/>
      <c r="Q55" s="136">
        <v>0</v>
      </c>
      <c r="R55" s="327"/>
      <c r="S55" s="327"/>
      <c r="T55" s="327"/>
      <c r="U55" s="327"/>
      <c r="V55" s="327"/>
      <c r="W55" s="327"/>
      <c r="X55" s="327"/>
      <c r="Y55" s="327"/>
      <c r="Z55" s="327"/>
      <c r="AA55" s="327"/>
      <c r="AB55" s="327"/>
      <c r="AC55" s="327"/>
      <c r="AD55" s="327"/>
      <c r="AE55" s="327"/>
      <c r="AF55" s="136">
        <v>0</v>
      </c>
      <c r="AG55" s="331"/>
      <c r="AH55" s="331"/>
      <c r="AI55" s="331"/>
      <c r="AJ55" s="331"/>
      <c r="AK55" s="331"/>
      <c r="AL55" s="331"/>
      <c r="AM55" s="331"/>
      <c r="AN55" s="331"/>
      <c r="AO55" s="331"/>
      <c r="AP55" s="331"/>
      <c r="AQ55" s="331"/>
      <c r="AR55" s="331"/>
      <c r="AS55" s="331"/>
      <c r="AT55" s="331"/>
    </row>
    <row r="56" spans="1:46" ht="63" customHeight="1" thickTop="1" thickBot="1" x14ac:dyDescent="0.25">
      <c r="A56" s="326" t="s">
        <v>2826</v>
      </c>
      <c r="B56" s="326"/>
      <c r="C56" s="326"/>
      <c r="D56" s="326"/>
      <c r="E56" s="326"/>
      <c r="F56" s="326"/>
      <c r="G56" s="326"/>
      <c r="H56" s="326"/>
      <c r="I56" s="326"/>
      <c r="J56" s="326"/>
      <c r="K56" s="326"/>
      <c r="L56" s="326"/>
      <c r="M56" s="326"/>
      <c r="N56" s="326"/>
      <c r="O56" s="326"/>
      <c r="P56" s="326"/>
      <c r="Q56" s="136">
        <v>0</v>
      </c>
      <c r="R56" s="330"/>
      <c r="S56" s="330"/>
      <c r="T56" s="330"/>
      <c r="U56" s="330"/>
      <c r="V56" s="330"/>
      <c r="W56" s="330"/>
      <c r="X56" s="330"/>
      <c r="Y56" s="330"/>
      <c r="Z56" s="330"/>
      <c r="AA56" s="330"/>
      <c r="AB56" s="330"/>
      <c r="AC56" s="330"/>
      <c r="AD56" s="330"/>
      <c r="AE56" s="330"/>
      <c r="AF56" s="136">
        <v>0</v>
      </c>
      <c r="AG56" s="331"/>
      <c r="AH56" s="331"/>
      <c r="AI56" s="331"/>
      <c r="AJ56" s="331"/>
      <c r="AK56" s="331"/>
      <c r="AL56" s="331"/>
      <c r="AM56" s="331"/>
      <c r="AN56" s="331"/>
      <c r="AO56" s="331"/>
      <c r="AP56" s="331"/>
      <c r="AQ56" s="331"/>
      <c r="AR56" s="331"/>
      <c r="AS56" s="331"/>
      <c r="AT56" s="331"/>
    </row>
    <row r="58" spans="1:46" ht="12.75" x14ac:dyDescent="0.2">
      <c r="A58" s="267" t="s">
        <v>2827</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71"/>
      <c r="AG58" s="295" t="s">
        <v>61</v>
      </c>
      <c r="AH58" s="295"/>
      <c r="AI58" s="295"/>
      <c r="AJ58" s="295"/>
      <c r="AK58">
        <f>(('Artículo 138 (resumen PI)'!C13*0.8+'Artículo 138 (resumen PI)'!F13*0.2)+('Artículo 138 (resumen PNT)'!C13*0.8+'Artículo 138 (resumen PNT)'!F13*0.2))/2</f>
        <v>25.000000000000004</v>
      </c>
    </row>
    <row r="59" spans="1:46" ht="18" customHeight="1" x14ac:dyDescent="0.2">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
      <c r="A60" s="60" t="s">
        <v>62</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25">
      <c r="A62" s="337" t="s">
        <v>2828</v>
      </c>
      <c r="B62" s="337"/>
      <c r="C62" s="337"/>
      <c r="D62" s="337"/>
      <c r="E62" s="337"/>
      <c r="F62" s="337"/>
      <c r="G62" s="337"/>
      <c r="H62" s="337"/>
      <c r="I62" s="337"/>
      <c r="J62" s="337"/>
      <c r="K62" s="337"/>
      <c r="L62" s="337"/>
      <c r="M62" s="337"/>
      <c r="N62" s="337"/>
      <c r="O62" s="337"/>
      <c r="P62" s="337"/>
      <c r="V62" s="338"/>
      <c r="W62" s="338"/>
      <c r="X62" s="338"/>
      <c r="Y62" s="338"/>
      <c r="Z62" s="338"/>
      <c r="AA62" s="338"/>
      <c r="AB62" s="338"/>
      <c r="AC62" s="338"/>
      <c r="AD62" s="338"/>
      <c r="AE62" s="338"/>
      <c r="AK62" s="338"/>
      <c r="AL62" s="338"/>
      <c r="AM62" s="338"/>
      <c r="AN62" s="338"/>
      <c r="AO62" s="338"/>
      <c r="AP62" s="338"/>
      <c r="AQ62" s="338"/>
      <c r="AR62" s="338"/>
      <c r="AS62" s="338"/>
      <c r="AT62" s="338"/>
    </row>
    <row r="63" spans="1:46" ht="18" customHeight="1" thickTop="1" thickBot="1" x14ac:dyDescent="0.25">
      <c r="A63" s="323" t="s">
        <v>43</v>
      </c>
      <c r="B63" s="323"/>
      <c r="C63" s="323"/>
      <c r="D63" s="323"/>
      <c r="E63" s="323"/>
      <c r="F63" s="323"/>
      <c r="G63" s="323"/>
      <c r="H63" s="323"/>
      <c r="I63" s="323"/>
      <c r="J63" s="323"/>
      <c r="K63" s="323"/>
      <c r="L63" s="323"/>
      <c r="M63" s="323"/>
      <c r="N63" s="323"/>
      <c r="O63" s="323"/>
      <c r="P63" s="323"/>
      <c r="Q63" s="134" t="s">
        <v>64</v>
      </c>
      <c r="R63" s="324" t="s">
        <v>65</v>
      </c>
      <c r="S63" s="324"/>
      <c r="T63" s="324"/>
      <c r="U63" s="324"/>
      <c r="V63" s="324"/>
      <c r="W63" s="324"/>
      <c r="X63" s="324"/>
      <c r="Y63" s="324"/>
      <c r="Z63" s="324"/>
      <c r="AA63" s="324"/>
      <c r="AB63" s="324"/>
      <c r="AC63" s="324"/>
      <c r="AD63" s="324"/>
      <c r="AE63" s="324"/>
      <c r="AF63" s="135" t="s">
        <v>64</v>
      </c>
      <c r="AG63" s="325" t="s">
        <v>7</v>
      </c>
      <c r="AH63" s="325"/>
      <c r="AI63" s="325"/>
      <c r="AJ63" s="325"/>
      <c r="AK63" s="325"/>
      <c r="AL63" s="325"/>
      <c r="AM63" s="325"/>
      <c r="AN63" s="325"/>
      <c r="AO63" s="325"/>
      <c r="AP63" s="325"/>
      <c r="AQ63" s="325"/>
      <c r="AR63" s="325"/>
      <c r="AS63" s="325"/>
      <c r="AT63" s="325"/>
    </row>
    <row r="64" spans="1:46" ht="63" customHeight="1" thickTop="1" thickBot="1" x14ac:dyDescent="0.25">
      <c r="A64" s="326" t="s">
        <v>2609</v>
      </c>
      <c r="B64" s="326"/>
      <c r="C64" s="326"/>
      <c r="D64" s="326"/>
      <c r="E64" s="326"/>
      <c r="F64" s="326"/>
      <c r="G64" s="326"/>
      <c r="H64" s="326"/>
      <c r="I64" s="326"/>
      <c r="J64" s="326"/>
      <c r="K64" s="326"/>
      <c r="L64" s="326"/>
      <c r="M64" s="326"/>
      <c r="N64" s="326"/>
      <c r="O64" s="326"/>
      <c r="P64" s="326"/>
      <c r="Q64" s="136">
        <v>0</v>
      </c>
      <c r="R64" s="331" t="s">
        <v>3076</v>
      </c>
      <c r="S64" s="331"/>
      <c r="T64" s="331"/>
      <c r="U64" s="331"/>
      <c r="V64" s="331"/>
      <c r="W64" s="331"/>
      <c r="X64" s="331"/>
      <c r="Y64" s="331"/>
      <c r="Z64" s="331"/>
      <c r="AA64" s="331"/>
      <c r="AB64" s="331"/>
      <c r="AC64" s="331"/>
      <c r="AD64" s="331"/>
      <c r="AE64" s="331"/>
      <c r="AF64" s="136">
        <v>1</v>
      </c>
      <c r="AG64" s="331" t="s">
        <v>3077</v>
      </c>
      <c r="AH64" s="331"/>
      <c r="AI64" s="331"/>
      <c r="AJ64" s="331"/>
      <c r="AK64" s="331"/>
      <c r="AL64" s="331"/>
      <c r="AM64" s="331"/>
      <c r="AN64" s="331"/>
      <c r="AO64" s="331"/>
      <c r="AP64" s="331"/>
      <c r="AQ64" s="331"/>
      <c r="AR64" s="331"/>
      <c r="AS64" s="331"/>
      <c r="AT64" s="331"/>
    </row>
    <row r="65" spans="1:46" ht="63" customHeight="1" thickTop="1" thickBot="1" x14ac:dyDescent="0.25">
      <c r="A65" s="326" t="s">
        <v>2546</v>
      </c>
      <c r="B65" s="326"/>
      <c r="C65" s="326"/>
      <c r="D65" s="326"/>
      <c r="E65" s="326"/>
      <c r="F65" s="326"/>
      <c r="G65" s="326"/>
      <c r="H65" s="326"/>
      <c r="I65" s="326"/>
      <c r="J65" s="326"/>
      <c r="K65" s="326"/>
      <c r="L65" s="326"/>
      <c r="M65" s="326"/>
      <c r="N65" s="326"/>
      <c r="O65" s="326"/>
      <c r="P65" s="326"/>
      <c r="Q65" s="136">
        <v>0</v>
      </c>
      <c r="R65" s="331"/>
      <c r="S65" s="331"/>
      <c r="T65" s="331"/>
      <c r="U65" s="331"/>
      <c r="V65" s="331"/>
      <c r="W65" s="331"/>
      <c r="X65" s="331"/>
      <c r="Y65" s="331"/>
      <c r="Z65" s="331"/>
      <c r="AA65" s="331"/>
      <c r="AB65" s="331"/>
      <c r="AC65" s="331"/>
      <c r="AD65" s="331"/>
      <c r="AE65" s="331"/>
      <c r="AF65" s="136">
        <v>1</v>
      </c>
      <c r="AG65" s="331"/>
      <c r="AH65" s="331"/>
      <c r="AI65" s="331"/>
      <c r="AJ65" s="331"/>
      <c r="AK65" s="331"/>
      <c r="AL65" s="331"/>
      <c r="AM65" s="331"/>
      <c r="AN65" s="331"/>
      <c r="AO65" s="331"/>
      <c r="AP65" s="331"/>
      <c r="AQ65" s="331"/>
      <c r="AR65" s="331"/>
      <c r="AS65" s="331"/>
      <c r="AT65" s="331"/>
    </row>
    <row r="66" spans="1:46" ht="63" customHeight="1" thickTop="1" thickBot="1" x14ac:dyDescent="0.25">
      <c r="A66" s="326" t="s">
        <v>2829</v>
      </c>
      <c r="B66" s="326"/>
      <c r="C66" s="326"/>
      <c r="D66" s="326"/>
      <c r="E66" s="326"/>
      <c r="F66" s="326"/>
      <c r="G66" s="326"/>
      <c r="H66" s="326"/>
      <c r="I66" s="326"/>
      <c r="J66" s="326"/>
      <c r="K66" s="326"/>
      <c r="L66" s="326"/>
      <c r="M66" s="326"/>
      <c r="N66" s="326"/>
      <c r="O66" s="326"/>
      <c r="P66" s="326"/>
      <c r="Q66" s="136">
        <v>0</v>
      </c>
      <c r="R66" s="331"/>
      <c r="S66" s="331"/>
      <c r="T66" s="331"/>
      <c r="U66" s="331"/>
      <c r="V66" s="331"/>
      <c r="W66" s="331"/>
      <c r="X66" s="331"/>
      <c r="Y66" s="331"/>
      <c r="Z66" s="331"/>
      <c r="AA66" s="331"/>
      <c r="AB66" s="331"/>
      <c r="AC66" s="331"/>
      <c r="AD66" s="331"/>
      <c r="AE66" s="331"/>
      <c r="AF66" s="136">
        <v>1</v>
      </c>
      <c r="AG66" s="331"/>
      <c r="AH66" s="331"/>
      <c r="AI66" s="331"/>
      <c r="AJ66" s="331"/>
      <c r="AK66" s="331"/>
      <c r="AL66" s="331"/>
      <c r="AM66" s="331"/>
      <c r="AN66" s="331"/>
      <c r="AO66" s="331"/>
      <c r="AP66" s="331"/>
      <c r="AQ66" s="331"/>
      <c r="AR66" s="331"/>
      <c r="AS66" s="331"/>
      <c r="AT66" s="331"/>
    </row>
    <row r="67" spans="1:46" ht="63" customHeight="1" thickTop="1" thickBot="1" x14ac:dyDescent="0.25">
      <c r="A67" s="326" t="s">
        <v>2830</v>
      </c>
      <c r="B67" s="326"/>
      <c r="C67" s="326"/>
      <c r="D67" s="326"/>
      <c r="E67" s="326"/>
      <c r="F67" s="326"/>
      <c r="G67" s="326"/>
      <c r="H67" s="326"/>
      <c r="I67" s="326"/>
      <c r="J67" s="326"/>
      <c r="K67" s="326"/>
      <c r="L67" s="326"/>
      <c r="M67" s="326"/>
      <c r="N67" s="326"/>
      <c r="O67" s="326"/>
      <c r="P67" s="326"/>
      <c r="Q67" s="136">
        <v>0</v>
      </c>
      <c r="R67" s="331"/>
      <c r="S67" s="331"/>
      <c r="T67" s="331"/>
      <c r="U67" s="331"/>
      <c r="V67" s="331"/>
      <c r="W67" s="331"/>
      <c r="X67" s="331"/>
      <c r="Y67" s="331"/>
      <c r="Z67" s="331"/>
      <c r="AA67" s="331"/>
      <c r="AB67" s="331"/>
      <c r="AC67" s="331"/>
      <c r="AD67" s="331"/>
      <c r="AE67" s="331"/>
      <c r="AF67" s="136">
        <v>1</v>
      </c>
      <c r="AG67" s="331"/>
      <c r="AH67" s="331"/>
      <c r="AI67" s="331"/>
      <c r="AJ67" s="331"/>
      <c r="AK67" s="331"/>
      <c r="AL67" s="331"/>
      <c r="AM67" s="331"/>
      <c r="AN67" s="331"/>
      <c r="AO67" s="331"/>
      <c r="AP67" s="331"/>
      <c r="AQ67" s="331"/>
      <c r="AR67" s="331"/>
      <c r="AS67" s="331"/>
      <c r="AT67" s="331"/>
    </row>
    <row r="68" spans="1:46" ht="63" customHeight="1" thickTop="1" thickBot="1" x14ac:dyDescent="0.25">
      <c r="A68" s="326" t="s">
        <v>2831</v>
      </c>
      <c r="B68" s="326"/>
      <c r="C68" s="326"/>
      <c r="D68" s="326"/>
      <c r="E68" s="326"/>
      <c r="F68" s="326"/>
      <c r="G68" s="326"/>
      <c r="H68" s="326"/>
      <c r="I68" s="326"/>
      <c r="J68" s="326"/>
      <c r="K68" s="326"/>
      <c r="L68" s="326"/>
      <c r="M68" s="326"/>
      <c r="N68" s="326"/>
      <c r="O68" s="326"/>
      <c r="P68" s="326"/>
      <c r="Q68" s="136">
        <v>0</v>
      </c>
      <c r="R68" s="331"/>
      <c r="S68" s="331"/>
      <c r="T68" s="331"/>
      <c r="U68" s="331"/>
      <c r="V68" s="331"/>
      <c r="W68" s="331"/>
      <c r="X68" s="331"/>
      <c r="Y68" s="331"/>
      <c r="Z68" s="331"/>
      <c r="AA68" s="331"/>
      <c r="AB68" s="331"/>
      <c r="AC68" s="331"/>
      <c r="AD68" s="331"/>
      <c r="AE68" s="331"/>
      <c r="AF68" s="136">
        <v>1</v>
      </c>
      <c r="AG68" s="331"/>
      <c r="AH68" s="331"/>
      <c r="AI68" s="331"/>
      <c r="AJ68" s="331"/>
      <c r="AK68" s="331"/>
      <c r="AL68" s="331"/>
      <c r="AM68" s="331"/>
      <c r="AN68" s="331"/>
      <c r="AO68" s="331"/>
      <c r="AP68" s="331"/>
      <c r="AQ68" s="331"/>
      <c r="AR68" s="331"/>
      <c r="AS68" s="331"/>
      <c r="AT68" s="331"/>
    </row>
    <row r="69" spans="1:46" ht="88.5" customHeight="1" thickTop="1" thickBot="1" x14ac:dyDescent="0.25">
      <c r="A69" s="326" t="s">
        <v>2832</v>
      </c>
      <c r="B69" s="326"/>
      <c r="C69" s="326"/>
      <c r="D69" s="326"/>
      <c r="E69" s="326"/>
      <c r="F69" s="326"/>
      <c r="G69" s="326"/>
      <c r="H69" s="326"/>
      <c r="I69" s="326"/>
      <c r="J69" s="326"/>
      <c r="K69" s="326"/>
      <c r="L69" s="326"/>
      <c r="M69" s="326"/>
      <c r="N69" s="326"/>
      <c r="O69" s="326"/>
      <c r="P69" s="326"/>
      <c r="Q69" s="136">
        <v>0</v>
      </c>
      <c r="R69" s="331"/>
      <c r="S69" s="331"/>
      <c r="T69" s="331"/>
      <c r="U69" s="331"/>
      <c r="V69" s="331"/>
      <c r="W69" s="331"/>
      <c r="X69" s="331"/>
      <c r="Y69" s="331"/>
      <c r="Z69" s="331"/>
      <c r="AA69" s="331"/>
      <c r="AB69" s="331"/>
      <c r="AC69" s="331"/>
      <c r="AD69" s="331"/>
      <c r="AE69" s="331"/>
      <c r="AF69" s="136">
        <v>1</v>
      </c>
      <c r="AG69" s="331"/>
      <c r="AH69" s="331"/>
      <c r="AI69" s="331"/>
      <c r="AJ69" s="331"/>
      <c r="AK69" s="331"/>
      <c r="AL69" s="331"/>
      <c r="AM69" s="331"/>
      <c r="AN69" s="331"/>
      <c r="AO69" s="331"/>
      <c r="AP69" s="331"/>
      <c r="AQ69" s="331"/>
      <c r="AR69" s="331"/>
      <c r="AS69" s="331"/>
      <c r="AT69" s="331"/>
    </row>
    <row r="70" spans="1:46" ht="63" customHeight="1" thickTop="1" thickBot="1" x14ac:dyDescent="0.25">
      <c r="A70" s="326" t="s">
        <v>2833</v>
      </c>
      <c r="B70" s="326"/>
      <c r="C70" s="326"/>
      <c r="D70" s="326"/>
      <c r="E70" s="326"/>
      <c r="F70" s="326"/>
      <c r="G70" s="326"/>
      <c r="H70" s="326"/>
      <c r="I70" s="326"/>
      <c r="J70" s="326"/>
      <c r="K70" s="326"/>
      <c r="L70" s="326"/>
      <c r="M70" s="326"/>
      <c r="N70" s="326"/>
      <c r="O70" s="326"/>
      <c r="P70" s="326"/>
      <c r="Q70" s="136">
        <v>0</v>
      </c>
      <c r="R70" s="331"/>
      <c r="S70" s="331"/>
      <c r="T70" s="331"/>
      <c r="U70" s="331"/>
      <c r="V70" s="331"/>
      <c r="W70" s="331"/>
      <c r="X70" s="331"/>
      <c r="Y70" s="331"/>
      <c r="Z70" s="331"/>
      <c r="AA70" s="331"/>
      <c r="AB70" s="331"/>
      <c r="AC70" s="331"/>
      <c r="AD70" s="331"/>
      <c r="AE70" s="331"/>
      <c r="AF70" s="136">
        <v>1</v>
      </c>
      <c r="AG70" s="331"/>
      <c r="AH70" s="331"/>
      <c r="AI70" s="331"/>
      <c r="AJ70" s="331"/>
      <c r="AK70" s="331"/>
      <c r="AL70" s="331"/>
      <c r="AM70" s="331"/>
      <c r="AN70" s="331"/>
      <c r="AO70" s="331"/>
      <c r="AP70" s="331"/>
      <c r="AQ70" s="331"/>
      <c r="AR70" s="331"/>
      <c r="AS70" s="331"/>
      <c r="AT70" s="331"/>
    </row>
    <row r="71" spans="1:46" ht="63" customHeight="1" thickTop="1" thickBot="1" x14ac:dyDescent="0.25">
      <c r="A71" s="326" t="s">
        <v>2834</v>
      </c>
      <c r="B71" s="326"/>
      <c r="C71" s="326"/>
      <c r="D71" s="326"/>
      <c r="E71" s="326"/>
      <c r="F71" s="326"/>
      <c r="G71" s="326"/>
      <c r="H71" s="326"/>
      <c r="I71" s="326"/>
      <c r="J71" s="326"/>
      <c r="K71" s="326"/>
      <c r="L71" s="326"/>
      <c r="M71" s="326"/>
      <c r="N71" s="326"/>
      <c r="O71" s="326"/>
      <c r="P71" s="326"/>
      <c r="Q71" s="136">
        <v>0</v>
      </c>
      <c r="R71" s="331"/>
      <c r="S71" s="331"/>
      <c r="T71" s="331"/>
      <c r="U71" s="331"/>
      <c r="V71" s="331"/>
      <c r="W71" s="331"/>
      <c r="X71" s="331"/>
      <c r="Y71" s="331"/>
      <c r="Z71" s="331"/>
      <c r="AA71" s="331"/>
      <c r="AB71" s="331"/>
      <c r="AC71" s="331"/>
      <c r="AD71" s="331"/>
      <c r="AE71" s="331"/>
      <c r="AF71" s="136">
        <v>1</v>
      </c>
      <c r="AG71" s="331"/>
      <c r="AH71" s="331"/>
      <c r="AI71" s="331"/>
      <c r="AJ71" s="331"/>
      <c r="AK71" s="331"/>
      <c r="AL71" s="331"/>
      <c r="AM71" s="331"/>
      <c r="AN71" s="331"/>
      <c r="AO71" s="331"/>
      <c r="AP71" s="331"/>
      <c r="AQ71" s="331"/>
      <c r="AR71" s="331"/>
      <c r="AS71" s="331"/>
      <c r="AT71" s="331"/>
    </row>
    <row r="72" spans="1:46" ht="63" customHeight="1" thickTop="1" thickBot="1" x14ac:dyDescent="0.25">
      <c r="A72" s="326" t="s">
        <v>2835</v>
      </c>
      <c r="B72" s="326"/>
      <c r="C72" s="326"/>
      <c r="D72" s="326"/>
      <c r="E72" s="326"/>
      <c r="F72" s="326"/>
      <c r="G72" s="326"/>
      <c r="H72" s="326"/>
      <c r="I72" s="326"/>
      <c r="J72" s="326"/>
      <c r="K72" s="326"/>
      <c r="L72" s="326"/>
      <c r="M72" s="326"/>
      <c r="N72" s="326"/>
      <c r="O72" s="326"/>
      <c r="P72" s="326"/>
      <c r="Q72" s="136">
        <v>0</v>
      </c>
      <c r="R72" s="331"/>
      <c r="S72" s="331"/>
      <c r="T72" s="331"/>
      <c r="U72" s="331"/>
      <c r="V72" s="331"/>
      <c r="W72" s="331"/>
      <c r="X72" s="331"/>
      <c r="Y72" s="331"/>
      <c r="Z72" s="331"/>
      <c r="AA72" s="331"/>
      <c r="AB72" s="331"/>
      <c r="AC72" s="331"/>
      <c r="AD72" s="331"/>
      <c r="AE72" s="331"/>
      <c r="AF72" s="136">
        <v>1</v>
      </c>
      <c r="AG72" s="331"/>
      <c r="AH72" s="331"/>
      <c r="AI72" s="331"/>
      <c r="AJ72" s="331"/>
      <c r="AK72" s="331"/>
      <c r="AL72" s="331"/>
      <c r="AM72" s="331"/>
      <c r="AN72" s="331"/>
      <c r="AO72" s="331"/>
      <c r="AP72" s="331"/>
      <c r="AQ72" s="331"/>
      <c r="AR72" s="331"/>
      <c r="AS72" s="331"/>
      <c r="AT72" s="331"/>
    </row>
    <row r="73" spans="1:46" ht="18" customHeight="1" thickTop="1" thickBot="1" x14ac:dyDescent="0.25">
      <c r="Q73" s="137"/>
      <c r="AF73" s="137"/>
    </row>
    <row r="74" spans="1:46" ht="18" customHeight="1" thickTop="1" thickBot="1" x14ac:dyDescent="0.25">
      <c r="A74" s="334" t="s">
        <v>73</v>
      </c>
      <c r="B74" s="334"/>
      <c r="C74" s="334"/>
      <c r="D74" s="334"/>
      <c r="E74" s="334"/>
      <c r="F74" s="334"/>
      <c r="G74" s="334"/>
      <c r="H74" s="334"/>
      <c r="I74" s="334"/>
      <c r="J74" s="334"/>
      <c r="K74" s="334"/>
      <c r="L74" s="334"/>
      <c r="M74" s="334"/>
      <c r="N74" s="334"/>
      <c r="O74" s="334"/>
      <c r="P74" s="334"/>
      <c r="Q74" s="138" t="s">
        <v>64</v>
      </c>
      <c r="R74" s="335" t="s">
        <v>65</v>
      </c>
      <c r="S74" s="335"/>
      <c r="T74" s="335"/>
      <c r="U74" s="335"/>
      <c r="V74" s="335"/>
      <c r="W74" s="335"/>
      <c r="X74" s="335"/>
      <c r="Y74" s="335"/>
      <c r="Z74" s="335"/>
      <c r="AA74" s="335"/>
      <c r="AB74" s="335"/>
      <c r="AC74" s="335"/>
      <c r="AD74" s="335"/>
      <c r="AE74" s="335"/>
      <c r="AF74" s="139" t="s">
        <v>64</v>
      </c>
      <c r="AG74" s="336" t="s">
        <v>7</v>
      </c>
      <c r="AH74" s="336"/>
      <c r="AI74" s="336"/>
      <c r="AJ74" s="336"/>
      <c r="AK74" s="336"/>
      <c r="AL74" s="336"/>
      <c r="AM74" s="336"/>
      <c r="AN74" s="336"/>
      <c r="AO74" s="336"/>
      <c r="AP74" s="336"/>
      <c r="AQ74" s="336"/>
      <c r="AR74" s="336"/>
      <c r="AS74" s="336"/>
      <c r="AT74" s="336"/>
    </row>
    <row r="75" spans="1:46" ht="63" customHeight="1" thickTop="1" thickBot="1" x14ac:dyDescent="0.25">
      <c r="A75" s="326" t="s">
        <v>2836</v>
      </c>
      <c r="B75" s="326"/>
      <c r="C75" s="326"/>
      <c r="D75" s="326"/>
      <c r="E75" s="326"/>
      <c r="F75" s="326"/>
      <c r="G75" s="326"/>
      <c r="H75" s="326"/>
      <c r="I75" s="326"/>
      <c r="J75" s="326"/>
      <c r="K75" s="326"/>
      <c r="L75" s="326"/>
      <c r="M75" s="326"/>
      <c r="N75" s="326"/>
      <c r="O75" s="326"/>
      <c r="P75" s="326"/>
      <c r="Q75" s="136">
        <v>0</v>
      </c>
      <c r="R75" s="327" t="s">
        <v>3076</v>
      </c>
      <c r="S75" s="327"/>
      <c r="T75" s="327"/>
      <c r="U75" s="327"/>
      <c r="V75" s="327"/>
      <c r="W75" s="327"/>
      <c r="X75" s="327"/>
      <c r="Y75" s="327"/>
      <c r="Z75" s="327"/>
      <c r="AA75" s="327"/>
      <c r="AB75" s="327"/>
      <c r="AC75" s="327"/>
      <c r="AD75" s="327"/>
      <c r="AE75" s="327"/>
      <c r="AF75" s="136">
        <v>1</v>
      </c>
      <c r="AG75" s="327" t="s">
        <v>3077</v>
      </c>
      <c r="AH75" s="327"/>
      <c r="AI75" s="327"/>
      <c r="AJ75" s="327"/>
      <c r="AK75" s="327"/>
      <c r="AL75" s="327"/>
      <c r="AM75" s="327"/>
      <c r="AN75" s="327"/>
      <c r="AO75" s="327"/>
      <c r="AP75" s="327"/>
      <c r="AQ75" s="327"/>
      <c r="AR75" s="327"/>
      <c r="AS75" s="327"/>
      <c r="AT75" s="327"/>
    </row>
    <row r="76" spans="1:46" ht="63" customHeight="1" thickTop="1" thickBot="1" x14ac:dyDescent="0.25">
      <c r="A76" s="326" t="s">
        <v>2837</v>
      </c>
      <c r="B76" s="326"/>
      <c r="C76" s="326"/>
      <c r="D76" s="326"/>
      <c r="E76" s="326"/>
      <c r="F76" s="326"/>
      <c r="G76" s="326"/>
      <c r="H76" s="326"/>
      <c r="I76" s="326"/>
      <c r="J76" s="326"/>
      <c r="K76" s="326"/>
      <c r="L76" s="326"/>
      <c r="M76" s="326"/>
      <c r="N76" s="326"/>
      <c r="O76" s="326"/>
      <c r="P76" s="326"/>
      <c r="Q76" s="136">
        <v>0</v>
      </c>
      <c r="R76" s="330"/>
      <c r="S76" s="330"/>
      <c r="T76" s="330"/>
      <c r="U76" s="330"/>
      <c r="V76" s="330"/>
      <c r="W76" s="330"/>
      <c r="X76" s="330"/>
      <c r="Y76" s="330"/>
      <c r="Z76" s="330"/>
      <c r="AA76" s="330"/>
      <c r="AB76" s="330"/>
      <c r="AC76" s="330"/>
      <c r="AD76" s="330"/>
      <c r="AE76" s="330"/>
      <c r="AF76" s="136">
        <v>1</v>
      </c>
      <c r="AG76" s="330"/>
      <c r="AH76" s="330"/>
      <c r="AI76" s="330"/>
      <c r="AJ76" s="330"/>
      <c r="AK76" s="330"/>
      <c r="AL76" s="330"/>
      <c r="AM76" s="330"/>
      <c r="AN76" s="330"/>
      <c r="AO76" s="330"/>
      <c r="AP76" s="330"/>
      <c r="AQ76" s="330"/>
      <c r="AR76" s="330"/>
      <c r="AS76" s="330"/>
      <c r="AT76" s="330"/>
    </row>
    <row r="77" spans="1:46" ht="63" customHeight="1" thickTop="1" thickBot="1" x14ac:dyDescent="0.25">
      <c r="A77" s="326" t="s">
        <v>2838</v>
      </c>
      <c r="B77" s="326"/>
      <c r="C77" s="326"/>
      <c r="D77" s="326"/>
      <c r="E77" s="326"/>
      <c r="F77" s="326"/>
      <c r="G77" s="326"/>
      <c r="H77" s="326"/>
      <c r="I77" s="326"/>
      <c r="J77" s="326"/>
      <c r="K77" s="326"/>
      <c r="L77" s="326"/>
      <c r="M77" s="326"/>
      <c r="N77" s="326"/>
      <c r="O77" s="326"/>
      <c r="P77" s="326"/>
      <c r="Q77" s="136">
        <v>0</v>
      </c>
      <c r="R77" s="327"/>
      <c r="S77" s="327"/>
      <c r="T77" s="327"/>
      <c r="U77" s="327"/>
      <c r="V77" s="327"/>
      <c r="W77" s="327"/>
      <c r="X77" s="327"/>
      <c r="Y77" s="327"/>
      <c r="Z77" s="327"/>
      <c r="AA77" s="327"/>
      <c r="AB77" s="327"/>
      <c r="AC77" s="327"/>
      <c r="AD77" s="327"/>
      <c r="AE77" s="327"/>
      <c r="AF77" s="136">
        <v>1</v>
      </c>
      <c r="AG77" s="327"/>
      <c r="AH77" s="327"/>
      <c r="AI77" s="327"/>
      <c r="AJ77" s="327"/>
      <c r="AK77" s="327"/>
      <c r="AL77" s="327"/>
      <c r="AM77" s="327"/>
      <c r="AN77" s="327"/>
      <c r="AO77" s="327"/>
      <c r="AP77" s="327"/>
      <c r="AQ77" s="327"/>
      <c r="AR77" s="327"/>
      <c r="AS77" s="327"/>
      <c r="AT77" s="327"/>
    </row>
    <row r="78" spans="1:46" ht="63" customHeight="1" thickTop="1" thickBot="1" x14ac:dyDescent="0.25">
      <c r="A78" s="326" t="s">
        <v>2839</v>
      </c>
      <c r="B78" s="326"/>
      <c r="C78" s="326"/>
      <c r="D78" s="326"/>
      <c r="E78" s="326"/>
      <c r="F78" s="326"/>
      <c r="G78" s="326"/>
      <c r="H78" s="326"/>
      <c r="I78" s="326"/>
      <c r="J78" s="326"/>
      <c r="K78" s="326"/>
      <c r="L78" s="326"/>
      <c r="M78" s="326"/>
      <c r="N78" s="326"/>
      <c r="O78" s="326"/>
      <c r="P78" s="326"/>
      <c r="Q78" s="136">
        <v>0</v>
      </c>
      <c r="R78" s="331"/>
      <c r="S78" s="331"/>
      <c r="T78" s="331"/>
      <c r="U78" s="331"/>
      <c r="V78" s="331"/>
      <c r="W78" s="331"/>
      <c r="X78" s="331"/>
      <c r="Y78" s="331"/>
      <c r="Z78" s="331"/>
      <c r="AA78" s="331"/>
      <c r="AB78" s="331"/>
      <c r="AC78" s="331"/>
      <c r="AD78" s="331"/>
      <c r="AE78" s="331"/>
      <c r="AF78" s="136">
        <v>1</v>
      </c>
      <c r="AG78" s="331"/>
      <c r="AH78" s="331"/>
      <c r="AI78" s="331"/>
      <c r="AJ78" s="331"/>
      <c r="AK78" s="331"/>
      <c r="AL78" s="331"/>
      <c r="AM78" s="331"/>
      <c r="AN78" s="331"/>
      <c r="AO78" s="331"/>
      <c r="AP78" s="331"/>
      <c r="AQ78" s="331"/>
      <c r="AR78" s="331"/>
      <c r="AS78" s="331"/>
      <c r="AT78" s="331"/>
    </row>
    <row r="79" spans="1:46" ht="63" customHeight="1" thickTop="1" thickBot="1" x14ac:dyDescent="0.25">
      <c r="A79" s="326" t="s">
        <v>2840</v>
      </c>
      <c r="B79" s="326"/>
      <c r="C79" s="326"/>
      <c r="D79" s="326"/>
      <c r="E79" s="326"/>
      <c r="F79" s="326"/>
      <c r="G79" s="326"/>
      <c r="H79" s="326"/>
      <c r="I79" s="326"/>
      <c r="J79" s="326"/>
      <c r="K79" s="326"/>
      <c r="L79" s="326"/>
      <c r="M79" s="326"/>
      <c r="N79" s="326"/>
      <c r="O79" s="326"/>
      <c r="P79" s="326"/>
      <c r="Q79" s="136">
        <v>0</v>
      </c>
      <c r="R79" s="331"/>
      <c r="S79" s="331"/>
      <c r="T79" s="331"/>
      <c r="U79" s="331"/>
      <c r="V79" s="331"/>
      <c r="W79" s="331"/>
      <c r="X79" s="331"/>
      <c r="Y79" s="331"/>
      <c r="Z79" s="331"/>
      <c r="AA79" s="331"/>
      <c r="AB79" s="331"/>
      <c r="AC79" s="331"/>
      <c r="AD79" s="331"/>
      <c r="AE79" s="331"/>
      <c r="AF79" s="136">
        <v>1</v>
      </c>
      <c r="AG79" s="331"/>
      <c r="AH79" s="331"/>
      <c r="AI79" s="331"/>
      <c r="AJ79" s="331"/>
      <c r="AK79" s="331"/>
      <c r="AL79" s="331"/>
      <c r="AM79" s="331"/>
      <c r="AN79" s="331"/>
      <c r="AO79" s="331"/>
      <c r="AP79" s="331"/>
      <c r="AQ79" s="331"/>
      <c r="AR79" s="331"/>
      <c r="AS79" s="331"/>
      <c r="AT79" s="331"/>
    </row>
    <row r="81" spans="1:46" ht="12.75" x14ac:dyDescent="0.2">
      <c r="A81" s="267" t="s">
        <v>2841</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71"/>
      <c r="AG81" s="295" t="s">
        <v>61</v>
      </c>
      <c r="AH81" s="295"/>
      <c r="AI81" s="295"/>
      <c r="AJ81" s="295"/>
      <c r="AK81">
        <f>(('Artículo 138 (resumen PI)'!C14*0.8+'Artículo 138 (resumen PI)'!F14*0.2)+('Artículo 138 (resumen PNT)'!C14*0.8+'Artículo 138 (resumen PNT)'!F14*0.2))/2</f>
        <v>0</v>
      </c>
    </row>
    <row r="82" spans="1:46" ht="18" customHeight="1" x14ac:dyDescent="0.2">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15" customHeight="1" thickBot="1" x14ac:dyDescent="0.25">
      <c r="A85" s="268" t="s">
        <v>2842</v>
      </c>
      <c r="B85" s="268"/>
      <c r="C85" s="268"/>
      <c r="D85" s="268"/>
      <c r="E85" s="268"/>
      <c r="F85" s="268"/>
      <c r="G85" s="268"/>
      <c r="H85" s="268"/>
      <c r="I85" s="268"/>
      <c r="J85" s="268"/>
      <c r="K85" s="268"/>
      <c r="L85" s="268"/>
      <c r="M85" s="268"/>
      <c r="N85" s="268"/>
      <c r="O85" s="268"/>
      <c r="P85" s="268"/>
      <c r="V85" s="338"/>
      <c r="W85" s="338"/>
      <c r="X85" s="338"/>
      <c r="Y85" s="338"/>
      <c r="Z85" s="338"/>
      <c r="AA85" s="338"/>
      <c r="AB85" s="338"/>
      <c r="AC85" s="338"/>
      <c r="AD85" s="338"/>
      <c r="AE85" s="338"/>
      <c r="AK85" s="338"/>
      <c r="AL85" s="338"/>
      <c r="AM85" s="338"/>
      <c r="AN85" s="338"/>
      <c r="AO85" s="338"/>
      <c r="AP85" s="338"/>
      <c r="AQ85" s="338"/>
      <c r="AR85" s="338"/>
      <c r="AS85" s="338"/>
      <c r="AT85" s="338"/>
    </row>
    <row r="86" spans="1:46" ht="18" customHeight="1" thickTop="1" thickBot="1" x14ac:dyDescent="0.25">
      <c r="A86" s="323" t="s">
        <v>43</v>
      </c>
      <c r="B86" s="323"/>
      <c r="C86" s="323"/>
      <c r="D86" s="323"/>
      <c r="E86" s="323"/>
      <c r="F86" s="323"/>
      <c r="G86" s="323"/>
      <c r="H86" s="323"/>
      <c r="I86" s="323"/>
      <c r="J86" s="323"/>
      <c r="K86" s="323"/>
      <c r="L86" s="323"/>
      <c r="M86" s="323"/>
      <c r="N86" s="323"/>
      <c r="O86" s="323"/>
      <c r="P86" s="323"/>
      <c r="Q86" s="134" t="s">
        <v>64</v>
      </c>
      <c r="R86" s="324" t="s">
        <v>65</v>
      </c>
      <c r="S86" s="324"/>
      <c r="T86" s="324"/>
      <c r="U86" s="324"/>
      <c r="V86" s="324"/>
      <c r="W86" s="324"/>
      <c r="X86" s="324"/>
      <c r="Y86" s="324"/>
      <c r="Z86" s="324"/>
      <c r="AA86" s="324"/>
      <c r="AB86" s="324"/>
      <c r="AC86" s="324"/>
      <c r="AD86" s="324"/>
      <c r="AE86" s="324"/>
      <c r="AF86" s="135" t="s">
        <v>64</v>
      </c>
      <c r="AG86" s="325" t="s">
        <v>7</v>
      </c>
      <c r="AH86" s="325"/>
      <c r="AI86" s="325"/>
      <c r="AJ86" s="325"/>
      <c r="AK86" s="325"/>
      <c r="AL86" s="325"/>
      <c r="AM86" s="325"/>
      <c r="AN86" s="325"/>
      <c r="AO86" s="325"/>
      <c r="AP86" s="325"/>
      <c r="AQ86" s="325"/>
      <c r="AR86" s="325"/>
      <c r="AS86" s="325"/>
      <c r="AT86" s="325"/>
    </row>
    <row r="87" spans="1:46" ht="66" customHeight="1" thickTop="1" thickBot="1" x14ac:dyDescent="0.25">
      <c r="A87" s="326" t="s">
        <v>2609</v>
      </c>
      <c r="B87" s="326"/>
      <c r="C87" s="326"/>
      <c r="D87" s="326"/>
      <c r="E87" s="326"/>
      <c r="F87" s="326"/>
      <c r="G87" s="326"/>
      <c r="H87" s="326"/>
      <c r="I87" s="326"/>
      <c r="J87" s="326"/>
      <c r="K87" s="326"/>
      <c r="L87" s="326"/>
      <c r="M87" s="326"/>
      <c r="N87" s="326"/>
      <c r="O87" s="326"/>
      <c r="P87" s="326"/>
      <c r="Q87" s="136">
        <v>0</v>
      </c>
      <c r="R87" s="331" t="s">
        <v>3076</v>
      </c>
      <c r="S87" s="331"/>
      <c r="T87" s="331"/>
      <c r="U87" s="331"/>
      <c r="V87" s="331"/>
      <c r="W87" s="331"/>
      <c r="X87" s="331"/>
      <c r="Y87" s="331"/>
      <c r="Z87" s="331"/>
      <c r="AA87" s="331"/>
      <c r="AB87" s="331"/>
      <c r="AC87" s="331"/>
      <c r="AD87" s="331"/>
      <c r="AE87" s="331"/>
      <c r="AF87" s="136">
        <v>0</v>
      </c>
      <c r="AG87" s="331" t="s">
        <v>3077</v>
      </c>
      <c r="AH87" s="331"/>
      <c r="AI87" s="331"/>
      <c r="AJ87" s="331"/>
      <c r="AK87" s="331"/>
      <c r="AL87" s="331"/>
      <c r="AM87" s="331"/>
      <c r="AN87" s="331"/>
      <c r="AO87" s="331"/>
      <c r="AP87" s="331"/>
      <c r="AQ87" s="331"/>
      <c r="AR87" s="331"/>
      <c r="AS87" s="331"/>
      <c r="AT87" s="331"/>
    </row>
    <row r="88" spans="1:46" ht="63" customHeight="1" thickTop="1" thickBot="1" x14ac:dyDescent="0.25">
      <c r="A88" s="326" t="s">
        <v>2546</v>
      </c>
      <c r="B88" s="326"/>
      <c r="C88" s="326"/>
      <c r="D88" s="326"/>
      <c r="E88" s="326"/>
      <c r="F88" s="326"/>
      <c r="G88" s="326"/>
      <c r="H88" s="326"/>
      <c r="I88" s="326"/>
      <c r="J88" s="326"/>
      <c r="K88" s="326"/>
      <c r="L88" s="326"/>
      <c r="M88" s="326"/>
      <c r="N88" s="326"/>
      <c r="O88" s="326"/>
      <c r="P88" s="326"/>
      <c r="Q88" s="136">
        <v>0</v>
      </c>
      <c r="R88" s="331"/>
      <c r="S88" s="331"/>
      <c r="T88" s="331"/>
      <c r="U88" s="331"/>
      <c r="V88" s="331"/>
      <c r="W88" s="331"/>
      <c r="X88" s="331"/>
      <c r="Y88" s="331"/>
      <c r="Z88" s="331"/>
      <c r="AA88" s="331"/>
      <c r="AB88" s="331"/>
      <c r="AC88" s="331"/>
      <c r="AD88" s="331"/>
      <c r="AE88" s="331"/>
      <c r="AF88" s="136">
        <v>0</v>
      </c>
      <c r="AG88" s="331"/>
      <c r="AH88" s="331"/>
      <c r="AI88" s="331"/>
      <c r="AJ88" s="331"/>
      <c r="AK88" s="331"/>
      <c r="AL88" s="331"/>
      <c r="AM88" s="331"/>
      <c r="AN88" s="331"/>
      <c r="AO88" s="331"/>
      <c r="AP88" s="331"/>
      <c r="AQ88" s="331"/>
      <c r="AR88" s="331"/>
      <c r="AS88" s="331"/>
      <c r="AT88" s="331"/>
    </row>
    <row r="89" spans="1:46" ht="63" customHeight="1" thickTop="1" thickBot="1" x14ac:dyDescent="0.25">
      <c r="A89" s="326" t="s">
        <v>2641</v>
      </c>
      <c r="B89" s="326"/>
      <c r="C89" s="326"/>
      <c r="D89" s="326"/>
      <c r="E89" s="326"/>
      <c r="F89" s="326"/>
      <c r="G89" s="326"/>
      <c r="H89" s="326"/>
      <c r="I89" s="326"/>
      <c r="J89" s="326"/>
      <c r="K89" s="326"/>
      <c r="L89" s="326"/>
      <c r="M89" s="326"/>
      <c r="N89" s="326"/>
      <c r="O89" s="326"/>
      <c r="P89" s="326"/>
      <c r="Q89" s="136">
        <v>0</v>
      </c>
      <c r="R89" s="331"/>
      <c r="S89" s="331"/>
      <c r="T89" s="331"/>
      <c r="U89" s="331"/>
      <c r="V89" s="331"/>
      <c r="W89" s="331"/>
      <c r="X89" s="331"/>
      <c r="Y89" s="331"/>
      <c r="Z89" s="331"/>
      <c r="AA89" s="331"/>
      <c r="AB89" s="331"/>
      <c r="AC89" s="331"/>
      <c r="AD89" s="331"/>
      <c r="AE89" s="331"/>
      <c r="AF89" s="136">
        <v>0</v>
      </c>
      <c r="AG89" s="331"/>
      <c r="AH89" s="331"/>
      <c r="AI89" s="331"/>
      <c r="AJ89" s="331"/>
      <c r="AK89" s="331"/>
      <c r="AL89" s="331"/>
      <c r="AM89" s="331"/>
      <c r="AN89" s="331"/>
      <c r="AO89" s="331"/>
      <c r="AP89" s="331"/>
      <c r="AQ89" s="331"/>
      <c r="AR89" s="331"/>
      <c r="AS89" s="331"/>
      <c r="AT89" s="331"/>
    </row>
    <row r="90" spans="1:46" ht="63" customHeight="1" thickTop="1" thickBot="1" x14ac:dyDescent="0.25">
      <c r="A90" s="326" t="s">
        <v>2843</v>
      </c>
      <c r="B90" s="326"/>
      <c r="C90" s="326"/>
      <c r="D90" s="326"/>
      <c r="E90" s="326"/>
      <c r="F90" s="326"/>
      <c r="G90" s="326"/>
      <c r="H90" s="326"/>
      <c r="I90" s="326"/>
      <c r="J90" s="326"/>
      <c r="K90" s="326"/>
      <c r="L90" s="326"/>
      <c r="M90" s="326"/>
      <c r="N90" s="326"/>
      <c r="O90" s="326"/>
      <c r="P90" s="326"/>
      <c r="Q90" s="136">
        <v>0</v>
      </c>
      <c r="R90" s="331"/>
      <c r="S90" s="331"/>
      <c r="T90" s="331"/>
      <c r="U90" s="331"/>
      <c r="V90" s="331"/>
      <c r="W90" s="331"/>
      <c r="X90" s="331"/>
      <c r="Y90" s="331"/>
      <c r="Z90" s="331"/>
      <c r="AA90" s="331"/>
      <c r="AB90" s="331"/>
      <c r="AC90" s="331"/>
      <c r="AD90" s="331"/>
      <c r="AE90" s="331"/>
      <c r="AF90" s="136">
        <v>0</v>
      </c>
      <c r="AG90" s="331"/>
      <c r="AH90" s="331"/>
      <c r="AI90" s="331"/>
      <c r="AJ90" s="331"/>
      <c r="AK90" s="331"/>
      <c r="AL90" s="331"/>
      <c r="AM90" s="331"/>
      <c r="AN90" s="331"/>
      <c r="AO90" s="331"/>
      <c r="AP90" s="331"/>
      <c r="AQ90" s="331"/>
      <c r="AR90" s="331"/>
      <c r="AS90" s="331"/>
      <c r="AT90" s="331"/>
    </row>
    <row r="91" spans="1:46" ht="63" customHeight="1" thickTop="1" thickBot="1" x14ac:dyDescent="0.25">
      <c r="A91" s="326" t="s">
        <v>2844</v>
      </c>
      <c r="B91" s="326"/>
      <c r="C91" s="326"/>
      <c r="D91" s="326"/>
      <c r="E91" s="326"/>
      <c r="F91" s="326"/>
      <c r="G91" s="326"/>
      <c r="H91" s="326"/>
      <c r="I91" s="326"/>
      <c r="J91" s="326"/>
      <c r="K91" s="326"/>
      <c r="L91" s="326"/>
      <c r="M91" s="326"/>
      <c r="N91" s="326"/>
      <c r="O91" s="326"/>
      <c r="P91" s="326"/>
      <c r="Q91" s="136">
        <v>0</v>
      </c>
      <c r="R91" s="331"/>
      <c r="S91" s="331"/>
      <c r="T91" s="331"/>
      <c r="U91" s="331"/>
      <c r="V91" s="331"/>
      <c r="W91" s="331"/>
      <c r="X91" s="331"/>
      <c r="Y91" s="331"/>
      <c r="Z91" s="331"/>
      <c r="AA91" s="331"/>
      <c r="AB91" s="331"/>
      <c r="AC91" s="331"/>
      <c r="AD91" s="331"/>
      <c r="AE91" s="331"/>
      <c r="AF91" s="136">
        <v>0</v>
      </c>
      <c r="AG91" s="331"/>
      <c r="AH91" s="331"/>
      <c r="AI91" s="331"/>
      <c r="AJ91" s="331"/>
      <c r="AK91" s="331"/>
      <c r="AL91" s="331"/>
      <c r="AM91" s="331"/>
      <c r="AN91" s="331"/>
      <c r="AO91" s="331"/>
      <c r="AP91" s="331"/>
      <c r="AQ91" s="331"/>
      <c r="AR91" s="331"/>
      <c r="AS91" s="331"/>
      <c r="AT91" s="331"/>
    </row>
    <row r="92" spans="1:46" ht="63" customHeight="1" thickTop="1" thickBot="1" x14ac:dyDescent="0.25">
      <c r="A92" s="326" t="s">
        <v>2845</v>
      </c>
      <c r="B92" s="326"/>
      <c r="C92" s="326"/>
      <c r="D92" s="326"/>
      <c r="E92" s="326"/>
      <c r="F92" s="326"/>
      <c r="G92" s="326"/>
      <c r="H92" s="326"/>
      <c r="I92" s="326"/>
      <c r="J92" s="326"/>
      <c r="K92" s="326"/>
      <c r="L92" s="326"/>
      <c r="M92" s="326"/>
      <c r="N92" s="326"/>
      <c r="O92" s="326"/>
      <c r="P92" s="326"/>
      <c r="Q92" s="136">
        <v>0</v>
      </c>
      <c r="R92" s="331"/>
      <c r="S92" s="331"/>
      <c r="T92" s="331"/>
      <c r="U92" s="331"/>
      <c r="V92" s="331"/>
      <c r="W92" s="331"/>
      <c r="X92" s="331"/>
      <c r="Y92" s="331"/>
      <c r="Z92" s="331"/>
      <c r="AA92" s="331"/>
      <c r="AB92" s="331"/>
      <c r="AC92" s="331"/>
      <c r="AD92" s="331"/>
      <c r="AE92" s="331"/>
      <c r="AF92" s="136">
        <v>0</v>
      </c>
      <c r="AG92" s="331"/>
      <c r="AH92" s="331"/>
      <c r="AI92" s="331"/>
      <c r="AJ92" s="331"/>
      <c r="AK92" s="331"/>
      <c r="AL92" s="331"/>
      <c r="AM92" s="331"/>
      <c r="AN92" s="331"/>
      <c r="AO92" s="331"/>
      <c r="AP92" s="331"/>
      <c r="AQ92" s="331"/>
      <c r="AR92" s="331"/>
      <c r="AS92" s="331"/>
      <c r="AT92" s="331"/>
    </row>
    <row r="93" spans="1:46" ht="93" customHeight="1" thickTop="1" thickBot="1" x14ac:dyDescent="0.25">
      <c r="A93" s="326" t="s">
        <v>2846</v>
      </c>
      <c r="B93" s="326"/>
      <c r="C93" s="326"/>
      <c r="D93" s="326"/>
      <c r="E93" s="326"/>
      <c r="F93" s="326"/>
      <c r="G93" s="326"/>
      <c r="H93" s="326"/>
      <c r="I93" s="326"/>
      <c r="J93" s="326"/>
      <c r="K93" s="326"/>
      <c r="L93" s="326"/>
      <c r="M93" s="326"/>
      <c r="N93" s="326"/>
      <c r="O93" s="326"/>
      <c r="P93" s="326"/>
      <c r="Q93" s="136">
        <v>0</v>
      </c>
      <c r="R93" s="331"/>
      <c r="S93" s="331"/>
      <c r="T93" s="331"/>
      <c r="U93" s="331"/>
      <c r="V93" s="331"/>
      <c r="W93" s="331"/>
      <c r="X93" s="331"/>
      <c r="Y93" s="331"/>
      <c r="Z93" s="331"/>
      <c r="AA93" s="331"/>
      <c r="AB93" s="331"/>
      <c r="AC93" s="331"/>
      <c r="AD93" s="331"/>
      <c r="AE93" s="331"/>
      <c r="AF93" s="136">
        <v>0</v>
      </c>
      <c r="AG93" s="331"/>
      <c r="AH93" s="331"/>
      <c r="AI93" s="331"/>
      <c r="AJ93" s="331"/>
      <c r="AK93" s="331"/>
      <c r="AL93" s="331"/>
      <c r="AM93" s="331"/>
      <c r="AN93" s="331"/>
      <c r="AO93" s="331"/>
      <c r="AP93" s="331"/>
      <c r="AQ93" s="331"/>
      <c r="AR93" s="331"/>
      <c r="AS93" s="331"/>
      <c r="AT93" s="331"/>
    </row>
    <row r="94" spans="1:46" ht="63" customHeight="1" thickTop="1" thickBot="1" x14ac:dyDescent="0.25">
      <c r="A94" s="326" t="s">
        <v>2847</v>
      </c>
      <c r="B94" s="326"/>
      <c r="C94" s="326"/>
      <c r="D94" s="326"/>
      <c r="E94" s="326"/>
      <c r="F94" s="326"/>
      <c r="G94" s="326"/>
      <c r="H94" s="326"/>
      <c r="I94" s="326"/>
      <c r="J94" s="326"/>
      <c r="K94" s="326"/>
      <c r="L94" s="326"/>
      <c r="M94" s="326"/>
      <c r="N94" s="326"/>
      <c r="O94" s="326"/>
      <c r="P94" s="326"/>
      <c r="Q94" s="136">
        <v>0</v>
      </c>
      <c r="R94" s="331"/>
      <c r="S94" s="331"/>
      <c r="T94" s="331"/>
      <c r="U94" s="331"/>
      <c r="V94" s="331"/>
      <c r="W94" s="331"/>
      <c r="X94" s="331"/>
      <c r="Y94" s="331"/>
      <c r="Z94" s="331"/>
      <c r="AA94" s="331"/>
      <c r="AB94" s="331"/>
      <c r="AC94" s="331"/>
      <c r="AD94" s="331"/>
      <c r="AE94" s="331"/>
      <c r="AF94" s="136">
        <v>0</v>
      </c>
      <c r="AG94" s="331"/>
      <c r="AH94" s="331"/>
      <c r="AI94" s="331"/>
      <c r="AJ94" s="331"/>
      <c r="AK94" s="331"/>
      <c r="AL94" s="331"/>
      <c r="AM94" s="331"/>
      <c r="AN94" s="331"/>
      <c r="AO94" s="331"/>
      <c r="AP94" s="331"/>
      <c r="AQ94" s="331"/>
      <c r="AR94" s="331"/>
      <c r="AS94" s="331"/>
      <c r="AT94" s="331"/>
    </row>
    <row r="95" spans="1:46" ht="63" customHeight="1" thickTop="1" thickBot="1" x14ac:dyDescent="0.25">
      <c r="A95" s="326" t="s">
        <v>2678</v>
      </c>
      <c r="B95" s="326"/>
      <c r="C95" s="326"/>
      <c r="D95" s="326"/>
      <c r="E95" s="326"/>
      <c r="F95" s="326"/>
      <c r="G95" s="326"/>
      <c r="H95" s="326"/>
      <c r="I95" s="326"/>
      <c r="J95" s="326"/>
      <c r="K95" s="326"/>
      <c r="L95" s="326"/>
      <c r="M95" s="326"/>
      <c r="N95" s="326"/>
      <c r="O95" s="326"/>
      <c r="P95" s="326"/>
      <c r="Q95" s="136">
        <v>0</v>
      </c>
      <c r="R95" s="331"/>
      <c r="S95" s="331"/>
      <c r="T95" s="331"/>
      <c r="U95" s="331"/>
      <c r="V95" s="331"/>
      <c r="W95" s="331"/>
      <c r="X95" s="331"/>
      <c r="Y95" s="331"/>
      <c r="Z95" s="331"/>
      <c r="AA95" s="331"/>
      <c r="AB95" s="331"/>
      <c r="AC95" s="331"/>
      <c r="AD95" s="331"/>
      <c r="AE95" s="331"/>
      <c r="AF95" s="136">
        <v>0</v>
      </c>
      <c r="AG95" s="331"/>
      <c r="AH95" s="331"/>
      <c r="AI95" s="331"/>
      <c r="AJ95" s="331"/>
      <c r="AK95" s="331"/>
      <c r="AL95" s="331"/>
      <c r="AM95" s="331"/>
      <c r="AN95" s="331"/>
      <c r="AO95" s="331"/>
      <c r="AP95" s="331"/>
      <c r="AQ95" s="331"/>
      <c r="AR95" s="331"/>
      <c r="AS95" s="331"/>
      <c r="AT95" s="331"/>
    </row>
    <row r="96" spans="1:46" ht="63" customHeight="1" thickTop="1" thickBot="1" x14ac:dyDescent="0.25">
      <c r="A96" s="326" t="s">
        <v>2848</v>
      </c>
      <c r="B96" s="326"/>
      <c r="C96" s="326"/>
      <c r="D96" s="326"/>
      <c r="E96" s="326"/>
      <c r="F96" s="326"/>
      <c r="G96" s="326"/>
      <c r="H96" s="326"/>
      <c r="I96" s="326"/>
      <c r="J96" s="326"/>
      <c r="K96" s="326"/>
      <c r="L96" s="326"/>
      <c r="M96" s="326"/>
      <c r="N96" s="326"/>
      <c r="O96" s="326"/>
      <c r="P96" s="326"/>
      <c r="Q96" s="136">
        <v>0</v>
      </c>
      <c r="R96" s="331"/>
      <c r="S96" s="331"/>
      <c r="T96" s="331"/>
      <c r="U96" s="331"/>
      <c r="V96" s="331"/>
      <c r="W96" s="331"/>
      <c r="X96" s="331"/>
      <c r="Y96" s="331"/>
      <c r="Z96" s="331"/>
      <c r="AA96" s="331"/>
      <c r="AB96" s="331"/>
      <c r="AC96" s="331"/>
      <c r="AD96" s="331"/>
      <c r="AE96" s="331"/>
      <c r="AF96" s="136">
        <v>0</v>
      </c>
      <c r="AG96" s="331"/>
      <c r="AH96" s="331"/>
      <c r="AI96" s="331"/>
      <c r="AJ96" s="331"/>
      <c r="AK96" s="331"/>
      <c r="AL96" s="331"/>
      <c r="AM96" s="331"/>
      <c r="AN96" s="331"/>
      <c r="AO96" s="331"/>
      <c r="AP96" s="331"/>
      <c r="AQ96" s="331"/>
      <c r="AR96" s="331"/>
      <c r="AS96" s="331"/>
      <c r="AT96" s="331"/>
    </row>
    <row r="97" spans="1:46" ht="18" customHeight="1" thickTop="1" thickBot="1" x14ac:dyDescent="0.25">
      <c r="Q97" s="210"/>
      <c r="AF97" s="210"/>
    </row>
    <row r="98" spans="1:46" ht="18" customHeight="1" thickTop="1" thickBot="1" x14ac:dyDescent="0.25">
      <c r="A98" s="334" t="s">
        <v>73</v>
      </c>
      <c r="B98" s="334"/>
      <c r="C98" s="334"/>
      <c r="D98" s="334"/>
      <c r="E98" s="334"/>
      <c r="F98" s="334"/>
      <c r="G98" s="334"/>
      <c r="H98" s="334"/>
      <c r="I98" s="334"/>
      <c r="J98" s="334"/>
      <c r="K98" s="334"/>
      <c r="L98" s="334"/>
      <c r="M98" s="334"/>
      <c r="N98" s="334"/>
      <c r="O98" s="334"/>
      <c r="P98" s="334"/>
      <c r="Q98" s="138" t="s">
        <v>64</v>
      </c>
      <c r="R98" s="335" t="s">
        <v>65</v>
      </c>
      <c r="S98" s="335"/>
      <c r="T98" s="335"/>
      <c r="U98" s="335"/>
      <c r="V98" s="335"/>
      <c r="W98" s="335"/>
      <c r="X98" s="335"/>
      <c r="Y98" s="335"/>
      <c r="Z98" s="335"/>
      <c r="AA98" s="335"/>
      <c r="AB98" s="335"/>
      <c r="AC98" s="335"/>
      <c r="AD98" s="335"/>
      <c r="AE98" s="335"/>
      <c r="AF98" s="139" t="s">
        <v>64</v>
      </c>
      <c r="AG98" s="336" t="s">
        <v>7</v>
      </c>
      <c r="AH98" s="336"/>
      <c r="AI98" s="336"/>
      <c r="AJ98" s="336"/>
      <c r="AK98" s="336"/>
      <c r="AL98" s="336"/>
      <c r="AM98" s="336"/>
      <c r="AN98" s="336"/>
      <c r="AO98" s="336"/>
      <c r="AP98" s="336"/>
      <c r="AQ98" s="336"/>
      <c r="AR98" s="336"/>
      <c r="AS98" s="336"/>
      <c r="AT98" s="336"/>
    </row>
    <row r="99" spans="1:46" ht="63" customHeight="1" thickTop="1" thickBot="1" x14ac:dyDescent="0.25">
      <c r="A99" s="326" t="s">
        <v>2680</v>
      </c>
      <c r="B99" s="326"/>
      <c r="C99" s="326"/>
      <c r="D99" s="326"/>
      <c r="E99" s="326"/>
      <c r="F99" s="326"/>
      <c r="G99" s="326"/>
      <c r="H99" s="326"/>
      <c r="I99" s="326"/>
      <c r="J99" s="326"/>
      <c r="K99" s="326"/>
      <c r="L99" s="326"/>
      <c r="M99" s="326"/>
      <c r="N99" s="326"/>
      <c r="O99" s="326"/>
      <c r="P99" s="326"/>
      <c r="Q99" s="136">
        <v>0</v>
      </c>
      <c r="R99" s="331" t="s">
        <v>3076</v>
      </c>
      <c r="S99" s="331"/>
      <c r="T99" s="331"/>
      <c r="U99" s="331"/>
      <c r="V99" s="331"/>
      <c r="W99" s="331"/>
      <c r="X99" s="331"/>
      <c r="Y99" s="331"/>
      <c r="Z99" s="331"/>
      <c r="AA99" s="331"/>
      <c r="AB99" s="331"/>
      <c r="AC99" s="331"/>
      <c r="AD99" s="331"/>
      <c r="AE99" s="331"/>
      <c r="AF99" s="136">
        <v>0</v>
      </c>
      <c r="AG99" s="331" t="s">
        <v>3077</v>
      </c>
      <c r="AH99" s="331"/>
      <c r="AI99" s="331"/>
      <c r="AJ99" s="331"/>
      <c r="AK99" s="331"/>
      <c r="AL99" s="331"/>
      <c r="AM99" s="331"/>
      <c r="AN99" s="331"/>
      <c r="AO99" s="331"/>
      <c r="AP99" s="331"/>
      <c r="AQ99" s="331"/>
      <c r="AR99" s="331"/>
      <c r="AS99" s="331"/>
      <c r="AT99" s="331"/>
    </row>
    <row r="100" spans="1:46" ht="63" customHeight="1" thickTop="1" thickBot="1" x14ac:dyDescent="0.25">
      <c r="A100" s="326" t="s">
        <v>2849</v>
      </c>
      <c r="B100" s="326"/>
      <c r="C100" s="326"/>
      <c r="D100" s="326"/>
      <c r="E100" s="326"/>
      <c r="F100" s="326"/>
      <c r="G100" s="326"/>
      <c r="H100" s="326"/>
      <c r="I100" s="326"/>
      <c r="J100" s="326"/>
      <c r="K100" s="326"/>
      <c r="L100" s="326"/>
      <c r="M100" s="326"/>
      <c r="N100" s="326"/>
      <c r="O100" s="326"/>
      <c r="P100" s="326"/>
      <c r="Q100" s="136">
        <v>0</v>
      </c>
      <c r="R100" s="331"/>
      <c r="S100" s="331"/>
      <c r="T100" s="331"/>
      <c r="U100" s="331"/>
      <c r="V100" s="331"/>
      <c r="W100" s="331"/>
      <c r="X100" s="331"/>
      <c r="Y100" s="331"/>
      <c r="Z100" s="331"/>
      <c r="AA100" s="331"/>
      <c r="AB100" s="331"/>
      <c r="AC100" s="331"/>
      <c r="AD100" s="331"/>
      <c r="AE100" s="331"/>
      <c r="AF100" s="136">
        <v>0</v>
      </c>
      <c r="AG100" s="331"/>
      <c r="AH100" s="331"/>
      <c r="AI100" s="331"/>
      <c r="AJ100" s="331"/>
      <c r="AK100" s="331"/>
      <c r="AL100" s="331"/>
      <c r="AM100" s="331"/>
      <c r="AN100" s="331"/>
      <c r="AO100" s="331"/>
      <c r="AP100" s="331"/>
      <c r="AQ100" s="331"/>
      <c r="AR100" s="331"/>
      <c r="AS100" s="331"/>
      <c r="AT100" s="331"/>
    </row>
    <row r="101" spans="1:46" ht="63" customHeight="1" thickTop="1" thickBot="1" x14ac:dyDescent="0.25">
      <c r="A101" s="326" t="s">
        <v>2682</v>
      </c>
      <c r="B101" s="326"/>
      <c r="C101" s="326"/>
      <c r="D101" s="326"/>
      <c r="E101" s="326"/>
      <c r="F101" s="326"/>
      <c r="G101" s="326"/>
      <c r="H101" s="326"/>
      <c r="I101" s="326"/>
      <c r="J101" s="326"/>
      <c r="K101" s="326"/>
      <c r="L101" s="326"/>
      <c r="M101" s="326"/>
      <c r="N101" s="326"/>
      <c r="O101" s="326"/>
      <c r="P101" s="326"/>
      <c r="Q101" s="136">
        <v>0</v>
      </c>
      <c r="R101" s="331"/>
      <c r="S101" s="331"/>
      <c r="T101" s="331"/>
      <c r="U101" s="331"/>
      <c r="V101" s="331"/>
      <c r="W101" s="331"/>
      <c r="X101" s="331"/>
      <c r="Y101" s="331"/>
      <c r="Z101" s="331"/>
      <c r="AA101" s="331"/>
      <c r="AB101" s="331"/>
      <c r="AC101" s="331"/>
      <c r="AD101" s="331"/>
      <c r="AE101" s="331"/>
      <c r="AF101" s="136">
        <v>0</v>
      </c>
      <c r="AG101" s="331"/>
      <c r="AH101" s="331"/>
      <c r="AI101" s="331"/>
      <c r="AJ101" s="331"/>
      <c r="AK101" s="331"/>
      <c r="AL101" s="331"/>
      <c r="AM101" s="331"/>
      <c r="AN101" s="331"/>
      <c r="AO101" s="331"/>
      <c r="AP101" s="331"/>
      <c r="AQ101" s="331"/>
      <c r="AR101" s="331"/>
      <c r="AS101" s="331"/>
      <c r="AT101" s="331"/>
    </row>
    <row r="102" spans="1:46" ht="63" customHeight="1" thickTop="1" thickBot="1" x14ac:dyDescent="0.25">
      <c r="A102" s="326" t="s">
        <v>2683</v>
      </c>
      <c r="B102" s="326"/>
      <c r="C102" s="326"/>
      <c r="D102" s="326"/>
      <c r="E102" s="326"/>
      <c r="F102" s="326"/>
      <c r="G102" s="326"/>
      <c r="H102" s="326"/>
      <c r="I102" s="326"/>
      <c r="J102" s="326"/>
      <c r="K102" s="326"/>
      <c r="L102" s="326"/>
      <c r="M102" s="326"/>
      <c r="N102" s="326"/>
      <c r="O102" s="326"/>
      <c r="P102" s="326"/>
      <c r="Q102" s="136">
        <v>0</v>
      </c>
      <c r="R102" s="331"/>
      <c r="S102" s="331"/>
      <c r="T102" s="331"/>
      <c r="U102" s="331"/>
      <c r="V102" s="331"/>
      <c r="W102" s="331"/>
      <c r="X102" s="331"/>
      <c r="Y102" s="331"/>
      <c r="Z102" s="331"/>
      <c r="AA102" s="331"/>
      <c r="AB102" s="331"/>
      <c r="AC102" s="331"/>
      <c r="AD102" s="331"/>
      <c r="AE102" s="331"/>
      <c r="AF102" s="136">
        <v>0</v>
      </c>
      <c r="AG102" s="331"/>
      <c r="AH102" s="331"/>
      <c r="AI102" s="331"/>
      <c r="AJ102" s="331"/>
      <c r="AK102" s="331"/>
      <c r="AL102" s="331"/>
      <c r="AM102" s="331"/>
      <c r="AN102" s="331"/>
      <c r="AO102" s="331"/>
      <c r="AP102" s="331"/>
      <c r="AQ102" s="331"/>
      <c r="AR102" s="331"/>
      <c r="AS102" s="331"/>
      <c r="AT102" s="331"/>
    </row>
    <row r="103" spans="1:46" ht="63" customHeight="1" thickTop="1" thickBot="1" x14ac:dyDescent="0.25">
      <c r="A103" s="326" t="s">
        <v>2850</v>
      </c>
      <c r="B103" s="326"/>
      <c r="C103" s="326"/>
      <c r="D103" s="326"/>
      <c r="E103" s="326"/>
      <c r="F103" s="326"/>
      <c r="G103" s="326"/>
      <c r="H103" s="326"/>
      <c r="I103" s="326"/>
      <c r="J103" s="326"/>
      <c r="K103" s="326"/>
      <c r="L103" s="326"/>
      <c r="M103" s="326"/>
      <c r="N103" s="326"/>
      <c r="O103" s="326"/>
      <c r="P103" s="326"/>
      <c r="Q103" s="136">
        <v>0</v>
      </c>
      <c r="R103" s="331"/>
      <c r="S103" s="331"/>
      <c r="T103" s="331"/>
      <c r="U103" s="331"/>
      <c r="V103" s="331"/>
      <c r="W103" s="331"/>
      <c r="X103" s="331"/>
      <c r="Y103" s="331"/>
      <c r="Z103" s="331"/>
      <c r="AA103" s="331"/>
      <c r="AB103" s="331"/>
      <c r="AC103" s="331"/>
      <c r="AD103" s="331"/>
      <c r="AE103" s="331"/>
      <c r="AF103" s="136">
        <v>0</v>
      </c>
      <c r="AG103" s="331"/>
      <c r="AH103" s="331"/>
      <c r="AI103" s="331"/>
      <c r="AJ103" s="331"/>
      <c r="AK103" s="331"/>
      <c r="AL103" s="331"/>
      <c r="AM103" s="331"/>
      <c r="AN103" s="331"/>
      <c r="AO103" s="331"/>
      <c r="AP103" s="331"/>
      <c r="AQ103" s="331"/>
      <c r="AR103" s="331"/>
      <c r="AS103" s="331"/>
      <c r="AT103" s="331"/>
    </row>
    <row r="106" spans="1:46" ht="36" customHeight="1" x14ac:dyDescent="0.2">
      <c r="A106" s="267" t="s">
        <v>2851</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71"/>
      <c r="AG106" s="295" t="s">
        <v>61</v>
      </c>
      <c r="AH106" s="295"/>
      <c r="AI106" s="295"/>
      <c r="AJ106" s="295"/>
      <c r="AK106">
        <f>(('Artículo 138 (resumen PI)'!C15*0.8+'Artículo 138 (resumen PI)'!F15*0.2)+('Artículo 138 (resumen PNT)'!C15*0.8+'Artículo 138 (resumen PNT)'!F15*0.2))/2</f>
        <v>0</v>
      </c>
    </row>
    <row r="107" spans="1:46" ht="18" customHeight="1" x14ac:dyDescent="0.2">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
      <c r="A108" s="60" t="s">
        <v>62</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 customHeight="1" thickBot="1" x14ac:dyDescent="0.25">
      <c r="A110" s="339" t="s">
        <v>2852</v>
      </c>
      <c r="B110" s="339"/>
      <c r="C110" s="339"/>
      <c r="D110" s="339"/>
      <c r="E110" s="339"/>
      <c r="F110" s="339"/>
      <c r="G110" s="339"/>
      <c r="H110" s="339"/>
      <c r="I110" s="339"/>
      <c r="J110" s="339"/>
      <c r="K110" s="339"/>
      <c r="L110" s="339"/>
      <c r="M110" s="339"/>
      <c r="N110" s="339"/>
      <c r="O110" s="339"/>
      <c r="P110" s="339"/>
      <c r="Q110" s="339"/>
      <c r="V110" s="338"/>
      <c r="W110" s="338"/>
      <c r="X110" s="338"/>
      <c r="Y110" s="338"/>
      <c r="Z110" s="338"/>
      <c r="AA110" s="338"/>
      <c r="AB110" s="338"/>
      <c r="AC110" s="338"/>
      <c r="AD110" s="338"/>
      <c r="AE110" s="338"/>
      <c r="AF110" s="71"/>
      <c r="AK110" s="338"/>
      <c r="AL110" s="338"/>
      <c r="AM110" s="338"/>
      <c r="AN110" s="338"/>
      <c r="AO110" s="338"/>
      <c r="AP110" s="338"/>
      <c r="AQ110" s="338"/>
      <c r="AR110" s="338"/>
      <c r="AS110" s="338"/>
      <c r="AT110" s="338"/>
    </row>
    <row r="111" spans="1:46" ht="18" customHeight="1" thickTop="1" thickBot="1" x14ac:dyDescent="0.25">
      <c r="A111" s="323" t="s">
        <v>43</v>
      </c>
      <c r="B111" s="323"/>
      <c r="C111" s="323"/>
      <c r="D111" s="323"/>
      <c r="E111" s="323"/>
      <c r="F111" s="323"/>
      <c r="G111" s="323"/>
      <c r="H111" s="323"/>
      <c r="I111" s="323"/>
      <c r="J111" s="323"/>
      <c r="K111" s="323"/>
      <c r="L111" s="323"/>
      <c r="M111" s="323"/>
      <c r="N111" s="323"/>
      <c r="O111" s="323"/>
      <c r="P111" s="323"/>
      <c r="Q111" s="134" t="s">
        <v>64</v>
      </c>
      <c r="R111" s="324" t="s">
        <v>65</v>
      </c>
      <c r="S111" s="324"/>
      <c r="T111" s="324"/>
      <c r="U111" s="324"/>
      <c r="V111" s="324"/>
      <c r="W111" s="324"/>
      <c r="X111" s="324"/>
      <c r="Y111" s="324"/>
      <c r="Z111" s="324"/>
      <c r="AA111" s="324"/>
      <c r="AB111" s="324"/>
      <c r="AC111" s="324"/>
      <c r="AD111" s="324"/>
      <c r="AE111" s="324"/>
      <c r="AF111" s="135" t="s">
        <v>64</v>
      </c>
      <c r="AG111" s="325" t="s">
        <v>7</v>
      </c>
      <c r="AH111" s="325"/>
      <c r="AI111" s="325"/>
      <c r="AJ111" s="325"/>
      <c r="AK111" s="325"/>
      <c r="AL111" s="325"/>
      <c r="AM111" s="325"/>
      <c r="AN111" s="325"/>
      <c r="AO111" s="325"/>
      <c r="AP111" s="325"/>
      <c r="AQ111" s="325"/>
      <c r="AR111" s="325"/>
      <c r="AS111" s="325"/>
      <c r="AT111" s="325"/>
    </row>
    <row r="112" spans="1:46" ht="61.5" customHeight="1" thickTop="1" thickBot="1" x14ac:dyDescent="0.25">
      <c r="A112" s="326" t="s">
        <v>2853</v>
      </c>
      <c r="B112" s="326"/>
      <c r="C112" s="326"/>
      <c r="D112" s="326"/>
      <c r="E112" s="326"/>
      <c r="F112" s="326"/>
      <c r="G112" s="326"/>
      <c r="H112" s="326"/>
      <c r="I112" s="326"/>
      <c r="J112" s="326"/>
      <c r="K112" s="326"/>
      <c r="L112" s="326"/>
      <c r="M112" s="326"/>
      <c r="N112" s="326"/>
      <c r="O112" s="326"/>
      <c r="P112" s="326"/>
      <c r="Q112" s="136">
        <v>0</v>
      </c>
      <c r="R112" s="327" t="s">
        <v>3076</v>
      </c>
      <c r="S112" s="327"/>
      <c r="T112" s="327"/>
      <c r="U112" s="327"/>
      <c r="V112" s="327"/>
      <c r="W112" s="327"/>
      <c r="X112" s="327"/>
      <c r="Y112" s="327"/>
      <c r="Z112" s="327"/>
      <c r="AA112" s="327"/>
      <c r="AB112" s="327"/>
      <c r="AC112" s="327"/>
      <c r="AD112" s="327"/>
      <c r="AE112" s="327"/>
      <c r="AF112" s="136">
        <v>0</v>
      </c>
      <c r="AG112" s="327" t="s">
        <v>3077</v>
      </c>
      <c r="AH112" s="327"/>
      <c r="AI112" s="327"/>
      <c r="AJ112" s="327"/>
      <c r="AK112" s="327"/>
      <c r="AL112" s="327"/>
      <c r="AM112" s="327"/>
      <c r="AN112" s="327"/>
      <c r="AO112" s="327"/>
      <c r="AP112" s="327"/>
      <c r="AQ112" s="327"/>
      <c r="AR112" s="327"/>
      <c r="AS112" s="327"/>
      <c r="AT112" s="327"/>
    </row>
    <row r="113" spans="1:46" ht="63" customHeight="1" thickTop="1" thickBot="1" x14ac:dyDescent="0.25">
      <c r="A113" s="326" t="s">
        <v>2546</v>
      </c>
      <c r="B113" s="326"/>
      <c r="C113" s="326"/>
      <c r="D113" s="326"/>
      <c r="E113" s="326"/>
      <c r="F113" s="326"/>
      <c r="G113" s="326"/>
      <c r="H113" s="326"/>
      <c r="I113" s="326"/>
      <c r="J113" s="326"/>
      <c r="K113" s="326"/>
      <c r="L113" s="326"/>
      <c r="M113" s="326"/>
      <c r="N113" s="326"/>
      <c r="O113" s="326"/>
      <c r="P113" s="326"/>
      <c r="Q113" s="136">
        <v>0</v>
      </c>
      <c r="R113" s="331"/>
      <c r="S113" s="331"/>
      <c r="T113" s="331"/>
      <c r="U113" s="331"/>
      <c r="V113" s="331"/>
      <c r="W113" s="331"/>
      <c r="X113" s="331"/>
      <c r="Y113" s="331"/>
      <c r="Z113" s="331"/>
      <c r="AA113" s="331"/>
      <c r="AB113" s="331"/>
      <c r="AC113" s="331"/>
      <c r="AD113" s="331"/>
      <c r="AE113" s="331"/>
      <c r="AF113" s="136">
        <v>0</v>
      </c>
      <c r="AG113" s="330"/>
      <c r="AH113" s="330"/>
      <c r="AI113" s="330"/>
      <c r="AJ113" s="330"/>
      <c r="AK113" s="330"/>
      <c r="AL113" s="330"/>
      <c r="AM113" s="330"/>
      <c r="AN113" s="330"/>
      <c r="AO113" s="330"/>
      <c r="AP113" s="330"/>
      <c r="AQ113" s="330"/>
      <c r="AR113" s="330"/>
      <c r="AS113" s="330"/>
      <c r="AT113" s="330"/>
    </row>
    <row r="114" spans="1:46" ht="63" customHeight="1" thickTop="1" thickBot="1" x14ac:dyDescent="0.25">
      <c r="A114" s="326" t="s">
        <v>2854</v>
      </c>
      <c r="B114" s="326"/>
      <c r="C114" s="326"/>
      <c r="D114" s="326"/>
      <c r="E114" s="326"/>
      <c r="F114" s="326"/>
      <c r="G114" s="326"/>
      <c r="H114" s="326"/>
      <c r="I114" s="326"/>
      <c r="J114" s="326"/>
      <c r="K114" s="326"/>
      <c r="L114" s="326"/>
      <c r="M114" s="326"/>
      <c r="N114" s="326"/>
      <c r="O114" s="326"/>
      <c r="P114" s="326"/>
      <c r="Q114" s="136">
        <v>0</v>
      </c>
      <c r="R114" s="331"/>
      <c r="S114" s="331"/>
      <c r="T114" s="331"/>
      <c r="U114" s="331"/>
      <c r="V114" s="331"/>
      <c r="W114" s="331"/>
      <c r="X114" s="331"/>
      <c r="Y114" s="331"/>
      <c r="Z114" s="331"/>
      <c r="AA114" s="331"/>
      <c r="AB114" s="331"/>
      <c r="AC114" s="331"/>
      <c r="AD114" s="331"/>
      <c r="AE114" s="331"/>
      <c r="AF114" s="136">
        <v>0</v>
      </c>
      <c r="AG114" s="331"/>
      <c r="AH114" s="331"/>
      <c r="AI114" s="331"/>
      <c r="AJ114" s="331"/>
      <c r="AK114" s="331"/>
      <c r="AL114" s="331"/>
      <c r="AM114" s="331"/>
      <c r="AN114" s="331"/>
      <c r="AO114" s="331"/>
      <c r="AP114" s="331"/>
      <c r="AQ114" s="331"/>
      <c r="AR114" s="331"/>
      <c r="AS114" s="331"/>
      <c r="AT114" s="331"/>
    </row>
    <row r="115" spans="1:46" ht="63" customHeight="1" thickTop="1" thickBot="1" x14ac:dyDescent="0.25">
      <c r="A115" s="326" t="s">
        <v>2855</v>
      </c>
      <c r="B115" s="326"/>
      <c r="C115" s="326"/>
      <c r="D115" s="326"/>
      <c r="E115" s="326"/>
      <c r="F115" s="326"/>
      <c r="G115" s="326"/>
      <c r="H115" s="326"/>
      <c r="I115" s="326"/>
      <c r="J115" s="326"/>
      <c r="K115" s="326"/>
      <c r="L115" s="326"/>
      <c r="M115" s="326"/>
      <c r="N115" s="326"/>
      <c r="O115" s="326"/>
      <c r="P115" s="326"/>
      <c r="Q115" s="136">
        <v>0</v>
      </c>
      <c r="R115" s="331"/>
      <c r="S115" s="331"/>
      <c r="T115" s="331"/>
      <c r="U115" s="331"/>
      <c r="V115" s="331"/>
      <c r="W115" s="331"/>
      <c r="X115" s="331"/>
      <c r="Y115" s="331"/>
      <c r="Z115" s="331"/>
      <c r="AA115" s="331"/>
      <c r="AB115" s="331"/>
      <c r="AC115" s="331"/>
      <c r="AD115" s="331"/>
      <c r="AE115" s="331"/>
      <c r="AF115" s="136">
        <v>0</v>
      </c>
      <c r="AG115" s="331"/>
      <c r="AH115" s="331"/>
      <c r="AI115" s="331"/>
      <c r="AJ115" s="331"/>
      <c r="AK115" s="331"/>
      <c r="AL115" s="331"/>
      <c r="AM115" s="331"/>
      <c r="AN115" s="331"/>
      <c r="AO115" s="331"/>
      <c r="AP115" s="331"/>
      <c r="AQ115" s="331"/>
      <c r="AR115" s="331"/>
      <c r="AS115" s="331"/>
      <c r="AT115" s="331"/>
    </row>
    <row r="116" spans="1:46" ht="63" customHeight="1" thickTop="1" thickBot="1" x14ac:dyDescent="0.25">
      <c r="A116" s="326" t="s">
        <v>2856</v>
      </c>
      <c r="B116" s="326"/>
      <c r="C116" s="326"/>
      <c r="D116" s="326"/>
      <c r="E116" s="326"/>
      <c r="F116" s="326"/>
      <c r="G116" s="326"/>
      <c r="H116" s="326"/>
      <c r="I116" s="326"/>
      <c r="J116" s="326"/>
      <c r="K116" s="326"/>
      <c r="L116" s="326"/>
      <c r="M116" s="326"/>
      <c r="N116" s="326"/>
      <c r="O116" s="326"/>
      <c r="P116" s="326"/>
      <c r="Q116" s="136">
        <v>0</v>
      </c>
      <c r="R116" s="331"/>
      <c r="S116" s="331"/>
      <c r="T116" s="331"/>
      <c r="U116" s="331"/>
      <c r="V116" s="331"/>
      <c r="W116" s="331"/>
      <c r="X116" s="331"/>
      <c r="Y116" s="331"/>
      <c r="Z116" s="331"/>
      <c r="AA116" s="331"/>
      <c r="AB116" s="331"/>
      <c r="AC116" s="331"/>
      <c r="AD116" s="331"/>
      <c r="AE116" s="331"/>
      <c r="AF116" s="136">
        <v>0</v>
      </c>
      <c r="AG116" s="331"/>
      <c r="AH116" s="331"/>
      <c r="AI116" s="331"/>
      <c r="AJ116" s="331"/>
      <c r="AK116" s="331"/>
      <c r="AL116" s="331"/>
      <c r="AM116" s="331"/>
      <c r="AN116" s="331"/>
      <c r="AO116" s="331"/>
      <c r="AP116" s="331"/>
      <c r="AQ116" s="331"/>
      <c r="AR116" s="331"/>
      <c r="AS116" s="331"/>
      <c r="AT116" s="331"/>
    </row>
    <row r="117" spans="1:46" ht="63" customHeight="1" thickTop="1" thickBot="1" x14ac:dyDescent="0.25">
      <c r="A117" s="326" t="s">
        <v>2857</v>
      </c>
      <c r="B117" s="326"/>
      <c r="C117" s="326"/>
      <c r="D117" s="326"/>
      <c r="E117" s="326"/>
      <c r="F117" s="326"/>
      <c r="G117" s="326"/>
      <c r="H117" s="326"/>
      <c r="I117" s="326"/>
      <c r="J117" s="326"/>
      <c r="K117" s="326"/>
      <c r="L117" s="326"/>
      <c r="M117" s="326"/>
      <c r="N117" s="326"/>
      <c r="O117" s="326"/>
      <c r="P117" s="326"/>
      <c r="Q117" s="136">
        <v>0</v>
      </c>
      <c r="R117" s="331"/>
      <c r="S117" s="331"/>
      <c r="T117" s="331"/>
      <c r="U117" s="331"/>
      <c r="V117" s="331"/>
      <c r="W117" s="331"/>
      <c r="X117" s="331"/>
      <c r="Y117" s="331"/>
      <c r="Z117" s="331"/>
      <c r="AA117" s="331"/>
      <c r="AB117" s="331"/>
      <c r="AC117" s="331"/>
      <c r="AD117" s="331"/>
      <c r="AE117" s="331"/>
      <c r="AF117" s="136">
        <v>0</v>
      </c>
      <c r="AG117" s="331"/>
      <c r="AH117" s="331"/>
      <c r="AI117" s="331"/>
      <c r="AJ117" s="331"/>
      <c r="AK117" s="331"/>
      <c r="AL117" s="331"/>
      <c r="AM117" s="331"/>
      <c r="AN117" s="331"/>
      <c r="AO117" s="331"/>
      <c r="AP117" s="331"/>
      <c r="AQ117" s="331"/>
      <c r="AR117" s="331"/>
      <c r="AS117" s="331"/>
      <c r="AT117" s="331"/>
    </row>
    <row r="118" spans="1:46" ht="63" customHeight="1" thickTop="1" thickBot="1" x14ac:dyDescent="0.25">
      <c r="A118" s="326" t="s">
        <v>2858</v>
      </c>
      <c r="B118" s="326"/>
      <c r="C118" s="326"/>
      <c r="D118" s="326"/>
      <c r="E118" s="326"/>
      <c r="F118" s="326"/>
      <c r="G118" s="326"/>
      <c r="H118" s="326"/>
      <c r="I118" s="326"/>
      <c r="J118" s="326"/>
      <c r="K118" s="326"/>
      <c r="L118" s="326"/>
      <c r="M118" s="326"/>
      <c r="N118" s="326"/>
      <c r="O118" s="326"/>
      <c r="P118" s="326"/>
      <c r="Q118" s="136">
        <v>0</v>
      </c>
      <c r="R118" s="331"/>
      <c r="S118" s="331"/>
      <c r="T118" s="331"/>
      <c r="U118" s="331"/>
      <c r="V118" s="331"/>
      <c r="W118" s="331"/>
      <c r="X118" s="331"/>
      <c r="Y118" s="331"/>
      <c r="Z118" s="331"/>
      <c r="AA118" s="331"/>
      <c r="AB118" s="331"/>
      <c r="AC118" s="331"/>
      <c r="AD118" s="331"/>
      <c r="AE118" s="331"/>
      <c r="AF118" s="136">
        <v>0</v>
      </c>
      <c r="AG118" s="331"/>
      <c r="AH118" s="331"/>
      <c r="AI118" s="331"/>
      <c r="AJ118" s="331"/>
      <c r="AK118" s="331"/>
      <c r="AL118" s="331"/>
      <c r="AM118" s="331"/>
      <c r="AN118" s="331"/>
      <c r="AO118" s="331"/>
      <c r="AP118" s="331"/>
      <c r="AQ118" s="331"/>
      <c r="AR118" s="331"/>
      <c r="AS118" s="331"/>
      <c r="AT118" s="331"/>
    </row>
    <row r="119" spans="1:46" ht="78" customHeight="1" thickTop="1" thickBot="1" x14ac:dyDescent="0.25">
      <c r="A119" s="326" t="s">
        <v>2859</v>
      </c>
      <c r="B119" s="326"/>
      <c r="C119" s="326"/>
      <c r="D119" s="326"/>
      <c r="E119" s="326"/>
      <c r="F119" s="326"/>
      <c r="G119" s="326"/>
      <c r="H119" s="326"/>
      <c r="I119" s="326"/>
      <c r="J119" s="326"/>
      <c r="K119" s="326"/>
      <c r="L119" s="326"/>
      <c r="M119" s="326"/>
      <c r="N119" s="326"/>
      <c r="O119" s="326"/>
      <c r="P119" s="326"/>
      <c r="Q119" s="136">
        <v>0</v>
      </c>
      <c r="R119" s="331"/>
      <c r="S119" s="331"/>
      <c r="T119" s="331"/>
      <c r="U119" s="331"/>
      <c r="V119" s="331"/>
      <c r="W119" s="331"/>
      <c r="X119" s="331"/>
      <c r="Y119" s="331"/>
      <c r="Z119" s="331"/>
      <c r="AA119" s="331"/>
      <c r="AB119" s="331"/>
      <c r="AC119" s="331"/>
      <c r="AD119" s="331"/>
      <c r="AE119" s="331"/>
      <c r="AF119" s="136">
        <v>0</v>
      </c>
      <c r="AG119" s="331"/>
      <c r="AH119" s="331"/>
      <c r="AI119" s="331"/>
      <c r="AJ119" s="331"/>
      <c r="AK119" s="331"/>
      <c r="AL119" s="331"/>
      <c r="AM119" s="331"/>
      <c r="AN119" s="331"/>
      <c r="AO119" s="331"/>
      <c r="AP119" s="331"/>
      <c r="AQ119" s="331"/>
      <c r="AR119" s="331"/>
      <c r="AS119" s="331"/>
      <c r="AT119" s="331"/>
    </row>
    <row r="120" spans="1:46" ht="63" customHeight="1" thickTop="1" thickBot="1" x14ac:dyDescent="0.25">
      <c r="A120" s="326" t="s">
        <v>2860</v>
      </c>
      <c r="B120" s="326"/>
      <c r="C120" s="326"/>
      <c r="D120" s="326"/>
      <c r="E120" s="326"/>
      <c r="F120" s="326"/>
      <c r="G120" s="326"/>
      <c r="H120" s="326"/>
      <c r="I120" s="326"/>
      <c r="J120" s="326"/>
      <c r="K120" s="326"/>
      <c r="L120" s="326"/>
      <c r="M120" s="326"/>
      <c r="N120" s="326"/>
      <c r="O120" s="326"/>
      <c r="P120" s="326"/>
      <c r="Q120" s="136">
        <v>0</v>
      </c>
      <c r="R120" s="331"/>
      <c r="S120" s="331"/>
      <c r="T120" s="331"/>
      <c r="U120" s="331"/>
      <c r="V120" s="331"/>
      <c r="W120" s="331"/>
      <c r="X120" s="331"/>
      <c r="Y120" s="331"/>
      <c r="Z120" s="331"/>
      <c r="AA120" s="331"/>
      <c r="AB120" s="331"/>
      <c r="AC120" s="331"/>
      <c r="AD120" s="331"/>
      <c r="AE120" s="331"/>
      <c r="AF120" s="136">
        <v>0</v>
      </c>
      <c r="AG120" s="331"/>
      <c r="AH120" s="331"/>
      <c r="AI120" s="331"/>
      <c r="AJ120" s="331"/>
      <c r="AK120" s="331"/>
      <c r="AL120" s="331"/>
      <c r="AM120" s="331"/>
      <c r="AN120" s="331"/>
      <c r="AO120" s="331"/>
      <c r="AP120" s="331"/>
      <c r="AQ120" s="331"/>
      <c r="AR120" s="331"/>
      <c r="AS120" s="331"/>
      <c r="AT120" s="331"/>
    </row>
    <row r="121" spans="1:46" ht="63" customHeight="1" thickTop="1" thickBot="1" x14ac:dyDescent="0.25">
      <c r="A121" s="326" t="s">
        <v>2861</v>
      </c>
      <c r="B121" s="326"/>
      <c r="C121" s="326"/>
      <c r="D121" s="326"/>
      <c r="E121" s="326"/>
      <c r="F121" s="326"/>
      <c r="G121" s="326"/>
      <c r="H121" s="326"/>
      <c r="I121" s="326"/>
      <c r="J121" s="326"/>
      <c r="K121" s="326"/>
      <c r="L121" s="326"/>
      <c r="M121" s="326"/>
      <c r="N121" s="326"/>
      <c r="O121" s="326"/>
      <c r="P121" s="326"/>
      <c r="Q121" s="136">
        <v>0</v>
      </c>
      <c r="R121" s="331"/>
      <c r="S121" s="331"/>
      <c r="T121" s="331"/>
      <c r="U121" s="331"/>
      <c r="V121" s="331"/>
      <c r="W121" s="331"/>
      <c r="X121" s="331"/>
      <c r="Y121" s="331"/>
      <c r="Z121" s="331"/>
      <c r="AA121" s="331"/>
      <c r="AB121" s="331"/>
      <c r="AC121" s="331"/>
      <c r="AD121" s="331"/>
      <c r="AE121" s="331"/>
      <c r="AF121" s="136">
        <v>0</v>
      </c>
      <c r="AG121" s="331"/>
      <c r="AH121" s="331"/>
      <c r="AI121" s="331"/>
      <c r="AJ121" s="331"/>
      <c r="AK121" s="331"/>
      <c r="AL121" s="331"/>
      <c r="AM121" s="331"/>
      <c r="AN121" s="331"/>
      <c r="AO121" s="331"/>
      <c r="AP121" s="331"/>
      <c r="AQ121" s="331"/>
      <c r="AR121" s="331"/>
      <c r="AS121" s="331"/>
      <c r="AT121" s="331"/>
    </row>
    <row r="122" spans="1:46" ht="63" customHeight="1" thickTop="1" thickBot="1" x14ac:dyDescent="0.25">
      <c r="A122" s="326" t="s">
        <v>2862</v>
      </c>
      <c r="B122" s="326"/>
      <c r="C122" s="326"/>
      <c r="D122" s="326"/>
      <c r="E122" s="326"/>
      <c r="F122" s="326"/>
      <c r="G122" s="326"/>
      <c r="H122" s="326"/>
      <c r="I122" s="326"/>
      <c r="J122" s="326"/>
      <c r="K122" s="326"/>
      <c r="L122" s="326"/>
      <c r="M122" s="326"/>
      <c r="N122" s="326"/>
      <c r="O122" s="326"/>
      <c r="P122" s="326"/>
      <c r="Q122" s="136">
        <v>0</v>
      </c>
      <c r="R122" s="331"/>
      <c r="S122" s="331"/>
      <c r="T122" s="331"/>
      <c r="U122" s="331"/>
      <c r="V122" s="331"/>
      <c r="W122" s="331"/>
      <c r="X122" s="331"/>
      <c r="Y122" s="331"/>
      <c r="Z122" s="331"/>
      <c r="AA122" s="331"/>
      <c r="AB122" s="331"/>
      <c r="AC122" s="331"/>
      <c r="AD122" s="331"/>
      <c r="AE122" s="331"/>
      <c r="AF122" s="136">
        <v>0</v>
      </c>
      <c r="AG122" s="331"/>
      <c r="AH122" s="331"/>
      <c r="AI122" s="331"/>
      <c r="AJ122" s="331"/>
      <c r="AK122" s="331"/>
      <c r="AL122" s="331"/>
      <c r="AM122" s="331"/>
      <c r="AN122" s="331"/>
      <c r="AO122" s="331"/>
      <c r="AP122" s="331"/>
      <c r="AQ122" s="331"/>
      <c r="AR122" s="331"/>
      <c r="AS122" s="331"/>
      <c r="AT122" s="331"/>
    </row>
    <row r="123" spans="1:46" ht="63" customHeight="1" thickTop="1" thickBot="1" x14ac:dyDescent="0.25">
      <c r="A123" s="326" t="s">
        <v>2863</v>
      </c>
      <c r="B123" s="326"/>
      <c r="C123" s="326"/>
      <c r="D123" s="326"/>
      <c r="E123" s="326"/>
      <c r="F123" s="326"/>
      <c r="G123" s="326"/>
      <c r="H123" s="326"/>
      <c r="I123" s="326"/>
      <c r="J123" s="326"/>
      <c r="K123" s="326"/>
      <c r="L123" s="326"/>
      <c r="M123" s="326"/>
      <c r="N123" s="326"/>
      <c r="O123" s="326"/>
      <c r="P123" s="326"/>
      <c r="Q123" s="136">
        <v>0</v>
      </c>
      <c r="R123" s="331"/>
      <c r="S123" s="331"/>
      <c r="T123" s="331"/>
      <c r="U123" s="331"/>
      <c r="V123" s="331"/>
      <c r="W123" s="331"/>
      <c r="X123" s="331"/>
      <c r="Y123" s="331"/>
      <c r="Z123" s="331"/>
      <c r="AA123" s="331"/>
      <c r="AB123" s="331"/>
      <c r="AC123" s="331"/>
      <c r="AD123" s="331"/>
      <c r="AE123" s="331"/>
      <c r="AF123" s="136">
        <v>0</v>
      </c>
      <c r="AG123" s="331"/>
      <c r="AH123" s="331"/>
      <c r="AI123" s="331"/>
      <c r="AJ123" s="331"/>
      <c r="AK123" s="331"/>
      <c r="AL123" s="331"/>
      <c r="AM123" s="331"/>
      <c r="AN123" s="331"/>
      <c r="AO123" s="331"/>
      <c r="AP123" s="331"/>
      <c r="AQ123" s="331"/>
      <c r="AR123" s="331"/>
      <c r="AS123" s="331"/>
      <c r="AT123" s="331"/>
    </row>
    <row r="124" spans="1:46" ht="63" customHeight="1" thickTop="1" thickBot="1" x14ac:dyDescent="0.25">
      <c r="A124" s="326" t="s">
        <v>2864</v>
      </c>
      <c r="B124" s="326"/>
      <c r="C124" s="326"/>
      <c r="D124" s="326"/>
      <c r="E124" s="326"/>
      <c r="F124" s="326"/>
      <c r="G124" s="326"/>
      <c r="H124" s="326"/>
      <c r="I124" s="326"/>
      <c r="J124" s="326"/>
      <c r="K124" s="326"/>
      <c r="L124" s="326"/>
      <c r="M124" s="326"/>
      <c r="N124" s="326"/>
      <c r="O124" s="326"/>
      <c r="P124" s="326"/>
      <c r="Q124" s="136">
        <v>0</v>
      </c>
      <c r="R124" s="331"/>
      <c r="S124" s="331"/>
      <c r="T124" s="331"/>
      <c r="U124" s="331"/>
      <c r="V124" s="331"/>
      <c r="W124" s="331"/>
      <c r="X124" s="331"/>
      <c r="Y124" s="331"/>
      <c r="Z124" s="331"/>
      <c r="AA124" s="331"/>
      <c r="AB124" s="331"/>
      <c r="AC124" s="331"/>
      <c r="AD124" s="331"/>
      <c r="AE124" s="331"/>
      <c r="AF124" s="136">
        <v>0</v>
      </c>
      <c r="AG124" s="331"/>
      <c r="AH124" s="331"/>
      <c r="AI124" s="331"/>
      <c r="AJ124" s="331"/>
      <c r="AK124" s="331"/>
      <c r="AL124" s="331"/>
      <c r="AM124" s="331"/>
      <c r="AN124" s="331"/>
      <c r="AO124" s="331"/>
      <c r="AP124" s="331"/>
      <c r="AQ124" s="331"/>
      <c r="AR124" s="331"/>
      <c r="AS124" s="331"/>
      <c r="AT124" s="331"/>
    </row>
    <row r="125" spans="1:46" ht="63" customHeight="1" thickTop="1" thickBot="1" x14ac:dyDescent="0.25">
      <c r="A125" s="326" t="s">
        <v>2865</v>
      </c>
      <c r="B125" s="326"/>
      <c r="C125" s="326"/>
      <c r="D125" s="326"/>
      <c r="E125" s="326"/>
      <c r="F125" s="326"/>
      <c r="G125" s="326"/>
      <c r="H125" s="326"/>
      <c r="I125" s="326"/>
      <c r="J125" s="326"/>
      <c r="K125" s="326"/>
      <c r="L125" s="326"/>
      <c r="M125" s="326"/>
      <c r="N125" s="326"/>
      <c r="O125" s="326"/>
      <c r="P125" s="326"/>
      <c r="Q125" s="136">
        <v>0</v>
      </c>
      <c r="R125" s="331"/>
      <c r="S125" s="331"/>
      <c r="T125" s="331"/>
      <c r="U125" s="331"/>
      <c r="V125" s="331"/>
      <c r="W125" s="331"/>
      <c r="X125" s="331"/>
      <c r="Y125" s="331"/>
      <c r="Z125" s="331"/>
      <c r="AA125" s="331"/>
      <c r="AB125" s="331"/>
      <c r="AC125" s="331"/>
      <c r="AD125" s="331"/>
      <c r="AE125" s="331"/>
      <c r="AF125" s="136">
        <v>0</v>
      </c>
      <c r="AG125" s="331"/>
      <c r="AH125" s="331"/>
      <c r="AI125" s="331"/>
      <c r="AJ125" s="331"/>
      <c r="AK125" s="331"/>
      <c r="AL125" s="331"/>
      <c r="AM125" s="331"/>
      <c r="AN125" s="331"/>
      <c r="AO125" s="331"/>
      <c r="AP125" s="331"/>
      <c r="AQ125" s="331"/>
      <c r="AR125" s="331"/>
      <c r="AS125" s="331"/>
      <c r="AT125" s="331"/>
    </row>
    <row r="126" spans="1:46" ht="63" customHeight="1" thickTop="1" thickBot="1" x14ac:dyDescent="0.25">
      <c r="A126" s="326" t="s">
        <v>2866</v>
      </c>
      <c r="B126" s="326"/>
      <c r="C126" s="326"/>
      <c r="D126" s="326"/>
      <c r="E126" s="326"/>
      <c r="F126" s="326"/>
      <c r="G126" s="326"/>
      <c r="H126" s="326"/>
      <c r="I126" s="326"/>
      <c r="J126" s="326"/>
      <c r="K126" s="326"/>
      <c r="L126" s="326"/>
      <c r="M126" s="326"/>
      <c r="N126" s="326"/>
      <c r="O126" s="326"/>
      <c r="P126" s="326"/>
      <c r="Q126" s="136">
        <v>0</v>
      </c>
      <c r="R126" s="331"/>
      <c r="S126" s="331"/>
      <c r="T126" s="331"/>
      <c r="U126" s="331"/>
      <c r="V126" s="331"/>
      <c r="W126" s="331"/>
      <c r="X126" s="331"/>
      <c r="Y126" s="331"/>
      <c r="Z126" s="331"/>
      <c r="AA126" s="331"/>
      <c r="AB126" s="331"/>
      <c r="AC126" s="331"/>
      <c r="AD126" s="331"/>
      <c r="AE126" s="331"/>
      <c r="AF126" s="136">
        <v>0</v>
      </c>
      <c r="AG126" s="331"/>
      <c r="AH126" s="331"/>
      <c r="AI126" s="331"/>
      <c r="AJ126" s="331"/>
      <c r="AK126" s="331"/>
      <c r="AL126" s="331"/>
      <c r="AM126" s="331"/>
      <c r="AN126" s="331"/>
      <c r="AO126" s="331"/>
      <c r="AP126" s="331"/>
      <c r="AQ126" s="331"/>
      <c r="AR126" s="331"/>
      <c r="AS126" s="331"/>
      <c r="AT126" s="331"/>
    </row>
    <row r="127" spans="1:46" ht="63" customHeight="1" thickTop="1" thickBot="1" x14ac:dyDescent="0.25">
      <c r="A127" s="326" t="s">
        <v>2867</v>
      </c>
      <c r="B127" s="326"/>
      <c r="C127" s="326"/>
      <c r="D127" s="326"/>
      <c r="E127" s="326"/>
      <c r="F127" s="326"/>
      <c r="G127" s="326"/>
      <c r="H127" s="326"/>
      <c r="I127" s="326"/>
      <c r="J127" s="326"/>
      <c r="K127" s="326"/>
      <c r="L127" s="326"/>
      <c r="M127" s="326"/>
      <c r="N127" s="326"/>
      <c r="O127" s="326"/>
      <c r="P127" s="326"/>
      <c r="Q127" s="136">
        <v>0</v>
      </c>
      <c r="R127" s="331"/>
      <c r="S127" s="331"/>
      <c r="T127" s="331"/>
      <c r="U127" s="331"/>
      <c r="V127" s="331"/>
      <c r="W127" s="331"/>
      <c r="X127" s="331"/>
      <c r="Y127" s="331"/>
      <c r="Z127" s="331"/>
      <c r="AA127" s="331"/>
      <c r="AB127" s="331"/>
      <c r="AC127" s="331"/>
      <c r="AD127" s="331"/>
      <c r="AE127" s="331"/>
      <c r="AF127" s="136">
        <v>0</v>
      </c>
      <c r="AG127" s="331"/>
      <c r="AH127" s="331"/>
      <c r="AI127" s="331"/>
      <c r="AJ127" s="331"/>
      <c r="AK127" s="331"/>
      <c r="AL127" s="331"/>
      <c r="AM127" s="331"/>
      <c r="AN127" s="331"/>
      <c r="AO127" s="331"/>
      <c r="AP127" s="331"/>
      <c r="AQ127" s="331"/>
      <c r="AR127" s="331"/>
      <c r="AS127" s="331"/>
      <c r="AT127" s="331"/>
    </row>
    <row r="128" spans="1:46" ht="63" customHeight="1" thickTop="1" thickBot="1" x14ac:dyDescent="0.25">
      <c r="A128" s="326" t="s">
        <v>2868</v>
      </c>
      <c r="B128" s="326"/>
      <c r="C128" s="326"/>
      <c r="D128" s="326"/>
      <c r="E128" s="326"/>
      <c r="F128" s="326"/>
      <c r="G128" s="326"/>
      <c r="H128" s="326"/>
      <c r="I128" s="326"/>
      <c r="J128" s="326"/>
      <c r="K128" s="326"/>
      <c r="L128" s="326"/>
      <c r="M128" s="326"/>
      <c r="N128" s="326"/>
      <c r="O128" s="326"/>
      <c r="P128" s="326"/>
      <c r="Q128" s="136">
        <v>0</v>
      </c>
      <c r="R128" s="331"/>
      <c r="S128" s="331"/>
      <c r="T128" s="331"/>
      <c r="U128" s="331"/>
      <c r="V128" s="331"/>
      <c r="W128" s="331"/>
      <c r="X128" s="331"/>
      <c r="Y128" s="331"/>
      <c r="Z128" s="331"/>
      <c r="AA128" s="331"/>
      <c r="AB128" s="331"/>
      <c r="AC128" s="331"/>
      <c r="AD128" s="331"/>
      <c r="AE128" s="331"/>
      <c r="AF128" s="136">
        <v>0</v>
      </c>
      <c r="AG128" s="331"/>
      <c r="AH128" s="331"/>
      <c r="AI128" s="331"/>
      <c r="AJ128" s="331"/>
      <c r="AK128" s="331"/>
      <c r="AL128" s="331"/>
      <c r="AM128" s="331"/>
      <c r="AN128" s="331"/>
      <c r="AO128" s="331"/>
      <c r="AP128" s="331"/>
      <c r="AQ128" s="331"/>
      <c r="AR128" s="331"/>
      <c r="AS128" s="331"/>
      <c r="AT128" s="331"/>
    </row>
    <row r="129" spans="1:46" ht="63" customHeight="1" thickTop="1" thickBot="1" x14ac:dyDescent="0.25">
      <c r="A129" s="326" t="s">
        <v>2869</v>
      </c>
      <c r="B129" s="326"/>
      <c r="C129" s="326"/>
      <c r="D129" s="326"/>
      <c r="E129" s="326"/>
      <c r="F129" s="326"/>
      <c r="G129" s="326"/>
      <c r="H129" s="326"/>
      <c r="I129" s="326"/>
      <c r="J129" s="326"/>
      <c r="K129" s="326"/>
      <c r="L129" s="326"/>
      <c r="M129" s="326"/>
      <c r="N129" s="326"/>
      <c r="O129" s="326"/>
      <c r="P129" s="326"/>
      <c r="Q129" s="136">
        <v>0</v>
      </c>
      <c r="R129" s="331"/>
      <c r="S129" s="331"/>
      <c r="T129" s="331"/>
      <c r="U129" s="331"/>
      <c r="V129" s="331"/>
      <c r="W129" s="331"/>
      <c r="X129" s="331"/>
      <c r="Y129" s="331"/>
      <c r="Z129" s="331"/>
      <c r="AA129" s="331"/>
      <c r="AB129" s="331"/>
      <c r="AC129" s="331"/>
      <c r="AD129" s="331"/>
      <c r="AE129" s="331"/>
      <c r="AF129" s="136">
        <v>0</v>
      </c>
      <c r="AG129" s="331"/>
      <c r="AH129" s="331"/>
      <c r="AI129" s="331"/>
      <c r="AJ129" s="331"/>
      <c r="AK129" s="331"/>
      <c r="AL129" s="331"/>
      <c r="AM129" s="331"/>
      <c r="AN129" s="331"/>
      <c r="AO129" s="331"/>
      <c r="AP129" s="331"/>
      <c r="AQ129" s="331"/>
      <c r="AR129" s="331"/>
      <c r="AS129" s="331"/>
      <c r="AT129" s="331"/>
    </row>
    <row r="130" spans="1:46" ht="63" customHeight="1" thickTop="1" thickBot="1" x14ac:dyDescent="0.25">
      <c r="A130" s="332" t="s">
        <v>2870</v>
      </c>
      <c r="B130" s="332"/>
      <c r="C130" s="332"/>
      <c r="D130" s="332"/>
      <c r="E130" s="332"/>
      <c r="F130" s="332"/>
      <c r="G130" s="332"/>
      <c r="H130" s="332"/>
      <c r="I130" s="332"/>
      <c r="J130" s="332"/>
      <c r="K130" s="332"/>
      <c r="L130" s="332"/>
      <c r="M130" s="332"/>
      <c r="N130" s="332"/>
      <c r="O130" s="332"/>
      <c r="P130" s="332"/>
      <c r="Q130" s="136">
        <v>0</v>
      </c>
      <c r="R130" s="333"/>
      <c r="S130" s="333"/>
      <c r="T130" s="333"/>
      <c r="U130" s="333"/>
      <c r="V130" s="333"/>
      <c r="W130" s="333"/>
      <c r="X130" s="333"/>
      <c r="Y130" s="333"/>
      <c r="Z130" s="333"/>
      <c r="AA130" s="333"/>
      <c r="AB130" s="333"/>
      <c r="AC130" s="333"/>
      <c r="AD130" s="333"/>
      <c r="AE130" s="333"/>
      <c r="AF130" s="136">
        <v>0</v>
      </c>
      <c r="AG130" s="333"/>
      <c r="AH130" s="333"/>
      <c r="AI130" s="333"/>
      <c r="AJ130" s="333"/>
      <c r="AK130" s="333"/>
      <c r="AL130" s="333"/>
      <c r="AM130" s="333"/>
      <c r="AN130" s="333"/>
      <c r="AO130" s="333"/>
      <c r="AP130" s="333"/>
      <c r="AQ130" s="333"/>
      <c r="AR130" s="333"/>
      <c r="AS130" s="333"/>
      <c r="AT130" s="333"/>
    </row>
    <row r="131" spans="1:46" ht="63" customHeight="1" thickTop="1" thickBot="1" x14ac:dyDescent="0.25">
      <c r="A131" s="332" t="s">
        <v>2871</v>
      </c>
      <c r="B131" s="332"/>
      <c r="C131" s="332"/>
      <c r="D131" s="332"/>
      <c r="E131" s="332"/>
      <c r="F131" s="332"/>
      <c r="G131" s="332"/>
      <c r="H131" s="332"/>
      <c r="I131" s="332"/>
      <c r="J131" s="332"/>
      <c r="K131" s="332"/>
      <c r="L131" s="332"/>
      <c r="M131" s="332"/>
      <c r="N131" s="332"/>
      <c r="O131" s="332"/>
      <c r="P131" s="332"/>
      <c r="Q131" s="136">
        <v>0</v>
      </c>
      <c r="R131" s="333"/>
      <c r="S131" s="333"/>
      <c r="T131" s="333"/>
      <c r="U131" s="333"/>
      <c r="V131" s="333"/>
      <c r="W131" s="333"/>
      <c r="X131" s="333"/>
      <c r="Y131" s="333"/>
      <c r="Z131" s="333"/>
      <c r="AA131" s="333"/>
      <c r="AB131" s="333"/>
      <c r="AC131" s="333"/>
      <c r="AD131" s="333"/>
      <c r="AE131" s="333"/>
      <c r="AF131" s="136">
        <v>0</v>
      </c>
      <c r="AG131" s="333"/>
      <c r="AH131" s="333"/>
      <c r="AI131" s="333"/>
      <c r="AJ131" s="333"/>
      <c r="AK131" s="333"/>
      <c r="AL131" s="333"/>
      <c r="AM131" s="333"/>
      <c r="AN131" s="333"/>
      <c r="AO131" s="333"/>
      <c r="AP131" s="333"/>
      <c r="AQ131" s="333"/>
      <c r="AR131" s="333"/>
      <c r="AS131" s="333"/>
      <c r="AT131" s="333"/>
    </row>
    <row r="132" spans="1:46" ht="100.5" customHeight="1" thickTop="1" thickBot="1" x14ac:dyDescent="0.25">
      <c r="A132" s="332" t="s">
        <v>2872</v>
      </c>
      <c r="B132" s="332"/>
      <c r="C132" s="332"/>
      <c r="D132" s="332"/>
      <c r="E132" s="332"/>
      <c r="F132" s="332"/>
      <c r="G132" s="332"/>
      <c r="H132" s="332"/>
      <c r="I132" s="332"/>
      <c r="J132" s="332"/>
      <c r="K132" s="332"/>
      <c r="L132" s="332"/>
      <c r="M132" s="332"/>
      <c r="N132" s="332"/>
      <c r="O132" s="332"/>
      <c r="P132" s="332"/>
      <c r="Q132" s="136">
        <v>0</v>
      </c>
      <c r="R132" s="333"/>
      <c r="S132" s="333"/>
      <c r="T132" s="333"/>
      <c r="U132" s="333"/>
      <c r="V132" s="333"/>
      <c r="W132" s="333"/>
      <c r="X132" s="333"/>
      <c r="Y132" s="333"/>
      <c r="Z132" s="333"/>
      <c r="AA132" s="333"/>
      <c r="AB132" s="333"/>
      <c r="AC132" s="333"/>
      <c r="AD132" s="333"/>
      <c r="AE132" s="333"/>
      <c r="AF132" s="136">
        <v>0</v>
      </c>
      <c r="AG132" s="333"/>
      <c r="AH132" s="333"/>
      <c r="AI132" s="333"/>
      <c r="AJ132" s="333"/>
      <c r="AK132" s="333"/>
      <c r="AL132" s="333"/>
      <c r="AM132" s="333"/>
      <c r="AN132" s="333"/>
      <c r="AO132" s="333"/>
      <c r="AP132" s="333"/>
      <c r="AQ132" s="333"/>
      <c r="AR132" s="333"/>
      <c r="AS132" s="333"/>
      <c r="AT132" s="333"/>
    </row>
    <row r="133" spans="1:46" ht="63" customHeight="1" thickTop="1" thickBot="1" x14ac:dyDescent="0.25">
      <c r="A133" s="332" t="s">
        <v>2873</v>
      </c>
      <c r="B133" s="332"/>
      <c r="C133" s="332"/>
      <c r="D133" s="332"/>
      <c r="E133" s="332"/>
      <c r="F133" s="332"/>
      <c r="G133" s="332"/>
      <c r="H133" s="332"/>
      <c r="I133" s="332"/>
      <c r="J133" s="332"/>
      <c r="K133" s="332"/>
      <c r="L133" s="332"/>
      <c r="M133" s="332"/>
      <c r="N133" s="332"/>
      <c r="O133" s="332"/>
      <c r="P133" s="332"/>
      <c r="Q133" s="136">
        <v>0</v>
      </c>
      <c r="R133" s="333"/>
      <c r="S133" s="333"/>
      <c r="T133" s="333"/>
      <c r="U133" s="333"/>
      <c r="V133" s="333"/>
      <c r="W133" s="333"/>
      <c r="X133" s="333"/>
      <c r="Y133" s="333"/>
      <c r="Z133" s="333"/>
      <c r="AA133" s="333"/>
      <c r="AB133" s="333"/>
      <c r="AC133" s="333"/>
      <c r="AD133" s="333"/>
      <c r="AE133" s="333"/>
      <c r="AF133" s="136">
        <v>0</v>
      </c>
      <c r="AG133" s="333"/>
      <c r="AH133" s="333"/>
      <c r="AI133" s="333"/>
      <c r="AJ133" s="333"/>
      <c r="AK133" s="333"/>
      <c r="AL133" s="333"/>
      <c r="AM133" s="333"/>
      <c r="AN133" s="333"/>
      <c r="AO133" s="333"/>
      <c r="AP133" s="333"/>
      <c r="AQ133" s="333"/>
      <c r="AR133" s="333"/>
      <c r="AS133" s="333"/>
      <c r="AT133" s="333"/>
    </row>
    <row r="134" spans="1:46" ht="63" customHeight="1" thickTop="1" thickBot="1" x14ac:dyDescent="0.25">
      <c r="A134" s="332" t="s">
        <v>2874</v>
      </c>
      <c r="B134" s="332"/>
      <c r="C134" s="332"/>
      <c r="D134" s="332"/>
      <c r="E134" s="332"/>
      <c r="F134" s="332"/>
      <c r="G134" s="332"/>
      <c r="H134" s="332"/>
      <c r="I134" s="332"/>
      <c r="J134" s="332"/>
      <c r="K134" s="332"/>
      <c r="L134" s="332"/>
      <c r="M134" s="332"/>
      <c r="N134" s="332"/>
      <c r="O134" s="332"/>
      <c r="P134" s="332"/>
      <c r="Q134" s="136">
        <v>0</v>
      </c>
      <c r="R134" s="333"/>
      <c r="S134" s="333"/>
      <c r="T134" s="333"/>
      <c r="U134" s="333"/>
      <c r="V134" s="333"/>
      <c r="W134" s="333"/>
      <c r="X134" s="333"/>
      <c r="Y134" s="333"/>
      <c r="Z134" s="333"/>
      <c r="AA134" s="333"/>
      <c r="AB134" s="333"/>
      <c r="AC134" s="333"/>
      <c r="AD134" s="333"/>
      <c r="AE134" s="333"/>
      <c r="AF134" s="136">
        <v>0</v>
      </c>
      <c r="AG134" s="333"/>
      <c r="AH134" s="333"/>
      <c r="AI134" s="333"/>
      <c r="AJ134" s="333"/>
      <c r="AK134" s="333"/>
      <c r="AL134" s="333"/>
      <c r="AM134" s="333"/>
      <c r="AN134" s="333"/>
      <c r="AO134" s="333"/>
      <c r="AP134" s="333"/>
      <c r="AQ134" s="333"/>
      <c r="AR134" s="333"/>
      <c r="AS134" s="333"/>
      <c r="AT134" s="333"/>
    </row>
    <row r="135" spans="1:46" ht="63" customHeight="1" thickTop="1" thickBot="1" x14ac:dyDescent="0.25">
      <c r="A135" s="332" t="s">
        <v>2875</v>
      </c>
      <c r="B135" s="332"/>
      <c r="C135" s="332"/>
      <c r="D135" s="332"/>
      <c r="E135" s="332"/>
      <c r="F135" s="332"/>
      <c r="G135" s="332"/>
      <c r="H135" s="332"/>
      <c r="I135" s="332"/>
      <c r="J135" s="332"/>
      <c r="K135" s="332"/>
      <c r="L135" s="332"/>
      <c r="M135" s="332"/>
      <c r="N135" s="332"/>
      <c r="O135" s="332"/>
      <c r="P135" s="332"/>
      <c r="Q135" s="136">
        <v>0</v>
      </c>
      <c r="R135" s="333"/>
      <c r="S135" s="333"/>
      <c r="T135" s="333"/>
      <c r="U135" s="333"/>
      <c r="V135" s="333"/>
      <c r="W135" s="333"/>
      <c r="X135" s="333"/>
      <c r="Y135" s="333"/>
      <c r="Z135" s="333"/>
      <c r="AA135" s="333"/>
      <c r="AB135" s="333"/>
      <c r="AC135" s="333"/>
      <c r="AD135" s="333"/>
      <c r="AE135" s="333"/>
      <c r="AF135" s="136">
        <v>0</v>
      </c>
      <c r="AG135" s="333"/>
      <c r="AH135" s="333"/>
      <c r="AI135" s="333"/>
      <c r="AJ135" s="333"/>
      <c r="AK135" s="333"/>
      <c r="AL135" s="333"/>
      <c r="AM135" s="333"/>
      <c r="AN135" s="333"/>
      <c r="AO135" s="333"/>
      <c r="AP135" s="333"/>
      <c r="AQ135" s="333"/>
      <c r="AR135" s="333"/>
      <c r="AS135" s="333"/>
      <c r="AT135" s="333"/>
    </row>
    <row r="136" spans="1:46" ht="63" customHeight="1" thickTop="1" thickBot="1" x14ac:dyDescent="0.25">
      <c r="A136" s="332" t="s">
        <v>2876</v>
      </c>
      <c r="B136" s="332"/>
      <c r="C136" s="332"/>
      <c r="D136" s="332"/>
      <c r="E136" s="332"/>
      <c r="F136" s="332"/>
      <c r="G136" s="332"/>
      <c r="H136" s="332"/>
      <c r="I136" s="332"/>
      <c r="J136" s="332"/>
      <c r="K136" s="332"/>
      <c r="L136" s="332"/>
      <c r="M136" s="332"/>
      <c r="N136" s="332"/>
      <c r="O136" s="332"/>
      <c r="P136" s="332"/>
      <c r="Q136" s="136">
        <v>0</v>
      </c>
      <c r="R136" s="333"/>
      <c r="S136" s="333"/>
      <c r="T136" s="333"/>
      <c r="U136" s="333"/>
      <c r="V136" s="333"/>
      <c r="W136" s="333"/>
      <c r="X136" s="333"/>
      <c r="Y136" s="333"/>
      <c r="Z136" s="333"/>
      <c r="AA136" s="333"/>
      <c r="AB136" s="333"/>
      <c r="AC136" s="333"/>
      <c r="AD136" s="333"/>
      <c r="AE136" s="333"/>
      <c r="AF136" s="136">
        <v>0</v>
      </c>
      <c r="AG136" s="333"/>
      <c r="AH136" s="333"/>
      <c r="AI136" s="333"/>
      <c r="AJ136" s="333"/>
      <c r="AK136" s="333"/>
      <c r="AL136" s="333"/>
      <c r="AM136" s="333"/>
      <c r="AN136" s="333"/>
      <c r="AO136" s="333"/>
      <c r="AP136" s="333"/>
      <c r="AQ136" s="333"/>
      <c r="AR136" s="333"/>
      <c r="AS136" s="333"/>
      <c r="AT136" s="333"/>
    </row>
    <row r="137" spans="1:46" ht="63" customHeight="1" thickTop="1" thickBot="1" x14ac:dyDescent="0.25">
      <c r="A137" s="332" t="s">
        <v>2877</v>
      </c>
      <c r="B137" s="332"/>
      <c r="C137" s="332"/>
      <c r="D137" s="332"/>
      <c r="E137" s="332"/>
      <c r="F137" s="332"/>
      <c r="G137" s="332"/>
      <c r="H137" s="332"/>
      <c r="I137" s="332"/>
      <c r="J137" s="332"/>
      <c r="K137" s="332"/>
      <c r="L137" s="332"/>
      <c r="M137" s="332"/>
      <c r="N137" s="332"/>
      <c r="O137" s="332"/>
      <c r="P137" s="332"/>
      <c r="Q137" s="136">
        <v>0</v>
      </c>
      <c r="R137" s="333"/>
      <c r="S137" s="333"/>
      <c r="T137" s="333"/>
      <c r="U137" s="333"/>
      <c r="V137" s="333"/>
      <c r="W137" s="333"/>
      <c r="X137" s="333"/>
      <c r="Y137" s="333"/>
      <c r="Z137" s="333"/>
      <c r="AA137" s="333"/>
      <c r="AB137" s="333"/>
      <c r="AC137" s="333"/>
      <c r="AD137" s="333"/>
      <c r="AE137" s="333"/>
      <c r="AF137" s="136">
        <v>0</v>
      </c>
      <c r="AG137" s="333"/>
      <c r="AH137" s="333"/>
      <c r="AI137" s="333"/>
      <c r="AJ137" s="333"/>
      <c r="AK137" s="333"/>
      <c r="AL137" s="333"/>
      <c r="AM137" s="333"/>
      <c r="AN137" s="333"/>
      <c r="AO137" s="333"/>
      <c r="AP137" s="333"/>
      <c r="AQ137" s="333"/>
      <c r="AR137" s="333"/>
      <c r="AS137" s="333"/>
      <c r="AT137" s="333"/>
    </row>
    <row r="138" spans="1:46" ht="63" customHeight="1" thickTop="1" thickBot="1" x14ac:dyDescent="0.25">
      <c r="A138" s="332" t="s">
        <v>2878</v>
      </c>
      <c r="B138" s="332"/>
      <c r="C138" s="332"/>
      <c r="D138" s="332"/>
      <c r="E138" s="332"/>
      <c r="F138" s="332"/>
      <c r="G138" s="332"/>
      <c r="H138" s="332"/>
      <c r="I138" s="332"/>
      <c r="J138" s="332"/>
      <c r="K138" s="332"/>
      <c r="L138" s="332"/>
      <c r="M138" s="332"/>
      <c r="N138" s="332"/>
      <c r="O138" s="332"/>
      <c r="P138" s="332"/>
      <c r="Q138" s="136">
        <v>0</v>
      </c>
      <c r="R138" s="333"/>
      <c r="S138" s="333"/>
      <c r="T138" s="333"/>
      <c r="U138" s="333"/>
      <c r="V138" s="333"/>
      <c r="W138" s="333"/>
      <c r="X138" s="333"/>
      <c r="Y138" s="333"/>
      <c r="Z138" s="333"/>
      <c r="AA138" s="333"/>
      <c r="AB138" s="333"/>
      <c r="AC138" s="333"/>
      <c r="AD138" s="333"/>
      <c r="AE138" s="333"/>
      <c r="AF138" s="136">
        <v>0</v>
      </c>
      <c r="AG138" s="333"/>
      <c r="AH138" s="333"/>
      <c r="AI138" s="333"/>
      <c r="AJ138" s="333"/>
      <c r="AK138" s="333"/>
      <c r="AL138" s="333"/>
      <c r="AM138" s="333"/>
      <c r="AN138" s="333"/>
      <c r="AO138" s="333"/>
      <c r="AP138" s="333"/>
      <c r="AQ138" s="333"/>
      <c r="AR138" s="333"/>
      <c r="AS138" s="333"/>
      <c r="AT138" s="333"/>
    </row>
    <row r="139" spans="1:46" ht="63" customHeight="1" thickTop="1" thickBot="1" x14ac:dyDescent="0.25">
      <c r="A139" s="332" t="s">
        <v>2879</v>
      </c>
      <c r="B139" s="332"/>
      <c r="C139" s="332"/>
      <c r="D139" s="332"/>
      <c r="E139" s="332"/>
      <c r="F139" s="332"/>
      <c r="G139" s="332"/>
      <c r="H139" s="332"/>
      <c r="I139" s="332"/>
      <c r="J139" s="332"/>
      <c r="K139" s="332"/>
      <c r="L139" s="332"/>
      <c r="M139" s="332"/>
      <c r="N139" s="332"/>
      <c r="O139" s="332"/>
      <c r="P139" s="332"/>
      <c r="Q139" s="136">
        <v>0</v>
      </c>
      <c r="R139" s="333"/>
      <c r="S139" s="333"/>
      <c r="T139" s="333"/>
      <c r="U139" s="333"/>
      <c r="V139" s="333"/>
      <c r="W139" s="333"/>
      <c r="X139" s="333"/>
      <c r="Y139" s="333"/>
      <c r="Z139" s="333"/>
      <c r="AA139" s="333"/>
      <c r="AB139" s="333"/>
      <c r="AC139" s="333"/>
      <c r="AD139" s="333"/>
      <c r="AE139" s="333"/>
      <c r="AF139" s="136">
        <v>0</v>
      </c>
      <c r="AG139" s="333"/>
      <c r="AH139" s="333"/>
      <c r="AI139" s="333"/>
      <c r="AJ139" s="333"/>
      <c r="AK139" s="333"/>
      <c r="AL139" s="333"/>
      <c r="AM139" s="333"/>
      <c r="AN139" s="333"/>
      <c r="AO139" s="333"/>
      <c r="AP139" s="333"/>
      <c r="AQ139" s="333"/>
      <c r="AR139" s="333"/>
      <c r="AS139" s="333"/>
      <c r="AT139" s="333"/>
    </row>
    <row r="140" spans="1:46" ht="63" customHeight="1" thickTop="1" thickBot="1" x14ac:dyDescent="0.25">
      <c r="A140" s="332" t="s">
        <v>2880</v>
      </c>
      <c r="B140" s="332"/>
      <c r="C140" s="332"/>
      <c r="D140" s="332"/>
      <c r="E140" s="332"/>
      <c r="F140" s="332"/>
      <c r="G140" s="332"/>
      <c r="H140" s="332"/>
      <c r="I140" s="332"/>
      <c r="J140" s="332"/>
      <c r="K140" s="332"/>
      <c r="L140" s="332"/>
      <c r="M140" s="332"/>
      <c r="N140" s="332"/>
      <c r="O140" s="332"/>
      <c r="P140" s="332"/>
      <c r="Q140" s="136">
        <v>0</v>
      </c>
      <c r="R140" s="333"/>
      <c r="S140" s="333"/>
      <c r="T140" s="333"/>
      <c r="U140" s="333"/>
      <c r="V140" s="333"/>
      <c r="W140" s="333"/>
      <c r="X140" s="333"/>
      <c r="Y140" s="333"/>
      <c r="Z140" s="333"/>
      <c r="AA140" s="333"/>
      <c r="AB140" s="333"/>
      <c r="AC140" s="333"/>
      <c r="AD140" s="333"/>
      <c r="AE140" s="333"/>
      <c r="AF140" s="136">
        <v>0</v>
      </c>
      <c r="AG140" s="333"/>
      <c r="AH140" s="333"/>
      <c r="AI140" s="333"/>
      <c r="AJ140" s="333"/>
      <c r="AK140" s="333"/>
      <c r="AL140" s="333"/>
      <c r="AM140" s="333"/>
      <c r="AN140" s="333"/>
      <c r="AO140" s="333"/>
      <c r="AP140" s="333"/>
      <c r="AQ140" s="333"/>
      <c r="AR140" s="333"/>
      <c r="AS140" s="333"/>
      <c r="AT140" s="333"/>
    </row>
    <row r="141" spans="1:46" ht="63" customHeight="1" thickTop="1" thickBot="1" x14ac:dyDescent="0.25">
      <c r="A141" s="332" t="s">
        <v>2881</v>
      </c>
      <c r="B141" s="332"/>
      <c r="C141" s="332"/>
      <c r="D141" s="332"/>
      <c r="E141" s="332"/>
      <c r="F141" s="332"/>
      <c r="G141" s="332"/>
      <c r="H141" s="332"/>
      <c r="I141" s="332"/>
      <c r="J141" s="332"/>
      <c r="K141" s="332"/>
      <c r="L141" s="332"/>
      <c r="M141" s="332"/>
      <c r="N141" s="332"/>
      <c r="O141" s="332"/>
      <c r="P141" s="332"/>
      <c r="Q141" s="136">
        <v>0</v>
      </c>
      <c r="R141" s="333"/>
      <c r="S141" s="333"/>
      <c r="T141" s="333"/>
      <c r="U141" s="333"/>
      <c r="V141" s="333"/>
      <c r="W141" s="333"/>
      <c r="X141" s="333"/>
      <c r="Y141" s="333"/>
      <c r="Z141" s="333"/>
      <c r="AA141" s="333"/>
      <c r="AB141" s="333"/>
      <c r="AC141" s="333"/>
      <c r="AD141" s="333"/>
      <c r="AE141" s="333"/>
      <c r="AF141" s="136">
        <v>0</v>
      </c>
      <c r="AG141" s="333"/>
      <c r="AH141" s="333"/>
      <c r="AI141" s="333"/>
      <c r="AJ141" s="333"/>
      <c r="AK141" s="333"/>
      <c r="AL141" s="333"/>
      <c r="AM141" s="333"/>
      <c r="AN141" s="333"/>
      <c r="AO141" s="333"/>
      <c r="AP141" s="333"/>
      <c r="AQ141" s="333"/>
      <c r="AR141" s="333"/>
      <c r="AS141" s="333"/>
      <c r="AT141" s="333"/>
    </row>
    <row r="142" spans="1:46" ht="63" customHeight="1" thickTop="1" thickBot="1" x14ac:dyDescent="0.25">
      <c r="A142" s="332" t="s">
        <v>2882</v>
      </c>
      <c r="B142" s="332"/>
      <c r="C142" s="332"/>
      <c r="D142" s="332"/>
      <c r="E142" s="332"/>
      <c r="F142" s="332"/>
      <c r="G142" s="332"/>
      <c r="H142" s="332"/>
      <c r="I142" s="332"/>
      <c r="J142" s="332"/>
      <c r="K142" s="332"/>
      <c r="L142" s="332"/>
      <c r="M142" s="332"/>
      <c r="N142" s="332"/>
      <c r="O142" s="332"/>
      <c r="P142" s="332"/>
      <c r="Q142" s="136">
        <v>0</v>
      </c>
      <c r="R142" s="333"/>
      <c r="S142" s="333"/>
      <c r="T142" s="333"/>
      <c r="U142" s="333"/>
      <c r="V142" s="333"/>
      <c r="W142" s="333"/>
      <c r="X142" s="333"/>
      <c r="Y142" s="333"/>
      <c r="Z142" s="333"/>
      <c r="AA142" s="333"/>
      <c r="AB142" s="333"/>
      <c r="AC142" s="333"/>
      <c r="AD142" s="333"/>
      <c r="AE142" s="333"/>
      <c r="AF142" s="136">
        <v>0</v>
      </c>
      <c r="AG142" s="333"/>
      <c r="AH142" s="333"/>
      <c r="AI142" s="333"/>
      <c r="AJ142" s="333"/>
      <c r="AK142" s="333"/>
      <c r="AL142" s="333"/>
      <c r="AM142" s="333"/>
      <c r="AN142" s="333"/>
      <c r="AO142" s="333"/>
      <c r="AP142" s="333"/>
      <c r="AQ142" s="333"/>
      <c r="AR142" s="333"/>
      <c r="AS142" s="333"/>
      <c r="AT142" s="333"/>
    </row>
    <row r="143" spans="1:46" ht="63" customHeight="1" thickTop="1" thickBot="1" x14ac:dyDescent="0.25">
      <c r="A143" s="332" t="s">
        <v>2883</v>
      </c>
      <c r="B143" s="332"/>
      <c r="C143" s="332"/>
      <c r="D143" s="332"/>
      <c r="E143" s="332"/>
      <c r="F143" s="332"/>
      <c r="G143" s="332"/>
      <c r="H143" s="332"/>
      <c r="I143" s="332"/>
      <c r="J143" s="332"/>
      <c r="K143" s="332"/>
      <c r="L143" s="332"/>
      <c r="M143" s="332"/>
      <c r="N143" s="332"/>
      <c r="O143" s="332"/>
      <c r="P143" s="332"/>
      <c r="Q143" s="136">
        <v>0</v>
      </c>
      <c r="R143" s="333"/>
      <c r="S143" s="333"/>
      <c r="T143" s="333"/>
      <c r="U143" s="333"/>
      <c r="V143" s="333"/>
      <c r="W143" s="333"/>
      <c r="X143" s="333"/>
      <c r="Y143" s="333"/>
      <c r="Z143" s="333"/>
      <c r="AA143" s="333"/>
      <c r="AB143" s="333"/>
      <c r="AC143" s="333"/>
      <c r="AD143" s="333"/>
      <c r="AE143" s="333"/>
      <c r="AF143" s="136">
        <v>0</v>
      </c>
      <c r="AG143" s="333"/>
      <c r="AH143" s="333"/>
      <c r="AI143" s="333"/>
      <c r="AJ143" s="333"/>
      <c r="AK143" s="333"/>
      <c r="AL143" s="333"/>
      <c r="AM143" s="333"/>
      <c r="AN143" s="333"/>
      <c r="AO143" s="333"/>
      <c r="AP143" s="333"/>
      <c r="AQ143" s="333"/>
      <c r="AR143" s="333"/>
      <c r="AS143" s="333"/>
      <c r="AT143" s="333"/>
    </row>
    <row r="144" spans="1:46" ht="63" customHeight="1" thickTop="1" thickBot="1" x14ac:dyDescent="0.25">
      <c r="A144" s="332" t="s">
        <v>2884</v>
      </c>
      <c r="B144" s="332"/>
      <c r="C144" s="332"/>
      <c r="D144" s="332"/>
      <c r="E144" s="332"/>
      <c r="F144" s="332"/>
      <c r="G144" s="332"/>
      <c r="H144" s="332"/>
      <c r="I144" s="332"/>
      <c r="J144" s="332"/>
      <c r="K144" s="332"/>
      <c r="L144" s="332"/>
      <c r="M144" s="332"/>
      <c r="N144" s="332"/>
      <c r="O144" s="332"/>
      <c r="P144" s="332"/>
      <c r="Q144" s="136">
        <v>0</v>
      </c>
      <c r="R144" s="333"/>
      <c r="S144" s="333"/>
      <c r="T144" s="333"/>
      <c r="U144" s="333"/>
      <c r="V144" s="333"/>
      <c r="W144" s="333"/>
      <c r="X144" s="333"/>
      <c r="Y144" s="333"/>
      <c r="Z144" s="333"/>
      <c r="AA144" s="333"/>
      <c r="AB144" s="333"/>
      <c r="AC144" s="333"/>
      <c r="AD144" s="333"/>
      <c r="AE144" s="333"/>
      <c r="AF144" s="136">
        <v>0</v>
      </c>
      <c r="AG144" s="333"/>
      <c r="AH144" s="333"/>
      <c r="AI144" s="333"/>
      <c r="AJ144" s="333"/>
      <c r="AK144" s="333"/>
      <c r="AL144" s="333"/>
      <c r="AM144" s="333"/>
      <c r="AN144" s="333"/>
      <c r="AO144" s="333"/>
      <c r="AP144" s="333"/>
      <c r="AQ144" s="333"/>
      <c r="AR144" s="333"/>
      <c r="AS144" s="333"/>
      <c r="AT144" s="333"/>
    </row>
    <row r="145" spans="1:46" ht="63" customHeight="1" thickTop="1" thickBot="1" x14ac:dyDescent="0.25">
      <c r="A145" s="332" t="s">
        <v>2885</v>
      </c>
      <c r="B145" s="332"/>
      <c r="C145" s="332"/>
      <c r="D145" s="332"/>
      <c r="E145" s="332"/>
      <c r="F145" s="332"/>
      <c r="G145" s="332"/>
      <c r="H145" s="332"/>
      <c r="I145" s="332"/>
      <c r="J145" s="332"/>
      <c r="K145" s="332"/>
      <c r="L145" s="332"/>
      <c r="M145" s="332"/>
      <c r="N145" s="332"/>
      <c r="O145" s="332"/>
      <c r="P145" s="332"/>
      <c r="Q145" s="136">
        <v>0</v>
      </c>
      <c r="R145" s="333"/>
      <c r="S145" s="333"/>
      <c r="T145" s="333"/>
      <c r="U145" s="333"/>
      <c r="V145" s="333"/>
      <c r="W145" s="333"/>
      <c r="X145" s="333"/>
      <c r="Y145" s="333"/>
      <c r="Z145" s="333"/>
      <c r="AA145" s="333"/>
      <c r="AB145" s="333"/>
      <c r="AC145" s="333"/>
      <c r="AD145" s="333"/>
      <c r="AE145" s="333"/>
      <c r="AF145" s="136">
        <v>0</v>
      </c>
      <c r="AG145" s="333"/>
      <c r="AH145" s="333"/>
      <c r="AI145" s="333"/>
      <c r="AJ145" s="333"/>
      <c r="AK145" s="333"/>
      <c r="AL145" s="333"/>
      <c r="AM145" s="333"/>
      <c r="AN145" s="333"/>
      <c r="AO145" s="333"/>
      <c r="AP145" s="333"/>
      <c r="AQ145" s="333"/>
      <c r="AR145" s="333"/>
      <c r="AS145" s="333"/>
      <c r="AT145" s="333"/>
    </row>
    <row r="146" spans="1:46" ht="63" customHeight="1" thickTop="1" thickBot="1" x14ac:dyDescent="0.25">
      <c r="A146" s="332" t="s">
        <v>2886</v>
      </c>
      <c r="B146" s="332"/>
      <c r="C146" s="332"/>
      <c r="D146" s="332"/>
      <c r="E146" s="332"/>
      <c r="F146" s="332"/>
      <c r="G146" s="332"/>
      <c r="H146" s="332"/>
      <c r="I146" s="332"/>
      <c r="J146" s="332"/>
      <c r="K146" s="332"/>
      <c r="L146" s="332"/>
      <c r="M146" s="332"/>
      <c r="N146" s="332"/>
      <c r="O146" s="332"/>
      <c r="P146" s="332"/>
      <c r="Q146" s="136">
        <v>0</v>
      </c>
      <c r="R146" s="333"/>
      <c r="S146" s="333"/>
      <c r="T146" s="333"/>
      <c r="U146" s="333"/>
      <c r="V146" s="333"/>
      <c r="W146" s="333"/>
      <c r="X146" s="333"/>
      <c r="Y146" s="333"/>
      <c r="Z146" s="333"/>
      <c r="AA146" s="333"/>
      <c r="AB146" s="333"/>
      <c r="AC146" s="333"/>
      <c r="AD146" s="333"/>
      <c r="AE146" s="333"/>
      <c r="AF146" s="136">
        <v>0</v>
      </c>
      <c r="AG146" s="333"/>
      <c r="AH146" s="333"/>
      <c r="AI146" s="333"/>
      <c r="AJ146" s="333"/>
      <c r="AK146" s="333"/>
      <c r="AL146" s="333"/>
      <c r="AM146" s="333"/>
      <c r="AN146" s="333"/>
      <c r="AO146" s="333"/>
      <c r="AP146" s="333"/>
      <c r="AQ146" s="333"/>
      <c r="AR146" s="333"/>
      <c r="AS146" s="333"/>
      <c r="AT146" s="333"/>
    </row>
    <row r="147" spans="1:46" ht="63" customHeight="1" thickTop="1" thickBot="1" x14ac:dyDescent="0.25">
      <c r="A147" s="332" t="s">
        <v>2887</v>
      </c>
      <c r="B147" s="332"/>
      <c r="C147" s="332"/>
      <c r="D147" s="332"/>
      <c r="E147" s="332"/>
      <c r="F147" s="332"/>
      <c r="G147" s="332"/>
      <c r="H147" s="332"/>
      <c r="I147" s="332"/>
      <c r="J147" s="332"/>
      <c r="K147" s="332"/>
      <c r="L147" s="332"/>
      <c r="M147" s="332"/>
      <c r="N147" s="332"/>
      <c r="O147" s="332"/>
      <c r="P147" s="332"/>
      <c r="Q147" s="136">
        <v>0</v>
      </c>
      <c r="R147" s="333"/>
      <c r="S147" s="333"/>
      <c r="T147" s="333"/>
      <c r="U147" s="333"/>
      <c r="V147" s="333"/>
      <c r="W147" s="333"/>
      <c r="X147" s="333"/>
      <c r="Y147" s="333"/>
      <c r="Z147" s="333"/>
      <c r="AA147" s="333"/>
      <c r="AB147" s="333"/>
      <c r="AC147" s="333"/>
      <c r="AD147" s="333"/>
      <c r="AE147" s="333"/>
      <c r="AF147" s="136">
        <v>0</v>
      </c>
      <c r="AG147" s="333"/>
      <c r="AH147" s="333"/>
      <c r="AI147" s="333"/>
      <c r="AJ147" s="333"/>
      <c r="AK147" s="333"/>
      <c r="AL147" s="333"/>
      <c r="AM147" s="333"/>
      <c r="AN147" s="333"/>
      <c r="AO147" s="333"/>
      <c r="AP147" s="333"/>
      <c r="AQ147" s="333"/>
      <c r="AR147" s="333"/>
      <c r="AS147" s="333"/>
      <c r="AT147" s="333"/>
    </row>
    <row r="148" spans="1:46" ht="63" customHeight="1" thickTop="1" thickBot="1" x14ac:dyDescent="0.25">
      <c r="A148" s="332" t="s">
        <v>2888</v>
      </c>
      <c r="B148" s="332"/>
      <c r="C148" s="332"/>
      <c r="D148" s="332"/>
      <c r="E148" s="332"/>
      <c r="F148" s="332"/>
      <c r="G148" s="332"/>
      <c r="H148" s="332"/>
      <c r="I148" s="332"/>
      <c r="J148" s="332"/>
      <c r="K148" s="332"/>
      <c r="L148" s="332"/>
      <c r="M148" s="332"/>
      <c r="N148" s="332"/>
      <c r="O148" s="332"/>
      <c r="P148" s="332"/>
      <c r="Q148" s="136">
        <v>0</v>
      </c>
      <c r="R148" s="333"/>
      <c r="S148" s="333"/>
      <c r="T148" s="333"/>
      <c r="U148" s="333"/>
      <c r="V148" s="333"/>
      <c r="W148" s="333"/>
      <c r="X148" s="333"/>
      <c r="Y148" s="333"/>
      <c r="Z148" s="333"/>
      <c r="AA148" s="333"/>
      <c r="AB148" s="333"/>
      <c r="AC148" s="333"/>
      <c r="AD148" s="333"/>
      <c r="AE148" s="333"/>
      <c r="AF148" s="136">
        <v>0</v>
      </c>
      <c r="AG148" s="333"/>
      <c r="AH148" s="333"/>
      <c r="AI148" s="333"/>
      <c r="AJ148" s="333"/>
      <c r="AK148" s="333"/>
      <c r="AL148" s="333"/>
      <c r="AM148" s="333"/>
      <c r="AN148" s="333"/>
      <c r="AO148" s="333"/>
      <c r="AP148" s="333"/>
      <c r="AQ148" s="333"/>
      <c r="AR148" s="333"/>
      <c r="AS148" s="333"/>
      <c r="AT148" s="333"/>
    </row>
    <row r="149" spans="1:46" ht="63" customHeight="1" thickTop="1" thickBot="1" x14ac:dyDescent="0.25">
      <c r="A149" s="332" t="s">
        <v>2889</v>
      </c>
      <c r="B149" s="332"/>
      <c r="C149" s="332"/>
      <c r="D149" s="332"/>
      <c r="E149" s="332"/>
      <c r="F149" s="332"/>
      <c r="G149" s="332"/>
      <c r="H149" s="332"/>
      <c r="I149" s="332"/>
      <c r="J149" s="332"/>
      <c r="K149" s="332"/>
      <c r="L149" s="332"/>
      <c r="M149" s="332"/>
      <c r="N149" s="332"/>
      <c r="O149" s="332"/>
      <c r="P149" s="332"/>
      <c r="Q149" s="136">
        <v>0</v>
      </c>
      <c r="R149" s="333"/>
      <c r="S149" s="333"/>
      <c r="T149" s="333"/>
      <c r="U149" s="333"/>
      <c r="V149" s="333"/>
      <c r="W149" s="333"/>
      <c r="X149" s="333"/>
      <c r="Y149" s="333"/>
      <c r="Z149" s="333"/>
      <c r="AA149" s="333"/>
      <c r="AB149" s="333"/>
      <c r="AC149" s="333"/>
      <c r="AD149" s="333"/>
      <c r="AE149" s="333"/>
      <c r="AF149" s="136">
        <v>0</v>
      </c>
      <c r="AG149" s="333"/>
      <c r="AH149" s="333"/>
      <c r="AI149" s="333"/>
      <c r="AJ149" s="333"/>
      <c r="AK149" s="333"/>
      <c r="AL149" s="333"/>
      <c r="AM149" s="333"/>
      <c r="AN149" s="333"/>
      <c r="AO149" s="333"/>
      <c r="AP149" s="333"/>
      <c r="AQ149" s="333"/>
      <c r="AR149" s="333"/>
      <c r="AS149" s="333"/>
      <c r="AT149" s="333"/>
    </row>
    <row r="150" spans="1:46" ht="63" customHeight="1" thickTop="1" thickBot="1" x14ac:dyDescent="0.25">
      <c r="A150" s="332" t="s">
        <v>2890</v>
      </c>
      <c r="B150" s="332"/>
      <c r="C150" s="332"/>
      <c r="D150" s="332"/>
      <c r="E150" s="332"/>
      <c r="F150" s="332"/>
      <c r="G150" s="332"/>
      <c r="H150" s="332"/>
      <c r="I150" s="332"/>
      <c r="J150" s="332"/>
      <c r="K150" s="332"/>
      <c r="L150" s="332"/>
      <c r="M150" s="332"/>
      <c r="N150" s="332"/>
      <c r="O150" s="332"/>
      <c r="P150" s="332"/>
      <c r="Q150" s="136">
        <v>0</v>
      </c>
      <c r="R150" s="333"/>
      <c r="S150" s="333"/>
      <c r="T150" s="333"/>
      <c r="U150" s="333"/>
      <c r="V150" s="333"/>
      <c r="W150" s="333"/>
      <c r="X150" s="333"/>
      <c r="Y150" s="333"/>
      <c r="Z150" s="333"/>
      <c r="AA150" s="333"/>
      <c r="AB150" s="333"/>
      <c r="AC150" s="333"/>
      <c r="AD150" s="333"/>
      <c r="AE150" s="333"/>
      <c r="AF150" s="136">
        <v>0</v>
      </c>
      <c r="AG150" s="333"/>
      <c r="AH150" s="333"/>
      <c r="AI150" s="333"/>
      <c r="AJ150" s="333"/>
      <c r="AK150" s="333"/>
      <c r="AL150" s="333"/>
      <c r="AM150" s="333"/>
      <c r="AN150" s="333"/>
      <c r="AO150" s="333"/>
      <c r="AP150" s="333"/>
      <c r="AQ150" s="333"/>
      <c r="AR150" s="333"/>
      <c r="AS150" s="333"/>
      <c r="AT150" s="333"/>
    </row>
    <row r="151" spans="1:46" ht="63" customHeight="1" thickTop="1" thickBot="1" x14ac:dyDescent="0.25">
      <c r="A151" s="332" t="s">
        <v>2891</v>
      </c>
      <c r="B151" s="332"/>
      <c r="C151" s="332"/>
      <c r="D151" s="332"/>
      <c r="E151" s="332"/>
      <c r="F151" s="332"/>
      <c r="G151" s="332"/>
      <c r="H151" s="332"/>
      <c r="I151" s="332"/>
      <c r="J151" s="332"/>
      <c r="K151" s="332"/>
      <c r="L151" s="332"/>
      <c r="M151" s="332"/>
      <c r="N151" s="332"/>
      <c r="O151" s="332"/>
      <c r="P151" s="332"/>
      <c r="Q151" s="136">
        <v>0</v>
      </c>
      <c r="R151" s="333"/>
      <c r="S151" s="333"/>
      <c r="T151" s="333"/>
      <c r="U151" s="333"/>
      <c r="V151" s="333"/>
      <c r="W151" s="333"/>
      <c r="X151" s="333"/>
      <c r="Y151" s="333"/>
      <c r="Z151" s="333"/>
      <c r="AA151" s="333"/>
      <c r="AB151" s="333"/>
      <c r="AC151" s="333"/>
      <c r="AD151" s="333"/>
      <c r="AE151" s="333"/>
      <c r="AF151" s="136">
        <v>0</v>
      </c>
      <c r="AG151" s="333"/>
      <c r="AH151" s="333"/>
      <c r="AI151" s="333"/>
      <c r="AJ151" s="333"/>
      <c r="AK151" s="333"/>
      <c r="AL151" s="333"/>
      <c r="AM151" s="333"/>
      <c r="AN151" s="333"/>
      <c r="AO151" s="333"/>
      <c r="AP151" s="333"/>
      <c r="AQ151" s="333"/>
      <c r="AR151" s="333"/>
      <c r="AS151" s="333"/>
      <c r="AT151" s="333"/>
    </row>
    <row r="152" spans="1:46" ht="63" customHeight="1" thickTop="1" thickBot="1" x14ac:dyDescent="0.25">
      <c r="A152" s="332" t="s">
        <v>2892</v>
      </c>
      <c r="B152" s="332"/>
      <c r="C152" s="332"/>
      <c r="D152" s="332"/>
      <c r="E152" s="332"/>
      <c r="F152" s="332"/>
      <c r="G152" s="332"/>
      <c r="H152" s="332"/>
      <c r="I152" s="332"/>
      <c r="J152" s="332"/>
      <c r="K152" s="332"/>
      <c r="L152" s="332"/>
      <c r="M152" s="332"/>
      <c r="N152" s="332"/>
      <c r="O152" s="332"/>
      <c r="P152" s="332"/>
      <c r="Q152" s="136">
        <v>0</v>
      </c>
      <c r="R152" s="333"/>
      <c r="S152" s="333"/>
      <c r="T152" s="333"/>
      <c r="U152" s="333"/>
      <c r="V152" s="333"/>
      <c r="W152" s="333"/>
      <c r="X152" s="333"/>
      <c r="Y152" s="333"/>
      <c r="Z152" s="333"/>
      <c r="AA152" s="333"/>
      <c r="AB152" s="333"/>
      <c r="AC152" s="333"/>
      <c r="AD152" s="333"/>
      <c r="AE152" s="333"/>
      <c r="AF152" s="136">
        <v>0</v>
      </c>
      <c r="AG152" s="333"/>
      <c r="AH152" s="333"/>
      <c r="AI152" s="333"/>
      <c r="AJ152" s="333"/>
      <c r="AK152" s="333"/>
      <c r="AL152" s="333"/>
      <c r="AM152" s="333"/>
      <c r="AN152" s="333"/>
      <c r="AO152" s="333"/>
      <c r="AP152" s="333"/>
      <c r="AQ152" s="333"/>
      <c r="AR152" s="333"/>
      <c r="AS152" s="333"/>
      <c r="AT152" s="333"/>
    </row>
    <row r="153" spans="1:46" ht="63" customHeight="1" thickTop="1" thickBot="1" x14ac:dyDescent="0.25">
      <c r="A153" s="332" t="s">
        <v>2893</v>
      </c>
      <c r="B153" s="332"/>
      <c r="C153" s="332"/>
      <c r="D153" s="332"/>
      <c r="E153" s="332"/>
      <c r="F153" s="332"/>
      <c r="G153" s="332"/>
      <c r="H153" s="332"/>
      <c r="I153" s="332"/>
      <c r="J153" s="332"/>
      <c r="K153" s="332"/>
      <c r="L153" s="332"/>
      <c r="M153" s="332"/>
      <c r="N153" s="332"/>
      <c r="O153" s="332"/>
      <c r="P153" s="332"/>
      <c r="Q153" s="136">
        <v>0</v>
      </c>
      <c r="R153" s="333"/>
      <c r="S153" s="333"/>
      <c r="T153" s="333"/>
      <c r="U153" s="333"/>
      <c r="V153" s="333"/>
      <c r="W153" s="333"/>
      <c r="X153" s="333"/>
      <c r="Y153" s="333"/>
      <c r="Z153" s="333"/>
      <c r="AA153" s="333"/>
      <c r="AB153" s="333"/>
      <c r="AC153" s="333"/>
      <c r="AD153" s="333"/>
      <c r="AE153" s="333"/>
      <c r="AF153" s="136">
        <v>0</v>
      </c>
      <c r="AG153" s="333"/>
      <c r="AH153" s="333"/>
      <c r="AI153" s="333"/>
      <c r="AJ153" s="333"/>
      <c r="AK153" s="333"/>
      <c r="AL153" s="333"/>
      <c r="AM153" s="333"/>
      <c r="AN153" s="333"/>
      <c r="AO153" s="333"/>
      <c r="AP153" s="333"/>
      <c r="AQ153" s="333"/>
      <c r="AR153" s="333"/>
      <c r="AS153" s="333"/>
      <c r="AT153" s="333"/>
    </row>
    <row r="154" spans="1:46" ht="63" customHeight="1" thickTop="1" thickBot="1" x14ac:dyDescent="0.25">
      <c r="A154" s="332" t="s">
        <v>2894</v>
      </c>
      <c r="B154" s="332"/>
      <c r="C154" s="332"/>
      <c r="D154" s="332"/>
      <c r="E154" s="332"/>
      <c r="F154" s="332"/>
      <c r="G154" s="332"/>
      <c r="H154" s="332"/>
      <c r="I154" s="332"/>
      <c r="J154" s="332"/>
      <c r="K154" s="332"/>
      <c r="L154" s="332"/>
      <c r="M154" s="332"/>
      <c r="N154" s="332"/>
      <c r="O154" s="332"/>
      <c r="P154" s="332"/>
      <c r="Q154" s="136">
        <v>0</v>
      </c>
      <c r="R154" s="333"/>
      <c r="S154" s="333"/>
      <c r="T154" s="333"/>
      <c r="U154" s="333"/>
      <c r="V154" s="333"/>
      <c r="W154" s="333"/>
      <c r="X154" s="333"/>
      <c r="Y154" s="333"/>
      <c r="Z154" s="333"/>
      <c r="AA154" s="333"/>
      <c r="AB154" s="333"/>
      <c r="AC154" s="333"/>
      <c r="AD154" s="333"/>
      <c r="AE154" s="333"/>
      <c r="AF154" s="136">
        <v>0</v>
      </c>
      <c r="AG154" s="333"/>
      <c r="AH154" s="333"/>
      <c r="AI154" s="333"/>
      <c r="AJ154" s="333"/>
      <c r="AK154" s="333"/>
      <c r="AL154" s="333"/>
      <c r="AM154" s="333"/>
      <c r="AN154" s="333"/>
      <c r="AO154" s="333"/>
      <c r="AP154" s="333"/>
      <c r="AQ154" s="333"/>
      <c r="AR154" s="333"/>
      <c r="AS154" s="333"/>
      <c r="AT154" s="333"/>
    </row>
    <row r="155" spans="1:46" ht="63" customHeight="1" thickTop="1" thickBot="1" x14ac:dyDescent="0.25">
      <c r="A155" s="332" t="s">
        <v>2895</v>
      </c>
      <c r="B155" s="332"/>
      <c r="C155" s="332"/>
      <c r="D155" s="332"/>
      <c r="E155" s="332"/>
      <c r="F155" s="332"/>
      <c r="G155" s="332"/>
      <c r="H155" s="332"/>
      <c r="I155" s="332"/>
      <c r="J155" s="332"/>
      <c r="K155" s="332"/>
      <c r="L155" s="332"/>
      <c r="M155" s="332"/>
      <c r="N155" s="332"/>
      <c r="O155" s="332"/>
      <c r="P155" s="332"/>
      <c r="Q155" s="136">
        <v>0</v>
      </c>
      <c r="R155" s="333"/>
      <c r="S155" s="333"/>
      <c r="T155" s="333"/>
      <c r="U155" s="333"/>
      <c r="V155" s="333"/>
      <c r="W155" s="333"/>
      <c r="X155" s="333"/>
      <c r="Y155" s="333"/>
      <c r="Z155" s="333"/>
      <c r="AA155" s="333"/>
      <c r="AB155" s="333"/>
      <c r="AC155" s="333"/>
      <c r="AD155" s="333"/>
      <c r="AE155" s="333"/>
      <c r="AF155" s="136">
        <v>0</v>
      </c>
      <c r="AG155" s="333"/>
      <c r="AH155" s="333"/>
      <c r="AI155" s="333"/>
      <c r="AJ155" s="333"/>
      <c r="AK155" s="333"/>
      <c r="AL155" s="333"/>
      <c r="AM155" s="333"/>
      <c r="AN155" s="333"/>
      <c r="AO155" s="333"/>
      <c r="AP155" s="333"/>
      <c r="AQ155" s="333"/>
      <c r="AR155" s="333"/>
      <c r="AS155" s="333"/>
      <c r="AT155" s="333"/>
    </row>
    <row r="156" spans="1:46" ht="63" customHeight="1" thickTop="1" thickBot="1" x14ac:dyDescent="0.25">
      <c r="A156" s="332" t="s">
        <v>2896</v>
      </c>
      <c r="B156" s="332"/>
      <c r="C156" s="332"/>
      <c r="D156" s="332"/>
      <c r="E156" s="332"/>
      <c r="F156" s="332"/>
      <c r="G156" s="332"/>
      <c r="H156" s="332"/>
      <c r="I156" s="332"/>
      <c r="J156" s="332"/>
      <c r="K156" s="332"/>
      <c r="L156" s="332"/>
      <c r="M156" s="332"/>
      <c r="N156" s="332"/>
      <c r="O156" s="332"/>
      <c r="P156" s="332"/>
      <c r="Q156" s="136">
        <v>0</v>
      </c>
      <c r="R156" s="333"/>
      <c r="S156" s="333"/>
      <c r="T156" s="333"/>
      <c r="U156" s="333"/>
      <c r="V156" s="333"/>
      <c r="W156" s="333"/>
      <c r="X156" s="333"/>
      <c r="Y156" s="333"/>
      <c r="Z156" s="333"/>
      <c r="AA156" s="333"/>
      <c r="AB156" s="333"/>
      <c r="AC156" s="333"/>
      <c r="AD156" s="333"/>
      <c r="AE156" s="333"/>
      <c r="AF156" s="136">
        <v>0</v>
      </c>
      <c r="AG156" s="333"/>
      <c r="AH156" s="333"/>
      <c r="AI156" s="333"/>
      <c r="AJ156" s="333"/>
      <c r="AK156" s="333"/>
      <c r="AL156" s="333"/>
      <c r="AM156" s="333"/>
      <c r="AN156" s="333"/>
      <c r="AO156" s="333"/>
      <c r="AP156" s="333"/>
      <c r="AQ156" s="333"/>
      <c r="AR156" s="333"/>
      <c r="AS156" s="333"/>
      <c r="AT156" s="333"/>
    </row>
    <row r="157" spans="1:46" ht="18" customHeight="1" thickTop="1" thickBot="1" x14ac:dyDescent="0.25">
      <c r="Q157" s="210"/>
      <c r="AF157" s="210"/>
    </row>
    <row r="158" spans="1:46" ht="18" customHeight="1" thickTop="1" thickBot="1" x14ac:dyDescent="0.25">
      <c r="A158" s="334" t="s">
        <v>73</v>
      </c>
      <c r="B158" s="334"/>
      <c r="C158" s="334"/>
      <c r="D158" s="334"/>
      <c r="E158" s="334"/>
      <c r="F158" s="334"/>
      <c r="G158" s="334"/>
      <c r="H158" s="334"/>
      <c r="I158" s="334"/>
      <c r="J158" s="334"/>
      <c r="K158" s="334"/>
      <c r="L158" s="334"/>
      <c r="M158" s="334"/>
      <c r="N158" s="334"/>
      <c r="O158" s="334"/>
      <c r="P158" s="334"/>
      <c r="Q158" s="138" t="s">
        <v>64</v>
      </c>
      <c r="R158" s="335" t="s">
        <v>65</v>
      </c>
      <c r="S158" s="335"/>
      <c r="T158" s="335"/>
      <c r="U158" s="335"/>
      <c r="V158" s="335"/>
      <c r="W158" s="335"/>
      <c r="X158" s="335"/>
      <c r="Y158" s="335"/>
      <c r="Z158" s="335"/>
      <c r="AA158" s="335"/>
      <c r="AB158" s="335"/>
      <c r="AC158" s="335"/>
      <c r="AD158" s="335"/>
      <c r="AE158" s="335"/>
      <c r="AF158" s="139" t="s">
        <v>64</v>
      </c>
      <c r="AG158" s="336" t="s">
        <v>7</v>
      </c>
      <c r="AH158" s="336"/>
      <c r="AI158" s="336"/>
      <c r="AJ158" s="336"/>
      <c r="AK158" s="336"/>
      <c r="AL158" s="336"/>
      <c r="AM158" s="336"/>
      <c r="AN158" s="336"/>
      <c r="AO158" s="336"/>
      <c r="AP158" s="336"/>
      <c r="AQ158" s="336"/>
      <c r="AR158" s="336"/>
      <c r="AS158" s="336"/>
      <c r="AT158" s="336"/>
    </row>
    <row r="159" spans="1:46" ht="63" customHeight="1" thickTop="1" thickBot="1" x14ac:dyDescent="0.25">
      <c r="A159" s="326" t="s">
        <v>2897</v>
      </c>
      <c r="B159" s="326"/>
      <c r="C159" s="326"/>
      <c r="D159" s="326"/>
      <c r="E159" s="326"/>
      <c r="F159" s="326"/>
      <c r="G159" s="326"/>
      <c r="H159" s="326"/>
      <c r="I159" s="326"/>
      <c r="J159" s="326"/>
      <c r="K159" s="326"/>
      <c r="L159" s="326"/>
      <c r="M159" s="326"/>
      <c r="N159" s="326"/>
      <c r="O159" s="326"/>
      <c r="P159" s="326"/>
      <c r="Q159" s="136">
        <v>0</v>
      </c>
      <c r="R159" s="327" t="s">
        <v>3076</v>
      </c>
      <c r="S159" s="327"/>
      <c r="T159" s="327"/>
      <c r="U159" s="327"/>
      <c r="V159" s="327"/>
      <c r="W159" s="327"/>
      <c r="X159" s="327"/>
      <c r="Y159" s="327"/>
      <c r="Z159" s="327"/>
      <c r="AA159" s="327"/>
      <c r="AB159" s="327"/>
      <c r="AC159" s="327"/>
      <c r="AD159" s="327"/>
      <c r="AE159" s="327"/>
      <c r="AF159" s="136">
        <v>0</v>
      </c>
      <c r="AG159" s="327" t="s">
        <v>3077</v>
      </c>
      <c r="AH159" s="327"/>
      <c r="AI159" s="327"/>
      <c r="AJ159" s="327"/>
      <c r="AK159" s="327"/>
      <c r="AL159" s="327"/>
      <c r="AM159" s="327"/>
      <c r="AN159" s="327"/>
      <c r="AO159" s="327"/>
      <c r="AP159" s="327"/>
      <c r="AQ159" s="327"/>
      <c r="AR159" s="327"/>
      <c r="AS159" s="327"/>
      <c r="AT159" s="327"/>
    </row>
    <row r="160" spans="1:46" ht="63" customHeight="1" thickTop="1" thickBot="1" x14ac:dyDescent="0.25">
      <c r="A160" s="326" t="s">
        <v>2898</v>
      </c>
      <c r="B160" s="326"/>
      <c r="C160" s="326"/>
      <c r="D160" s="326"/>
      <c r="E160" s="326"/>
      <c r="F160" s="326"/>
      <c r="G160" s="326"/>
      <c r="H160" s="326"/>
      <c r="I160" s="326"/>
      <c r="J160" s="326"/>
      <c r="K160" s="326"/>
      <c r="L160" s="326"/>
      <c r="M160" s="326"/>
      <c r="N160" s="326"/>
      <c r="O160" s="326"/>
      <c r="P160" s="326"/>
      <c r="Q160" s="136">
        <v>0</v>
      </c>
      <c r="R160" s="330"/>
      <c r="S160" s="330"/>
      <c r="T160" s="330"/>
      <c r="U160" s="330"/>
      <c r="V160" s="330"/>
      <c r="W160" s="330"/>
      <c r="X160" s="330"/>
      <c r="Y160" s="330"/>
      <c r="Z160" s="330"/>
      <c r="AA160" s="330"/>
      <c r="AB160" s="330"/>
      <c r="AC160" s="330"/>
      <c r="AD160" s="330"/>
      <c r="AE160" s="330"/>
      <c r="AF160" s="136">
        <v>0</v>
      </c>
      <c r="AG160" s="330"/>
      <c r="AH160" s="330"/>
      <c r="AI160" s="330"/>
      <c r="AJ160" s="330"/>
      <c r="AK160" s="330"/>
      <c r="AL160" s="330"/>
      <c r="AM160" s="330"/>
      <c r="AN160" s="330"/>
      <c r="AO160" s="330"/>
      <c r="AP160" s="330"/>
      <c r="AQ160" s="330"/>
      <c r="AR160" s="330"/>
      <c r="AS160" s="330"/>
      <c r="AT160" s="330"/>
    </row>
    <row r="161" spans="1:46" ht="63" customHeight="1" thickTop="1" thickBot="1" x14ac:dyDescent="0.25">
      <c r="A161" s="326" t="s">
        <v>2899</v>
      </c>
      <c r="B161" s="326"/>
      <c r="C161" s="326"/>
      <c r="D161" s="326"/>
      <c r="E161" s="326"/>
      <c r="F161" s="326"/>
      <c r="G161" s="326"/>
      <c r="H161" s="326"/>
      <c r="I161" s="326"/>
      <c r="J161" s="326"/>
      <c r="K161" s="326"/>
      <c r="L161" s="326"/>
      <c r="M161" s="326"/>
      <c r="N161" s="326"/>
      <c r="O161" s="326"/>
      <c r="P161" s="326"/>
      <c r="Q161" s="136">
        <v>0</v>
      </c>
      <c r="R161" s="327"/>
      <c r="S161" s="327"/>
      <c r="T161" s="327"/>
      <c r="U161" s="327"/>
      <c r="V161" s="327"/>
      <c r="W161" s="327"/>
      <c r="X161" s="327"/>
      <c r="Y161" s="327"/>
      <c r="Z161" s="327"/>
      <c r="AA161" s="327"/>
      <c r="AB161" s="327"/>
      <c r="AC161" s="327"/>
      <c r="AD161" s="327"/>
      <c r="AE161" s="327"/>
      <c r="AF161" s="136">
        <v>0</v>
      </c>
      <c r="AG161" s="327"/>
      <c r="AH161" s="327"/>
      <c r="AI161" s="327"/>
      <c r="AJ161" s="327"/>
      <c r="AK161" s="327"/>
      <c r="AL161" s="327"/>
      <c r="AM161" s="327"/>
      <c r="AN161" s="327"/>
      <c r="AO161" s="327"/>
      <c r="AP161" s="327"/>
      <c r="AQ161" s="327"/>
      <c r="AR161" s="327"/>
      <c r="AS161" s="327"/>
      <c r="AT161" s="327"/>
    </row>
    <row r="162" spans="1:46" ht="63" customHeight="1" thickTop="1" thickBot="1" x14ac:dyDescent="0.25">
      <c r="A162" s="326" t="s">
        <v>2900</v>
      </c>
      <c r="B162" s="326"/>
      <c r="C162" s="326"/>
      <c r="D162" s="326"/>
      <c r="E162" s="326"/>
      <c r="F162" s="326"/>
      <c r="G162" s="326"/>
      <c r="H162" s="326"/>
      <c r="I162" s="326"/>
      <c r="J162" s="326"/>
      <c r="K162" s="326"/>
      <c r="L162" s="326"/>
      <c r="M162" s="326"/>
      <c r="N162" s="326"/>
      <c r="O162" s="326"/>
      <c r="P162" s="326"/>
      <c r="Q162" s="136">
        <v>0</v>
      </c>
      <c r="R162" s="331"/>
      <c r="S162" s="331"/>
      <c r="T162" s="331"/>
      <c r="U162" s="331"/>
      <c r="V162" s="331"/>
      <c r="W162" s="331"/>
      <c r="X162" s="331"/>
      <c r="Y162" s="331"/>
      <c r="Z162" s="331"/>
      <c r="AA162" s="331"/>
      <c r="AB162" s="331"/>
      <c r="AC162" s="331"/>
      <c r="AD162" s="331"/>
      <c r="AE162" s="331"/>
      <c r="AF162" s="136">
        <v>0</v>
      </c>
      <c r="AG162" s="327"/>
      <c r="AH162" s="327"/>
      <c r="AI162" s="327"/>
      <c r="AJ162" s="327"/>
      <c r="AK162" s="327"/>
      <c r="AL162" s="327"/>
      <c r="AM162" s="327"/>
      <c r="AN162" s="327"/>
      <c r="AO162" s="327"/>
      <c r="AP162" s="327"/>
      <c r="AQ162" s="327"/>
      <c r="AR162" s="327"/>
      <c r="AS162" s="327"/>
      <c r="AT162" s="327"/>
    </row>
    <row r="163" spans="1:46" ht="63" customHeight="1" thickTop="1" thickBot="1" x14ac:dyDescent="0.25">
      <c r="A163" s="326" t="s">
        <v>2901</v>
      </c>
      <c r="B163" s="326"/>
      <c r="C163" s="326"/>
      <c r="D163" s="326"/>
      <c r="E163" s="326"/>
      <c r="F163" s="326"/>
      <c r="G163" s="326"/>
      <c r="H163" s="326"/>
      <c r="I163" s="326"/>
      <c r="J163" s="326"/>
      <c r="K163" s="326"/>
      <c r="L163" s="326"/>
      <c r="M163" s="326"/>
      <c r="N163" s="326"/>
      <c r="O163" s="326"/>
      <c r="P163" s="326"/>
      <c r="Q163" s="136">
        <v>0</v>
      </c>
      <c r="R163" s="331"/>
      <c r="S163" s="331"/>
      <c r="T163" s="331"/>
      <c r="U163" s="331"/>
      <c r="V163" s="331"/>
      <c r="W163" s="331"/>
      <c r="X163" s="331"/>
      <c r="Y163" s="331"/>
      <c r="Z163" s="331"/>
      <c r="AA163" s="331"/>
      <c r="AB163" s="331"/>
      <c r="AC163" s="331"/>
      <c r="AD163" s="331"/>
      <c r="AE163" s="331"/>
      <c r="AF163" s="136">
        <v>0</v>
      </c>
      <c r="AG163" s="327"/>
      <c r="AH163" s="327"/>
      <c r="AI163" s="327"/>
      <c r="AJ163" s="327"/>
      <c r="AK163" s="327"/>
      <c r="AL163" s="327"/>
      <c r="AM163" s="327"/>
      <c r="AN163" s="327"/>
      <c r="AO163" s="327"/>
      <c r="AP163" s="327"/>
      <c r="AQ163" s="327"/>
      <c r="AR163" s="327"/>
      <c r="AS163" s="327"/>
      <c r="AT163" s="327"/>
    </row>
    <row r="65533" ht="12.75" customHeight="1" x14ac:dyDescent="0.2"/>
    <row r="65534" ht="12.75" customHeight="1" x14ac:dyDescent="0.2"/>
  </sheetData>
  <sheetProtection algorithmName="SHA-512" hashValue="ofoJF5pTT+rQUVH9bWeRFvgXOuQ7n1eFvyxYvwg4b77OFUKdmkDOhMYPFFC3UA2LxvH9oEsQpdnz/JtC5Vnu7w==" saltValue="6XLhQOGkgDmuDBPwJsOgCA==" spinCount="100000" sheet="1" objects="1" scenarios="1" selectLockedCells="1" selectUnlockedCells="1"/>
  <mergeCells count="383">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05" t="s">
        <v>2902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71"/>
      <c r="AG2" s="113"/>
      <c r="AH2" s="71"/>
      <c r="AI2" s="71"/>
      <c r="AJ2" s="71"/>
      <c r="AK2" s="71"/>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06" t="s">
        <v>2903</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01"/>
      <c r="B9" s="301"/>
      <c r="C9" s="300" t="s">
        <v>10</v>
      </c>
      <c r="D9" s="300"/>
      <c r="E9" s="300"/>
      <c r="F9" s="300"/>
      <c r="U9" s="147"/>
      <c r="AD9"/>
      <c r="AE9"/>
    </row>
    <row r="10" spans="1:37" ht="15" customHeight="1" x14ac:dyDescent="0.2">
      <c r="A10" s="300" t="s">
        <v>2074</v>
      </c>
      <c r="B10" s="300"/>
      <c r="C10" s="215" t="s">
        <v>2075</v>
      </c>
      <c r="D10" s="215" t="s">
        <v>2076</v>
      </c>
      <c r="E10" s="215" t="s">
        <v>2077</v>
      </c>
      <c r="F10" s="215" t="s">
        <v>2078</v>
      </c>
      <c r="U10" s="147"/>
      <c r="AD10"/>
      <c r="AE10"/>
    </row>
    <row r="11" spans="1:37" ht="15" customHeight="1" x14ac:dyDescent="0.2">
      <c r="A11" s="300" t="s">
        <v>2102</v>
      </c>
      <c r="B11" s="300"/>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04" t="s">
        <v>2130</v>
      </c>
      <c r="B13" s="304"/>
      <c r="C13" s="304"/>
      <c r="D13" s="304"/>
      <c r="E13" s="304"/>
      <c r="F13" s="30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298" t="s">
        <v>2904</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40" t="s">
        <v>2804</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299" t="s">
        <v>43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84" t="s">
        <v>64</v>
      </c>
      <c r="AE20" s="85" t="s">
        <v>8</v>
      </c>
      <c r="AF20" s="86" t="s">
        <v>2133</v>
      </c>
      <c r="AG20" s="86" t="s">
        <v>2134</v>
      </c>
      <c r="AH20" s="86" t="s">
        <v>2135</v>
      </c>
      <c r="AI20" s="87" t="s">
        <v>2136</v>
      </c>
      <c r="AJ20" s="86"/>
      <c r="AK20" s="87" t="s">
        <v>2137</v>
      </c>
    </row>
    <row r="21" spans="1:37" ht="24.95" customHeight="1" thickTop="1" thickBot="1" x14ac:dyDescent="0.25">
      <c r="A21" s="326" t="s">
        <v>66</v>
      </c>
      <c r="B21" s="326"/>
      <c r="C21" s="326"/>
      <c r="D21" s="326"/>
      <c r="E21" s="326"/>
      <c r="F21" s="326"/>
      <c r="G21" s="326"/>
      <c r="H21" s="326"/>
      <c r="I21" s="326"/>
      <c r="J21" s="326"/>
      <c r="K21" s="326"/>
      <c r="L21" s="326"/>
      <c r="M21" s="326"/>
      <c r="N21" s="326"/>
      <c r="O21" s="326"/>
      <c r="P21" s="326"/>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6" t="s">
        <v>2546</v>
      </c>
      <c r="B22" s="326"/>
      <c r="C22" s="326"/>
      <c r="D22" s="326"/>
      <c r="E22" s="326"/>
      <c r="F22" s="326"/>
      <c r="G22" s="326"/>
      <c r="H22" s="326"/>
      <c r="I22" s="326"/>
      <c r="J22" s="326"/>
      <c r="K22" s="326"/>
      <c r="L22" s="326"/>
      <c r="M22" s="326"/>
      <c r="N22" s="326"/>
      <c r="O22" s="326"/>
      <c r="P22" s="326"/>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6" t="s">
        <v>2806</v>
      </c>
      <c r="B23" s="326"/>
      <c r="C23" s="326"/>
      <c r="D23" s="326"/>
      <c r="E23" s="326"/>
      <c r="F23" s="326"/>
      <c r="G23" s="326"/>
      <c r="H23" s="326"/>
      <c r="I23" s="326"/>
      <c r="J23" s="326"/>
      <c r="K23" s="326"/>
      <c r="L23" s="326"/>
      <c r="M23" s="326"/>
      <c r="N23" s="326"/>
      <c r="O23" s="326"/>
      <c r="P23" s="326"/>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6" t="s">
        <v>2807</v>
      </c>
      <c r="B24" s="326"/>
      <c r="C24" s="326"/>
      <c r="D24" s="326"/>
      <c r="E24" s="326"/>
      <c r="F24" s="326"/>
      <c r="G24" s="326"/>
      <c r="H24" s="326"/>
      <c r="I24" s="326"/>
      <c r="J24" s="326"/>
      <c r="K24" s="326"/>
      <c r="L24" s="326"/>
      <c r="M24" s="326"/>
      <c r="N24" s="326"/>
      <c r="O24" s="326"/>
      <c r="P24" s="326"/>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6" t="s">
        <v>2808</v>
      </c>
      <c r="B25" s="326"/>
      <c r="C25" s="326"/>
      <c r="D25" s="326"/>
      <c r="E25" s="326"/>
      <c r="F25" s="326"/>
      <c r="G25" s="326"/>
      <c r="H25" s="326"/>
      <c r="I25" s="326"/>
      <c r="J25" s="326"/>
      <c r="K25" s="326"/>
      <c r="L25" s="326"/>
      <c r="M25" s="326"/>
      <c r="N25" s="326"/>
      <c r="O25" s="326"/>
      <c r="P25" s="326"/>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6" t="s">
        <v>2809</v>
      </c>
      <c r="B26" s="326"/>
      <c r="C26" s="326"/>
      <c r="D26" s="326"/>
      <c r="E26" s="326"/>
      <c r="F26" s="326"/>
      <c r="G26" s="326"/>
      <c r="H26" s="326"/>
      <c r="I26" s="326"/>
      <c r="J26" s="326"/>
      <c r="K26" s="326"/>
      <c r="L26" s="326"/>
      <c r="M26" s="326"/>
      <c r="N26" s="326"/>
      <c r="O26" s="326"/>
      <c r="P26" s="326"/>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6" t="s">
        <v>2810</v>
      </c>
      <c r="B27" s="326"/>
      <c r="C27" s="326"/>
      <c r="D27" s="326"/>
      <c r="E27" s="326"/>
      <c r="F27" s="326"/>
      <c r="G27" s="326"/>
      <c r="H27" s="326"/>
      <c r="I27" s="326"/>
      <c r="J27" s="326"/>
      <c r="K27" s="326"/>
      <c r="L27" s="326"/>
      <c r="M27" s="326"/>
      <c r="N27" s="326"/>
      <c r="O27" s="326"/>
      <c r="P27" s="326"/>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6" t="s">
        <v>2811</v>
      </c>
      <c r="B28" s="326"/>
      <c r="C28" s="326"/>
      <c r="D28" s="326"/>
      <c r="E28" s="326"/>
      <c r="F28" s="326"/>
      <c r="G28" s="326"/>
      <c r="H28" s="326"/>
      <c r="I28" s="326"/>
      <c r="J28" s="326"/>
      <c r="K28" s="326"/>
      <c r="L28" s="326"/>
      <c r="M28" s="326"/>
      <c r="N28" s="326"/>
      <c r="O28" s="326"/>
      <c r="P28" s="326"/>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2" t="s">
        <v>2812</v>
      </c>
      <c r="B29" s="332"/>
      <c r="C29" s="332"/>
      <c r="D29" s="332"/>
      <c r="E29" s="332"/>
      <c r="F29" s="332"/>
      <c r="G29" s="332"/>
      <c r="H29" s="332"/>
      <c r="I29" s="332"/>
      <c r="J29" s="332"/>
      <c r="K29" s="332"/>
      <c r="L29" s="332"/>
      <c r="M29" s="332"/>
      <c r="N29" s="332"/>
      <c r="O29" s="332"/>
      <c r="P29" s="332"/>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2" t="s">
        <v>2813</v>
      </c>
      <c r="B30" s="332"/>
      <c r="C30" s="332"/>
      <c r="D30" s="332"/>
      <c r="E30" s="332"/>
      <c r="F30" s="332"/>
      <c r="G30" s="332"/>
      <c r="H30" s="332"/>
      <c r="I30" s="332"/>
      <c r="J30" s="332"/>
      <c r="K30" s="332"/>
      <c r="L30" s="332"/>
      <c r="M30" s="332"/>
      <c r="N30" s="332"/>
      <c r="O30" s="332"/>
      <c r="P30" s="332"/>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2" t="s">
        <v>2814</v>
      </c>
      <c r="B31" s="332"/>
      <c r="C31" s="332"/>
      <c r="D31" s="332"/>
      <c r="E31" s="332"/>
      <c r="F31" s="332"/>
      <c r="G31" s="332"/>
      <c r="H31" s="332"/>
      <c r="I31" s="332"/>
      <c r="J31" s="332"/>
      <c r="K31" s="332"/>
      <c r="L31" s="332"/>
      <c r="M31" s="332"/>
      <c r="N31" s="332"/>
      <c r="O31" s="332"/>
      <c r="P31" s="332"/>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2" t="s">
        <v>2815</v>
      </c>
      <c r="B32" s="332"/>
      <c r="C32" s="332"/>
      <c r="D32" s="332"/>
      <c r="E32" s="332"/>
      <c r="F32" s="332"/>
      <c r="G32" s="332"/>
      <c r="H32" s="332"/>
      <c r="I32" s="332"/>
      <c r="J32" s="332"/>
      <c r="K32" s="332"/>
      <c r="L32" s="332"/>
      <c r="M32" s="332"/>
      <c r="N32" s="332"/>
      <c r="O32" s="332"/>
      <c r="P32" s="332"/>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2" t="s">
        <v>2816</v>
      </c>
      <c r="B33" s="332"/>
      <c r="C33" s="332"/>
      <c r="D33" s="332"/>
      <c r="E33" s="332"/>
      <c r="F33" s="332"/>
      <c r="G33" s="332"/>
      <c r="H33" s="332"/>
      <c r="I33" s="332"/>
      <c r="J33" s="332"/>
      <c r="K33" s="332"/>
      <c r="L33" s="332"/>
      <c r="M33" s="332"/>
      <c r="N33" s="332"/>
      <c r="O33" s="332"/>
      <c r="P33" s="332"/>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2" t="s">
        <v>2817</v>
      </c>
      <c r="B34" s="332"/>
      <c r="C34" s="332"/>
      <c r="D34" s="332"/>
      <c r="E34" s="332"/>
      <c r="F34" s="332"/>
      <c r="G34" s="332"/>
      <c r="H34" s="332"/>
      <c r="I34" s="332"/>
      <c r="J34" s="332"/>
      <c r="K34" s="332"/>
      <c r="L34" s="332"/>
      <c r="M34" s="332"/>
      <c r="N34" s="332"/>
      <c r="O34" s="332"/>
      <c r="P34" s="332"/>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2" t="s">
        <v>2818</v>
      </c>
      <c r="B35" s="332"/>
      <c r="C35" s="332"/>
      <c r="D35" s="332"/>
      <c r="E35" s="332"/>
      <c r="F35" s="332"/>
      <c r="G35" s="332"/>
      <c r="H35" s="332"/>
      <c r="I35" s="332"/>
      <c r="J35" s="332"/>
      <c r="K35" s="332"/>
      <c r="L35" s="332"/>
      <c r="M35" s="332"/>
      <c r="N35" s="332"/>
      <c r="O35" s="332"/>
      <c r="P35" s="332"/>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2" t="s">
        <v>2819</v>
      </c>
      <c r="B36" s="332"/>
      <c r="C36" s="332"/>
      <c r="D36" s="332"/>
      <c r="E36" s="332"/>
      <c r="F36" s="332"/>
      <c r="G36" s="332"/>
      <c r="H36" s="332"/>
      <c r="I36" s="332"/>
      <c r="J36" s="332"/>
      <c r="K36" s="332"/>
      <c r="L36" s="332"/>
      <c r="M36" s="332"/>
      <c r="N36" s="332"/>
      <c r="O36" s="332"/>
      <c r="P36" s="332"/>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2" t="s">
        <v>2820</v>
      </c>
      <c r="B37" s="332"/>
      <c r="C37" s="332"/>
      <c r="D37" s="332"/>
      <c r="E37" s="332"/>
      <c r="F37" s="332"/>
      <c r="G37" s="332"/>
      <c r="H37" s="332"/>
      <c r="I37" s="332"/>
      <c r="J37" s="332"/>
      <c r="K37" s="332"/>
      <c r="L37" s="332"/>
      <c r="M37" s="332"/>
      <c r="N37" s="332"/>
      <c r="O37" s="332"/>
      <c r="P37" s="332"/>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2" t="s">
        <v>2821</v>
      </c>
      <c r="B38" s="332"/>
      <c r="C38" s="332"/>
      <c r="D38" s="332"/>
      <c r="E38" s="332"/>
      <c r="F38" s="332"/>
      <c r="G38" s="332"/>
      <c r="H38" s="332"/>
      <c r="I38" s="332"/>
      <c r="J38" s="332"/>
      <c r="K38" s="332"/>
      <c r="L38" s="332"/>
      <c r="M38" s="332"/>
      <c r="N38" s="332"/>
      <c r="O38" s="332"/>
      <c r="P38" s="332"/>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2" t="s">
        <v>2822</v>
      </c>
      <c r="B39" s="332"/>
      <c r="C39" s="332"/>
      <c r="D39" s="332"/>
      <c r="E39" s="332"/>
      <c r="F39" s="332"/>
      <c r="G39" s="332"/>
      <c r="H39" s="332"/>
      <c r="I39" s="332"/>
      <c r="J39" s="332"/>
      <c r="K39" s="332"/>
      <c r="L39" s="332"/>
      <c r="M39" s="332"/>
      <c r="N39" s="332"/>
      <c r="O39" s="332"/>
      <c r="P39" s="332"/>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307" t="s">
        <v>2139</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89">
        <f>SUM(AE21:AE39)</f>
        <v>0</v>
      </c>
      <c r="AF40" s="59"/>
      <c r="AG40" s="92">
        <f>SUM(AG21:AG39)</f>
        <v>19</v>
      </c>
      <c r="AH40" s="93"/>
      <c r="AI40" s="94"/>
      <c r="AJ40" s="94"/>
      <c r="AK40" s="94"/>
    </row>
    <row r="41" spans="1:37" ht="24.95" customHeight="1" x14ac:dyDescent="0.2">
      <c r="A41" s="308" t="s">
        <v>2140</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310" t="s">
        <v>73</v>
      </c>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97" t="s">
        <v>64</v>
      </c>
      <c r="AE43" s="97" t="s">
        <v>8</v>
      </c>
      <c r="AF43" s="86" t="s">
        <v>2133</v>
      </c>
      <c r="AG43" s="86" t="s">
        <v>2134</v>
      </c>
      <c r="AH43" s="86" t="s">
        <v>2135</v>
      </c>
      <c r="AI43" s="87" t="s">
        <v>2136</v>
      </c>
      <c r="AJ43" s="86"/>
      <c r="AK43" s="87" t="s">
        <v>2137</v>
      </c>
    </row>
    <row r="44" spans="1:37" ht="24.95" customHeight="1" thickTop="1" thickBot="1" x14ac:dyDescent="0.25">
      <c r="A44" s="326" t="s">
        <v>403</v>
      </c>
      <c r="B44" s="326"/>
      <c r="C44" s="326"/>
      <c r="D44" s="326"/>
      <c r="E44" s="326"/>
      <c r="F44" s="326"/>
      <c r="G44" s="326"/>
      <c r="H44" s="326"/>
      <c r="I44" s="326"/>
      <c r="J44" s="326"/>
      <c r="K44" s="326"/>
      <c r="L44" s="326"/>
      <c r="M44" s="326"/>
      <c r="N44" s="326"/>
      <c r="O44" s="326"/>
      <c r="P44" s="326"/>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6" t="s">
        <v>2823</v>
      </c>
      <c r="B45" s="326"/>
      <c r="C45" s="326"/>
      <c r="D45" s="326"/>
      <c r="E45" s="326"/>
      <c r="F45" s="326"/>
      <c r="G45" s="326"/>
      <c r="H45" s="326"/>
      <c r="I45" s="326"/>
      <c r="J45" s="326"/>
      <c r="K45" s="326"/>
      <c r="L45" s="326"/>
      <c r="M45" s="326"/>
      <c r="N45" s="326"/>
      <c r="O45" s="326"/>
      <c r="P45" s="326"/>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6" t="s">
        <v>2824</v>
      </c>
      <c r="B46" s="326"/>
      <c r="C46" s="326"/>
      <c r="D46" s="326"/>
      <c r="E46" s="326"/>
      <c r="F46" s="326"/>
      <c r="G46" s="326"/>
      <c r="H46" s="326"/>
      <c r="I46" s="326"/>
      <c r="J46" s="326"/>
      <c r="K46" s="326"/>
      <c r="L46" s="326"/>
      <c r="M46" s="326"/>
      <c r="N46" s="326"/>
      <c r="O46" s="326"/>
      <c r="P46" s="326"/>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6" t="s">
        <v>2825</v>
      </c>
      <c r="B47" s="326"/>
      <c r="C47" s="326"/>
      <c r="D47" s="326"/>
      <c r="E47" s="326"/>
      <c r="F47" s="326"/>
      <c r="G47" s="326"/>
      <c r="H47" s="326"/>
      <c r="I47" s="326"/>
      <c r="J47" s="326"/>
      <c r="K47" s="326"/>
      <c r="L47" s="326"/>
      <c r="M47" s="326"/>
      <c r="N47" s="326"/>
      <c r="O47" s="326"/>
      <c r="P47" s="326"/>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6" t="s">
        <v>2826</v>
      </c>
      <c r="B48" s="326"/>
      <c r="C48" s="326"/>
      <c r="D48" s="326"/>
      <c r="E48" s="326"/>
      <c r="F48" s="326"/>
      <c r="G48" s="326"/>
      <c r="H48" s="326"/>
      <c r="I48" s="326"/>
      <c r="J48" s="326"/>
      <c r="K48" s="326"/>
      <c r="L48" s="326"/>
      <c r="M48" s="326"/>
      <c r="N48" s="326"/>
      <c r="O48" s="326"/>
      <c r="P48" s="326"/>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307" t="s">
        <v>2141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89">
        <f>SUM(AE44:AE48)</f>
        <v>0</v>
      </c>
      <c r="AF49" s="59"/>
      <c r="AG49" s="92">
        <f>SUM(AG44:AG48)</f>
        <v>5</v>
      </c>
      <c r="AH49" s="93"/>
      <c r="AI49" s="94"/>
      <c r="AJ49" s="94"/>
      <c r="AK49" s="94"/>
    </row>
    <row r="50" spans="1:37" ht="24.95" customHeight="1" x14ac:dyDescent="0.2">
      <c r="A50" s="308" t="s">
        <v>2142</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7" t="s">
        <v>2827</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299" t="s">
        <v>43</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84" t="s">
        <v>64</v>
      </c>
      <c r="AE56" s="85" t="s">
        <v>8</v>
      </c>
      <c r="AF56" s="86" t="s">
        <v>2133</v>
      </c>
      <c r="AG56" s="86" t="s">
        <v>2134</v>
      </c>
      <c r="AH56" s="86" t="s">
        <v>2135</v>
      </c>
      <c r="AI56" s="87" t="s">
        <v>2136</v>
      </c>
      <c r="AJ56" s="86"/>
      <c r="AK56" s="87" t="s">
        <v>2137</v>
      </c>
    </row>
    <row r="57" spans="1:37" ht="24.95" customHeight="1" thickTop="1" thickBot="1" x14ac:dyDescent="0.25">
      <c r="A57" s="326" t="s">
        <v>2609</v>
      </c>
      <c r="B57" s="326"/>
      <c r="C57" s="326"/>
      <c r="D57" s="326"/>
      <c r="E57" s="326"/>
      <c r="F57" s="326"/>
      <c r="G57" s="326"/>
      <c r="H57" s="326"/>
      <c r="I57" s="326"/>
      <c r="J57" s="326"/>
      <c r="K57" s="326"/>
      <c r="L57" s="326"/>
      <c r="M57" s="326"/>
      <c r="N57" s="326"/>
      <c r="O57" s="326"/>
      <c r="P57" s="326"/>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4.95" customHeight="1" thickTop="1" thickBot="1" x14ac:dyDescent="0.25">
      <c r="A58" s="326" t="s">
        <v>2546</v>
      </c>
      <c r="B58" s="326"/>
      <c r="C58" s="326"/>
      <c r="D58" s="326"/>
      <c r="E58" s="326"/>
      <c r="F58" s="326"/>
      <c r="G58" s="326"/>
      <c r="H58" s="326"/>
      <c r="I58" s="326"/>
      <c r="J58" s="326"/>
      <c r="K58" s="326"/>
      <c r="L58" s="326"/>
      <c r="M58" s="326"/>
      <c r="N58" s="326"/>
      <c r="O58" s="326"/>
      <c r="P58" s="326"/>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4.95" customHeight="1" thickTop="1" thickBot="1" x14ac:dyDescent="0.25">
      <c r="A59" s="326" t="s">
        <v>2829</v>
      </c>
      <c r="B59" s="326"/>
      <c r="C59" s="326"/>
      <c r="D59" s="326"/>
      <c r="E59" s="326"/>
      <c r="F59" s="326"/>
      <c r="G59" s="326"/>
      <c r="H59" s="326"/>
      <c r="I59" s="326"/>
      <c r="J59" s="326"/>
      <c r="K59" s="326"/>
      <c r="L59" s="326"/>
      <c r="M59" s="326"/>
      <c r="N59" s="326"/>
      <c r="O59" s="326"/>
      <c r="P59" s="326"/>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4.95" customHeight="1" thickTop="1" thickBot="1" x14ac:dyDescent="0.25">
      <c r="A60" s="326" t="s">
        <v>2830</v>
      </c>
      <c r="B60" s="326"/>
      <c r="C60" s="326"/>
      <c r="D60" s="326"/>
      <c r="E60" s="326"/>
      <c r="F60" s="326"/>
      <c r="G60" s="326"/>
      <c r="H60" s="326"/>
      <c r="I60" s="326"/>
      <c r="J60" s="326"/>
      <c r="K60" s="326"/>
      <c r="L60" s="326"/>
      <c r="M60" s="326"/>
      <c r="N60" s="326"/>
      <c r="O60" s="326"/>
      <c r="P60" s="326"/>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4.95" customHeight="1" thickTop="1" thickBot="1" x14ac:dyDescent="0.25">
      <c r="A61" s="326" t="s">
        <v>2831</v>
      </c>
      <c r="B61" s="326"/>
      <c r="C61" s="326"/>
      <c r="D61" s="326"/>
      <c r="E61" s="326"/>
      <c r="F61" s="326"/>
      <c r="G61" s="326"/>
      <c r="H61" s="326"/>
      <c r="I61" s="326"/>
      <c r="J61" s="326"/>
      <c r="K61" s="326"/>
      <c r="L61" s="326"/>
      <c r="M61" s="326"/>
      <c r="N61" s="326"/>
      <c r="O61" s="326"/>
      <c r="P61" s="326"/>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4.95" customHeight="1" thickTop="1" thickBot="1" x14ac:dyDescent="0.25">
      <c r="A62" s="326" t="s">
        <v>2832</v>
      </c>
      <c r="B62" s="326"/>
      <c r="C62" s="326"/>
      <c r="D62" s="326"/>
      <c r="E62" s="326"/>
      <c r="F62" s="326"/>
      <c r="G62" s="326"/>
      <c r="H62" s="326"/>
      <c r="I62" s="326"/>
      <c r="J62" s="326"/>
      <c r="K62" s="326"/>
      <c r="L62" s="326"/>
      <c r="M62" s="326"/>
      <c r="N62" s="326"/>
      <c r="O62" s="326"/>
      <c r="P62" s="326"/>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4.95" customHeight="1" thickTop="1" thickBot="1" x14ac:dyDescent="0.25">
      <c r="A63" s="326" t="s">
        <v>2833</v>
      </c>
      <c r="B63" s="326"/>
      <c r="C63" s="326"/>
      <c r="D63" s="326"/>
      <c r="E63" s="326"/>
      <c r="F63" s="326"/>
      <c r="G63" s="326"/>
      <c r="H63" s="326"/>
      <c r="I63" s="326"/>
      <c r="J63" s="326"/>
      <c r="K63" s="326"/>
      <c r="L63" s="326"/>
      <c r="M63" s="326"/>
      <c r="N63" s="326"/>
      <c r="O63" s="326"/>
      <c r="P63" s="326"/>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4.95" customHeight="1" thickTop="1" thickBot="1" x14ac:dyDescent="0.25">
      <c r="A64" s="326" t="s">
        <v>2834</v>
      </c>
      <c r="B64" s="326"/>
      <c r="C64" s="326"/>
      <c r="D64" s="326"/>
      <c r="E64" s="326"/>
      <c r="F64" s="326"/>
      <c r="G64" s="326"/>
      <c r="H64" s="326"/>
      <c r="I64" s="326"/>
      <c r="J64" s="326"/>
      <c r="K64" s="326"/>
      <c r="L64" s="326"/>
      <c r="M64" s="326"/>
      <c r="N64" s="326"/>
      <c r="O64" s="326"/>
      <c r="P64" s="326"/>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4.95" customHeight="1" thickTop="1" thickBot="1" x14ac:dyDescent="0.25">
      <c r="A65" s="326" t="s">
        <v>2835</v>
      </c>
      <c r="B65" s="326"/>
      <c r="C65" s="326"/>
      <c r="D65" s="326"/>
      <c r="E65" s="326"/>
      <c r="F65" s="326"/>
      <c r="G65" s="326"/>
      <c r="H65" s="326"/>
      <c r="I65" s="326"/>
      <c r="J65" s="326"/>
      <c r="K65" s="326"/>
      <c r="L65" s="326"/>
      <c r="M65" s="326"/>
      <c r="N65" s="326"/>
      <c r="O65" s="326"/>
      <c r="P65" s="326"/>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4.95" customHeight="1" thickTop="1" x14ac:dyDescent="0.2">
      <c r="A66" s="307" t="s">
        <v>2150</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89">
        <f>SUM(AE57:AE65)</f>
        <v>0</v>
      </c>
      <c r="AF66" s="59"/>
      <c r="AG66" s="92">
        <f>SUM(AG57:AG65)</f>
        <v>9</v>
      </c>
      <c r="AH66" s="93"/>
      <c r="AI66" s="94"/>
      <c r="AJ66" s="94"/>
      <c r="AK66" s="94"/>
    </row>
    <row r="67" spans="1:37" ht="24.95" customHeight="1" x14ac:dyDescent="0.2">
      <c r="A67" s="308" t="s">
        <v>2151</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89">
        <f>AE66/$AE$19*100</f>
        <v>0</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310" t="s">
        <v>73</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04" t="s">
        <v>64</v>
      </c>
      <c r="AE69" s="105" t="s">
        <v>8</v>
      </c>
      <c r="AF69" s="86" t="s">
        <v>2133</v>
      </c>
      <c r="AG69" s="86" t="s">
        <v>2134</v>
      </c>
      <c r="AH69" s="86" t="s">
        <v>2135</v>
      </c>
      <c r="AI69" s="87" t="s">
        <v>2136</v>
      </c>
      <c r="AJ69" s="86"/>
      <c r="AK69" s="87" t="s">
        <v>2137</v>
      </c>
    </row>
    <row r="70" spans="1:37" ht="24.95" customHeight="1" thickTop="1" thickBot="1" x14ac:dyDescent="0.25">
      <c r="A70" s="326" t="s">
        <v>2836</v>
      </c>
      <c r="B70" s="326"/>
      <c r="C70" s="326"/>
      <c r="D70" s="326"/>
      <c r="E70" s="326"/>
      <c r="F70" s="326"/>
      <c r="G70" s="326"/>
      <c r="H70" s="326"/>
      <c r="I70" s="326"/>
      <c r="J70" s="326"/>
      <c r="K70" s="326"/>
      <c r="L70" s="326"/>
      <c r="M70" s="326"/>
      <c r="N70" s="326"/>
      <c r="O70" s="326"/>
      <c r="P70" s="326"/>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4.95" customHeight="1" thickTop="1" thickBot="1" x14ac:dyDescent="0.25">
      <c r="A71" s="326" t="s">
        <v>2837</v>
      </c>
      <c r="B71" s="326"/>
      <c r="C71" s="326"/>
      <c r="D71" s="326"/>
      <c r="E71" s="326"/>
      <c r="F71" s="326"/>
      <c r="G71" s="326"/>
      <c r="H71" s="326"/>
      <c r="I71" s="326"/>
      <c r="J71" s="326"/>
      <c r="K71" s="326"/>
      <c r="L71" s="326"/>
      <c r="M71" s="326"/>
      <c r="N71" s="326"/>
      <c r="O71" s="326"/>
      <c r="P71" s="326"/>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4.95" customHeight="1" thickTop="1" thickBot="1" x14ac:dyDescent="0.25">
      <c r="A72" s="326" t="s">
        <v>2838</v>
      </c>
      <c r="B72" s="326"/>
      <c r="C72" s="326"/>
      <c r="D72" s="326"/>
      <c r="E72" s="326"/>
      <c r="F72" s="326"/>
      <c r="G72" s="326"/>
      <c r="H72" s="326"/>
      <c r="I72" s="326"/>
      <c r="J72" s="326"/>
      <c r="K72" s="326"/>
      <c r="L72" s="326"/>
      <c r="M72" s="326"/>
      <c r="N72" s="326"/>
      <c r="O72" s="326"/>
      <c r="P72" s="326"/>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4.95" customHeight="1" thickTop="1" thickBot="1" x14ac:dyDescent="0.25">
      <c r="A73" s="326" t="s">
        <v>2839</v>
      </c>
      <c r="B73" s="326"/>
      <c r="C73" s="326"/>
      <c r="D73" s="326"/>
      <c r="E73" s="326"/>
      <c r="F73" s="326"/>
      <c r="G73" s="326"/>
      <c r="H73" s="326"/>
      <c r="I73" s="326"/>
      <c r="J73" s="326"/>
      <c r="K73" s="326"/>
      <c r="L73" s="326"/>
      <c r="M73" s="326"/>
      <c r="N73" s="326"/>
      <c r="O73" s="326"/>
      <c r="P73" s="326"/>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4.95" customHeight="1" thickTop="1" thickBot="1" x14ac:dyDescent="0.25">
      <c r="A74" s="326" t="s">
        <v>2840</v>
      </c>
      <c r="B74" s="326"/>
      <c r="C74" s="326"/>
      <c r="D74" s="326"/>
      <c r="E74" s="326"/>
      <c r="F74" s="326"/>
      <c r="G74" s="326"/>
      <c r="H74" s="326"/>
      <c r="I74" s="326"/>
      <c r="J74" s="326"/>
      <c r="K74" s="326"/>
      <c r="L74" s="326"/>
      <c r="M74" s="326"/>
      <c r="N74" s="326"/>
      <c r="O74" s="326"/>
      <c r="P74" s="326"/>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4.95" customHeight="1" thickTop="1" x14ac:dyDescent="0.2">
      <c r="A75" s="307" t="s">
        <v>2152</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89">
        <f>SUM(AE70:AE74)</f>
        <v>0</v>
      </c>
      <c r="AF75" s="59"/>
      <c r="AG75" s="92">
        <f>SUM(AG70:AG74)</f>
        <v>5</v>
      </c>
      <c r="AH75" s="93"/>
      <c r="AI75" s="94"/>
      <c r="AJ75" s="94"/>
      <c r="AK75" s="94"/>
    </row>
    <row r="76" spans="1:37" ht="24.95" customHeight="1" x14ac:dyDescent="0.2">
      <c r="A76" s="308" t="s">
        <v>2153</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89">
        <f>AE75/$AE$19*100</f>
        <v>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7" t="s">
        <v>2841</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299" t="s">
        <v>43</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63" t="s">
        <v>64</v>
      </c>
      <c r="AE82" s="211" t="s">
        <v>8</v>
      </c>
      <c r="AF82" s="86" t="s">
        <v>2133</v>
      </c>
      <c r="AG82" s="86" t="s">
        <v>2134</v>
      </c>
      <c r="AH82" s="86" t="s">
        <v>2135</v>
      </c>
      <c r="AI82" s="87" t="s">
        <v>2136</v>
      </c>
      <c r="AJ82" s="86"/>
      <c r="AK82" s="87" t="s">
        <v>2137</v>
      </c>
    </row>
    <row r="83" spans="1:37" ht="24.95" customHeight="1" thickTop="1" thickBot="1" x14ac:dyDescent="0.25">
      <c r="A83" s="326" t="s">
        <v>2609</v>
      </c>
      <c r="B83" s="326"/>
      <c r="C83" s="326"/>
      <c r="D83" s="326"/>
      <c r="E83" s="326"/>
      <c r="F83" s="326"/>
      <c r="G83" s="326"/>
      <c r="H83" s="326"/>
      <c r="I83" s="326"/>
      <c r="J83" s="326"/>
      <c r="K83" s="326"/>
      <c r="L83" s="326"/>
      <c r="M83" s="326"/>
      <c r="N83" s="326"/>
      <c r="O83" s="326"/>
      <c r="P83" s="326"/>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6" t="s">
        <v>2546</v>
      </c>
      <c r="B84" s="326"/>
      <c r="C84" s="326"/>
      <c r="D84" s="326"/>
      <c r="E84" s="326"/>
      <c r="F84" s="326"/>
      <c r="G84" s="326"/>
      <c r="H84" s="326"/>
      <c r="I84" s="326"/>
      <c r="J84" s="326"/>
      <c r="K84" s="326"/>
      <c r="L84" s="326"/>
      <c r="M84" s="326"/>
      <c r="N84" s="326"/>
      <c r="O84" s="326"/>
      <c r="P84" s="326"/>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6" t="s">
        <v>2641</v>
      </c>
      <c r="B85" s="326"/>
      <c r="C85" s="326"/>
      <c r="D85" s="326"/>
      <c r="E85" s="326"/>
      <c r="F85" s="326"/>
      <c r="G85" s="326"/>
      <c r="H85" s="326"/>
      <c r="I85" s="326"/>
      <c r="J85" s="326"/>
      <c r="K85" s="326"/>
      <c r="L85" s="326"/>
      <c r="M85" s="326"/>
      <c r="N85" s="326"/>
      <c r="O85" s="326"/>
      <c r="P85" s="326"/>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6" t="s">
        <v>2843</v>
      </c>
      <c r="B86" s="326"/>
      <c r="C86" s="326"/>
      <c r="D86" s="326"/>
      <c r="E86" s="326"/>
      <c r="F86" s="326"/>
      <c r="G86" s="326"/>
      <c r="H86" s="326"/>
      <c r="I86" s="326"/>
      <c r="J86" s="326"/>
      <c r="K86" s="326"/>
      <c r="L86" s="326"/>
      <c r="M86" s="326"/>
      <c r="N86" s="326"/>
      <c r="O86" s="326"/>
      <c r="P86" s="326"/>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6" t="s">
        <v>2844</v>
      </c>
      <c r="B87" s="326"/>
      <c r="C87" s="326"/>
      <c r="D87" s="326"/>
      <c r="E87" s="326"/>
      <c r="F87" s="326"/>
      <c r="G87" s="326"/>
      <c r="H87" s="326"/>
      <c r="I87" s="326"/>
      <c r="J87" s="326"/>
      <c r="K87" s="326"/>
      <c r="L87" s="326"/>
      <c r="M87" s="326"/>
      <c r="N87" s="326"/>
      <c r="O87" s="326"/>
      <c r="P87" s="326"/>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6" t="s">
        <v>2845</v>
      </c>
      <c r="B88" s="326"/>
      <c r="C88" s="326"/>
      <c r="D88" s="326"/>
      <c r="E88" s="326"/>
      <c r="F88" s="326"/>
      <c r="G88" s="326"/>
      <c r="H88" s="326"/>
      <c r="I88" s="326"/>
      <c r="J88" s="326"/>
      <c r="K88" s="326"/>
      <c r="L88" s="326"/>
      <c r="M88" s="326"/>
      <c r="N88" s="326"/>
      <c r="O88" s="326"/>
      <c r="P88" s="326"/>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6" t="s">
        <v>2846</v>
      </c>
      <c r="B89" s="326"/>
      <c r="C89" s="326"/>
      <c r="D89" s="326"/>
      <c r="E89" s="326"/>
      <c r="F89" s="326"/>
      <c r="G89" s="326"/>
      <c r="H89" s="326"/>
      <c r="I89" s="326"/>
      <c r="J89" s="326"/>
      <c r="K89" s="326"/>
      <c r="L89" s="326"/>
      <c r="M89" s="326"/>
      <c r="N89" s="326"/>
      <c r="O89" s="326"/>
      <c r="P89" s="326"/>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6" t="s">
        <v>2847</v>
      </c>
      <c r="B90" s="326"/>
      <c r="C90" s="326"/>
      <c r="D90" s="326"/>
      <c r="E90" s="326"/>
      <c r="F90" s="326"/>
      <c r="G90" s="326"/>
      <c r="H90" s="326"/>
      <c r="I90" s="326"/>
      <c r="J90" s="326"/>
      <c r="K90" s="326"/>
      <c r="L90" s="326"/>
      <c r="M90" s="326"/>
      <c r="N90" s="326"/>
      <c r="O90" s="326"/>
      <c r="P90" s="326"/>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6" t="s">
        <v>2678</v>
      </c>
      <c r="B91" s="326"/>
      <c r="C91" s="326"/>
      <c r="D91" s="326"/>
      <c r="E91" s="326"/>
      <c r="F91" s="326"/>
      <c r="G91" s="326"/>
      <c r="H91" s="326"/>
      <c r="I91" s="326"/>
      <c r="J91" s="326"/>
      <c r="K91" s="326"/>
      <c r="L91" s="326"/>
      <c r="M91" s="326"/>
      <c r="N91" s="326"/>
      <c r="O91" s="326"/>
      <c r="P91" s="326"/>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6" t="s">
        <v>2848</v>
      </c>
      <c r="B92" s="326"/>
      <c r="C92" s="326"/>
      <c r="D92" s="326"/>
      <c r="E92" s="326"/>
      <c r="F92" s="326"/>
      <c r="G92" s="326"/>
      <c r="H92" s="326"/>
      <c r="I92" s="326"/>
      <c r="J92" s="326"/>
      <c r="K92" s="326"/>
      <c r="L92" s="326"/>
      <c r="M92" s="326"/>
      <c r="N92" s="326"/>
      <c r="O92" s="326"/>
      <c r="P92" s="326"/>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307" t="s">
        <v>2157</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89">
        <f>SUM(AE83:AE92)</f>
        <v>0</v>
      </c>
      <c r="AF93" s="59"/>
      <c r="AG93" s="92">
        <f>SUM(AG83:AG92)</f>
        <v>10</v>
      </c>
      <c r="AH93" s="93"/>
      <c r="AI93" s="94"/>
      <c r="AJ93" s="94"/>
      <c r="AK93" s="94"/>
    </row>
    <row r="94" spans="1:37" ht="24.95" customHeight="1" x14ac:dyDescent="0.2">
      <c r="A94" s="308" t="s">
        <v>2158</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310" t="s">
        <v>73</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04" t="s">
        <v>64</v>
      </c>
      <c r="AE96" s="105" t="s">
        <v>8</v>
      </c>
      <c r="AF96" s="86" t="s">
        <v>2133</v>
      </c>
      <c r="AG96" s="86" t="s">
        <v>2134</v>
      </c>
      <c r="AH96" s="86" t="s">
        <v>2135</v>
      </c>
      <c r="AI96" s="87" t="s">
        <v>2136</v>
      </c>
      <c r="AJ96" s="86"/>
      <c r="AK96" s="87" t="s">
        <v>2137</v>
      </c>
    </row>
    <row r="97" spans="1:37" ht="24.95" customHeight="1" thickTop="1" thickBot="1" x14ac:dyDescent="0.25">
      <c r="A97" s="326" t="s">
        <v>2680</v>
      </c>
      <c r="B97" s="326"/>
      <c r="C97" s="326"/>
      <c r="D97" s="326"/>
      <c r="E97" s="326"/>
      <c r="F97" s="326"/>
      <c r="G97" s="326"/>
      <c r="H97" s="326"/>
      <c r="I97" s="326"/>
      <c r="J97" s="326"/>
      <c r="K97" s="326"/>
      <c r="L97" s="326"/>
      <c r="M97" s="326"/>
      <c r="N97" s="326"/>
      <c r="O97" s="326"/>
      <c r="P97" s="326"/>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6" t="s">
        <v>2849</v>
      </c>
      <c r="B98" s="326"/>
      <c r="C98" s="326"/>
      <c r="D98" s="326"/>
      <c r="E98" s="326"/>
      <c r="F98" s="326"/>
      <c r="G98" s="326"/>
      <c r="H98" s="326"/>
      <c r="I98" s="326"/>
      <c r="J98" s="326"/>
      <c r="K98" s="326"/>
      <c r="L98" s="326"/>
      <c r="M98" s="326"/>
      <c r="N98" s="326"/>
      <c r="O98" s="326"/>
      <c r="P98" s="326"/>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6" t="s">
        <v>2682</v>
      </c>
      <c r="B99" s="326"/>
      <c r="C99" s="326"/>
      <c r="D99" s="326"/>
      <c r="E99" s="326"/>
      <c r="F99" s="326"/>
      <c r="G99" s="326"/>
      <c r="H99" s="326"/>
      <c r="I99" s="326"/>
      <c r="J99" s="326"/>
      <c r="K99" s="326"/>
      <c r="L99" s="326"/>
      <c r="M99" s="326"/>
      <c r="N99" s="326"/>
      <c r="O99" s="326"/>
      <c r="P99" s="326"/>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6" t="s">
        <v>2683</v>
      </c>
      <c r="B100" s="326"/>
      <c r="C100" s="326"/>
      <c r="D100" s="326"/>
      <c r="E100" s="326"/>
      <c r="F100" s="326"/>
      <c r="G100" s="326"/>
      <c r="H100" s="326"/>
      <c r="I100" s="326"/>
      <c r="J100" s="326"/>
      <c r="K100" s="326"/>
      <c r="L100" s="326"/>
      <c r="M100" s="326"/>
      <c r="N100" s="326"/>
      <c r="O100" s="326"/>
      <c r="P100" s="326"/>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6" t="s">
        <v>2850</v>
      </c>
      <c r="B101" s="326"/>
      <c r="C101" s="326"/>
      <c r="D101" s="326"/>
      <c r="E101" s="326"/>
      <c r="F101" s="326"/>
      <c r="G101" s="326"/>
      <c r="H101" s="326"/>
      <c r="I101" s="326"/>
      <c r="J101" s="326"/>
      <c r="K101" s="326"/>
      <c r="L101" s="326"/>
      <c r="M101" s="326"/>
      <c r="N101" s="326"/>
      <c r="O101" s="326"/>
      <c r="P101" s="326"/>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307" t="s">
        <v>2159</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89">
        <f>SUM(AE97:AE101)</f>
        <v>0</v>
      </c>
      <c r="AF102" s="59"/>
      <c r="AG102" s="92">
        <f>SUM(AG97:AG101)</f>
        <v>5</v>
      </c>
      <c r="AH102" s="93"/>
      <c r="AI102" s="94"/>
      <c r="AJ102" s="94"/>
      <c r="AK102" s="94"/>
    </row>
    <row r="103" spans="1:37" ht="24.95" customHeight="1" x14ac:dyDescent="0.2">
      <c r="A103" s="308" t="s">
        <v>2160</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7" t="s">
        <v>2851</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299" t="s">
        <v>43</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63" t="s">
        <v>64</v>
      </c>
      <c r="AE109" s="211" t="s">
        <v>8</v>
      </c>
      <c r="AF109" s="86" t="s">
        <v>2133</v>
      </c>
      <c r="AG109" s="86" t="s">
        <v>2134</v>
      </c>
      <c r="AH109" s="86" t="s">
        <v>2135</v>
      </c>
      <c r="AI109" s="87" t="s">
        <v>2136</v>
      </c>
      <c r="AJ109" s="86"/>
      <c r="AK109" s="87" t="s">
        <v>2137</v>
      </c>
    </row>
    <row r="110" spans="1:37" ht="24.95" customHeight="1" thickTop="1" thickBot="1" x14ac:dyDescent="0.25">
      <c r="A110" s="326" t="s">
        <v>2853</v>
      </c>
      <c r="B110" s="326"/>
      <c r="C110" s="326"/>
      <c r="D110" s="326"/>
      <c r="E110" s="326"/>
      <c r="F110" s="326"/>
      <c r="G110" s="326"/>
      <c r="H110" s="326"/>
      <c r="I110" s="326"/>
      <c r="J110" s="326"/>
      <c r="K110" s="326"/>
      <c r="L110" s="326"/>
      <c r="M110" s="326"/>
      <c r="N110" s="326"/>
      <c r="O110" s="326"/>
      <c r="P110" s="326"/>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6" t="s">
        <v>2546</v>
      </c>
      <c r="B111" s="326"/>
      <c r="C111" s="326"/>
      <c r="D111" s="326"/>
      <c r="E111" s="326"/>
      <c r="F111" s="326"/>
      <c r="G111" s="326"/>
      <c r="H111" s="326"/>
      <c r="I111" s="326"/>
      <c r="J111" s="326"/>
      <c r="K111" s="326"/>
      <c r="L111" s="326"/>
      <c r="M111" s="326"/>
      <c r="N111" s="326"/>
      <c r="O111" s="326"/>
      <c r="P111" s="326"/>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6" t="s">
        <v>2854</v>
      </c>
      <c r="B112" s="326"/>
      <c r="C112" s="326"/>
      <c r="D112" s="326"/>
      <c r="E112" s="326"/>
      <c r="F112" s="326"/>
      <c r="G112" s="326"/>
      <c r="H112" s="326"/>
      <c r="I112" s="326"/>
      <c r="J112" s="326"/>
      <c r="K112" s="326"/>
      <c r="L112" s="326"/>
      <c r="M112" s="326"/>
      <c r="N112" s="326"/>
      <c r="O112" s="326"/>
      <c r="P112" s="326"/>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6" t="s">
        <v>2855</v>
      </c>
      <c r="B113" s="326"/>
      <c r="C113" s="326"/>
      <c r="D113" s="326"/>
      <c r="E113" s="326"/>
      <c r="F113" s="326"/>
      <c r="G113" s="326"/>
      <c r="H113" s="326"/>
      <c r="I113" s="326"/>
      <c r="J113" s="326"/>
      <c r="K113" s="326"/>
      <c r="L113" s="326"/>
      <c r="M113" s="326"/>
      <c r="N113" s="326"/>
      <c r="O113" s="326"/>
      <c r="P113" s="326"/>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6" t="s">
        <v>2856</v>
      </c>
      <c r="B114" s="326"/>
      <c r="C114" s="326"/>
      <c r="D114" s="326"/>
      <c r="E114" s="326"/>
      <c r="F114" s="326"/>
      <c r="G114" s="326"/>
      <c r="H114" s="326"/>
      <c r="I114" s="326"/>
      <c r="J114" s="326"/>
      <c r="K114" s="326"/>
      <c r="L114" s="326"/>
      <c r="M114" s="326"/>
      <c r="N114" s="326"/>
      <c r="O114" s="326"/>
      <c r="P114" s="326"/>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6" t="s">
        <v>2857</v>
      </c>
      <c r="B115" s="326"/>
      <c r="C115" s="326"/>
      <c r="D115" s="326"/>
      <c r="E115" s="326"/>
      <c r="F115" s="326"/>
      <c r="G115" s="326"/>
      <c r="H115" s="326"/>
      <c r="I115" s="326"/>
      <c r="J115" s="326"/>
      <c r="K115" s="326"/>
      <c r="L115" s="326"/>
      <c r="M115" s="326"/>
      <c r="N115" s="326"/>
      <c r="O115" s="326"/>
      <c r="P115" s="326"/>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6" t="s">
        <v>2858</v>
      </c>
      <c r="B116" s="326"/>
      <c r="C116" s="326"/>
      <c r="D116" s="326"/>
      <c r="E116" s="326"/>
      <c r="F116" s="326"/>
      <c r="G116" s="326"/>
      <c r="H116" s="326"/>
      <c r="I116" s="326"/>
      <c r="J116" s="326"/>
      <c r="K116" s="326"/>
      <c r="L116" s="326"/>
      <c r="M116" s="326"/>
      <c r="N116" s="326"/>
      <c r="O116" s="326"/>
      <c r="P116" s="326"/>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6" t="s">
        <v>2859</v>
      </c>
      <c r="B117" s="326"/>
      <c r="C117" s="326"/>
      <c r="D117" s="326"/>
      <c r="E117" s="326"/>
      <c r="F117" s="326"/>
      <c r="G117" s="326"/>
      <c r="H117" s="326"/>
      <c r="I117" s="326"/>
      <c r="J117" s="326"/>
      <c r="K117" s="326"/>
      <c r="L117" s="326"/>
      <c r="M117" s="326"/>
      <c r="N117" s="326"/>
      <c r="O117" s="326"/>
      <c r="P117" s="326"/>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6" t="s">
        <v>2860</v>
      </c>
      <c r="B118" s="326"/>
      <c r="C118" s="326"/>
      <c r="D118" s="326"/>
      <c r="E118" s="326"/>
      <c r="F118" s="326"/>
      <c r="G118" s="326"/>
      <c r="H118" s="326"/>
      <c r="I118" s="326"/>
      <c r="J118" s="326"/>
      <c r="K118" s="326"/>
      <c r="L118" s="326"/>
      <c r="M118" s="326"/>
      <c r="N118" s="326"/>
      <c r="O118" s="326"/>
      <c r="P118" s="326"/>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6" t="s">
        <v>2861</v>
      </c>
      <c r="B119" s="326"/>
      <c r="C119" s="326"/>
      <c r="D119" s="326"/>
      <c r="E119" s="326"/>
      <c r="F119" s="326"/>
      <c r="G119" s="326"/>
      <c r="H119" s="326"/>
      <c r="I119" s="326"/>
      <c r="J119" s="326"/>
      <c r="K119" s="326"/>
      <c r="L119" s="326"/>
      <c r="M119" s="326"/>
      <c r="N119" s="326"/>
      <c r="O119" s="326"/>
      <c r="P119" s="326"/>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6" t="s">
        <v>2862</v>
      </c>
      <c r="B120" s="326"/>
      <c r="C120" s="326"/>
      <c r="D120" s="326"/>
      <c r="E120" s="326"/>
      <c r="F120" s="326"/>
      <c r="G120" s="326"/>
      <c r="H120" s="326"/>
      <c r="I120" s="326"/>
      <c r="J120" s="326"/>
      <c r="K120" s="326"/>
      <c r="L120" s="326"/>
      <c r="M120" s="326"/>
      <c r="N120" s="326"/>
      <c r="O120" s="326"/>
      <c r="P120" s="326"/>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6" t="s">
        <v>2863</v>
      </c>
      <c r="B121" s="326"/>
      <c r="C121" s="326"/>
      <c r="D121" s="326"/>
      <c r="E121" s="326"/>
      <c r="F121" s="326"/>
      <c r="G121" s="326"/>
      <c r="H121" s="326"/>
      <c r="I121" s="326"/>
      <c r="J121" s="326"/>
      <c r="K121" s="326"/>
      <c r="L121" s="326"/>
      <c r="M121" s="326"/>
      <c r="N121" s="326"/>
      <c r="O121" s="326"/>
      <c r="P121" s="326"/>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6" t="s">
        <v>2864</v>
      </c>
      <c r="B122" s="326"/>
      <c r="C122" s="326"/>
      <c r="D122" s="326"/>
      <c r="E122" s="326"/>
      <c r="F122" s="326"/>
      <c r="G122" s="326"/>
      <c r="H122" s="326"/>
      <c r="I122" s="326"/>
      <c r="J122" s="326"/>
      <c r="K122" s="326"/>
      <c r="L122" s="326"/>
      <c r="M122" s="326"/>
      <c r="N122" s="326"/>
      <c r="O122" s="326"/>
      <c r="P122" s="326"/>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6" t="s">
        <v>2865</v>
      </c>
      <c r="B123" s="326"/>
      <c r="C123" s="326"/>
      <c r="D123" s="326"/>
      <c r="E123" s="326"/>
      <c r="F123" s="326"/>
      <c r="G123" s="326"/>
      <c r="H123" s="326"/>
      <c r="I123" s="326"/>
      <c r="J123" s="326"/>
      <c r="K123" s="326"/>
      <c r="L123" s="326"/>
      <c r="M123" s="326"/>
      <c r="N123" s="326"/>
      <c r="O123" s="326"/>
      <c r="P123" s="326"/>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6" t="s">
        <v>2866</v>
      </c>
      <c r="B124" s="326"/>
      <c r="C124" s="326"/>
      <c r="D124" s="326"/>
      <c r="E124" s="326"/>
      <c r="F124" s="326"/>
      <c r="G124" s="326"/>
      <c r="H124" s="326"/>
      <c r="I124" s="326"/>
      <c r="J124" s="326"/>
      <c r="K124" s="326"/>
      <c r="L124" s="326"/>
      <c r="M124" s="326"/>
      <c r="N124" s="326"/>
      <c r="O124" s="326"/>
      <c r="P124" s="326"/>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6" t="s">
        <v>2867</v>
      </c>
      <c r="B125" s="326"/>
      <c r="C125" s="326"/>
      <c r="D125" s="326"/>
      <c r="E125" s="326"/>
      <c r="F125" s="326"/>
      <c r="G125" s="326"/>
      <c r="H125" s="326"/>
      <c r="I125" s="326"/>
      <c r="J125" s="326"/>
      <c r="K125" s="326"/>
      <c r="L125" s="326"/>
      <c r="M125" s="326"/>
      <c r="N125" s="326"/>
      <c r="O125" s="326"/>
      <c r="P125" s="326"/>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6" t="s">
        <v>2868</v>
      </c>
      <c r="B126" s="326"/>
      <c r="C126" s="326"/>
      <c r="D126" s="326"/>
      <c r="E126" s="326"/>
      <c r="F126" s="326"/>
      <c r="G126" s="326"/>
      <c r="H126" s="326"/>
      <c r="I126" s="326"/>
      <c r="J126" s="326"/>
      <c r="K126" s="326"/>
      <c r="L126" s="326"/>
      <c r="M126" s="326"/>
      <c r="N126" s="326"/>
      <c r="O126" s="326"/>
      <c r="P126" s="326"/>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6" t="s">
        <v>2869</v>
      </c>
      <c r="B127" s="326"/>
      <c r="C127" s="326"/>
      <c r="D127" s="326"/>
      <c r="E127" s="326"/>
      <c r="F127" s="326"/>
      <c r="G127" s="326"/>
      <c r="H127" s="326"/>
      <c r="I127" s="326"/>
      <c r="J127" s="326"/>
      <c r="K127" s="326"/>
      <c r="L127" s="326"/>
      <c r="M127" s="326"/>
      <c r="N127" s="326"/>
      <c r="O127" s="326"/>
      <c r="P127" s="326"/>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2" t="s">
        <v>2870</v>
      </c>
      <c r="B128" s="332"/>
      <c r="C128" s="332"/>
      <c r="D128" s="332"/>
      <c r="E128" s="332"/>
      <c r="F128" s="332"/>
      <c r="G128" s="332"/>
      <c r="H128" s="332"/>
      <c r="I128" s="332"/>
      <c r="J128" s="332"/>
      <c r="K128" s="332"/>
      <c r="L128" s="332"/>
      <c r="M128" s="332"/>
      <c r="N128" s="332"/>
      <c r="O128" s="332"/>
      <c r="P128" s="332"/>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2" t="s">
        <v>2871</v>
      </c>
      <c r="B129" s="332"/>
      <c r="C129" s="332"/>
      <c r="D129" s="332"/>
      <c r="E129" s="332"/>
      <c r="F129" s="332"/>
      <c r="G129" s="332"/>
      <c r="H129" s="332"/>
      <c r="I129" s="332"/>
      <c r="J129" s="332"/>
      <c r="K129" s="332"/>
      <c r="L129" s="332"/>
      <c r="M129" s="332"/>
      <c r="N129" s="332"/>
      <c r="O129" s="332"/>
      <c r="P129" s="332"/>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2" t="s">
        <v>2872</v>
      </c>
      <c r="B130" s="332"/>
      <c r="C130" s="332"/>
      <c r="D130" s="332"/>
      <c r="E130" s="332"/>
      <c r="F130" s="332"/>
      <c r="G130" s="332"/>
      <c r="H130" s="332"/>
      <c r="I130" s="332"/>
      <c r="J130" s="332"/>
      <c r="K130" s="332"/>
      <c r="L130" s="332"/>
      <c r="M130" s="332"/>
      <c r="N130" s="332"/>
      <c r="O130" s="332"/>
      <c r="P130" s="332"/>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2" t="s">
        <v>2873</v>
      </c>
      <c r="B131" s="332"/>
      <c r="C131" s="332"/>
      <c r="D131" s="332"/>
      <c r="E131" s="332"/>
      <c r="F131" s="332"/>
      <c r="G131" s="332"/>
      <c r="H131" s="332"/>
      <c r="I131" s="332"/>
      <c r="J131" s="332"/>
      <c r="K131" s="332"/>
      <c r="L131" s="332"/>
      <c r="M131" s="332"/>
      <c r="N131" s="332"/>
      <c r="O131" s="332"/>
      <c r="P131" s="332"/>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2" t="s">
        <v>2874</v>
      </c>
      <c r="B132" s="332"/>
      <c r="C132" s="332"/>
      <c r="D132" s="332"/>
      <c r="E132" s="332"/>
      <c r="F132" s="332"/>
      <c r="G132" s="332"/>
      <c r="H132" s="332"/>
      <c r="I132" s="332"/>
      <c r="J132" s="332"/>
      <c r="K132" s="332"/>
      <c r="L132" s="332"/>
      <c r="M132" s="332"/>
      <c r="N132" s="332"/>
      <c r="O132" s="332"/>
      <c r="P132" s="332"/>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2" t="s">
        <v>2875</v>
      </c>
      <c r="B133" s="332"/>
      <c r="C133" s="332"/>
      <c r="D133" s="332"/>
      <c r="E133" s="332"/>
      <c r="F133" s="332"/>
      <c r="G133" s="332"/>
      <c r="H133" s="332"/>
      <c r="I133" s="332"/>
      <c r="J133" s="332"/>
      <c r="K133" s="332"/>
      <c r="L133" s="332"/>
      <c r="M133" s="332"/>
      <c r="N133" s="332"/>
      <c r="O133" s="332"/>
      <c r="P133" s="332"/>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2" t="s">
        <v>2876</v>
      </c>
      <c r="B134" s="332"/>
      <c r="C134" s="332"/>
      <c r="D134" s="332"/>
      <c r="E134" s="332"/>
      <c r="F134" s="332"/>
      <c r="G134" s="332"/>
      <c r="H134" s="332"/>
      <c r="I134" s="332"/>
      <c r="J134" s="332"/>
      <c r="K134" s="332"/>
      <c r="L134" s="332"/>
      <c r="M134" s="332"/>
      <c r="N134" s="332"/>
      <c r="O134" s="332"/>
      <c r="P134" s="332"/>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2" t="s">
        <v>2877</v>
      </c>
      <c r="B135" s="332"/>
      <c r="C135" s="332"/>
      <c r="D135" s="332"/>
      <c r="E135" s="332"/>
      <c r="F135" s="332"/>
      <c r="G135" s="332"/>
      <c r="H135" s="332"/>
      <c r="I135" s="332"/>
      <c r="J135" s="332"/>
      <c r="K135" s="332"/>
      <c r="L135" s="332"/>
      <c r="M135" s="332"/>
      <c r="N135" s="332"/>
      <c r="O135" s="332"/>
      <c r="P135" s="332"/>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2" t="s">
        <v>2878</v>
      </c>
      <c r="B136" s="332"/>
      <c r="C136" s="332"/>
      <c r="D136" s="332"/>
      <c r="E136" s="332"/>
      <c r="F136" s="332"/>
      <c r="G136" s="332"/>
      <c r="H136" s="332"/>
      <c r="I136" s="332"/>
      <c r="J136" s="332"/>
      <c r="K136" s="332"/>
      <c r="L136" s="332"/>
      <c r="M136" s="332"/>
      <c r="N136" s="332"/>
      <c r="O136" s="332"/>
      <c r="P136" s="332"/>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2" t="s">
        <v>2879</v>
      </c>
      <c r="B137" s="332"/>
      <c r="C137" s="332"/>
      <c r="D137" s="332"/>
      <c r="E137" s="332"/>
      <c r="F137" s="332"/>
      <c r="G137" s="332"/>
      <c r="H137" s="332"/>
      <c r="I137" s="332"/>
      <c r="J137" s="332"/>
      <c r="K137" s="332"/>
      <c r="L137" s="332"/>
      <c r="M137" s="332"/>
      <c r="N137" s="332"/>
      <c r="O137" s="332"/>
      <c r="P137" s="332"/>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2" t="s">
        <v>2880</v>
      </c>
      <c r="B138" s="332"/>
      <c r="C138" s="332"/>
      <c r="D138" s="332"/>
      <c r="E138" s="332"/>
      <c r="F138" s="332"/>
      <c r="G138" s="332"/>
      <c r="H138" s="332"/>
      <c r="I138" s="332"/>
      <c r="J138" s="332"/>
      <c r="K138" s="332"/>
      <c r="L138" s="332"/>
      <c r="M138" s="332"/>
      <c r="N138" s="332"/>
      <c r="O138" s="332"/>
      <c r="P138" s="332"/>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2" t="s">
        <v>2881</v>
      </c>
      <c r="B139" s="332"/>
      <c r="C139" s="332"/>
      <c r="D139" s="332"/>
      <c r="E139" s="332"/>
      <c r="F139" s="332"/>
      <c r="G139" s="332"/>
      <c r="H139" s="332"/>
      <c r="I139" s="332"/>
      <c r="J139" s="332"/>
      <c r="K139" s="332"/>
      <c r="L139" s="332"/>
      <c r="M139" s="332"/>
      <c r="N139" s="332"/>
      <c r="O139" s="332"/>
      <c r="P139" s="332"/>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2" t="s">
        <v>2882</v>
      </c>
      <c r="B140" s="332"/>
      <c r="C140" s="332"/>
      <c r="D140" s="332"/>
      <c r="E140" s="332"/>
      <c r="F140" s="332"/>
      <c r="G140" s="332"/>
      <c r="H140" s="332"/>
      <c r="I140" s="332"/>
      <c r="J140" s="332"/>
      <c r="K140" s="332"/>
      <c r="L140" s="332"/>
      <c r="M140" s="332"/>
      <c r="N140" s="332"/>
      <c r="O140" s="332"/>
      <c r="P140" s="332"/>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2" t="s">
        <v>2883</v>
      </c>
      <c r="B141" s="332"/>
      <c r="C141" s="332"/>
      <c r="D141" s="332"/>
      <c r="E141" s="332"/>
      <c r="F141" s="332"/>
      <c r="G141" s="332"/>
      <c r="H141" s="332"/>
      <c r="I141" s="332"/>
      <c r="J141" s="332"/>
      <c r="K141" s="332"/>
      <c r="L141" s="332"/>
      <c r="M141" s="332"/>
      <c r="N141" s="332"/>
      <c r="O141" s="332"/>
      <c r="P141" s="332"/>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2" t="s">
        <v>2884</v>
      </c>
      <c r="B142" s="332"/>
      <c r="C142" s="332"/>
      <c r="D142" s="332"/>
      <c r="E142" s="332"/>
      <c r="F142" s="332"/>
      <c r="G142" s="332"/>
      <c r="H142" s="332"/>
      <c r="I142" s="332"/>
      <c r="J142" s="332"/>
      <c r="K142" s="332"/>
      <c r="L142" s="332"/>
      <c r="M142" s="332"/>
      <c r="N142" s="332"/>
      <c r="O142" s="332"/>
      <c r="P142" s="332"/>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2" t="s">
        <v>2885</v>
      </c>
      <c r="B143" s="332"/>
      <c r="C143" s="332"/>
      <c r="D143" s="332"/>
      <c r="E143" s="332"/>
      <c r="F143" s="332"/>
      <c r="G143" s="332"/>
      <c r="H143" s="332"/>
      <c r="I143" s="332"/>
      <c r="J143" s="332"/>
      <c r="K143" s="332"/>
      <c r="L143" s="332"/>
      <c r="M143" s="332"/>
      <c r="N143" s="332"/>
      <c r="O143" s="332"/>
      <c r="P143" s="332"/>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2" t="s">
        <v>2886</v>
      </c>
      <c r="B144" s="332"/>
      <c r="C144" s="332"/>
      <c r="D144" s="332"/>
      <c r="E144" s="332"/>
      <c r="F144" s="332"/>
      <c r="G144" s="332"/>
      <c r="H144" s="332"/>
      <c r="I144" s="332"/>
      <c r="J144" s="332"/>
      <c r="K144" s="332"/>
      <c r="L144" s="332"/>
      <c r="M144" s="332"/>
      <c r="N144" s="332"/>
      <c r="O144" s="332"/>
      <c r="P144" s="332"/>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2" t="s">
        <v>2887</v>
      </c>
      <c r="B145" s="332"/>
      <c r="C145" s="332"/>
      <c r="D145" s="332"/>
      <c r="E145" s="332"/>
      <c r="F145" s="332"/>
      <c r="G145" s="332"/>
      <c r="H145" s="332"/>
      <c r="I145" s="332"/>
      <c r="J145" s="332"/>
      <c r="K145" s="332"/>
      <c r="L145" s="332"/>
      <c r="M145" s="332"/>
      <c r="N145" s="332"/>
      <c r="O145" s="332"/>
      <c r="P145" s="332"/>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2" t="s">
        <v>2888</v>
      </c>
      <c r="B146" s="332"/>
      <c r="C146" s="332"/>
      <c r="D146" s="332"/>
      <c r="E146" s="332"/>
      <c r="F146" s="332"/>
      <c r="G146" s="332"/>
      <c r="H146" s="332"/>
      <c r="I146" s="332"/>
      <c r="J146" s="332"/>
      <c r="K146" s="332"/>
      <c r="L146" s="332"/>
      <c r="M146" s="332"/>
      <c r="N146" s="332"/>
      <c r="O146" s="332"/>
      <c r="P146" s="332"/>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2" t="s">
        <v>2889</v>
      </c>
      <c r="B147" s="332"/>
      <c r="C147" s="332"/>
      <c r="D147" s="332"/>
      <c r="E147" s="332"/>
      <c r="F147" s="332"/>
      <c r="G147" s="332"/>
      <c r="H147" s="332"/>
      <c r="I147" s="332"/>
      <c r="J147" s="332"/>
      <c r="K147" s="332"/>
      <c r="L147" s="332"/>
      <c r="M147" s="332"/>
      <c r="N147" s="332"/>
      <c r="O147" s="332"/>
      <c r="P147" s="332"/>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2" t="s">
        <v>2890</v>
      </c>
      <c r="B148" s="332"/>
      <c r="C148" s="332"/>
      <c r="D148" s="332"/>
      <c r="E148" s="332"/>
      <c r="F148" s="332"/>
      <c r="G148" s="332"/>
      <c r="H148" s="332"/>
      <c r="I148" s="332"/>
      <c r="J148" s="332"/>
      <c r="K148" s="332"/>
      <c r="L148" s="332"/>
      <c r="M148" s="332"/>
      <c r="N148" s="332"/>
      <c r="O148" s="332"/>
      <c r="P148" s="332"/>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2" t="s">
        <v>2891</v>
      </c>
      <c r="B149" s="332"/>
      <c r="C149" s="332"/>
      <c r="D149" s="332"/>
      <c r="E149" s="332"/>
      <c r="F149" s="332"/>
      <c r="G149" s="332"/>
      <c r="H149" s="332"/>
      <c r="I149" s="332"/>
      <c r="J149" s="332"/>
      <c r="K149" s="332"/>
      <c r="L149" s="332"/>
      <c r="M149" s="332"/>
      <c r="N149" s="332"/>
      <c r="O149" s="332"/>
      <c r="P149" s="332"/>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2" t="s">
        <v>2892</v>
      </c>
      <c r="B150" s="332"/>
      <c r="C150" s="332"/>
      <c r="D150" s="332"/>
      <c r="E150" s="332"/>
      <c r="F150" s="332"/>
      <c r="G150" s="332"/>
      <c r="H150" s="332"/>
      <c r="I150" s="332"/>
      <c r="J150" s="332"/>
      <c r="K150" s="332"/>
      <c r="L150" s="332"/>
      <c r="M150" s="332"/>
      <c r="N150" s="332"/>
      <c r="O150" s="332"/>
      <c r="P150" s="332"/>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2" t="s">
        <v>2893</v>
      </c>
      <c r="B151" s="332"/>
      <c r="C151" s="332"/>
      <c r="D151" s="332"/>
      <c r="E151" s="332"/>
      <c r="F151" s="332"/>
      <c r="G151" s="332"/>
      <c r="H151" s="332"/>
      <c r="I151" s="332"/>
      <c r="J151" s="332"/>
      <c r="K151" s="332"/>
      <c r="L151" s="332"/>
      <c r="M151" s="332"/>
      <c r="N151" s="332"/>
      <c r="O151" s="332"/>
      <c r="P151" s="332"/>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2" t="s">
        <v>2894</v>
      </c>
      <c r="B152" s="332"/>
      <c r="C152" s="332"/>
      <c r="D152" s="332"/>
      <c r="E152" s="332"/>
      <c r="F152" s="332"/>
      <c r="G152" s="332"/>
      <c r="H152" s="332"/>
      <c r="I152" s="332"/>
      <c r="J152" s="332"/>
      <c r="K152" s="332"/>
      <c r="L152" s="332"/>
      <c r="M152" s="332"/>
      <c r="N152" s="332"/>
      <c r="O152" s="332"/>
      <c r="P152" s="332"/>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2" t="s">
        <v>2895</v>
      </c>
      <c r="B153" s="332"/>
      <c r="C153" s="332"/>
      <c r="D153" s="332"/>
      <c r="E153" s="332"/>
      <c r="F153" s="332"/>
      <c r="G153" s="332"/>
      <c r="H153" s="332"/>
      <c r="I153" s="332"/>
      <c r="J153" s="332"/>
      <c r="K153" s="332"/>
      <c r="L153" s="332"/>
      <c r="M153" s="332"/>
      <c r="N153" s="332"/>
      <c r="O153" s="332"/>
      <c r="P153" s="332"/>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2" t="s">
        <v>2896</v>
      </c>
      <c r="B154" s="332"/>
      <c r="C154" s="332"/>
      <c r="D154" s="332"/>
      <c r="E154" s="332"/>
      <c r="F154" s="332"/>
      <c r="G154" s="332"/>
      <c r="H154" s="332"/>
      <c r="I154" s="332"/>
      <c r="J154" s="332"/>
      <c r="K154" s="332"/>
      <c r="L154" s="332"/>
      <c r="M154" s="332"/>
      <c r="N154" s="332"/>
      <c r="O154" s="332"/>
      <c r="P154" s="332"/>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307" t="s">
        <v>2162</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89">
        <f>SUM(AE110:AE154)</f>
        <v>0</v>
      </c>
      <c r="AF155" s="59"/>
      <c r="AG155" s="92">
        <f>SUM(AG110:AG154)</f>
        <v>45</v>
      </c>
      <c r="AH155" s="93"/>
      <c r="AI155" s="94"/>
      <c r="AJ155" s="94"/>
      <c r="AK155" s="94"/>
    </row>
    <row r="156" spans="1:37" ht="24.95" customHeight="1" x14ac:dyDescent="0.2">
      <c r="A156" s="308" t="s">
        <v>2163</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310" t="s">
        <v>73</v>
      </c>
      <c r="B158" s="310"/>
      <c r="C158" s="310"/>
      <c r="D158" s="310"/>
      <c r="E158" s="310"/>
      <c r="F158" s="310"/>
      <c r="G158" s="310"/>
      <c r="H158" s="310"/>
      <c r="I158" s="310"/>
      <c r="J158" s="310"/>
      <c r="K158" s="310"/>
      <c r="L158" s="310"/>
      <c r="M158" s="310"/>
      <c r="N158" s="310"/>
      <c r="O158" s="310"/>
      <c r="P158" s="310"/>
      <c r="Q158" s="310"/>
      <c r="R158" s="310"/>
      <c r="S158" s="310"/>
      <c r="T158" s="310"/>
      <c r="U158" s="310"/>
      <c r="V158" s="310"/>
      <c r="W158" s="310"/>
      <c r="X158" s="310"/>
      <c r="Y158" s="310"/>
      <c r="Z158" s="310"/>
      <c r="AA158" s="310"/>
      <c r="AB158" s="310"/>
      <c r="AC158" s="310"/>
      <c r="AD158" s="104" t="s">
        <v>64</v>
      </c>
      <c r="AE158" s="105" t="s">
        <v>8</v>
      </c>
      <c r="AF158" s="86" t="s">
        <v>2133</v>
      </c>
      <c r="AG158" s="86" t="s">
        <v>2134</v>
      </c>
      <c r="AH158" s="86" t="s">
        <v>2135</v>
      </c>
      <c r="AI158" s="87" t="s">
        <v>2136</v>
      </c>
      <c r="AJ158" s="86"/>
      <c r="AK158" s="87" t="s">
        <v>2137</v>
      </c>
    </row>
    <row r="159" spans="1:37" ht="24.95" customHeight="1" thickTop="1" thickBot="1" x14ac:dyDescent="0.25">
      <c r="A159" s="326" t="s">
        <v>2897</v>
      </c>
      <c r="B159" s="326"/>
      <c r="C159" s="326"/>
      <c r="D159" s="326"/>
      <c r="E159" s="326"/>
      <c r="F159" s="326"/>
      <c r="G159" s="326"/>
      <c r="H159" s="326"/>
      <c r="I159" s="326"/>
      <c r="J159" s="326"/>
      <c r="K159" s="326"/>
      <c r="L159" s="326"/>
      <c r="M159" s="326"/>
      <c r="N159" s="326"/>
      <c r="O159" s="326"/>
      <c r="P159" s="326"/>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6" t="s">
        <v>2898</v>
      </c>
      <c r="B160" s="326"/>
      <c r="C160" s="326"/>
      <c r="D160" s="326"/>
      <c r="E160" s="326"/>
      <c r="F160" s="326"/>
      <c r="G160" s="326"/>
      <c r="H160" s="326"/>
      <c r="I160" s="326"/>
      <c r="J160" s="326"/>
      <c r="K160" s="326"/>
      <c r="L160" s="326"/>
      <c r="M160" s="326"/>
      <c r="N160" s="326"/>
      <c r="O160" s="326"/>
      <c r="P160" s="326"/>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6" t="s">
        <v>2899</v>
      </c>
      <c r="B161" s="326"/>
      <c r="C161" s="326"/>
      <c r="D161" s="326"/>
      <c r="E161" s="326"/>
      <c r="F161" s="326"/>
      <c r="G161" s="326"/>
      <c r="H161" s="326"/>
      <c r="I161" s="326"/>
      <c r="J161" s="326"/>
      <c r="K161" s="326"/>
      <c r="L161" s="326"/>
      <c r="M161" s="326"/>
      <c r="N161" s="326"/>
      <c r="O161" s="326"/>
      <c r="P161" s="326"/>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6" t="s">
        <v>2900</v>
      </c>
      <c r="B162" s="326"/>
      <c r="C162" s="326"/>
      <c r="D162" s="326"/>
      <c r="E162" s="326"/>
      <c r="F162" s="326"/>
      <c r="G162" s="326"/>
      <c r="H162" s="326"/>
      <c r="I162" s="326"/>
      <c r="J162" s="326"/>
      <c r="K162" s="326"/>
      <c r="L162" s="326"/>
      <c r="M162" s="326"/>
      <c r="N162" s="326"/>
      <c r="O162" s="326"/>
      <c r="P162" s="326"/>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6" t="s">
        <v>2901</v>
      </c>
      <c r="B163" s="326"/>
      <c r="C163" s="326"/>
      <c r="D163" s="326"/>
      <c r="E163" s="326"/>
      <c r="F163" s="326"/>
      <c r="G163" s="326"/>
      <c r="H163" s="326"/>
      <c r="I163" s="326"/>
      <c r="J163" s="326"/>
      <c r="K163" s="326"/>
      <c r="L163" s="326"/>
      <c r="M163" s="326"/>
      <c r="N163" s="326"/>
      <c r="O163" s="326"/>
      <c r="P163" s="326"/>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307" t="s">
        <v>2164</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89">
        <f>SUM(AE159:AE163)</f>
        <v>0</v>
      </c>
      <c r="AF164" s="59"/>
      <c r="AG164" s="92">
        <f>SUM(AG159:AG163)</f>
        <v>5</v>
      </c>
      <c r="AH164" s="93"/>
      <c r="AI164" s="94"/>
      <c r="AJ164" s="94"/>
      <c r="AK164" s="94"/>
    </row>
    <row r="165" spans="1:37" ht="24.95" customHeight="1" x14ac:dyDescent="0.2">
      <c r="A165" s="308" t="s">
        <v>2165</v>
      </c>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2905</v>
      </c>
      <c r="AE167" s="107">
        <f>AE40+AE66+AE93+AE155</f>
        <v>0</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2906</v>
      </c>
      <c r="AE169" s="107">
        <f>AE49+AE75+AE102+AE164</f>
        <v>0</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2907</v>
      </c>
      <c r="AE171" s="107">
        <f>(AE167*0.8)+(AE169*0.2)</f>
        <v>0</v>
      </c>
      <c r="AF171" s="71"/>
      <c r="AG171" s="113"/>
      <c r="AH171" s="71"/>
      <c r="AI171" s="71"/>
      <c r="AJ171" s="71"/>
      <c r="AK171" s="71"/>
    </row>
  </sheetData>
  <sheetProtection algorithmName="SHA-512" hashValue="rMrpQZP7W6jnqzE7tQ8kZGjmuwyh3PKipXbe/0GCpynZrHumGcQiUH2bpnCvd1RRb2HOGxLJHukH22S28tSeZg==" saltValue="TVlU52w1Rww/4GY1gNEd0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
      <c r="A2" s="305" t="s">
        <v>2902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71"/>
      <c r="AG2" s="113"/>
      <c r="AH2" s="71"/>
      <c r="AI2" s="71"/>
      <c r="AJ2" s="71"/>
      <c r="AK2" s="71"/>
    </row>
    <row r="3" spans="1:37" ht="15" customHeight="1" x14ac:dyDescent="0.2">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71"/>
      <c r="AG3" s="113"/>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
      <c r="A5" s="76"/>
      <c r="B5" s="306" t="s">
        <v>2903</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42"/>
      <c r="AE5" s="42"/>
      <c r="AF5" s="42"/>
      <c r="AG5" s="143"/>
      <c r="AH5" s="42"/>
      <c r="AI5" s="42"/>
      <c r="AJ5" s="42"/>
      <c r="AK5" s="42"/>
    </row>
    <row r="6" spans="1:37" ht="15" customHeight="1" x14ac:dyDescent="0.2">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
      <c r="A9" s="301"/>
      <c r="B9" s="301"/>
      <c r="C9" s="300" t="s">
        <v>10</v>
      </c>
      <c r="D9" s="300"/>
      <c r="E9" s="300"/>
      <c r="F9" s="300"/>
      <c r="U9" s="147"/>
      <c r="AD9"/>
      <c r="AE9"/>
    </row>
    <row r="10" spans="1:37" ht="15" customHeight="1" x14ac:dyDescent="0.2">
      <c r="A10" s="300" t="s">
        <v>2074</v>
      </c>
      <c r="B10" s="300"/>
      <c r="C10" s="215" t="s">
        <v>2075</v>
      </c>
      <c r="D10" s="215" t="s">
        <v>2076</v>
      </c>
      <c r="E10" s="215" t="s">
        <v>2077</v>
      </c>
      <c r="F10" s="215" t="s">
        <v>2078</v>
      </c>
      <c r="U10" s="147"/>
      <c r="AD10"/>
      <c r="AE10"/>
    </row>
    <row r="11" spans="1:37" ht="15" customHeight="1" x14ac:dyDescent="0.2">
      <c r="A11" s="300" t="s">
        <v>2102</v>
      </c>
      <c r="B11" s="300"/>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
      <c r="A13" s="304" t="s">
        <v>2130</v>
      </c>
      <c r="B13" s="304"/>
      <c r="C13" s="304"/>
      <c r="D13" s="304"/>
      <c r="E13" s="304"/>
      <c r="F13" s="30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
      <c r="A15" s="298" t="s">
        <v>2904</v>
      </c>
      <c r="B15" s="298"/>
      <c r="C15" s="298"/>
      <c r="D15" s="298"/>
      <c r="E15" s="298"/>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42"/>
      <c r="AG15" s="143"/>
      <c r="AH15" s="42"/>
      <c r="AI15" s="42"/>
      <c r="AJ15" s="42"/>
      <c r="AK15" s="42"/>
    </row>
    <row r="16" spans="1:37" ht="15" customHeight="1" x14ac:dyDescent="0.2">
      <c r="AD16"/>
      <c r="AE16" s="45"/>
      <c r="AF16" s="71"/>
      <c r="AG16" s="113"/>
      <c r="AH16" s="71"/>
      <c r="AI16" s="71"/>
      <c r="AJ16" s="71"/>
      <c r="AK16" s="71"/>
    </row>
    <row r="17" spans="1:37" ht="30" customHeight="1" x14ac:dyDescent="0.2">
      <c r="A17" s="340" t="s">
        <v>2804</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1"/>
      <c r="AG17" s="113"/>
      <c r="AH17" s="71"/>
      <c r="AI17" s="71"/>
      <c r="AJ17" s="71"/>
      <c r="AK17" s="71"/>
    </row>
    <row r="18" spans="1:37" ht="45" customHeight="1" x14ac:dyDescent="0.2">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2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4.95" customHeight="1" thickTop="1" thickBot="1" x14ac:dyDescent="0.25">
      <c r="A20" s="299" t="s">
        <v>43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84" t="s">
        <v>64</v>
      </c>
      <c r="AE20" s="85" t="s">
        <v>8</v>
      </c>
      <c r="AF20" s="86" t="s">
        <v>2133</v>
      </c>
      <c r="AG20" s="86" t="s">
        <v>2134</v>
      </c>
      <c r="AH20" s="86" t="s">
        <v>2135</v>
      </c>
      <c r="AI20" s="87" t="s">
        <v>2136</v>
      </c>
      <c r="AJ20" s="86"/>
      <c r="AK20" s="87" t="s">
        <v>2137</v>
      </c>
    </row>
    <row r="21" spans="1:37" ht="24.95" customHeight="1" thickTop="1" thickBot="1" x14ac:dyDescent="0.25">
      <c r="A21" s="326" t="s">
        <v>66</v>
      </c>
      <c r="B21" s="326"/>
      <c r="C21" s="326"/>
      <c r="D21" s="326"/>
      <c r="E21" s="326"/>
      <c r="F21" s="326"/>
      <c r="G21" s="326"/>
      <c r="H21" s="326"/>
      <c r="I21" s="326"/>
      <c r="J21" s="326"/>
      <c r="K21" s="326"/>
      <c r="L21" s="326"/>
      <c r="M21" s="326"/>
      <c r="N21" s="326"/>
      <c r="O21" s="326"/>
      <c r="P21" s="326"/>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4.95" customHeight="1" thickTop="1" thickBot="1" x14ac:dyDescent="0.25">
      <c r="A22" s="326" t="s">
        <v>2546</v>
      </c>
      <c r="B22" s="326"/>
      <c r="C22" s="326"/>
      <c r="D22" s="326"/>
      <c r="E22" s="326"/>
      <c r="F22" s="326"/>
      <c r="G22" s="326"/>
      <c r="H22" s="326"/>
      <c r="I22" s="326"/>
      <c r="J22" s="326"/>
      <c r="K22" s="326"/>
      <c r="L22" s="326"/>
      <c r="M22" s="326"/>
      <c r="N22" s="326"/>
      <c r="O22" s="326"/>
      <c r="P22" s="326"/>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4.95" customHeight="1" thickTop="1" thickBot="1" x14ac:dyDescent="0.25">
      <c r="A23" s="326" t="s">
        <v>2806</v>
      </c>
      <c r="B23" s="326"/>
      <c r="C23" s="326"/>
      <c r="D23" s="326"/>
      <c r="E23" s="326"/>
      <c r="F23" s="326"/>
      <c r="G23" s="326"/>
      <c r="H23" s="326"/>
      <c r="I23" s="326"/>
      <c r="J23" s="326"/>
      <c r="K23" s="326"/>
      <c r="L23" s="326"/>
      <c r="M23" s="326"/>
      <c r="N23" s="326"/>
      <c r="O23" s="326"/>
      <c r="P23" s="326"/>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4.95" customHeight="1" thickTop="1" thickBot="1" x14ac:dyDescent="0.25">
      <c r="A24" s="326" t="s">
        <v>2807</v>
      </c>
      <c r="B24" s="326"/>
      <c r="C24" s="326"/>
      <c r="D24" s="326"/>
      <c r="E24" s="326"/>
      <c r="F24" s="326"/>
      <c r="G24" s="326"/>
      <c r="H24" s="326"/>
      <c r="I24" s="326"/>
      <c r="J24" s="326"/>
      <c r="K24" s="326"/>
      <c r="L24" s="326"/>
      <c r="M24" s="326"/>
      <c r="N24" s="326"/>
      <c r="O24" s="326"/>
      <c r="P24" s="326"/>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4.95" customHeight="1" thickTop="1" thickBot="1" x14ac:dyDescent="0.25">
      <c r="A25" s="326" t="s">
        <v>2808</v>
      </c>
      <c r="B25" s="326"/>
      <c r="C25" s="326"/>
      <c r="D25" s="326"/>
      <c r="E25" s="326"/>
      <c r="F25" s="326"/>
      <c r="G25" s="326"/>
      <c r="H25" s="326"/>
      <c r="I25" s="326"/>
      <c r="J25" s="326"/>
      <c r="K25" s="326"/>
      <c r="L25" s="326"/>
      <c r="M25" s="326"/>
      <c r="N25" s="326"/>
      <c r="O25" s="326"/>
      <c r="P25" s="326"/>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4.95" customHeight="1" thickTop="1" thickBot="1" x14ac:dyDescent="0.25">
      <c r="A26" s="326" t="s">
        <v>2809</v>
      </c>
      <c r="B26" s="326"/>
      <c r="C26" s="326"/>
      <c r="D26" s="326"/>
      <c r="E26" s="326"/>
      <c r="F26" s="326"/>
      <c r="G26" s="326"/>
      <c r="H26" s="326"/>
      <c r="I26" s="326"/>
      <c r="J26" s="326"/>
      <c r="K26" s="326"/>
      <c r="L26" s="326"/>
      <c r="M26" s="326"/>
      <c r="N26" s="326"/>
      <c r="O26" s="326"/>
      <c r="P26" s="326"/>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4.95" customHeight="1" thickTop="1" thickBot="1" x14ac:dyDescent="0.25">
      <c r="A27" s="326" t="s">
        <v>2810</v>
      </c>
      <c r="B27" s="326"/>
      <c r="C27" s="326"/>
      <c r="D27" s="326"/>
      <c r="E27" s="326"/>
      <c r="F27" s="326"/>
      <c r="G27" s="326"/>
      <c r="H27" s="326"/>
      <c r="I27" s="326"/>
      <c r="J27" s="326"/>
      <c r="K27" s="326"/>
      <c r="L27" s="326"/>
      <c r="M27" s="326"/>
      <c r="N27" s="326"/>
      <c r="O27" s="326"/>
      <c r="P27" s="326"/>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4.95" customHeight="1" thickTop="1" thickBot="1" x14ac:dyDescent="0.25">
      <c r="A28" s="326" t="s">
        <v>2811</v>
      </c>
      <c r="B28" s="326"/>
      <c r="C28" s="326"/>
      <c r="D28" s="326"/>
      <c r="E28" s="326"/>
      <c r="F28" s="326"/>
      <c r="G28" s="326"/>
      <c r="H28" s="326"/>
      <c r="I28" s="326"/>
      <c r="J28" s="326"/>
      <c r="K28" s="326"/>
      <c r="L28" s="326"/>
      <c r="M28" s="326"/>
      <c r="N28" s="326"/>
      <c r="O28" s="326"/>
      <c r="P28" s="326"/>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4.95" customHeight="1" thickTop="1" thickBot="1" x14ac:dyDescent="0.25">
      <c r="A29" s="332" t="s">
        <v>2812</v>
      </c>
      <c r="B29" s="332"/>
      <c r="C29" s="332"/>
      <c r="D29" s="332"/>
      <c r="E29" s="332"/>
      <c r="F29" s="332"/>
      <c r="G29" s="332"/>
      <c r="H29" s="332"/>
      <c r="I29" s="332"/>
      <c r="J29" s="332"/>
      <c r="K29" s="332"/>
      <c r="L29" s="332"/>
      <c r="M29" s="332"/>
      <c r="N29" s="332"/>
      <c r="O29" s="332"/>
      <c r="P29" s="332"/>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4.95" customHeight="1" thickTop="1" thickBot="1" x14ac:dyDescent="0.25">
      <c r="A30" s="332" t="s">
        <v>2813</v>
      </c>
      <c r="B30" s="332"/>
      <c r="C30" s="332"/>
      <c r="D30" s="332"/>
      <c r="E30" s="332"/>
      <c r="F30" s="332"/>
      <c r="G30" s="332"/>
      <c r="H30" s="332"/>
      <c r="I30" s="332"/>
      <c r="J30" s="332"/>
      <c r="K30" s="332"/>
      <c r="L30" s="332"/>
      <c r="M30" s="332"/>
      <c r="N30" s="332"/>
      <c r="O30" s="332"/>
      <c r="P30" s="332"/>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4.95" customHeight="1" thickTop="1" thickBot="1" x14ac:dyDescent="0.25">
      <c r="A31" s="332" t="s">
        <v>2814</v>
      </c>
      <c r="B31" s="332"/>
      <c r="C31" s="332"/>
      <c r="D31" s="332"/>
      <c r="E31" s="332"/>
      <c r="F31" s="332"/>
      <c r="G31" s="332"/>
      <c r="H31" s="332"/>
      <c r="I31" s="332"/>
      <c r="J31" s="332"/>
      <c r="K31" s="332"/>
      <c r="L31" s="332"/>
      <c r="M31" s="332"/>
      <c r="N31" s="332"/>
      <c r="O31" s="332"/>
      <c r="P31" s="332"/>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4.95" customHeight="1" thickTop="1" thickBot="1" x14ac:dyDescent="0.25">
      <c r="A32" s="332" t="s">
        <v>2815</v>
      </c>
      <c r="B32" s="332"/>
      <c r="C32" s="332"/>
      <c r="D32" s="332"/>
      <c r="E32" s="332"/>
      <c r="F32" s="332"/>
      <c r="G32" s="332"/>
      <c r="H32" s="332"/>
      <c r="I32" s="332"/>
      <c r="J32" s="332"/>
      <c r="K32" s="332"/>
      <c r="L32" s="332"/>
      <c r="M32" s="332"/>
      <c r="N32" s="332"/>
      <c r="O32" s="332"/>
      <c r="P32" s="332"/>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4.95" customHeight="1" thickTop="1" thickBot="1" x14ac:dyDescent="0.25">
      <c r="A33" s="332" t="s">
        <v>2816</v>
      </c>
      <c r="B33" s="332"/>
      <c r="C33" s="332"/>
      <c r="D33" s="332"/>
      <c r="E33" s="332"/>
      <c r="F33" s="332"/>
      <c r="G33" s="332"/>
      <c r="H33" s="332"/>
      <c r="I33" s="332"/>
      <c r="J33" s="332"/>
      <c r="K33" s="332"/>
      <c r="L33" s="332"/>
      <c r="M33" s="332"/>
      <c r="N33" s="332"/>
      <c r="O33" s="332"/>
      <c r="P33" s="332"/>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4.95" customHeight="1" thickTop="1" thickBot="1" x14ac:dyDescent="0.25">
      <c r="A34" s="332" t="s">
        <v>2817</v>
      </c>
      <c r="B34" s="332"/>
      <c r="C34" s="332"/>
      <c r="D34" s="332"/>
      <c r="E34" s="332"/>
      <c r="F34" s="332"/>
      <c r="G34" s="332"/>
      <c r="H34" s="332"/>
      <c r="I34" s="332"/>
      <c r="J34" s="332"/>
      <c r="K34" s="332"/>
      <c r="L34" s="332"/>
      <c r="M34" s="332"/>
      <c r="N34" s="332"/>
      <c r="O34" s="332"/>
      <c r="P34" s="332"/>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4.95" customHeight="1" thickTop="1" thickBot="1" x14ac:dyDescent="0.25">
      <c r="A35" s="332" t="s">
        <v>2818</v>
      </c>
      <c r="B35" s="332"/>
      <c r="C35" s="332"/>
      <c r="D35" s="332"/>
      <c r="E35" s="332"/>
      <c r="F35" s="332"/>
      <c r="G35" s="332"/>
      <c r="H35" s="332"/>
      <c r="I35" s="332"/>
      <c r="J35" s="332"/>
      <c r="K35" s="332"/>
      <c r="L35" s="332"/>
      <c r="M35" s="332"/>
      <c r="N35" s="332"/>
      <c r="O35" s="332"/>
      <c r="P35" s="332"/>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4.95" customHeight="1" thickTop="1" thickBot="1" x14ac:dyDescent="0.25">
      <c r="A36" s="332" t="s">
        <v>2819</v>
      </c>
      <c r="B36" s="332"/>
      <c r="C36" s="332"/>
      <c r="D36" s="332"/>
      <c r="E36" s="332"/>
      <c r="F36" s="332"/>
      <c r="G36" s="332"/>
      <c r="H36" s="332"/>
      <c r="I36" s="332"/>
      <c r="J36" s="332"/>
      <c r="K36" s="332"/>
      <c r="L36" s="332"/>
      <c r="M36" s="332"/>
      <c r="N36" s="332"/>
      <c r="O36" s="332"/>
      <c r="P36" s="332"/>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4.95" customHeight="1" thickTop="1" thickBot="1" x14ac:dyDescent="0.25">
      <c r="A37" s="332" t="s">
        <v>2820</v>
      </c>
      <c r="B37" s="332"/>
      <c r="C37" s="332"/>
      <c r="D37" s="332"/>
      <c r="E37" s="332"/>
      <c r="F37" s="332"/>
      <c r="G37" s="332"/>
      <c r="H37" s="332"/>
      <c r="I37" s="332"/>
      <c r="J37" s="332"/>
      <c r="K37" s="332"/>
      <c r="L37" s="332"/>
      <c r="M37" s="332"/>
      <c r="N37" s="332"/>
      <c r="O37" s="332"/>
      <c r="P37" s="332"/>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4.95" customHeight="1" thickTop="1" thickBot="1" x14ac:dyDescent="0.25">
      <c r="A38" s="332" t="s">
        <v>2821</v>
      </c>
      <c r="B38" s="332"/>
      <c r="C38" s="332"/>
      <c r="D38" s="332"/>
      <c r="E38" s="332"/>
      <c r="F38" s="332"/>
      <c r="G38" s="332"/>
      <c r="H38" s="332"/>
      <c r="I38" s="332"/>
      <c r="J38" s="332"/>
      <c r="K38" s="332"/>
      <c r="L38" s="332"/>
      <c r="M38" s="332"/>
      <c r="N38" s="332"/>
      <c r="O38" s="332"/>
      <c r="P38" s="332"/>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4.95" customHeight="1" thickTop="1" thickBot="1" x14ac:dyDescent="0.25">
      <c r="A39" s="332" t="s">
        <v>2822</v>
      </c>
      <c r="B39" s="332"/>
      <c r="C39" s="332"/>
      <c r="D39" s="332"/>
      <c r="E39" s="332"/>
      <c r="F39" s="332"/>
      <c r="G39" s="332"/>
      <c r="H39" s="332"/>
      <c r="I39" s="332"/>
      <c r="J39" s="332"/>
      <c r="K39" s="332"/>
      <c r="L39" s="332"/>
      <c r="M39" s="332"/>
      <c r="N39" s="332"/>
      <c r="O39" s="332"/>
      <c r="P39" s="332"/>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4.95" customHeight="1" thickTop="1" x14ac:dyDescent="0.2">
      <c r="A40" s="307" t="s">
        <v>2139</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89">
        <f>SUM(AE21:AE39)</f>
        <v>0</v>
      </c>
      <c r="AF40" s="59"/>
      <c r="AG40" s="92">
        <f>SUM(AG21:AG39)</f>
        <v>19</v>
      </c>
      <c r="AH40" s="93"/>
      <c r="AI40" s="94"/>
      <c r="AJ40" s="94"/>
      <c r="AK40" s="94"/>
    </row>
    <row r="41" spans="1:37" ht="24.95" customHeight="1" x14ac:dyDescent="0.2">
      <c r="A41" s="308" t="s">
        <v>2140</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89">
        <f>AE40/$AE$19*100</f>
        <v>0</v>
      </c>
      <c r="AF41" s="59"/>
      <c r="AG41" s="92"/>
      <c r="AH41" s="93"/>
      <c r="AI41" s="94"/>
      <c r="AJ41" s="94"/>
      <c r="AK41" s="94"/>
    </row>
    <row r="42" spans="1:37" ht="24.95" customHeight="1" thickBot="1" x14ac:dyDescent="0.25">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4.95" customHeight="1" thickTop="1" thickBot="1" x14ac:dyDescent="0.25">
      <c r="A43" s="310" t="s">
        <v>73</v>
      </c>
      <c r="B43" s="310"/>
      <c r="C43" s="310"/>
      <c r="D43" s="310"/>
      <c r="E43" s="310"/>
      <c r="F43" s="310"/>
      <c r="G43" s="310"/>
      <c r="H43" s="310"/>
      <c r="I43" s="310"/>
      <c r="J43" s="310"/>
      <c r="K43" s="310"/>
      <c r="L43" s="310"/>
      <c r="M43" s="310"/>
      <c r="N43" s="310"/>
      <c r="O43" s="310"/>
      <c r="P43" s="310"/>
      <c r="Q43" s="310"/>
      <c r="R43" s="310"/>
      <c r="S43" s="310"/>
      <c r="T43" s="310"/>
      <c r="U43" s="310"/>
      <c r="V43" s="310"/>
      <c r="W43" s="310"/>
      <c r="X43" s="310"/>
      <c r="Y43" s="310"/>
      <c r="Z43" s="310"/>
      <c r="AA43" s="310"/>
      <c r="AB43" s="310"/>
      <c r="AC43" s="310"/>
      <c r="AD43" s="97" t="s">
        <v>64</v>
      </c>
      <c r="AE43" s="97" t="s">
        <v>8</v>
      </c>
      <c r="AF43" s="86" t="s">
        <v>2133</v>
      </c>
      <c r="AG43" s="86" t="s">
        <v>2134</v>
      </c>
      <c r="AH43" s="86" t="s">
        <v>2135</v>
      </c>
      <c r="AI43" s="87" t="s">
        <v>2136</v>
      </c>
      <c r="AJ43" s="86"/>
      <c r="AK43" s="87" t="s">
        <v>2137</v>
      </c>
    </row>
    <row r="44" spans="1:37" ht="24.95" customHeight="1" thickTop="1" thickBot="1" x14ac:dyDescent="0.25">
      <c r="A44" s="326" t="s">
        <v>403</v>
      </c>
      <c r="B44" s="326"/>
      <c r="C44" s="326"/>
      <c r="D44" s="326"/>
      <c r="E44" s="326"/>
      <c r="F44" s="326"/>
      <c r="G44" s="326"/>
      <c r="H44" s="326"/>
      <c r="I44" s="326"/>
      <c r="J44" s="326"/>
      <c r="K44" s="326"/>
      <c r="L44" s="326"/>
      <c r="M44" s="326"/>
      <c r="N44" s="326"/>
      <c r="O44" s="326"/>
      <c r="P44" s="326"/>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4.95" customHeight="1" thickTop="1" thickBot="1" x14ac:dyDescent="0.25">
      <c r="A45" s="326" t="s">
        <v>2823</v>
      </c>
      <c r="B45" s="326"/>
      <c r="C45" s="326"/>
      <c r="D45" s="326"/>
      <c r="E45" s="326"/>
      <c r="F45" s="326"/>
      <c r="G45" s="326"/>
      <c r="H45" s="326"/>
      <c r="I45" s="326"/>
      <c r="J45" s="326"/>
      <c r="K45" s="326"/>
      <c r="L45" s="326"/>
      <c r="M45" s="326"/>
      <c r="N45" s="326"/>
      <c r="O45" s="326"/>
      <c r="P45" s="326"/>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4.95" customHeight="1" thickTop="1" thickBot="1" x14ac:dyDescent="0.25">
      <c r="A46" s="326" t="s">
        <v>2824</v>
      </c>
      <c r="B46" s="326"/>
      <c r="C46" s="326"/>
      <c r="D46" s="326"/>
      <c r="E46" s="326"/>
      <c r="F46" s="326"/>
      <c r="G46" s="326"/>
      <c r="H46" s="326"/>
      <c r="I46" s="326"/>
      <c r="J46" s="326"/>
      <c r="K46" s="326"/>
      <c r="L46" s="326"/>
      <c r="M46" s="326"/>
      <c r="N46" s="326"/>
      <c r="O46" s="326"/>
      <c r="P46" s="326"/>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4.95" customHeight="1" thickTop="1" thickBot="1" x14ac:dyDescent="0.25">
      <c r="A47" s="326" t="s">
        <v>2825</v>
      </c>
      <c r="B47" s="326"/>
      <c r="C47" s="326"/>
      <c r="D47" s="326"/>
      <c r="E47" s="326"/>
      <c r="F47" s="326"/>
      <c r="G47" s="326"/>
      <c r="H47" s="326"/>
      <c r="I47" s="326"/>
      <c r="J47" s="326"/>
      <c r="K47" s="326"/>
      <c r="L47" s="326"/>
      <c r="M47" s="326"/>
      <c r="N47" s="326"/>
      <c r="O47" s="326"/>
      <c r="P47" s="326"/>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4.95" customHeight="1" thickTop="1" thickBot="1" x14ac:dyDescent="0.25">
      <c r="A48" s="326" t="s">
        <v>2826</v>
      </c>
      <c r="B48" s="326"/>
      <c r="C48" s="326"/>
      <c r="D48" s="326"/>
      <c r="E48" s="326"/>
      <c r="F48" s="326"/>
      <c r="G48" s="326"/>
      <c r="H48" s="326"/>
      <c r="I48" s="326"/>
      <c r="J48" s="326"/>
      <c r="K48" s="326"/>
      <c r="L48" s="326"/>
      <c r="M48" s="326"/>
      <c r="N48" s="326"/>
      <c r="O48" s="326"/>
      <c r="P48" s="326"/>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4.95" customHeight="1" thickTop="1" x14ac:dyDescent="0.2">
      <c r="A49" s="307" t="s">
        <v>2141</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89">
        <f>SUM(AE44:AE48)</f>
        <v>0</v>
      </c>
      <c r="AF49" s="59"/>
      <c r="AG49" s="92">
        <f>SUM(AG44:AG48)</f>
        <v>5</v>
      </c>
      <c r="AH49" s="93"/>
      <c r="AI49" s="94"/>
      <c r="AJ49" s="94"/>
      <c r="AK49" s="94"/>
    </row>
    <row r="50" spans="1:37" ht="24.95" customHeight="1" x14ac:dyDescent="0.2">
      <c r="A50" s="308" t="s">
        <v>2142</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89">
        <f>AE49/$AE$19*100</f>
        <v>0</v>
      </c>
      <c r="AF50" s="59"/>
      <c r="AG50" s="92"/>
      <c r="AH50" s="93"/>
      <c r="AI50" s="94"/>
      <c r="AJ50" s="94"/>
      <c r="AK50" s="94"/>
    </row>
    <row r="51" spans="1:37" ht="24.95" customHeight="1" x14ac:dyDescent="0.2">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4.95" customHeight="1" x14ac:dyDescent="0.2">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
      <c r="A53" s="267" t="s">
        <v>2827</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row>
    <row r="54" spans="1:37" ht="24.95" customHeight="1" x14ac:dyDescent="0.2">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4.95" customHeight="1" thickBot="1" x14ac:dyDescent="0.25">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4.95" customHeight="1" thickTop="1" thickBot="1" x14ac:dyDescent="0.25">
      <c r="A56" s="299" t="s">
        <v>43</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84" t="s">
        <v>64</v>
      </c>
      <c r="AE56" s="85" t="s">
        <v>8</v>
      </c>
      <c r="AF56" s="86" t="s">
        <v>2133</v>
      </c>
      <c r="AG56" s="86" t="s">
        <v>2134</v>
      </c>
      <c r="AH56" s="86" t="s">
        <v>2135</v>
      </c>
      <c r="AI56" s="87" t="s">
        <v>2136</v>
      </c>
      <c r="AJ56" s="86"/>
      <c r="AK56" s="87" t="s">
        <v>2137</v>
      </c>
    </row>
    <row r="57" spans="1:37" ht="24.95" customHeight="1" thickTop="1" thickBot="1" x14ac:dyDescent="0.25">
      <c r="A57" s="326" t="s">
        <v>2609</v>
      </c>
      <c r="B57" s="326"/>
      <c r="C57" s="326"/>
      <c r="D57" s="326"/>
      <c r="E57" s="326"/>
      <c r="F57" s="326"/>
      <c r="G57" s="326"/>
      <c r="H57" s="326"/>
      <c r="I57" s="326"/>
      <c r="J57" s="326"/>
      <c r="K57" s="326"/>
      <c r="L57" s="326"/>
      <c r="M57" s="326"/>
      <c r="N57" s="326"/>
      <c r="O57" s="326"/>
      <c r="P57" s="326"/>
      <c r="Q57" s="150"/>
      <c r="R57" s="150"/>
      <c r="S57" s="150"/>
      <c r="T57" s="150"/>
      <c r="U57" s="150"/>
      <c r="V57" s="150"/>
      <c r="W57" s="150"/>
      <c r="X57" s="150"/>
      <c r="Y57" s="150"/>
      <c r="Z57" s="150"/>
      <c r="AA57" s="150"/>
      <c r="AB57" s="150"/>
      <c r="AC57" s="151"/>
      <c r="AD57" s="88">
        <f>'Art. 138'!AF64</f>
        <v>1</v>
      </c>
      <c r="AE57" s="89">
        <f t="shared" ref="AE57:AE65" si="13">IF(AG57=1,AK57,AG57)</f>
        <v>1.3888888888888888</v>
      </c>
      <c r="AF57">
        <f t="shared" ref="AF57:AF65" si="14">AD57/2</f>
        <v>0.5</v>
      </c>
      <c r="AG57" s="86">
        <f t="shared" ref="AG57:AG65" si="15">IF(AND(AF57&gt;=0,AF57&lt;=1),1,"No aplica")</f>
        <v>1</v>
      </c>
      <c r="AH57" s="90">
        <f t="shared" ref="AH57:AH65" si="16">AD57/(AG57*2)</f>
        <v>0.5</v>
      </c>
      <c r="AI57" s="91">
        <f t="shared" ref="AI57:AI65" si="17">IF(AG57=1,AG57/$AG$66,"No aplica")</f>
        <v>0.1111111111111111</v>
      </c>
      <c r="AJ57" s="91">
        <f t="shared" ref="AJ57:AJ65" si="18">AF57*AI57</f>
        <v>5.5555555555555552E-2</v>
      </c>
      <c r="AK57" s="91">
        <f t="shared" ref="AK57:AK65" si="19">AJ57*$AE$19</f>
        <v>1.3888888888888888</v>
      </c>
    </row>
    <row r="58" spans="1:37" ht="24.95" customHeight="1" thickTop="1" thickBot="1" x14ac:dyDescent="0.25">
      <c r="A58" s="326" t="s">
        <v>2546</v>
      </c>
      <c r="B58" s="326"/>
      <c r="C58" s="326"/>
      <c r="D58" s="326"/>
      <c r="E58" s="326"/>
      <c r="F58" s="326"/>
      <c r="G58" s="326"/>
      <c r="H58" s="326"/>
      <c r="I58" s="326"/>
      <c r="J58" s="326"/>
      <c r="K58" s="326"/>
      <c r="L58" s="326"/>
      <c r="M58" s="326"/>
      <c r="N58" s="326"/>
      <c r="O58" s="326"/>
      <c r="P58" s="326"/>
      <c r="Q58" s="150"/>
      <c r="R58" s="150"/>
      <c r="S58" s="150"/>
      <c r="T58" s="150"/>
      <c r="U58" s="150"/>
      <c r="V58" s="150"/>
      <c r="W58" s="150"/>
      <c r="X58" s="150"/>
      <c r="Y58" s="150"/>
      <c r="Z58" s="150"/>
      <c r="AA58" s="150"/>
      <c r="AB58" s="150"/>
      <c r="AC58" s="151"/>
      <c r="AD58" s="88">
        <f>'Art. 138'!AF65</f>
        <v>1</v>
      </c>
      <c r="AE58" s="89">
        <f t="shared" si="13"/>
        <v>1.3888888888888888</v>
      </c>
      <c r="AF58">
        <f t="shared" si="14"/>
        <v>0.5</v>
      </c>
      <c r="AG58" s="86">
        <f t="shared" si="15"/>
        <v>1</v>
      </c>
      <c r="AH58" s="90">
        <f t="shared" si="16"/>
        <v>0.5</v>
      </c>
      <c r="AI58" s="91">
        <f t="shared" si="17"/>
        <v>0.1111111111111111</v>
      </c>
      <c r="AJ58" s="91">
        <f t="shared" si="18"/>
        <v>5.5555555555555552E-2</v>
      </c>
      <c r="AK58" s="91">
        <f t="shared" si="19"/>
        <v>1.3888888888888888</v>
      </c>
    </row>
    <row r="59" spans="1:37" ht="24.95" customHeight="1" thickTop="1" thickBot="1" x14ac:dyDescent="0.25">
      <c r="A59" s="326" t="s">
        <v>2829</v>
      </c>
      <c r="B59" s="326"/>
      <c r="C59" s="326"/>
      <c r="D59" s="326"/>
      <c r="E59" s="326"/>
      <c r="F59" s="326"/>
      <c r="G59" s="326"/>
      <c r="H59" s="326"/>
      <c r="I59" s="326"/>
      <c r="J59" s="326"/>
      <c r="K59" s="326"/>
      <c r="L59" s="326"/>
      <c r="M59" s="326"/>
      <c r="N59" s="326"/>
      <c r="O59" s="326"/>
      <c r="P59" s="326"/>
      <c r="Q59" s="150"/>
      <c r="R59" s="150"/>
      <c r="S59" s="150"/>
      <c r="T59" s="150"/>
      <c r="U59" s="150"/>
      <c r="V59" s="150"/>
      <c r="W59" s="150"/>
      <c r="X59" s="150"/>
      <c r="Y59" s="150"/>
      <c r="Z59" s="150"/>
      <c r="AA59" s="150"/>
      <c r="AB59" s="150"/>
      <c r="AC59" s="151"/>
      <c r="AD59" s="88">
        <f>'Art. 138'!AF66</f>
        <v>1</v>
      </c>
      <c r="AE59" s="89">
        <f t="shared" si="13"/>
        <v>1.3888888888888888</v>
      </c>
      <c r="AF59">
        <f t="shared" si="14"/>
        <v>0.5</v>
      </c>
      <c r="AG59" s="86">
        <f t="shared" si="15"/>
        <v>1</v>
      </c>
      <c r="AH59" s="90">
        <f t="shared" si="16"/>
        <v>0.5</v>
      </c>
      <c r="AI59" s="91">
        <f t="shared" si="17"/>
        <v>0.1111111111111111</v>
      </c>
      <c r="AJ59" s="91">
        <f t="shared" si="18"/>
        <v>5.5555555555555552E-2</v>
      </c>
      <c r="AK59" s="91">
        <f t="shared" si="19"/>
        <v>1.3888888888888888</v>
      </c>
    </row>
    <row r="60" spans="1:37" ht="24.95" customHeight="1" thickTop="1" thickBot="1" x14ac:dyDescent="0.25">
      <c r="A60" s="326" t="s">
        <v>2830</v>
      </c>
      <c r="B60" s="326"/>
      <c r="C60" s="326"/>
      <c r="D60" s="326"/>
      <c r="E60" s="326"/>
      <c r="F60" s="326"/>
      <c r="G60" s="326"/>
      <c r="H60" s="326"/>
      <c r="I60" s="326"/>
      <c r="J60" s="326"/>
      <c r="K60" s="326"/>
      <c r="L60" s="326"/>
      <c r="M60" s="326"/>
      <c r="N60" s="326"/>
      <c r="O60" s="326"/>
      <c r="P60" s="326"/>
      <c r="Q60" s="150"/>
      <c r="R60" s="150"/>
      <c r="S60" s="150"/>
      <c r="T60" s="150"/>
      <c r="U60" s="150"/>
      <c r="V60" s="150"/>
      <c r="W60" s="150"/>
      <c r="X60" s="150"/>
      <c r="Y60" s="150"/>
      <c r="Z60" s="150"/>
      <c r="AA60" s="150"/>
      <c r="AB60" s="150"/>
      <c r="AC60" s="151"/>
      <c r="AD60" s="88">
        <f>'Art. 138'!AF67</f>
        <v>1</v>
      </c>
      <c r="AE60" s="89">
        <f t="shared" si="13"/>
        <v>1.3888888888888888</v>
      </c>
      <c r="AF60">
        <f t="shared" si="14"/>
        <v>0.5</v>
      </c>
      <c r="AG60" s="86">
        <f t="shared" si="15"/>
        <v>1</v>
      </c>
      <c r="AH60" s="90">
        <f t="shared" si="16"/>
        <v>0.5</v>
      </c>
      <c r="AI60" s="91">
        <f t="shared" si="17"/>
        <v>0.1111111111111111</v>
      </c>
      <c r="AJ60" s="91">
        <f t="shared" si="18"/>
        <v>5.5555555555555552E-2</v>
      </c>
      <c r="AK60" s="91">
        <f t="shared" si="19"/>
        <v>1.3888888888888888</v>
      </c>
    </row>
    <row r="61" spans="1:37" ht="24.95" customHeight="1" thickTop="1" thickBot="1" x14ac:dyDescent="0.25">
      <c r="A61" s="326" t="s">
        <v>2831</v>
      </c>
      <c r="B61" s="326"/>
      <c r="C61" s="326"/>
      <c r="D61" s="326"/>
      <c r="E61" s="326"/>
      <c r="F61" s="326"/>
      <c r="G61" s="326"/>
      <c r="H61" s="326"/>
      <c r="I61" s="326"/>
      <c r="J61" s="326"/>
      <c r="K61" s="326"/>
      <c r="L61" s="326"/>
      <c r="M61" s="326"/>
      <c r="N61" s="326"/>
      <c r="O61" s="326"/>
      <c r="P61" s="326"/>
      <c r="Q61" s="152"/>
      <c r="R61" s="152"/>
      <c r="S61" s="152"/>
      <c r="T61" s="152"/>
      <c r="U61" s="152"/>
      <c r="V61" s="152"/>
      <c r="W61" s="152"/>
      <c r="X61" s="152"/>
      <c r="Y61" s="152"/>
      <c r="Z61" s="152"/>
      <c r="AA61" s="152"/>
      <c r="AB61" s="152"/>
      <c r="AC61" s="153"/>
      <c r="AD61" s="88">
        <f>'Art. 138'!AF68</f>
        <v>1</v>
      </c>
      <c r="AE61" s="89">
        <f t="shared" si="13"/>
        <v>1.3888888888888888</v>
      </c>
      <c r="AF61">
        <f t="shared" si="14"/>
        <v>0.5</v>
      </c>
      <c r="AG61" s="86">
        <f t="shared" si="15"/>
        <v>1</v>
      </c>
      <c r="AH61" s="90">
        <f t="shared" si="16"/>
        <v>0.5</v>
      </c>
      <c r="AI61" s="91">
        <f t="shared" si="17"/>
        <v>0.1111111111111111</v>
      </c>
      <c r="AJ61" s="91">
        <f t="shared" si="18"/>
        <v>5.5555555555555552E-2</v>
      </c>
      <c r="AK61" s="91">
        <f t="shared" si="19"/>
        <v>1.3888888888888888</v>
      </c>
    </row>
    <row r="62" spans="1:37" ht="24.95" customHeight="1" thickTop="1" thickBot="1" x14ac:dyDescent="0.25">
      <c r="A62" s="326" t="s">
        <v>2832</v>
      </c>
      <c r="B62" s="326"/>
      <c r="C62" s="326"/>
      <c r="D62" s="326"/>
      <c r="E62" s="326"/>
      <c r="F62" s="326"/>
      <c r="G62" s="326"/>
      <c r="H62" s="326"/>
      <c r="I62" s="326"/>
      <c r="J62" s="326"/>
      <c r="K62" s="326"/>
      <c r="L62" s="326"/>
      <c r="M62" s="326"/>
      <c r="N62" s="326"/>
      <c r="O62" s="326"/>
      <c r="P62" s="326"/>
      <c r="Q62" s="152"/>
      <c r="R62" s="152"/>
      <c r="S62" s="152"/>
      <c r="T62" s="152"/>
      <c r="U62" s="152"/>
      <c r="V62" s="152"/>
      <c r="W62" s="152"/>
      <c r="X62" s="152"/>
      <c r="Y62" s="152"/>
      <c r="Z62" s="152"/>
      <c r="AA62" s="152"/>
      <c r="AB62" s="152"/>
      <c r="AC62" s="153"/>
      <c r="AD62" s="88">
        <f>'Art. 138'!AF69</f>
        <v>1</v>
      </c>
      <c r="AE62" s="89">
        <f t="shared" si="13"/>
        <v>1.3888888888888888</v>
      </c>
      <c r="AF62">
        <f t="shared" si="14"/>
        <v>0.5</v>
      </c>
      <c r="AG62" s="86">
        <f t="shared" si="15"/>
        <v>1</v>
      </c>
      <c r="AH62" s="90">
        <f t="shared" si="16"/>
        <v>0.5</v>
      </c>
      <c r="AI62" s="91">
        <f t="shared" si="17"/>
        <v>0.1111111111111111</v>
      </c>
      <c r="AJ62" s="91">
        <f t="shared" si="18"/>
        <v>5.5555555555555552E-2</v>
      </c>
      <c r="AK62" s="91">
        <f t="shared" si="19"/>
        <v>1.3888888888888888</v>
      </c>
    </row>
    <row r="63" spans="1:37" ht="24.95" customHeight="1" thickTop="1" thickBot="1" x14ac:dyDescent="0.25">
      <c r="A63" s="326" t="s">
        <v>2833</v>
      </c>
      <c r="B63" s="326"/>
      <c r="C63" s="326"/>
      <c r="D63" s="326"/>
      <c r="E63" s="326"/>
      <c r="F63" s="326"/>
      <c r="G63" s="326"/>
      <c r="H63" s="326"/>
      <c r="I63" s="326"/>
      <c r="J63" s="326"/>
      <c r="K63" s="326"/>
      <c r="L63" s="326"/>
      <c r="M63" s="326"/>
      <c r="N63" s="326"/>
      <c r="O63" s="326"/>
      <c r="P63" s="326"/>
      <c r="Q63" s="150"/>
      <c r="R63" s="150"/>
      <c r="S63" s="150"/>
      <c r="T63" s="150"/>
      <c r="U63" s="150"/>
      <c r="V63" s="150"/>
      <c r="W63" s="150"/>
      <c r="X63" s="150"/>
      <c r="Y63" s="150"/>
      <c r="Z63" s="150"/>
      <c r="AA63" s="150"/>
      <c r="AB63" s="150"/>
      <c r="AC63" s="151"/>
      <c r="AD63" s="88">
        <f>'Art. 138'!AF70</f>
        <v>1</v>
      </c>
      <c r="AE63" s="89">
        <f t="shared" si="13"/>
        <v>1.3888888888888888</v>
      </c>
      <c r="AF63">
        <f t="shared" si="14"/>
        <v>0.5</v>
      </c>
      <c r="AG63" s="86">
        <f t="shared" si="15"/>
        <v>1</v>
      </c>
      <c r="AH63" s="90">
        <f t="shared" si="16"/>
        <v>0.5</v>
      </c>
      <c r="AI63" s="91">
        <f t="shared" si="17"/>
        <v>0.1111111111111111</v>
      </c>
      <c r="AJ63" s="91">
        <f t="shared" si="18"/>
        <v>5.5555555555555552E-2</v>
      </c>
      <c r="AK63" s="91">
        <f t="shared" si="19"/>
        <v>1.3888888888888888</v>
      </c>
    </row>
    <row r="64" spans="1:37" ht="24.95" customHeight="1" thickTop="1" thickBot="1" x14ac:dyDescent="0.25">
      <c r="A64" s="326" t="s">
        <v>2834</v>
      </c>
      <c r="B64" s="326"/>
      <c r="C64" s="326"/>
      <c r="D64" s="326"/>
      <c r="E64" s="326"/>
      <c r="F64" s="326"/>
      <c r="G64" s="326"/>
      <c r="H64" s="326"/>
      <c r="I64" s="326"/>
      <c r="J64" s="326"/>
      <c r="K64" s="326"/>
      <c r="L64" s="326"/>
      <c r="M64" s="326"/>
      <c r="N64" s="326"/>
      <c r="O64" s="326"/>
      <c r="P64" s="326"/>
      <c r="Q64" s="150"/>
      <c r="R64" s="150"/>
      <c r="S64" s="150"/>
      <c r="T64" s="150"/>
      <c r="U64" s="150"/>
      <c r="V64" s="150"/>
      <c r="W64" s="150"/>
      <c r="X64" s="150"/>
      <c r="Y64" s="150"/>
      <c r="Z64" s="150"/>
      <c r="AA64" s="150"/>
      <c r="AB64" s="150"/>
      <c r="AC64" s="151"/>
      <c r="AD64" s="88">
        <f>'Art. 138'!AF71</f>
        <v>1</v>
      </c>
      <c r="AE64" s="89">
        <f t="shared" si="13"/>
        <v>1.3888888888888888</v>
      </c>
      <c r="AF64">
        <f t="shared" si="14"/>
        <v>0.5</v>
      </c>
      <c r="AG64" s="86">
        <f t="shared" si="15"/>
        <v>1</v>
      </c>
      <c r="AH64" s="90">
        <f t="shared" si="16"/>
        <v>0.5</v>
      </c>
      <c r="AI64" s="91">
        <f t="shared" si="17"/>
        <v>0.1111111111111111</v>
      </c>
      <c r="AJ64" s="91">
        <f t="shared" si="18"/>
        <v>5.5555555555555552E-2</v>
      </c>
      <c r="AK64" s="91">
        <f t="shared" si="19"/>
        <v>1.3888888888888888</v>
      </c>
    </row>
    <row r="65" spans="1:37" ht="24.95" customHeight="1" thickTop="1" thickBot="1" x14ac:dyDescent="0.25">
      <c r="A65" s="326" t="s">
        <v>2835</v>
      </c>
      <c r="B65" s="326"/>
      <c r="C65" s="326"/>
      <c r="D65" s="326"/>
      <c r="E65" s="326"/>
      <c r="F65" s="326"/>
      <c r="G65" s="326"/>
      <c r="H65" s="326"/>
      <c r="I65" s="326"/>
      <c r="J65" s="326"/>
      <c r="K65" s="326"/>
      <c r="L65" s="326"/>
      <c r="M65" s="326"/>
      <c r="N65" s="326"/>
      <c r="O65" s="326"/>
      <c r="P65" s="326"/>
      <c r="Q65" s="150"/>
      <c r="R65" s="150"/>
      <c r="S65" s="150"/>
      <c r="T65" s="150"/>
      <c r="U65" s="150"/>
      <c r="V65" s="150"/>
      <c r="W65" s="150"/>
      <c r="X65" s="150"/>
      <c r="Y65" s="150"/>
      <c r="Z65" s="150"/>
      <c r="AA65" s="150"/>
      <c r="AB65" s="150"/>
      <c r="AC65" s="151"/>
      <c r="AD65" s="88">
        <f>'Art. 138'!AF72</f>
        <v>1</v>
      </c>
      <c r="AE65" s="89">
        <f t="shared" si="13"/>
        <v>1.3888888888888888</v>
      </c>
      <c r="AF65">
        <f t="shared" si="14"/>
        <v>0.5</v>
      </c>
      <c r="AG65" s="86">
        <f t="shared" si="15"/>
        <v>1</v>
      </c>
      <c r="AH65" s="90">
        <f t="shared" si="16"/>
        <v>0.5</v>
      </c>
      <c r="AI65" s="91">
        <f t="shared" si="17"/>
        <v>0.1111111111111111</v>
      </c>
      <c r="AJ65" s="91">
        <f t="shared" si="18"/>
        <v>5.5555555555555552E-2</v>
      </c>
      <c r="AK65" s="91">
        <f t="shared" si="19"/>
        <v>1.3888888888888888</v>
      </c>
    </row>
    <row r="66" spans="1:37" ht="24.95" customHeight="1" thickTop="1" x14ac:dyDescent="0.2">
      <c r="A66" s="307" t="s">
        <v>2150</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89">
        <f>SUM(AE57:AE65)</f>
        <v>12.500000000000002</v>
      </c>
      <c r="AF66" s="59"/>
      <c r="AG66" s="92">
        <f>SUM(AG57:AG65)</f>
        <v>9</v>
      </c>
      <c r="AH66" s="93"/>
      <c r="AI66" s="94"/>
      <c r="AJ66" s="94"/>
      <c r="AK66" s="94"/>
    </row>
    <row r="67" spans="1:37" ht="24.95" customHeight="1" x14ac:dyDescent="0.2">
      <c r="A67" s="308" t="s">
        <v>2151</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89">
        <f>AE66/$AE$19*100</f>
        <v>50.000000000000014</v>
      </c>
      <c r="AF67" s="59"/>
      <c r="AG67" s="92"/>
      <c r="AH67" s="93"/>
      <c r="AI67" s="94"/>
      <c r="AJ67" s="94"/>
      <c r="AK67" s="94"/>
    </row>
    <row r="68" spans="1:37" ht="24.95" customHeight="1" thickBot="1" x14ac:dyDescent="0.25">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4.95" customHeight="1" thickTop="1" thickBot="1" x14ac:dyDescent="0.25">
      <c r="A69" s="310" t="s">
        <v>73</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04" t="s">
        <v>64</v>
      </c>
      <c r="AE69" s="105" t="s">
        <v>8</v>
      </c>
      <c r="AF69" s="86" t="s">
        <v>2133</v>
      </c>
      <c r="AG69" s="86" t="s">
        <v>2134</v>
      </c>
      <c r="AH69" s="86" t="s">
        <v>2135</v>
      </c>
      <c r="AI69" s="87" t="s">
        <v>2136</v>
      </c>
      <c r="AJ69" s="86"/>
      <c r="AK69" s="87" t="s">
        <v>2137</v>
      </c>
    </row>
    <row r="70" spans="1:37" ht="24.95" customHeight="1" thickTop="1" thickBot="1" x14ac:dyDescent="0.25">
      <c r="A70" s="326" t="s">
        <v>2836</v>
      </c>
      <c r="B70" s="326"/>
      <c r="C70" s="326"/>
      <c r="D70" s="326"/>
      <c r="E70" s="326"/>
      <c r="F70" s="326"/>
      <c r="G70" s="326"/>
      <c r="H70" s="326"/>
      <c r="I70" s="326"/>
      <c r="J70" s="326"/>
      <c r="K70" s="326"/>
      <c r="L70" s="326"/>
      <c r="M70" s="326"/>
      <c r="N70" s="326"/>
      <c r="O70" s="326"/>
      <c r="P70" s="326"/>
      <c r="Q70" s="150"/>
      <c r="R70" s="150"/>
      <c r="S70" s="150"/>
      <c r="T70" s="150"/>
      <c r="U70" s="150"/>
      <c r="V70" s="150"/>
      <c r="W70" s="150"/>
      <c r="X70" s="150"/>
      <c r="Y70" s="150"/>
      <c r="Z70" s="150"/>
      <c r="AA70" s="150"/>
      <c r="AB70" s="150"/>
      <c r="AC70" s="151"/>
      <c r="AD70" s="88">
        <f>'Art. 138'!AF75</f>
        <v>1</v>
      </c>
      <c r="AE70" s="89">
        <f t="shared" ref="AE70:AE74" si="20">IF(AG70=1,AK70,AG70)</f>
        <v>2.5</v>
      </c>
      <c r="AF70">
        <f t="shared" ref="AF70:AF74" si="21">AD70/2</f>
        <v>0.5</v>
      </c>
      <c r="AG70" s="86">
        <f>IF(AND(AF70&gt;=0,AF70&lt;=1),1,"No aplica")</f>
        <v>1</v>
      </c>
      <c r="AH70" s="90">
        <f t="shared" ref="AH70:AH74" si="22">AD70/(AG70*2)</f>
        <v>0.5</v>
      </c>
      <c r="AI70" s="91">
        <f>IF(AG70=1,AG70/$AG$75,"No aplica")</f>
        <v>0.2</v>
      </c>
      <c r="AJ70" s="91">
        <f t="shared" ref="AJ70:AJ74" si="23">AF70*AI70</f>
        <v>0.1</v>
      </c>
      <c r="AK70" s="91">
        <f t="shared" ref="AK70:AK74" si="24">AJ70*$AE$19</f>
        <v>2.5</v>
      </c>
    </row>
    <row r="71" spans="1:37" ht="24.95" customHeight="1" thickTop="1" thickBot="1" x14ac:dyDescent="0.25">
      <c r="A71" s="326" t="s">
        <v>2837</v>
      </c>
      <c r="B71" s="326"/>
      <c r="C71" s="326"/>
      <c r="D71" s="326"/>
      <c r="E71" s="326"/>
      <c r="F71" s="326"/>
      <c r="G71" s="326"/>
      <c r="H71" s="326"/>
      <c r="I71" s="326"/>
      <c r="J71" s="326"/>
      <c r="K71" s="326"/>
      <c r="L71" s="326"/>
      <c r="M71" s="326"/>
      <c r="N71" s="326"/>
      <c r="O71" s="326"/>
      <c r="P71" s="326"/>
      <c r="Q71" s="150"/>
      <c r="R71" s="150"/>
      <c r="S71" s="150"/>
      <c r="T71" s="150"/>
      <c r="U71" s="150"/>
      <c r="V71" s="150"/>
      <c r="W71" s="150"/>
      <c r="X71" s="150"/>
      <c r="Y71" s="150"/>
      <c r="Z71" s="150"/>
      <c r="AA71" s="150"/>
      <c r="AB71" s="150"/>
      <c r="AC71" s="151"/>
      <c r="AD71" s="88">
        <f>'Art. 138'!AF76</f>
        <v>1</v>
      </c>
      <c r="AE71" s="89">
        <f t="shared" si="20"/>
        <v>2.5</v>
      </c>
      <c r="AF71">
        <f t="shared" si="21"/>
        <v>0.5</v>
      </c>
      <c r="AG71" s="86">
        <f>IF(AND(AF71&gt;=0,AF71&lt;=1),1,"No aplica")</f>
        <v>1</v>
      </c>
      <c r="AH71" s="90">
        <f t="shared" si="22"/>
        <v>0.5</v>
      </c>
      <c r="AI71" s="91">
        <f t="shared" ref="AI71:AI74" si="25">IF(AG71=1,AG71/$AG$75,"No aplica")</f>
        <v>0.2</v>
      </c>
      <c r="AJ71" s="91">
        <f t="shared" si="23"/>
        <v>0.1</v>
      </c>
      <c r="AK71" s="91">
        <f t="shared" si="24"/>
        <v>2.5</v>
      </c>
    </row>
    <row r="72" spans="1:37" ht="24.95" customHeight="1" thickTop="1" thickBot="1" x14ac:dyDescent="0.25">
      <c r="A72" s="326" t="s">
        <v>2838</v>
      </c>
      <c r="B72" s="326"/>
      <c r="C72" s="326"/>
      <c r="D72" s="326"/>
      <c r="E72" s="326"/>
      <c r="F72" s="326"/>
      <c r="G72" s="326"/>
      <c r="H72" s="326"/>
      <c r="I72" s="326"/>
      <c r="J72" s="326"/>
      <c r="K72" s="326"/>
      <c r="L72" s="326"/>
      <c r="M72" s="326"/>
      <c r="N72" s="326"/>
      <c r="O72" s="326"/>
      <c r="P72" s="326"/>
      <c r="Q72" s="150"/>
      <c r="R72" s="150"/>
      <c r="S72" s="150"/>
      <c r="T72" s="150"/>
      <c r="U72" s="150"/>
      <c r="V72" s="150"/>
      <c r="W72" s="150"/>
      <c r="X72" s="150"/>
      <c r="Y72" s="150"/>
      <c r="Z72" s="150"/>
      <c r="AA72" s="150"/>
      <c r="AB72" s="150"/>
      <c r="AC72" s="151"/>
      <c r="AD72" s="88">
        <f>'Art. 138'!AF77</f>
        <v>1</v>
      </c>
      <c r="AE72" s="89">
        <f t="shared" si="20"/>
        <v>2.5</v>
      </c>
      <c r="AF72">
        <f t="shared" si="21"/>
        <v>0.5</v>
      </c>
      <c r="AG72" s="86">
        <f>IF(AND(AF72&gt;=0,AF72&lt;=1),1,"No aplica")</f>
        <v>1</v>
      </c>
      <c r="AH72" s="90">
        <f t="shared" si="22"/>
        <v>0.5</v>
      </c>
      <c r="AI72" s="91">
        <f t="shared" si="25"/>
        <v>0.2</v>
      </c>
      <c r="AJ72" s="91">
        <f t="shared" si="23"/>
        <v>0.1</v>
      </c>
      <c r="AK72" s="91">
        <f t="shared" si="24"/>
        <v>2.5</v>
      </c>
    </row>
    <row r="73" spans="1:37" ht="24.95" customHeight="1" thickTop="1" thickBot="1" x14ac:dyDescent="0.25">
      <c r="A73" s="326" t="s">
        <v>2839</v>
      </c>
      <c r="B73" s="326"/>
      <c r="C73" s="326"/>
      <c r="D73" s="326"/>
      <c r="E73" s="326"/>
      <c r="F73" s="326"/>
      <c r="G73" s="326"/>
      <c r="H73" s="326"/>
      <c r="I73" s="326"/>
      <c r="J73" s="326"/>
      <c r="K73" s="326"/>
      <c r="L73" s="326"/>
      <c r="M73" s="326"/>
      <c r="N73" s="326"/>
      <c r="O73" s="326"/>
      <c r="P73" s="326"/>
      <c r="Q73" s="150"/>
      <c r="R73" s="150"/>
      <c r="S73" s="150"/>
      <c r="T73" s="150"/>
      <c r="U73" s="150"/>
      <c r="V73" s="150"/>
      <c r="W73" s="150"/>
      <c r="X73" s="150"/>
      <c r="Y73" s="150"/>
      <c r="Z73" s="150"/>
      <c r="AA73" s="150"/>
      <c r="AB73" s="150"/>
      <c r="AC73" s="151"/>
      <c r="AD73" s="88">
        <f>'Art. 138'!AF78</f>
        <v>1</v>
      </c>
      <c r="AE73" s="89">
        <f t="shared" si="20"/>
        <v>2.5</v>
      </c>
      <c r="AF73">
        <f t="shared" si="21"/>
        <v>0.5</v>
      </c>
      <c r="AG73" s="86">
        <f>IF(AND(AF73&gt;=0,AF73&lt;=1),1,"No aplica")</f>
        <v>1</v>
      </c>
      <c r="AH73" s="90">
        <f t="shared" si="22"/>
        <v>0.5</v>
      </c>
      <c r="AI73" s="91">
        <f t="shared" si="25"/>
        <v>0.2</v>
      </c>
      <c r="AJ73" s="91">
        <f t="shared" si="23"/>
        <v>0.1</v>
      </c>
      <c r="AK73" s="91">
        <f t="shared" si="24"/>
        <v>2.5</v>
      </c>
    </row>
    <row r="74" spans="1:37" ht="24.95" customHeight="1" thickTop="1" thickBot="1" x14ac:dyDescent="0.25">
      <c r="A74" s="326" t="s">
        <v>2840</v>
      </c>
      <c r="B74" s="326"/>
      <c r="C74" s="326"/>
      <c r="D74" s="326"/>
      <c r="E74" s="326"/>
      <c r="F74" s="326"/>
      <c r="G74" s="326"/>
      <c r="H74" s="326"/>
      <c r="I74" s="326"/>
      <c r="J74" s="326"/>
      <c r="K74" s="326"/>
      <c r="L74" s="326"/>
      <c r="M74" s="326"/>
      <c r="N74" s="326"/>
      <c r="O74" s="326"/>
      <c r="P74" s="326"/>
      <c r="Q74" s="150"/>
      <c r="R74" s="150"/>
      <c r="S74" s="150"/>
      <c r="T74" s="150"/>
      <c r="U74" s="150"/>
      <c r="V74" s="150"/>
      <c r="W74" s="150"/>
      <c r="X74" s="150"/>
      <c r="Y74" s="150"/>
      <c r="Z74" s="150"/>
      <c r="AA74" s="150"/>
      <c r="AB74" s="150"/>
      <c r="AC74" s="151"/>
      <c r="AD74" s="88">
        <f>'Art. 138'!AF79</f>
        <v>1</v>
      </c>
      <c r="AE74" s="89">
        <f t="shared" si="20"/>
        <v>2.5</v>
      </c>
      <c r="AF74">
        <f t="shared" si="21"/>
        <v>0.5</v>
      </c>
      <c r="AG74" s="86">
        <f>IF(AND(AF74&gt;=0,AF74&lt;=1),1,"No aplica")</f>
        <v>1</v>
      </c>
      <c r="AH74" s="90">
        <f t="shared" si="22"/>
        <v>0.5</v>
      </c>
      <c r="AI74" s="91">
        <f t="shared" si="25"/>
        <v>0.2</v>
      </c>
      <c r="AJ74" s="91">
        <f t="shared" si="23"/>
        <v>0.1</v>
      </c>
      <c r="AK74" s="91">
        <f t="shared" si="24"/>
        <v>2.5</v>
      </c>
    </row>
    <row r="75" spans="1:37" ht="24.95" customHeight="1" thickTop="1" x14ac:dyDescent="0.2">
      <c r="A75" s="307" t="s">
        <v>2152</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89">
        <f>SUM(AE70:AE74)</f>
        <v>12.5</v>
      </c>
      <c r="AF75" s="59"/>
      <c r="AG75" s="92">
        <f>SUM(AG70:AG74)</f>
        <v>5</v>
      </c>
      <c r="AH75" s="93"/>
      <c r="AI75" s="94"/>
      <c r="AJ75" s="94"/>
      <c r="AK75" s="94"/>
    </row>
    <row r="76" spans="1:37" ht="24.95" customHeight="1" x14ac:dyDescent="0.2">
      <c r="A76" s="308" t="s">
        <v>2153</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89">
        <f>AE75/$AE$19*100</f>
        <v>50</v>
      </c>
      <c r="AF76" s="59"/>
      <c r="AG76" s="92"/>
      <c r="AH76" s="93"/>
      <c r="AI76" s="94"/>
      <c r="AJ76" s="94"/>
      <c r="AK76" s="94"/>
    </row>
    <row r="77" spans="1:37" ht="24.95" customHeight="1" x14ac:dyDescent="0.2">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4.95" customHeight="1" x14ac:dyDescent="0.2">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4.95" customHeight="1" x14ac:dyDescent="0.2">
      <c r="A79" s="267" t="s">
        <v>2841</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row>
    <row r="80" spans="1:37" ht="24.95" customHeight="1" x14ac:dyDescent="0.2">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4.95" customHeight="1" thickBot="1" x14ac:dyDescent="0.25">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4.95" customHeight="1" thickTop="1" thickBot="1" x14ac:dyDescent="0.25">
      <c r="A82" s="299" t="s">
        <v>43</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63" t="s">
        <v>64</v>
      </c>
      <c r="AE82" s="211" t="s">
        <v>8</v>
      </c>
      <c r="AF82" s="86" t="s">
        <v>2133</v>
      </c>
      <c r="AG82" s="86" t="s">
        <v>2134</v>
      </c>
      <c r="AH82" s="86" t="s">
        <v>2135</v>
      </c>
      <c r="AI82" s="87" t="s">
        <v>2136</v>
      </c>
      <c r="AJ82" s="86"/>
      <c r="AK82" s="87" t="s">
        <v>2137</v>
      </c>
    </row>
    <row r="83" spans="1:37" ht="24.95" customHeight="1" thickTop="1" thickBot="1" x14ac:dyDescent="0.25">
      <c r="A83" s="326" t="s">
        <v>2609</v>
      </c>
      <c r="B83" s="326"/>
      <c r="C83" s="326"/>
      <c r="D83" s="326"/>
      <c r="E83" s="326"/>
      <c r="F83" s="326"/>
      <c r="G83" s="326"/>
      <c r="H83" s="326"/>
      <c r="I83" s="326"/>
      <c r="J83" s="326"/>
      <c r="K83" s="326"/>
      <c r="L83" s="326"/>
      <c r="M83" s="326"/>
      <c r="N83" s="326"/>
      <c r="O83" s="326"/>
      <c r="P83" s="326"/>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4.95" customHeight="1" thickTop="1" thickBot="1" x14ac:dyDescent="0.25">
      <c r="A84" s="326" t="s">
        <v>2546</v>
      </c>
      <c r="B84" s="326"/>
      <c r="C84" s="326"/>
      <c r="D84" s="326"/>
      <c r="E84" s="326"/>
      <c r="F84" s="326"/>
      <c r="G84" s="326"/>
      <c r="H84" s="326"/>
      <c r="I84" s="326"/>
      <c r="J84" s="326"/>
      <c r="K84" s="326"/>
      <c r="L84" s="326"/>
      <c r="M84" s="326"/>
      <c r="N84" s="326"/>
      <c r="O84" s="326"/>
      <c r="P84" s="326"/>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4.95" customHeight="1" thickTop="1" thickBot="1" x14ac:dyDescent="0.25">
      <c r="A85" s="326" t="s">
        <v>2641</v>
      </c>
      <c r="B85" s="326"/>
      <c r="C85" s="326"/>
      <c r="D85" s="326"/>
      <c r="E85" s="326"/>
      <c r="F85" s="326"/>
      <c r="G85" s="326"/>
      <c r="H85" s="326"/>
      <c r="I85" s="326"/>
      <c r="J85" s="326"/>
      <c r="K85" s="326"/>
      <c r="L85" s="326"/>
      <c r="M85" s="326"/>
      <c r="N85" s="326"/>
      <c r="O85" s="326"/>
      <c r="P85" s="326"/>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4.95" customHeight="1" thickTop="1" thickBot="1" x14ac:dyDescent="0.25">
      <c r="A86" s="326" t="s">
        <v>2843</v>
      </c>
      <c r="B86" s="326"/>
      <c r="C86" s="326"/>
      <c r="D86" s="326"/>
      <c r="E86" s="326"/>
      <c r="F86" s="326"/>
      <c r="G86" s="326"/>
      <c r="H86" s="326"/>
      <c r="I86" s="326"/>
      <c r="J86" s="326"/>
      <c r="K86" s="326"/>
      <c r="L86" s="326"/>
      <c r="M86" s="326"/>
      <c r="N86" s="326"/>
      <c r="O86" s="326"/>
      <c r="P86" s="326"/>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4.95" customHeight="1" thickTop="1" thickBot="1" x14ac:dyDescent="0.25">
      <c r="A87" s="326" t="s">
        <v>2844</v>
      </c>
      <c r="B87" s="326"/>
      <c r="C87" s="326"/>
      <c r="D87" s="326"/>
      <c r="E87" s="326"/>
      <c r="F87" s="326"/>
      <c r="G87" s="326"/>
      <c r="H87" s="326"/>
      <c r="I87" s="326"/>
      <c r="J87" s="326"/>
      <c r="K87" s="326"/>
      <c r="L87" s="326"/>
      <c r="M87" s="326"/>
      <c r="N87" s="326"/>
      <c r="O87" s="326"/>
      <c r="P87" s="326"/>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4.95" customHeight="1" thickTop="1" thickBot="1" x14ac:dyDescent="0.25">
      <c r="A88" s="326" t="s">
        <v>2845</v>
      </c>
      <c r="B88" s="326"/>
      <c r="C88" s="326"/>
      <c r="D88" s="326"/>
      <c r="E88" s="326"/>
      <c r="F88" s="326"/>
      <c r="G88" s="326"/>
      <c r="H88" s="326"/>
      <c r="I88" s="326"/>
      <c r="J88" s="326"/>
      <c r="K88" s="326"/>
      <c r="L88" s="326"/>
      <c r="M88" s="326"/>
      <c r="N88" s="326"/>
      <c r="O88" s="326"/>
      <c r="P88" s="326"/>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4.95" customHeight="1" thickTop="1" thickBot="1" x14ac:dyDescent="0.25">
      <c r="A89" s="326" t="s">
        <v>2846</v>
      </c>
      <c r="B89" s="326"/>
      <c r="C89" s="326"/>
      <c r="D89" s="326"/>
      <c r="E89" s="326"/>
      <c r="F89" s="326"/>
      <c r="G89" s="326"/>
      <c r="H89" s="326"/>
      <c r="I89" s="326"/>
      <c r="J89" s="326"/>
      <c r="K89" s="326"/>
      <c r="L89" s="326"/>
      <c r="M89" s="326"/>
      <c r="N89" s="326"/>
      <c r="O89" s="326"/>
      <c r="P89" s="326"/>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4.95" customHeight="1" thickTop="1" thickBot="1" x14ac:dyDescent="0.25">
      <c r="A90" s="326" t="s">
        <v>2847</v>
      </c>
      <c r="B90" s="326"/>
      <c r="C90" s="326"/>
      <c r="D90" s="326"/>
      <c r="E90" s="326"/>
      <c r="F90" s="326"/>
      <c r="G90" s="326"/>
      <c r="H90" s="326"/>
      <c r="I90" s="326"/>
      <c r="J90" s="326"/>
      <c r="K90" s="326"/>
      <c r="L90" s="326"/>
      <c r="M90" s="326"/>
      <c r="N90" s="326"/>
      <c r="O90" s="326"/>
      <c r="P90" s="326"/>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4.95" customHeight="1" thickTop="1" thickBot="1" x14ac:dyDescent="0.25">
      <c r="A91" s="326" t="s">
        <v>2678</v>
      </c>
      <c r="B91" s="326"/>
      <c r="C91" s="326"/>
      <c r="D91" s="326"/>
      <c r="E91" s="326"/>
      <c r="F91" s="326"/>
      <c r="G91" s="326"/>
      <c r="H91" s="326"/>
      <c r="I91" s="326"/>
      <c r="J91" s="326"/>
      <c r="K91" s="326"/>
      <c r="L91" s="326"/>
      <c r="M91" s="326"/>
      <c r="N91" s="326"/>
      <c r="O91" s="326"/>
      <c r="P91" s="326"/>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4.95" customHeight="1" thickTop="1" thickBot="1" x14ac:dyDescent="0.25">
      <c r="A92" s="326" t="s">
        <v>2848</v>
      </c>
      <c r="B92" s="326"/>
      <c r="C92" s="326"/>
      <c r="D92" s="326"/>
      <c r="E92" s="326"/>
      <c r="F92" s="326"/>
      <c r="G92" s="326"/>
      <c r="H92" s="326"/>
      <c r="I92" s="326"/>
      <c r="J92" s="326"/>
      <c r="K92" s="326"/>
      <c r="L92" s="326"/>
      <c r="M92" s="326"/>
      <c r="N92" s="326"/>
      <c r="O92" s="326"/>
      <c r="P92" s="326"/>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4.95" customHeight="1" thickTop="1" x14ac:dyDescent="0.2">
      <c r="A93" s="307" t="s">
        <v>2157</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89">
        <f>SUM(AE83:AE92)</f>
        <v>0</v>
      </c>
      <c r="AF93" s="59"/>
      <c r="AG93" s="92">
        <f>SUM(AG83:AG92)</f>
        <v>10</v>
      </c>
      <c r="AH93" s="93"/>
      <c r="AI93" s="94"/>
      <c r="AJ93" s="94"/>
      <c r="AK93" s="94"/>
    </row>
    <row r="94" spans="1:37" ht="24.95" customHeight="1" x14ac:dyDescent="0.2">
      <c r="A94" s="308" t="s">
        <v>2158</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89">
        <f>AE93/$AE$19*100</f>
        <v>0</v>
      </c>
      <c r="AF94" s="59"/>
      <c r="AG94" s="92"/>
      <c r="AH94" s="93"/>
      <c r="AI94" s="94"/>
      <c r="AJ94" s="94"/>
      <c r="AK94" s="94"/>
    </row>
    <row r="95" spans="1:37" ht="24.95" customHeight="1" thickBot="1" x14ac:dyDescent="0.25">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4.95" customHeight="1" thickTop="1" thickBot="1" x14ac:dyDescent="0.25">
      <c r="A96" s="310" t="s">
        <v>73</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04" t="s">
        <v>64</v>
      </c>
      <c r="AE96" s="105" t="s">
        <v>8</v>
      </c>
      <c r="AF96" s="86" t="s">
        <v>2133</v>
      </c>
      <c r="AG96" s="86" t="s">
        <v>2134</v>
      </c>
      <c r="AH96" s="86" t="s">
        <v>2135</v>
      </c>
      <c r="AI96" s="87" t="s">
        <v>2136</v>
      </c>
      <c r="AJ96" s="86"/>
      <c r="AK96" s="87" t="s">
        <v>2137</v>
      </c>
    </row>
    <row r="97" spans="1:37" ht="24.95" customHeight="1" thickTop="1" thickBot="1" x14ac:dyDescent="0.25">
      <c r="A97" s="326" t="s">
        <v>2680</v>
      </c>
      <c r="B97" s="326"/>
      <c r="C97" s="326"/>
      <c r="D97" s="326"/>
      <c r="E97" s="326"/>
      <c r="F97" s="326"/>
      <c r="G97" s="326"/>
      <c r="H97" s="326"/>
      <c r="I97" s="326"/>
      <c r="J97" s="326"/>
      <c r="K97" s="326"/>
      <c r="L97" s="326"/>
      <c r="M97" s="326"/>
      <c r="N97" s="326"/>
      <c r="O97" s="326"/>
      <c r="P97" s="326"/>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4.95" customHeight="1" thickTop="1" thickBot="1" x14ac:dyDescent="0.25">
      <c r="A98" s="326" t="s">
        <v>2849</v>
      </c>
      <c r="B98" s="326"/>
      <c r="C98" s="326"/>
      <c r="D98" s="326"/>
      <c r="E98" s="326"/>
      <c r="F98" s="326"/>
      <c r="G98" s="326"/>
      <c r="H98" s="326"/>
      <c r="I98" s="326"/>
      <c r="J98" s="326"/>
      <c r="K98" s="326"/>
      <c r="L98" s="326"/>
      <c r="M98" s="326"/>
      <c r="N98" s="326"/>
      <c r="O98" s="326"/>
      <c r="P98" s="326"/>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4.95" customHeight="1" thickTop="1" thickBot="1" x14ac:dyDescent="0.25">
      <c r="A99" s="326" t="s">
        <v>2682</v>
      </c>
      <c r="B99" s="326"/>
      <c r="C99" s="326"/>
      <c r="D99" s="326"/>
      <c r="E99" s="326"/>
      <c r="F99" s="326"/>
      <c r="G99" s="326"/>
      <c r="H99" s="326"/>
      <c r="I99" s="326"/>
      <c r="J99" s="326"/>
      <c r="K99" s="326"/>
      <c r="L99" s="326"/>
      <c r="M99" s="326"/>
      <c r="N99" s="326"/>
      <c r="O99" s="326"/>
      <c r="P99" s="326"/>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4.95" customHeight="1" thickTop="1" thickBot="1" x14ac:dyDescent="0.25">
      <c r="A100" s="326" t="s">
        <v>2683</v>
      </c>
      <c r="B100" s="326"/>
      <c r="C100" s="326"/>
      <c r="D100" s="326"/>
      <c r="E100" s="326"/>
      <c r="F100" s="326"/>
      <c r="G100" s="326"/>
      <c r="H100" s="326"/>
      <c r="I100" s="326"/>
      <c r="J100" s="326"/>
      <c r="K100" s="326"/>
      <c r="L100" s="326"/>
      <c r="M100" s="326"/>
      <c r="N100" s="326"/>
      <c r="O100" s="326"/>
      <c r="P100" s="326"/>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4.95" customHeight="1" thickTop="1" thickBot="1" x14ac:dyDescent="0.25">
      <c r="A101" s="326" t="s">
        <v>2850</v>
      </c>
      <c r="B101" s="326"/>
      <c r="C101" s="326"/>
      <c r="D101" s="326"/>
      <c r="E101" s="326"/>
      <c r="F101" s="326"/>
      <c r="G101" s="326"/>
      <c r="H101" s="326"/>
      <c r="I101" s="326"/>
      <c r="J101" s="326"/>
      <c r="K101" s="326"/>
      <c r="L101" s="326"/>
      <c r="M101" s="326"/>
      <c r="N101" s="326"/>
      <c r="O101" s="326"/>
      <c r="P101" s="326"/>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4.95" customHeight="1" thickTop="1" x14ac:dyDescent="0.2">
      <c r="A102" s="307" t="s">
        <v>2159</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89">
        <f>SUM(AE97:AE101)</f>
        <v>0</v>
      </c>
      <c r="AF102" s="59"/>
      <c r="AG102" s="92">
        <f>SUM(AG97:AG101)</f>
        <v>5</v>
      </c>
      <c r="AH102" s="93"/>
      <c r="AI102" s="94"/>
      <c r="AJ102" s="94"/>
      <c r="AK102" s="94"/>
    </row>
    <row r="103" spans="1:37" ht="24.95" customHeight="1" x14ac:dyDescent="0.2">
      <c r="A103" s="308" t="s">
        <v>2160</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89">
        <f>AE102/$AE$19*100</f>
        <v>0</v>
      </c>
      <c r="AF103" s="59"/>
      <c r="AG103" s="92"/>
      <c r="AH103" s="93"/>
      <c r="AI103" s="94"/>
      <c r="AJ103" s="94"/>
      <c r="AK103" s="94"/>
    </row>
    <row r="104" spans="1:37" ht="24.95" customHeight="1" x14ac:dyDescent="0.2">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4.95" customHeight="1" x14ac:dyDescent="0.2">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4.95" customHeight="1" x14ac:dyDescent="0.2">
      <c r="A106" s="267" t="s">
        <v>2851</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row>
    <row r="107" spans="1:37" ht="24.95" customHeight="1" x14ac:dyDescent="0.2">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4.95" customHeight="1" thickBot="1" x14ac:dyDescent="0.25">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4.95" customHeight="1" thickTop="1" thickBot="1" x14ac:dyDescent="0.25">
      <c r="A109" s="299" t="s">
        <v>43</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63" t="s">
        <v>64</v>
      </c>
      <c r="AE109" s="211" t="s">
        <v>8</v>
      </c>
      <c r="AF109" s="86" t="s">
        <v>2133</v>
      </c>
      <c r="AG109" s="86" t="s">
        <v>2134</v>
      </c>
      <c r="AH109" s="86" t="s">
        <v>2135</v>
      </c>
      <c r="AI109" s="87" t="s">
        <v>2136</v>
      </c>
      <c r="AJ109" s="86"/>
      <c r="AK109" s="87" t="s">
        <v>2137</v>
      </c>
    </row>
    <row r="110" spans="1:37" ht="24.95" customHeight="1" thickTop="1" thickBot="1" x14ac:dyDescent="0.25">
      <c r="A110" s="326" t="s">
        <v>2853</v>
      </c>
      <c r="B110" s="326"/>
      <c r="C110" s="326"/>
      <c r="D110" s="326"/>
      <c r="E110" s="326"/>
      <c r="F110" s="326"/>
      <c r="G110" s="326"/>
      <c r="H110" s="326"/>
      <c r="I110" s="326"/>
      <c r="J110" s="326"/>
      <c r="K110" s="326"/>
      <c r="L110" s="326"/>
      <c r="M110" s="326"/>
      <c r="N110" s="326"/>
      <c r="O110" s="326"/>
      <c r="P110" s="326"/>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4.95" customHeight="1" thickTop="1" thickBot="1" x14ac:dyDescent="0.25">
      <c r="A111" s="326" t="s">
        <v>2546</v>
      </c>
      <c r="B111" s="326"/>
      <c r="C111" s="326"/>
      <c r="D111" s="326"/>
      <c r="E111" s="326"/>
      <c r="F111" s="326"/>
      <c r="G111" s="326"/>
      <c r="H111" s="326"/>
      <c r="I111" s="326"/>
      <c r="J111" s="326"/>
      <c r="K111" s="326"/>
      <c r="L111" s="326"/>
      <c r="M111" s="326"/>
      <c r="N111" s="326"/>
      <c r="O111" s="326"/>
      <c r="P111" s="326"/>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4.95" customHeight="1" thickTop="1" thickBot="1" x14ac:dyDescent="0.25">
      <c r="A112" s="326" t="s">
        <v>2854</v>
      </c>
      <c r="B112" s="326"/>
      <c r="C112" s="326"/>
      <c r="D112" s="326"/>
      <c r="E112" s="326"/>
      <c r="F112" s="326"/>
      <c r="G112" s="326"/>
      <c r="H112" s="326"/>
      <c r="I112" s="326"/>
      <c r="J112" s="326"/>
      <c r="K112" s="326"/>
      <c r="L112" s="326"/>
      <c r="M112" s="326"/>
      <c r="N112" s="326"/>
      <c r="O112" s="326"/>
      <c r="P112" s="326"/>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4.95" customHeight="1" thickTop="1" thickBot="1" x14ac:dyDescent="0.25">
      <c r="A113" s="326" t="s">
        <v>2855</v>
      </c>
      <c r="B113" s="326"/>
      <c r="C113" s="326"/>
      <c r="D113" s="326"/>
      <c r="E113" s="326"/>
      <c r="F113" s="326"/>
      <c r="G113" s="326"/>
      <c r="H113" s="326"/>
      <c r="I113" s="326"/>
      <c r="J113" s="326"/>
      <c r="K113" s="326"/>
      <c r="L113" s="326"/>
      <c r="M113" s="326"/>
      <c r="N113" s="326"/>
      <c r="O113" s="326"/>
      <c r="P113" s="326"/>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4.95" customHeight="1" thickTop="1" thickBot="1" x14ac:dyDescent="0.25">
      <c r="A114" s="326" t="s">
        <v>2856</v>
      </c>
      <c r="B114" s="326"/>
      <c r="C114" s="326"/>
      <c r="D114" s="326"/>
      <c r="E114" s="326"/>
      <c r="F114" s="326"/>
      <c r="G114" s="326"/>
      <c r="H114" s="326"/>
      <c r="I114" s="326"/>
      <c r="J114" s="326"/>
      <c r="K114" s="326"/>
      <c r="L114" s="326"/>
      <c r="M114" s="326"/>
      <c r="N114" s="326"/>
      <c r="O114" s="326"/>
      <c r="P114" s="326"/>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4.95" customHeight="1" thickTop="1" thickBot="1" x14ac:dyDescent="0.25">
      <c r="A115" s="326" t="s">
        <v>2857</v>
      </c>
      <c r="B115" s="326"/>
      <c r="C115" s="326"/>
      <c r="D115" s="326"/>
      <c r="E115" s="326"/>
      <c r="F115" s="326"/>
      <c r="G115" s="326"/>
      <c r="H115" s="326"/>
      <c r="I115" s="326"/>
      <c r="J115" s="326"/>
      <c r="K115" s="326"/>
      <c r="L115" s="326"/>
      <c r="M115" s="326"/>
      <c r="N115" s="326"/>
      <c r="O115" s="326"/>
      <c r="P115" s="326"/>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4.95" customHeight="1" thickTop="1" thickBot="1" x14ac:dyDescent="0.25">
      <c r="A116" s="326" t="s">
        <v>2858</v>
      </c>
      <c r="B116" s="326"/>
      <c r="C116" s="326"/>
      <c r="D116" s="326"/>
      <c r="E116" s="326"/>
      <c r="F116" s="326"/>
      <c r="G116" s="326"/>
      <c r="H116" s="326"/>
      <c r="I116" s="326"/>
      <c r="J116" s="326"/>
      <c r="K116" s="326"/>
      <c r="L116" s="326"/>
      <c r="M116" s="326"/>
      <c r="N116" s="326"/>
      <c r="O116" s="326"/>
      <c r="P116" s="326"/>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4.95" customHeight="1" thickTop="1" thickBot="1" x14ac:dyDescent="0.25">
      <c r="A117" s="326" t="s">
        <v>2859</v>
      </c>
      <c r="B117" s="326"/>
      <c r="C117" s="326"/>
      <c r="D117" s="326"/>
      <c r="E117" s="326"/>
      <c r="F117" s="326"/>
      <c r="G117" s="326"/>
      <c r="H117" s="326"/>
      <c r="I117" s="326"/>
      <c r="J117" s="326"/>
      <c r="K117" s="326"/>
      <c r="L117" s="326"/>
      <c r="M117" s="326"/>
      <c r="N117" s="326"/>
      <c r="O117" s="326"/>
      <c r="P117" s="326"/>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4.95" customHeight="1" thickTop="1" thickBot="1" x14ac:dyDescent="0.25">
      <c r="A118" s="326" t="s">
        <v>2860</v>
      </c>
      <c r="B118" s="326"/>
      <c r="C118" s="326"/>
      <c r="D118" s="326"/>
      <c r="E118" s="326"/>
      <c r="F118" s="326"/>
      <c r="G118" s="326"/>
      <c r="H118" s="326"/>
      <c r="I118" s="326"/>
      <c r="J118" s="326"/>
      <c r="K118" s="326"/>
      <c r="L118" s="326"/>
      <c r="M118" s="326"/>
      <c r="N118" s="326"/>
      <c r="O118" s="326"/>
      <c r="P118" s="326"/>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4.95" customHeight="1" thickTop="1" thickBot="1" x14ac:dyDescent="0.25">
      <c r="A119" s="326" t="s">
        <v>2861</v>
      </c>
      <c r="B119" s="326"/>
      <c r="C119" s="326"/>
      <c r="D119" s="326"/>
      <c r="E119" s="326"/>
      <c r="F119" s="326"/>
      <c r="G119" s="326"/>
      <c r="H119" s="326"/>
      <c r="I119" s="326"/>
      <c r="J119" s="326"/>
      <c r="K119" s="326"/>
      <c r="L119" s="326"/>
      <c r="M119" s="326"/>
      <c r="N119" s="326"/>
      <c r="O119" s="326"/>
      <c r="P119" s="326"/>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4.95" customHeight="1" thickTop="1" thickBot="1" x14ac:dyDescent="0.25">
      <c r="A120" s="326" t="s">
        <v>2862</v>
      </c>
      <c r="B120" s="326"/>
      <c r="C120" s="326"/>
      <c r="D120" s="326"/>
      <c r="E120" s="326"/>
      <c r="F120" s="326"/>
      <c r="G120" s="326"/>
      <c r="H120" s="326"/>
      <c r="I120" s="326"/>
      <c r="J120" s="326"/>
      <c r="K120" s="326"/>
      <c r="L120" s="326"/>
      <c r="M120" s="326"/>
      <c r="N120" s="326"/>
      <c r="O120" s="326"/>
      <c r="P120" s="326"/>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4.95" customHeight="1" thickTop="1" thickBot="1" x14ac:dyDescent="0.25">
      <c r="A121" s="326" t="s">
        <v>2863</v>
      </c>
      <c r="B121" s="326"/>
      <c r="C121" s="326"/>
      <c r="D121" s="326"/>
      <c r="E121" s="326"/>
      <c r="F121" s="326"/>
      <c r="G121" s="326"/>
      <c r="H121" s="326"/>
      <c r="I121" s="326"/>
      <c r="J121" s="326"/>
      <c r="K121" s="326"/>
      <c r="L121" s="326"/>
      <c r="M121" s="326"/>
      <c r="N121" s="326"/>
      <c r="O121" s="326"/>
      <c r="P121" s="326"/>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4.95" customHeight="1" thickTop="1" thickBot="1" x14ac:dyDescent="0.25">
      <c r="A122" s="326" t="s">
        <v>2864</v>
      </c>
      <c r="B122" s="326"/>
      <c r="C122" s="326"/>
      <c r="D122" s="326"/>
      <c r="E122" s="326"/>
      <c r="F122" s="326"/>
      <c r="G122" s="326"/>
      <c r="H122" s="326"/>
      <c r="I122" s="326"/>
      <c r="J122" s="326"/>
      <c r="K122" s="326"/>
      <c r="L122" s="326"/>
      <c r="M122" s="326"/>
      <c r="N122" s="326"/>
      <c r="O122" s="326"/>
      <c r="P122" s="326"/>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4.95" customHeight="1" thickTop="1" thickBot="1" x14ac:dyDescent="0.25">
      <c r="A123" s="326" t="s">
        <v>2865</v>
      </c>
      <c r="B123" s="326"/>
      <c r="C123" s="326"/>
      <c r="D123" s="326"/>
      <c r="E123" s="326"/>
      <c r="F123" s="326"/>
      <c r="G123" s="326"/>
      <c r="H123" s="326"/>
      <c r="I123" s="326"/>
      <c r="J123" s="326"/>
      <c r="K123" s="326"/>
      <c r="L123" s="326"/>
      <c r="M123" s="326"/>
      <c r="N123" s="326"/>
      <c r="O123" s="326"/>
      <c r="P123" s="326"/>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4.95" customHeight="1" thickTop="1" thickBot="1" x14ac:dyDescent="0.25">
      <c r="A124" s="326" t="s">
        <v>2866</v>
      </c>
      <c r="B124" s="326"/>
      <c r="C124" s="326"/>
      <c r="D124" s="326"/>
      <c r="E124" s="326"/>
      <c r="F124" s="326"/>
      <c r="G124" s="326"/>
      <c r="H124" s="326"/>
      <c r="I124" s="326"/>
      <c r="J124" s="326"/>
      <c r="K124" s="326"/>
      <c r="L124" s="326"/>
      <c r="M124" s="326"/>
      <c r="N124" s="326"/>
      <c r="O124" s="326"/>
      <c r="P124" s="326"/>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4.95" customHeight="1" thickTop="1" thickBot="1" x14ac:dyDescent="0.25">
      <c r="A125" s="326" t="s">
        <v>2867</v>
      </c>
      <c r="B125" s="326"/>
      <c r="C125" s="326"/>
      <c r="D125" s="326"/>
      <c r="E125" s="326"/>
      <c r="F125" s="326"/>
      <c r="G125" s="326"/>
      <c r="H125" s="326"/>
      <c r="I125" s="326"/>
      <c r="J125" s="326"/>
      <c r="K125" s="326"/>
      <c r="L125" s="326"/>
      <c r="M125" s="326"/>
      <c r="N125" s="326"/>
      <c r="O125" s="326"/>
      <c r="P125" s="326"/>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4.95" customHeight="1" thickTop="1" thickBot="1" x14ac:dyDescent="0.25">
      <c r="A126" s="326" t="s">
        <v>2868</v>
      </c>
      <c r="B126" s="326"/>
      <c r="C126" s="326"/>
      <c r="D126" s="326"/>
      <c r="E126" s="326"/>
      <c r="F126" s="326"/>
      <c r="G126" s="326"/>
      <c r="H126" s="326"/>
      <c r="I126" s="326"/>
      <c r="J126" s="326"/>
      <c r="K126" s="326"/>
      <c r="L126" s="326"/>
      <c r="M126" s="326"/>
      <c r="N126" s="326"/>
      <c r="O126" s="326"/>
      <c r="P126" s="326"/>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4.95" customHeight="1" thickTop="1" thickBot="1" x14ac:dyDescent="0.25">
      <c r="A127" s="326" t="s">
        <v>2869</v>
      </c>
      <c r="B127" s="326"/>
      <c r="C127" s="326"/>
      <c r="D127" s="326"/>
      <c r="E127" s="326"/>
      <c r="F127" s="326"/>
      <c r="G127" s="326"/>
      <c r="H127" s="326"/>
      <c r="I127" s="326"/>
      <c r="J127" s="326"/>
      <c r="K127" s="326"/>
      <c r="L127" s="326"/>
      <c r="M127" s="326"/>
      <c r="N127" s="326"/>
      <c r="O127" s="326"/>
      <c r="P127" s="326"/>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4.95" customHeight="1" thickTop="1" thickBot="1" x14ac:dyDescent="0.25">
      <c r="A128" s="332" t="s">
        <v>2870</v>
      </c>
      <c r="B128" s="332"/>
      <c r="C128" s="332"/>
      <c r="D128" s="332"/>
      <c r="E128" s="332"/>
      <c r="F128" s="332"/>
      <c r="G128" s="332"/>
      <c r="H128" s="332"/>
      <c r="I128" s="332"/>
      <c r="J128" s="332"/>
      <c r="K128" s="332"/>
      <c r="L128" s="332"/>
      <c r="M128" s="332"/>
      <c r="N128" s="332"/>
      <c r="O128" s="332"/>
      <c r="P128" s="332"/>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4.95" customHeight="1" thickTop="1" thickBot="1" x14ac:dyDescent="0.25">
      <c r="A129" s="332" t="s">
        <v>2871</v>
      </c>
      <c r="B129" s="332"/>
      <c r="C129" s="332"/>
      <c r="D129" s="332"/>
      <c r="E129" s="332"/>
      <c r="F129" s="332"/>
      <c r="G129" s="332"/>
      <c r="H129" s="332"/>
      <c r="I129" s="332"/>
      <c r="J129" s="332"/>
      <c r="K129" s="332"/>
      <c r="L129" s="332"/>
      <c r="M129" s="332"/>
      <c r="N129" s="332"/>
      <c r="O129" s="332"/>
      <c r="P129" s="332"/>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4.95" customHeight="1" thickTop="1" thickBot="1" x14ac:dyDescent="0.25">
      <c r="A130" s="332" t="s">
        <v>2872</v>
      </c>
      <c r="B130" s="332"/>
      <c r="C130" s="332"/>
      <c r="D130" s="332"/>
      <c r="E130" s="332"/>
      <c r="F130" s="332"/>
      <c r="G130" s="332"/>
      <c r="H130" s="332"/>
      <c r="I130" s="332"/>
      <c r="J130" s="332"/>
      <c r="K130" s="332"/>
      <c r="L130" s="332"/>
      <c r="M130" s="332"/>
      <c r="N130" s="332"/>
      <c r="O130" s="332"/>
      <c r="P130" s="332"/>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4.95" customHeight="1" thickTop="1" thickBot="1" x14ac:dyDescent="0.25">
      <c r="A131" s="332" t="s">
        <v>2873</v>
      </c>
      <c r="B131" s="332"/>
      <c r="C131" s="332"/>
      <c r="D131" s="332"/>
      <c r="E131" s="332"/>
      <c r="F131" s="332"/>
      <c r="G131" s="332"/>
      <c r="H131" s="332"/>
      <c r="I131" s="332"/>
      <c r="J131" s="332"/>
      <c r="K131" s="332"/>
      <c r="L131" s="332"/>
      <c r="M131" s="332"/>
      <c r="N131" s="332"/>
      <c r="O131" s="332"/>
      <c r="P131" s="332"/>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4.95" customHeight="1" thickTop="1" thickBot="1" x14ac:dyDescent="0.25">
      <c r="A132" s="332" t="s">
        <v>2874</v>
      </c>
      <c r="B132" s="332"/>
      <c r="C132" s="332"/>
      <c r="D132" s="332"/>
      <c r="E132" s="332"/>
      <c r="F132" s="332"/>
      <c r="G132" s="332"/>
      <c r="H132" s="332"/>
      <c r="I132" s="332"/>
      <c r="J132" s="332"/>
      <c r="K132" s="332"/>
      <c r="L132" s="332"/>
      <c r="M132" s="332"/>
      <c r="N132" s="332"/>
      <c r="O132" s="332"/>
      <c r="P132" s="332"/>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4.95" customHeight="1" thickTop="1" thickBot="1" x14ac:dyDescent="0.25">
      <c r="A133" s="332" t="s">
        <v>2875</v>
      </c>
      <c r="B133" s="332"/>
      <c r="C133" s="332"/>
      <c r="D133" s="332"/>
      <c r="E133" s="332"/>
      <c r="F133" s="332"/>
      <c r="G133" s="332"/>
      <c r="H133" s="332"/>
      <c r="I133" s="332"/>
      <c r="J133" s="332"/>
      <c r="K133" s="332"/>
      <c r="L133" s="332"/>
      <c r="M133" s="332"/>
      <c r="N133" s="332"/>
      <c r="O133" s="332"/>
      <c r="P133" s="332"/>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4.95" customHeight="1" thickTop="1" thickBot="1" x14ac:dyDescent="0.25">
      <c r="A134" s="332" t="s">
        <v>2876</v>
      </c>
      <c r="B134" s="332"/>
      <c r="C134" s="332"/>
      <c r="D134" s="332"/>
      <c r="E134" s="332"/>
      <c r="F134" s="332"/>
      <c r="G134" s="332"/>
      <c r="H134" s="332"/>
      <c r="I134" s="332"/>
      <c r="J134" s="332"/>
      <c r="K134" s="332"/>
      <c r="L134" s="332"/>
      <c r="M134" s="332"/>
      <c r="N134" s="332"/>
      <c r="O134" s="332"/>
      <c r="P134" s="332"/>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4.95" customHeight="1" thickTop="1" thickBot="1" x14ac:dyDescent="0.25">
      <c r="A135" s="332" t="s">
        <v>2877</v>
      </c>
      <c r="B135" s="332"/>
      <c r="C135" s="332"/>
      <c r="D135" s="332"/>
      <c r="E135" s="332"/>
      <c r="F135" s="332"/>
      <c r="G135" s="332"/>
      <c r="H135" s="332"/>
      <c r="I135" s="332"/>
      <c r="J135" s="332"/>
      <c r="K135" s="332"/>
      <c r="L135" s="332"/>
      <c r="M135" s="332"/>
      <c r="N135" s="332"/>
      <c r="O135" s="332"/>
      <c r="P135" s="332"/>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4.95" customHeight="1" thickTop="1" thickBot="1" x14ac:dyDescent="0.25">
      <c r="A136" s="332" t="s">
        <v>2878</v>
      </c>
      <c r="B136" s="332"/>
      <c r="C136" s="332"/>
      <c r="D136" s="332"/>
      <c r="E136" s="332"/>
      <c r="F136" s="332"/>
      <c r="G136" s="332"/>
      <c r="H136" s="332"/>
      <c r="I136" s="332"/>
      <c r="J136" s="332"/>
      <c r="K136" s="332"/>
      <c r="L136" s="332"/>
      <c r="M136" s="332"/>
      <c r="N136" s="332"/>
      <c r="O136" s="332"/>
      <c r="P136" s="332"/>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4.95" customHeight="1" thickTop="1" thickBot="1" x14ac:dyDescent="0.25">
      <c r="A137" s="332" t="s">
        <v>2879</v>
      </c>
      <c r="B137" s="332"/>
      <c r="C137" s="332"/>
      <c r="D137" s="332"/>
      <c r="E137" s="332"/>
      <c r="F137" s="332"/>
      <c r="G137" s="332"/>
      <c r="H137" s="332"/>
      <c r="I137" s="332"/>
      <c r="J137" s="332"/>
      <c r="K137" s="332"/>
      <c r="L137" s="332"/>
      <c r="M137" s="332"/>
      <c r="N137" s="332"/>
      <c r="O137" s="332"/>
      <c r="P137" s="332"/>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4.95" customHeight="1" thickTop="1" thickBot="1" x14ac:dyDescent="0.25">
      <c r="A138" s="332" t="s">
        <v>2880</v>
      </c>
      <c r="B138" s="332"/>
      <c r="C138" s="332"/>
      <c r="D138" s="332"/>
      <c r="E138" s="332"/>
      <c r="F138" s="332"/>
      <c r="G138" s="332"/>
      <c r="H138" s="332"/>
      <c r="I138" s="332"/>
      <c r="J138" s="332"/>
      <c r="K138" s="332"/>
      <c r="L138" s="332"/>
      <c r="M138" s="332"/>
      <c r="N138" s="332"/>
      <c r="O138" s="332"/>
      <c r="P138" s="332"/>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4.95" customHeight="1" thickTop="1" thickBot="1" x14ac:dyDescent="0.25">
      <c r="A139" s="332" t="s">
        <v>2881</v>
      </c>
      <c r="B139" s="332"/>
      <c r="C139" s="332"/>
      <c r="D139" s="332"/>
      <c r="E139" s="332"/>
      <c r="F139" s="332"/>
      <c r="G139" s="332"/>
      <c r="H139" s="332"/>
      <c r="I139" s="332"/>
      <c r="J139" s="332"/>
      <c r="K139" s="332"/>
      <c r="L139" s="332"/>
      <c r="M139" s="332"/>
      <c r="N139" s="332"/>
      <c r="O139" s="332"/>
      <c r="P139" s="332"/>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4.95" customHeight="1" thickTop="1" thickBot="1" x14ac:dyDescent="0.25">
      <c r="A140" s="332" t="s">
        <v>2882</v>
      </c>
      <c r="B140" s="332"/>
      <c r="C140" s="332"/>
      <c r="D140" s="332"/>
      <c r="E140" s="332"/>
      <c r="F140" s="332"/>
      <c r="G140" s="332"/>
      <c r="H140" s="332"/>
      <c r="I140" s="332"/>
      <c r="J140" s="332"/>
      <c r="K140" s="332"/>
      <c r="L140" s="332"/>
      <c r="M140" s="332"/>
      <c r="N140" s="332"/>
      <c r="O140" s="332"/>
      <c r="P140" s="332"/>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4.95" customHeight="1" thickTop="1" thickBot="1" x14ac:dyDescent="0.25">
      <c r="A141" s="332" t="s">
        <v>2883</v>
      </c>
      <c r="B141" s="332"/>
      <c r="C141" s="332"/>
      <c r="D141" s="332"/>
      <c r="E141" s="332"/>
      <c r="F141" s="332"/>
      <c r="G141" s="332"/>
      <c r="H141" s="332"/>
      <c r="I141" s="332"/>
      <c r="J141" s="332"/>
      <c r="K141" s="332"/>
      <c r="L141" s="332"/>
      <c r="M141" s="332"/>
      <c r="N141" s="332"/>
      <c r="O141" s="332"/>
      <c r="P141" s="332"/>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4.95" customHeight="1" thickTop="1" thickBot="1" x14ac:dyDescent="0.25">
      <c r="A142" s="332" t="s">
        <v>2884</v>
      </c>
      <c r="B142" s="332"/>
      <c r="C142" s="332"/>
      <c r="D142" s="332"/>
      <c r="E142" s="332"/>
      <c r="F142" s="332"/>
      <c r="G142" s="332"/>
      <c r="H142" s="332"/>
      <c r="I142" s="332"/>
      <c r="J142" s="332"/>
      <c r="K142" s="332"/>
      <c r="L142" s="332"/>
      <c r="M142" s="332"/>
      <c r="N142" s="332"/>
      <c r="O142" s="332"/>
      <c r="P142" s="332"/>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4.95" customHeight="1" thickTop="1" thickBot="1" x14ac:dyDescent="0.25">
      <c r="A143" s="332" t="s">
        <v>2885</v>
      </c>
      <c r="B143" s="332"/>
      <c r="C143" s="332"/>
      <c r="D143" s="332"/>
      <c r="E143" s="332"/>
      <c r="F143" s="332"/>
      <c r="G143" s="332"/>
      <c r="H143" s="332"/>
      <c r="I143" s="332"/>
      <c r="J143" s="332"/>
      <c r="K143" s="332"/>
      <c r="L143" s="332"/>
      <c r="M143" s="332"/>
      <c r="N143" s="332"/>
      <c r="O143" s="332"/>
      <c r="P143" s="332"/>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4.95" customHeight="1" thickTop="1" thickBot="1" x14ac:dyDescent="0.25">
      <c r="A144" s="332" t="s">
        <v>2886</v>
      </c>
      <c r="B144" s="332"/>
      <c r="C144" s="332"/>
      <c r="D144" s="332"/>
      <c r="E144" s="332"/>
      <c r="F144" s="332"/>
      <c r="G144" s="332"/>
      <c r="H144" s="332"/>
      <c r="I144" s="332"/>
      <c r="J144" s="332"/>
      <c r="K144" s="332"/>
      <c r="L144" s="332"/>
      <c r="M144" s="332"/>
      <c r="N144" s="332"/>
      <c r="O144" s="332"/>
      <c r="P144" s="332"/>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4.95" customHeight="1" thickTop="1" thickBot="1" x14ac:dyDescent="0.25">
      <c r="A145" s="332" t="s">
        <v>2887</v>
      </c>
      <c r="B145" s="332"/>
      <c r="C145" s="332"/>
      <c r="D145" s="332"/>
      <c r="E145" s="332"/>
      <c r="F145" s="332"/>
      <c r="G145" s="332"/>
      <c r="H145" s="332"/>
      <c r="I145" s="332"/>
      <c r="J145" s="332"/>
      <c r="K145" s="332"/>
      <c r="L145" s="332"/>
      <c r="M145" s="332"/>
      <c r="N145" s="332"/>
      <c r="O145" s="332"/>
      <c r="P145" s="332"/>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4.95" customHeight="1" thickTop="1" thickBot="1" x14ac:dyDescent="0.25">
      <c r="A146" s="332" t="s">
        <v>2888</v>
      </c>
      <c r="B146" s="332"/>
      <c r="C146" s="332"/>
      <c r="D146" s="332"/>
      <c r="E146" s="332"/>
      <c r="F146" s="332"/>
      <c r="G146" s="332"/>
      <c r="H146" s="332"/>
      <c r="I146" s="332"/>
      <c r="J146" s="332"/>
      <c r="K146" s="332"/>
      <c r="L146" s="332"/>
      <c r="M146" s="332"/>
      <c r="N146" s="332"/>
      <c r="O146" s="332"/>
      <c r="P146" s="332"/>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4.95" customHeight="1" thickTop="1" thickBot="1" x14ac:dyDescent="0.25">
      <c r="A147" s="332" t="s">
        <v>2889</v>
      </c>
      <c r="B147" s="332"/>
      <c r="C147" s="332"/>
      <c r="D147" s="332"/>
      <c r="E147" s="332"/>
      <c r="F147" s="332"/>
      <c r="G147" s="332"/>
      <c r="H147" s="332"/>
      <c r="I147" s="332"/>
      <c r="J147" s="332"/>
      <c r="K147" s="332"/>
      <c r="L147" s="332"/>
      <c r="M147" s="332"/>
      <c r="N147" s="332"/>
      <c r="O147" s="332"/>
      <c r="P147" s="332"/>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4.95" customHeight="1" thickTop="1" thickBot="1" x14ac:dyDescent="0.25">
      <c r="A148" s="332" t="s">
        <v>2890</v>
      </c>
      <c r="B148" s="332"/>
      <c r="C148" s="332"/>
      <c r="D148" s="332"/>
      <c r="E148" s="332"/>
      <c r="F148" s="332"/>
      <c r="G148" s="332"/>
      <c r="H148" s="332"/>
      <c r="I148" s="332"/>
      <c r="J148" s="332"/>
      <c r="K148" s="332"/>
      <c r="L148" s="332"/>
      <c r="M148" s="332"/>
      <c r="N148" s="332"/>
      <c r="O148" s="332"/>
      <c r="P148" s="332"/>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4.95" customHeight="1" thickTop="1" thickBot="1" x14ac:dyDescent="0.25">
      <c r="A149" s="332" t="s">
        <v>2891</v>
      </c>
      <c r="B149" s="332"/>
      <c r="C149" s="332"/>
      <c r="D149" s="332"/>
      <c r="E149" s="332"/>
      <c r="F149" s="332"/>
      <c r="G149" s="332"/>
      <c r="H149" s="332"/>
      <c r="I149" s="332"/>
      <c r="J149" s="332"/>
      <c r="K149" s="332"/>
      <c r="L149" s="332"/>
      <c r="M149" s="332"/>
      <c r="N149" s="332"/>
      <c r="O149" s="332"/>
      <c r="P149" s="332"/>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4.95" customHeight="1" thickTop="1" thickBot="1" x14ac:dyDescent="0.25">
      <c r="A150" s="332" t="s">
        <v>2892</v>
      </c>
      <c r="B150" s="332"/>
      <c r="C150" s="332"/>
      <c r="D150" s="332"/>
      <c r="E150" s="332"/>
      <c r="F150" s="332"/>
      <c r="G150" s="332"/>
      <c r="H150" s="332"/>
      <c r="I150" s="332"/>
      <c r="J150" s="332"/>
      <c r="K150" s="332"/>
      <c r="L150" s="332"/>
      <c r="M150" s="332"/>
      <c r="N150" s="332"/>
      <c r="O150" s="332"/>
      <c r="P150" s="332"/>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4.95" customHeight="1" thickTop="1" thickBot="1" x14ac:dyDescent="0.25">
      <c r="A151" s="332" t="s">
        <v>2893</v>
      </c>
      <c r="B151" s="332"/>
      <c r="C151" s="332"/>
      <c r="D151" s="332"/>
      <c r="E151" s="332"/>
      <c r="F151" s="332"/>
      <c r="G151" s="332"/>
      <c r="H151" s="332"/>
      <c r="I151" s="332"/>
      <c r="J151" s="332"/>
      <c r="K151" s="332"/>
      <c r="L151" s="332"/>
      <c r="M151" s="332"/>
      <c r="N151" s="332"/>
      <c r="O151" s="332"/>
      <c r="P151" s="332"/>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4.95" customHeight="1" thickTop="1" thickBot="1" x14ac:dyDescent="0.25">
      <c r="A152" s="332" t="s">
        <v>2894</v>
      </c>
      <c r="B152" s="332"/>
      <c r="C152" s="332"/>
      <c r="D152" s="332"/>
      <c r="E152" s="332"/>
      <c r="F152" s="332"/>
      <c r="G152" s="332"/>
      <c r="H152" s="332"/>
      <c r="I152" s="332"/>
      <c r="J152" s="332"/>
      <c r="K152" s="332"/>
      <c r="L152" s="332"/>
      <c r="M152" s="332"/>
      <c r="N152" s="332"/>
      <c r="O152" s="332"/>
      <c r="P152" s="332"/>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4.95" customHeight="1" thickTop="1" thickBot="1" x14ac:dyDescent="0.25">
      <c r="A153" s="332" t="s">
        <v>2895</v>
      </c>
      <c r="B153" s="332"/>
      <c r="C153" s="332"/>
      <c r="D153" s="332"/>
      <c r="E153" s="332"/>
      <c r="F153" s="332"/>
      <c r="G153" s="332"/>
      <c r="H153" s="332"/>
      <c r="I153" s="332"/>
      <c r="J153" s="332"/>
      <c r="K153" s="332"/>
      <c r="L153" s="332"/>
      <c r="M153" s="332"/>
      <c r="N153" s="332"/>
      <c r="O153" s="332"/>
      <c r="P153" s="332"/>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4.95" customHeight="1" thickTop="1" thickBot="1" x14ac:dyDescent="0.25">
      <c r="A154" s="332" t="s">
        <v>2896</v>
      </c>
      <c r="B154" s="332"/>
      <c r="C154" s="332"/>
      <c r="D154" s="332"/>
      <c r="E154" s="332"/>
      <c r="F154" s="332"/>
      <c r="G154" s="332"/>
      <c r="H154" s="332"/>
      <c r="I154" s="332"/>
      <c r="J154" s="332"/>
      <c r="K154" s="332"/>
      <c r="L154" s="332"/>
      <c r="M154" s="332"/>
      <c r="N154" s="332"/>
      <c r="O154" s="332"/>
      <c r="P154" s="332"/>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4.95" customHeight="1" thickTop="1" x14ac:dyDescent="0.2">
      <c r="A155" s="307" t="s">
        <v>2162</v>
      </c>
      <c r="B155" s="307"/>
      <c r="C155" s="307"/>
      <c r="D155" s="307"/>
      <c r="E155" s="307"/>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89">
        <f>SUM(AE110:AE154)</f>
        <v>0</v>
      </c>
      <c r="AF155" s="59"/>
      <c r="AG155" s="92">
        <f>SUM(AG110:AG154)</f>
        <v>45</v>
      </c>
      <c r="AH155" s="93"/>
      <c r="AI155" s="94"/>
      <c r="AJ155" s="94"/>
      <c r="AK155" s="94"/>
    </row>
    <row r="156" spans="1:37" ht="24.95" customHeight="1" x14ac:dyDescent="0.2">
      <c r="A156" s="308" t="s">
        <v>2163</v>
      </c>
      <c r="B156" s="308"/>
      <c r="C156" s="308"/>
      <c r="D156" s="308"/>
      <c r="E156" s="308"/>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89">
        <f>AE155/$AE$19*100</f>
        <v>0</v>
      </c>
      <c r="AF156" s="59"/>
      <c r="AG156" s="92"/>
      <c r="AH156" s="93"/>
      <c r="AI156" s="94"/>
      <c r="AJ156" s="94"/>
      <c r="AK156" s="94"/>
    </row>
    <row r="157" spans="1:37" ht="24.95" customHeight="1" thickBot="1" x14ac:dyDescent="0.25">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4.95" customHeight="1" thickTop="1" thickBot="1" x14ac:dyDescent="0.25">
      <c r="A158" s="310" t="s">
        <v>73</v>
      </c>
      <c r="B158" s="310"/>
      <c r="C158" s="310"/>
      <c r="D158" s="310"/>
      <c r="E158" s="310"/>
      <c r="F158" s="310"/>
      <c r="G158" s="310"/>
      <c r="H158" s="310"/>
      <c r="I158" s="310"/>
      <c r="J158" s="310"/>
      <c r="K158" s="310"/>
      <c r="L158" s="310"/>
      <c r="M158" s="310"/>
      <c r="N158" s="310"/>
      <c r="O158" s="310"/>
      <c r="P158" s="310"/>
      <c r="Q158" s="310"/>
      <c r="R158" s="310"/>
      <c r="S158" s="310"/>
      <c r="T158" s="310"/>
      <c r="U158" s="310"/>
      <c r="V158" s="310"/>
      <c r="W158" s="310"/>
      <c r="X158" s="310"/>
      <c r="Y158" s="310"/>
      <c r="Z158" s="310"/>
      <c r="AA158" s="310"/>
      <c r="AB158" s="310"/>
      <c r="AC158" s="310"/>
      <c r="AD158" s="104" t="s">
        <v>64</v>
      </c>
      <c r="AE158" s="105" t="s">
        <v>8</v>
      </c>
      <c r="AF158" s="86" t="s">
        <v>2133</v>
      </c>
      <c r="AG158" s="86" t="s">
        <v>2134</v>
      </c>
      <c r="AH158" s="86" t="s">
        <v>2135</v>
      </c>
      <c r="AI158" s="87" t="s">
        <v>2136</v>
      </c>
      <c r="AJ158" s="86"/>
      <c r="AK158" s="87" t="s">
        <v>2137</v>
      </c>
    </row>
    <row r="159" spans="1:37" ht="24.95" customHeight="1" thickTop="1" thickBot="1" x14ac:dyDescent="0.25">
      <c r="A159" s="326" t="s">
        <v>2897</v>
      </c>
      <c r="B159" s="326"/>
      <c r="C159" s="326"/>
      <c r="D159" s="326"/>
      <c r="E159" s="326"/>
      <c r="F159" s="326"/>
      <c r="G159" s="326"/>
      <c r="H159" s="326"/>
      <c r="I159" s="326"/>
      <c r="J159" s="326"/>
      <c r="K159" s="326"/>
      <c r="L159" s="326"/>
      <c r="M159" s="326"/>
      <c r="N159" s="326"/>
      <c r="O159" s="326"/>
      <c r="P159" s="326"/>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4.95" customHeight="1" thickTop="1" thickBot="1" x14ac:dyDescent="0.25">
      <c r="A160" s="326" t="s">
        <v>2898</v>
      </c>
      <c r="B160" s="326"/>
      <c r="C160" s="326"/>
      <c r="D160" s="326"/>
      <c r="E160" s="326"/>
      <c r="F160" s="326"/>
      <c r="G160" s="326"/>
      <c r="H160" s="326"/>
      <c r="I160" s="326"/>
      <c r="J160" s="326"/>
      <c r="K160" s="326"/>
      <c r="L160" s="326"/>
      <c r="M160" s="326"/>
      <c r="N160" s="326"/>
      <c r="O160" s="326"/>
      <c r="P160" s="326"/>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4.95" customHeight="1" thickTop="1" thickBot="1" x14ac:dyDescent="0.25">
      <c r="A161" s="326" t="s">
        <v>2899</v>
      </c>
      <c r="B161" s="326"/>
      <c r="C161" s="326"/>
      <c r="D161" s="326"/>
      <c r="E161" s="326"/>
      <c r="F161" s="326"/>
      <c r="G161" s="326"/>
      <c r="H161" s="326"/>
      <c r="I161" s="326"/>
      <c r="J161" s="326"/>
      <c r="K161" s="326"/>
      <c r="L161" s="326"/>
      <c r="M161" s="326"/>
      <c r="N161" s="326"/>
      <c r="O161" s="326"/>
      <c r="P161" s="326"/>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4.95" customHeight="1" thickTop="1" thickBot="1" x14ac:dyDescent="0.25">
      <c r="A162" s="326" t="s">
        <v>2900</v>
      </c>
      <c r="B162" s="326"/>
      <c r="C162" s="326"/>
      <c r="D162" s="326"/>
      <c r="E162" s="326"/>
      <c r="F162" s="326"/>
      <c r="G162" s="326"/>
      <c r="H162" s="326"/>
      <c r="I162" s="326"/>
      <c r="J162" s="326"/>
      <c r="K162" s="326"/>
      <c r="L162" s="326"/>
      <c r="M162" s="326"/>
      <c r="N162" s="326"/>
      <c r="O162" s="326"/>
      <c r="P162" s="326"/>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4.95" customHeight="1" thickTop="1" thickBot="1" x14ac:dyDescent="0.25">
      <c r="A163" s="326" t="s">
        <v>2901</v>
      </c>
      <c r="B163" s="326"/>
      <c r="C163" s="326"/>
      <c r="D163" s="326"/>
      <c r="E163" s="326"/>
      <c r="F163" s="326"/>
      <c r="G163" s="326"/>
      <c r="H163" s="326"/>
      <c r="I163" s="326"/>
      <c r="J163" s="326"/>
      <c r="K163" s="326"/>
      <c r="L163" s="326"/>
      <c r="M163" s="326"/>
      <c r="N163" s="326"/>
      <c r="O163" s="326"/>
      <c r="P163" s="326"/>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4.95" customHeight="1" thickTop="1" x14ac:dyDescent="0.2">
      <c r="A164" s="307" t="s">
        <v>2164</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89">
        <f>SUM(AE159:AE163)</f>
        <v>0</v>
      </c>
      <c r="AF164" s="59"/>
      <c r="AG164" s="92">
        <f>SUM(AG159:AG163)</f>
        <v>5</v>
      </c>
      <c r="AH164" s="93"/>
      <c r="AI164" s="94"/>
      <c r="AJ164" s="94"/>
      <c r="AK164" s="94"/>
    </row>
    <row r="165" spans="1:37" ht="24.95" customHeight="1" x14ac:dyDescent="0.2">
      <c r="A165" s="308" t="s">
        <v>2165</v>
      </c>
      <c r="B165" s="308"/>
      <c r="C165" s="308"/>
      <c r="D165" s="308"/>
      <c r="E165" s="308"/>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89">
        <f>AE164/$AE$19*100</f>
        <v>0</v>
      </c>
      <c r="AF165" s="59"/>
      <c r="AG165" s="92"/>
      <c r="AH165" s="93"/>
      <c r="AI165" s="94"/>
      <c r="AJ165" s="94"/>
      <c r="AK165" s="94"/>
    </row>
    <row r="166" spans="1:37" ht="24.95" customHeight="1" thickBot="1" x14ac:dyDescent="0.25">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2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2905</v>
      </c>
      <c r="AE167" s="107">
        <f>AE40+AE66+AE93+AE155</f>
        <v>12.500000000000002</v>
      </c>
      <c r="AF167" s="71"/>
      <c r="AG167" s="108"/>
      <c r="AH167" s="72"/>
      <c r="AI167" s="72"/>
      <c r="AJ167" s="72"/>
      <c r="AK167" s="72"/>
    </row>
    <row r="168" spans="1:37" ht="15" customHeight="1" thickTop="1" thickBot="1" x14ac:dyDescent="0.2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2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2906</v>
      </c>
      <c r="AE169" s="107">
        <f>AE49+AE75+AE102+AE164</f>
        <v>12.5</v>
      </c>
      <c r="AF169" s="71"/>
      <c r="AG169" s="108"/>
      <c r="AH169" s="72"/>
      <c r="AI169" s="72"/>
      <c r="AJ169" s="72"/>
      <c r="AK169" s="72"/>
    </row>
    <row r="170" spans="1:37" ht="15" customHeight="1" thickTop="1" thickBot="1" x14ac:dyDescent="0.2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2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2907</v>
      </c>
      <c r="AE171" s="107">
        <f>(AE167*0.8)+(AE169*0.2)</f>
        <v>12.500000000000002</v>
      </c>
      <c r="AF171" s="71"/>
      <c r="AG171" s="113"/>
      <c r="AH171" s="71"/>
      <c r="AI171" s="71"/>
      <c r="AJ171" s="71"/>
      <c r="AK171" s="71"/>
    </row>
    <row r="172" spans="1:37" ht="13.5" thickTop="1" x14ac:dyDescent="0.2"/>
  </sheetData>
  <sheetProtection algorithmName="SHA-512" hashValue="DRdxk0Vo5oYV2NjtBjBeWyA7ppYrBBgCinDEjwUis3NcifnLQDQyEY4IUEwhBo9oV85VbE5cN1BGQFlp/+J4aA==" saltValue="28A9Im81HPr0pWot4p28W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8" t="s">
        <v>2908</v>
      </c>
      <c r="B2" s="318"/>
      <c r="C2" s="318"/>
      <c r="D2" s="318"/>
      <c r="E2" s="318"/>
      <c r="F2" s="318"/>
      <c r="G2" s="318"/>
      <c r="H2" s="318"/>
      <c r="I2" s="318"/>
      <c r="J2" s="318"/>
      <c r="K2" s="318"/>
      <c r="L2" s="318"/>
    </row>
    <row r="3" spans="1:12" ht="18" customHeight="1" x14ac:dyDescent="0.2">
      <c r="A3" s="318" t="s">
        <v>6</v>
      </c>
      <c r="B3" s="318"/>
      <c r="C3" s="318"/>
      <c r="D3" s="318"/>
      <c r="E3" s="318"/>
      <c r="F3" s="318"/>
      <c r="G3" s="318"/>
      <c r="H3" s="318"/>
      <c r="I3" s="318"/>
      <c r="J3" s="318"/>
      <c r="K3" s="318"/>
      <c r="L3" s="318"/>
    </row>
    <row r="4" spans="1:12" ht="18" customHeight="1" x14ac:dyDescent="0.2">
      <c r="A4" s="218"/>
      <c r="B4" s="218"/>
      <c r="C4" s="218"/>
      <c r="D4" s="218"/>
      <c r="E4" s="218"/>
      <c r="F4" s="218"/>
      <c r="G4" s="218"/>
    </row>
    <row r="5" spans="1:12" ht="18" customHeight="1" x14ac:dyDescent="0.2">
      <c r="A5" s="319" t="str">
        <f>IGOT!C5</f>
        <v>Sindicato de Trabajadores de Transporte de Pasajeros del Distrito Federal.</v>
      </c>
      <c r="B5" s="319"/>
      <c r="C5" s="319"/>
      <c r="D5" s="319"/>
      <c r="E5" s="319"/>
      <c r="F5" s="319"/>
      <c r="G5" s="319"/>
      <c r="H5" s="319"/>
      <c r="I5" s="319"/>
      <c r="J5" s="319"/>
      <c r="K5" s="319"/>
      <c r="L5" s="319"/>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138 (cálculo PI)'!G13</f>
        <v>4</v>
      </c>
      <c r="D8" s="115"/>
      <c r="E8" s="118"/>
      <c r="F8" s="118"/>
      <c r="G8" s="115"/>
    </row>
    <row r="9" spans="1:12" ht="18" customHeight="1" thickBot="1" x14ac:dyDescent="0.25">
      <c r="A9" s="60"/>
      <c r="B9" s="214"/>
      <c r="C9" s="214"/>
      <c r="D9" s="214"/>
      <c r="E9" s="214"/>
      <c r="F9" s="60"/>
      <c r="G9" s="214"/>
    </row>
    <row r="10" spans="1:12" ht="18" customHeight="1" thickBot="1" x14ac:dyDescent="0.25">
      <c r="A10" s="320" t="s">
        <v>2074</v>
      </c>
      <c r="B10" s="321" t="s">
        <v>43</v>
      </c>
      <c r="C10" s="321"/>
      <c r="D10" s="115"/>
      <c r="E10" s="322" t="s">
        <v>44</v>
      </c>
      <c r="F10" s="322"/>
      <c r="G10" s="115"/>
    </row>
    <row r="11" spans="1:12" ht="54" customHeight="1" thickBot="1" x14ac:dyDescent="0.25">
      <c r="A11" s="320"/>
      <c r="B11" s="119" t="s">
        <v>2480</v>
      </c>
      <c r="C11" s="120" t="s">
        <v>2481</v>
      </c>
      <c r="D11" s="121"/>
      <c r="E11" s="122" t="s">
        <v>2480</v>
      </c>
      <c r="F11" s="123" t="s">
        <v>2481</v>
      </c>
      <c r="G11" s="121"/>
    </row>
    <row r="12" spans="1:12" ht="18" customHeight="1" thickBot="1" x14ac:dyDescent="0.25">
      <c r="A12" s="124" t="s">
        <v>2482</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25">
      <c r="A13" s="127" t="s">
        <v>2483</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25">
      <c r="A14" s="124" t="s">
        <v>2484</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25">
      <c r="A15" s="127" t="s">
        <v>2485</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25">
      <c r="A16" s="60"/>
      <c r="B16" s="214"/>
      <c r="C16" s="214"/>
      <c r="D16" s="214"/>
      <c r="E16" s="214"/>
      <c r="F16" s="60"/>
      <c r="G16" s="214"/>
    </row>
    <row r="17" spans="1:7" ht="18" customHeight="1" thickBot="1" x14ac:dyDescent="0.25">
      <c r="A17" s="127" t="s">
        <v>2909</v>
      </c>
      <c r="B17" s="128">
        <f>SUM(B12:B16)</f>
        <v>0</v>
      </c>
      <c r="C17" s="118"/>
      <c r="D17" s="118"/>
      <c r="E17" s="128">
        <f>SUM(E12:E16)</f>
        <v>0</v>
      </c>
      <c r="F17" s="60"/>
      <c r="G17" s="118"/>
    </row>
    <row r="18" spans="1:7" ht="6" customHeight="1" thickBot="1" x14ac:dyDescent="0.25">
      <c r="A18" s="60"/>
      <c r="B18" s="214"/>
      <c r="C18" s="214"/>
      <c r="D18" s="214"/>
      <c r="E18" s="214"/>
      <c r="F18" s="60"/>
      <c r="G18" s="214"/>
    </row>
    <row r="19" spans="1:7" ht="18" customHeight="1" thickBot="1" x14ac:dyDescent="0.25">
      <c r="A19" s="130" t="s">
        <v>2910</v>
      </c>
      <c r="B19" s="128">
        <f>(B17*0.8)+(E17*0.2)</f>
        <v>0</v>
      </c>
      <c r="C19" s="214"/>
      <c r="D19" s="214"/>
      <c r="E19" s="214"/>
      <c r="F19" s="60"/>
      <c r="G19" s="214"/>
    </row>
  </sheetData>
  <sheetProtection algorithmName="SHA-512" hashValue="TcaRTXDRk2YAcwh6xnHyHAYcxga5idYfuEYM+tT83gbhsoJQfxl76E+RdcPY0y2E3Bj7dvgpgImmkP2p44lHpg==" saltValue="JelzDgoOscccorPMzDEi6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8" t="s">
        <v>2908</v>
      </c>
      <c r="B2" s="318"/>
      <c r="C2" s="318"/>
      <c r="D2" s="318"/>
      <c r="E2" s="318"/>
      <c r="F2" s="318"/>
      <c r="G2" s="318"/>
      <c r="H2" s="318"/>
      <c r="I2" s="318"/>
      <c r="J2" s="318"/>
      <c r="K2" s="318"/>
      <c r="L2" s="318"/>
    </row>
    <row r="3" spans="1:12" ht="18" customHeight="1" x14ac:dyDescent="0.2">
      <c r="A3" s="318" t="s">
        <v>47</v>
      </c>
      <c r="B3" s="318"/>
      <c r="C3" s="318"/>
      <c r="D3" s="318"/>
      <c r="E3" s="318"/>
      <c r="F3" s="318"/>
      <c r="G3" s="318"/>
      <c r="H3" s="318"/>
      <c r="I3" s="318"/>
      <c r="J3" s="318"/>
      <c r="K3" s="318"/>
      <c r="L3" s="318"/>
    </row>
    <row r="4" spans="1:12" ht="18" customHeight="1" x14ac:dyDescent="0.2">
      <c r="A4" s="218"/>
      <c r="B4" s="218"/>
      <c r="C4" s="218"/>
      <c r="D4" s="218"/>
      <c r="E4" s="218"/>
      <c r="F4" s="218"/>
      <c r="G4" s="218"/>
    </row>
    <row r="5" spans="1:12" ht="18" customHeight="1" x14ac:dyDescent="0.2">
      <c r="A5" s="319" t="str">
        <f>IGOT!C5</f>
        <v>Sindicato de Trabajadores de Transporte de Pasajeros del Distrito Federal.</v>
      </c>
      <c r="B5" s="319"/>
      <c r="C5" s="319"/>
      <c r="D5" s="319"/>
      <c r="E5" s="319"/>
      <c r="F5" s="319"/>
      <c r="G5" s="319"/>
      <c r="H5" s="319"/>
      <c r="I5" s="319"/>
      <c r="J5" s="319"/>
      <c r="K5" s="319"/>
      <c r="L5" s="319"/>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138 (cálculo PNT)'!G13</f>
        <v>4</v>
      </c>
      <c r="D8" s="115"/>
      <c r="E8" s="118"/>
      <c r="F8" s="118"/>
      <c r="G8" s="115"/>
    </row>
    <row r="9" spans="1:12" ht="18" customHeight="1" thickBot="1" x14ac:dyDescent="0.25">
      <c r="A9" s="60"/>
      <c r="B9" s="214"/>
      <c r="C9" s="214"/>
      <c r="D9" s="214"/>
      <c r="E9" s="214"/>
      <c r="F9" s="60"/>
      <c r="G9" s="214"/>
    </row>
    <row r="10" spans="1:12" ht="18" customHeight="1" thickBot="1" x14ac:dyDescent="0.25">
      <c r="A10" s="320" t="s">
        <v>2074</v>
      </c>
      <c r="B10" s="321" t="s">
        <v>43</v>
      </c>
      <c r="C10" s="321"/>
      <c r="D10" s="115"/>
      <c r="E10" s="322" t="s">
        <v>44</v>
      </c>
      <c r="F10" s="322"/>
      <c r="G10" s="115"/>
    </row>
    <row r="11" spans="1:12" ht="54" customHeight="1" thickBot="1" x14ac:dyDescent="0.25">
      <c r="A11" s="320"/>
      <c r="B11" s="119" t="s">
        <v>2480</v>
      </c>
      <c r="C11" s="120" t="s">
        <v>2481</v>
      </c>
      <c r="D11" s="121"/>
      <c r="E11" s="122" t="s">
        <v>2480</v>
      </c>
      <c r="F11" s="123" t="s">
        <v>2481</v>
      </c>
      <c r="G11" s="121"/>
    </row>
    <row r="12" spans="1:12" ht="18" customHeight="1" thickBot="1" x14ac:dyDescent="0.25">
      <c r="A12" s="124" t="s">
        <v>2482</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25">
      <c r="A13" s="127" t="s">
        <v>2483</v>
      </c>
      <c r="B13" s="125">
        <f>'Artículo 138 (cálculo PNT)'!AE66</f>
        <v>12.500000000000002</v>
      </c>
      <c r="C13" s="128">
        <f>IF('Artículo 138 (cálculo PNT)'!D11=0,"N/A",B13/(1/$C$8))</f>
        <v>50.000000000000007</v>
      </c>
      <c r="D13" s="126"/>
      <c r="E13" s="125">
        <f>'Artículo 138 (cálculo PNT)'!AE75</f>
        <v>12.5</v>
      </c>
      <c r="F13" s="128">
        <f>IF('Artículo 138 (cálculo PNT)'!D11=0,"N/A",E13/(1/$C$8))</f>
        <v>50</v>
      </c>
      <c r="G13" s="118"/>
    </row>
    <row r="14" spans="1:12" ht="18" customHeight="1" thickBot="1" x14ac:dyDescent="0.25">
      <c r="A14" s="124" t="s">
        <v>2484</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25">
      <c r="A15" s="127" t="s">
        <v>2485</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25">
      <c r="A16" s="60"/>
      <c r="B16" s="214"/>
      <c r="C16" s="214"/>
      <c r="D16" s="214"/>
      <c r="E16" s="214"/>
      <c r="F16" s="60"/>
      <c r="G16" s="214"/>
    </row>
    <row r="17" spans="1:7" ht="18" customHeight="1" thickBot="1" x14ac:dyDescent="0.25">
      <c r="A17" s="127" t="s">
        <v>2909</v>
      </c>
      <c r="B17" s="128">
        <f>SUM(B12:B16)</f>
        <v>12.500000000000002</v>
      </c>
      <c r="C17" s="118"/>
      <c r="D17" s="118"/>
      <c r="E17" s="128">
        <f>SUM(E12:E16)</f>
        <v>12.5</v>
      </c>
      <c r="F17" s="60"/>
      <c r="G17" s="118"/>
    </row>
    <row r="18" spans="1:7" ht="6" customHeight="1" thickBot="1" x14ac:dyDescent="0.25">
      <c r="A18" s="60"/>
      <c r="B18" s="214"/>
      <c r="C18" s="214"/>
      <c r="D18" s="214"/>
      <c r="E18" s="214"/>
      <c r="F18" s="60"/>
      <c r="G18" s="214"/>
    </row>
    <row r="19" spans="1:7" ht="18" customHeight="1" thickBot="1" x14ac:dyDescent="0.25">
      <c r="A19" s="130" t="s">
        <v>2910</v>
      </c>
      <c r="B19" s="128">
        <f>(B17*0.8)+(E17*0.2)</f>
        <v>12.500000000000002</v>
      </c>
      <c r="C19" s="214"/>
      <c r="D19" s="214"/>
      <c r="E19" s="214"/>
      <c r="F19" s="60"/>
      <c r="G19" s="214"/>
    </row>
  </sheetData>
  <sheetProtection algorithmName="SHA-512" hashValue="Ov594uur/7ELueRshbvUCPzaMZeZOEmj/5WGcDWYsTDwkG6NmaD1B34GemNSJOLgc9J+/5sHf5EI5QxAfEzDQQ==" saltValue="tDg84Seni0n2YmNx0OzNI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28"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3091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2911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63" t="str">
        <f>IGOT!C5</f>
        <v>Sindicato de Trabajadores de Transporte de Pasajeros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64" t="s">
        <v>3088</v>
      </c>
      <c r="I11" s="264"/>
      <c r="J11" s="32" t="s">
        <v>52</v>
      </c>
      <c r="K11" s="265" t="s">
        <v>3075</v>
      </c>
      <c r="L11" s="265"/>
      <c r="M11" s="32" t="s">
        <v>52</v>
      </c>
      <c r="N11" s="252">
        <v>2022</v>
      </c>
      <c r="O11" s="252"/>
      <c r="P11" s="33"/>
      <c r="Q11" s="34"/>
      <c r="R11"/>
      <c r="S11"/>
      <c r="T11"/>
      <c r="U11"/>
      <c r="V11" s="31"/>
      <c r="W11" s="31" t="s">
        <v>53</v>
      </c>
      <c r="X11" s="264" t="s">
        <v>3088</v>
      </c>
      <c r="Y11" s="264"/>
      <c r="Z11" s="32" t="s">
        <v>52</v>
      </c>
      <c r="AA11" s="265" t="s">
        <v>3075</v>
      </c>
      <c r="AB11" s="265"/>
      <c r="AC11" s="32" t="s">
        <v>52</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54</v>
      </c>
      <c r="I12" s="259"/>
      <c r="J12" s="36"/>
      <c r="K12" s="259" t="s">
        <v>55</v>
      </c>
      <c r="L12" s="259"/>
      <c r="M12" s="36"/>
      <c r="N12" s="259" t="s">
        <v>56</v>
      </c>
      <c r="O12" s="259"/>
      <c r="P12" s="33"/>
      <c r="Q12" s="34"/>
      <c r="R12"/>
      <c r="S12"/>
      <c r="T12"/>
      <c r="U12"/>
      <c r="V12"/>
      <c r="W12"/>
      <c r="X12" s="259" t="s">
        <v>54</v>
      </c>
      <c r="Y12" s="259"/>
      <c r="Z12" s="36"/>
      <c r="AA12" s="259" t="s">
        <v>55</v>
      </c>
      <c r="AB12" s="259"/>
      <c r="AC12" s="36"/>
      <c r="AD12" s="259" t="s">
        <v>56</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71" t="s">
        <v>2912</v>
      </c>
      <c r="B17" s="271"/>
      <c r="C17" s="271"/>
      <c r="D17" s="271"/>
      <c r="E17" s="271"/>
      <c r="F17" s="271"/>
      <c r="G17" s="271"/>
      <c r="H17" s="272">
        <f>'Artículo 142 (cálculo PI)'!AE35</f>
        <v>0</v>
      </c>
      <c r="I17" s="272"/>
      <c r="J17" s="39"/>
      <c r="K17" s="39"/>
      <c r="L17" s="40"/>
      <c r="M17" s="271" t="s">
        <v>2913</v>
      </c>
      <c r="N17" s="271"/>
      <c r="O17" s="271"/>
      <c r="P17" s="271"/>
      <c r="Q17" s="271"/>
      <c r="R17" s="272">
        <f>'Artículo 142 (cálculo PI)'!AE37</f>
        <v>0</v>
      </c>
      <c r="S17" s="272"/>
      <c r="T17" s="41"/>
      <c r="U17" s="41"/>
      <c r="V17" s="41"/>
      <c r="W17" s="271"/>
      <c r="X17" s="271"/>
      <c r="Y17" s="271"/>
      <c r="Z17" s="271"/>
      <c r="AA17" s="271"/>
      <c r="AB17" s="271"/>
      <c r="AC17" s="271"/>
      <c r="AD17" s="341"/>
      <c r="AE17" s="341"/>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71" t="s">
        <v>2912</v>
      </c>
      <c r="B22" s="271"/>
      <c r="C22" s="271"/>
      <c r="D22" s="271"/>
      <c r="E22" s="271"/>
      <c r="F22" s="271"/>
      <c r="G22" s="271"/>
      <c r="H22" s="272">
        <f>'Artículo 142 (cálculo PNT)'!AE35</f>
        <v>0</v>
      </c>
      <c r="I22" s="272"/>
      <c r="J22" s="39"/>
      <c r="K22" s="39"/>
      <c r="L22" s="40"/>
      <c r="M22" s="271" t="s">
        <v>2913</v>
      </c>
      <c r="N22" s="271"/>
      <c r="O22" s="271"/>
      <c r="P22" s="271"/>
      <c r="Q22" s="271"/>
      <c r="R22" s="272">
        <f>'Artículo 142 (cálculo PNT)'!AE37</f>
        <v>0</v>
      </c>
      <c r="S22" s="272"/>
      <c r="T22" s="41"/>
      <c r="U22" s="41"/>
      <c r="V22" s="41"/>
      <c r="W22" s="271"/>
      <c r="X22" s="271"/>
      <c r="Y22" s="271"/>
      <c r="Z22" s="271"/>
      <c r="AA22" s="271"/>
      <c r="AB22" s="271"/>
      <c r="AC22" s="271"/>
      <c r="AD22" s="341"/>
      <c r="AE22" s="341"/>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28" t="s">
        <v>2914</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39" t="s">
        <v>2915</v>
      </c>
      <c r="B29" s="339"/>
      <c r="C29" s="339"/>
      <c r="D29" s="339"/>
      <c r="E29" s="339"/>
      <c r="F29" s="339"/>
      <c r="G29" s="339"/>
      <c r="H29" s="339"/>
      <c r="I29" s="339"/>
      <c r="J29" s="339"/>
      <c r="K29" s="339"/>
      <c r="L29" s="339"/>
      <c r="M29" s="339"/>
      <c r="N29" s="339"/>
      <c r="O29" s="339"/>
      <c r="P29" s="339"/>
      <c r="Q29" s="339"/>
      <c r="V29" s="338"/>
      <c r="W29" s="338"/>
      <c r="X29" s="338"/>
      <c r="Y29" s="338"/>
      <c r="Z29" s="338"/>
      <c r="AA29" s="338"/>
      <c r="AB29" s="338"/>
      <c r="AC29" s="338"/>
      <c r="AD29" s="338"/>
      <c r="AE29" s="338"/>
      <c r="AF29" s="71"/>
      <c r="AK29" s="338"/>
      <c r="AL29" s="338"/>
      <c r="AM29" s="338"/>
      <c r="AN29" s="338"/>
      <c r="AO29" s="338"/>
      <c r="AP29" s="338"/>
      <c r="AQ29" s="338"/>
      <c r="AR29" s="338"/>
      <c r="AS29" s="338"/>
      <c r="AT29" s="338"/>
    </row>
    <row r="30" spans="1:256" ht="14.25" thickTop="1" thickBot="1" x14ac:dyDescent="0.25">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25">
      <c r="A31" s="323" t="s">
        <v>43</v>
      </c>
      <c r="B31" s="323"/>
      <c r="C31" s="323"/>
      <c r="D31" s="323"/>
      <c r="E31" s="323"/>
      <c r="F31" s="323"/>
      <c r="G31" s="323"/>
      <c r="H31" s="323"/>
      <c r="I31" s="323"/>
      <c r="J31" s="323"/>
      <c r="K31" s="323"/>
      <c r="L31" s="323"/>
      <c r="M31" s="323"/>
      <c r="N31" s="323"/>
      <c r="O31" s="323"/>
      <c r="P31" s="323"/>
      <c r="Q31" s="134" t="s">
        <v>64</v>
      </c>
      <c r="R31" s="324" t="s">
        <v>65</v>
      </c>
      <c r="S31" s="324"/>
      <c r="T31" s="324"/>
      <c r="U31" s="324"/>
      <c r="V31" s="324"/>
      <c r="W31" s="324"/>
      <c r="X31" s="324"/>
      <c r="Y31" s="324"/>
      <c r="Z31" s="324"/>
      <c r="AA31" s="324"/>
      <c r="AB31" s="324"/>
      <c r="AC31" s="324"/>
      <c r="AD31" s="324"/>
      <c r="AE31" s="324"/>
      <c r="AF31" s="135" t="s">
        <v>64</v>
      </c>
      <c r="AG31" s="325" t="s">
        <v>7</v>
      </c>
      <c r="AH31" s="325"/>
      <c r="AI31" s="325"/>
      <c r="AJ31" s="325"/>
      <c r="AK31" s="325"/>
      <c r="AL31" s="325"/>
      <c r="AM31" s="325"/>
      <c r="AN31" s="325"/>
      <c r="AO31" s="325"/>
      <c r="AP31" s="325"/>
      <c r="AQ31" s="325"/>
      <c r="AR31" s="325"/>
      <c r="AS31" s="325"/>
      <c r="AT31" s="325"/>
    </row>
    <row r="32" spans="1:256" ht="63" customHeight="1" thickTop="1" thickBot="1" x14ac:dyDescent="0.25">
      <c r="A32" s="326" t="s">
        <v>2916</v>
      </c>
      <c r="B32" s="326"/>
      <c r="C32" s="326"/>
      <c r="D32" s="326"/>
      <c r="E32" s="326"/>
      <c r="F32" s="326"/>
      <c r="G32" s="326"/>
      <c r="H32" s="326"/>
      <c r="I32" s="326"/>
      <c r="J32" s="326"/>
      <c r="K32" s="326"/>
      <c r="L32" s="326"/>
      <c r="M32" s="326"/>
      <c r="N32" s="326"/>
      <c r="O32" s="326"/>
      <c r="P32" s="326"/>
      <c r="Q32" s="136">
        <v>0</v>
      </c>
      <c r="R32" s="327" t="s">
        <v>3076</v>
      </c>
      <c r="S32" s="327"/>
      <c r="T32" s="327"/>
      <c r="U32" s="327"/>
      <c r="V32" s="327"/>
      <c r="W32" s="327"/>
      <c r="X32" s="327"/>
      <c r="Y32" s="327"/>
      <c r="Z32" s="327"/>
      <c r="AA32" s="327"/>
      <c r="AB32" s="327"/>
      <c r="AC32" s="327"/>
      <c r="AD32" s="327"/>
      <c r="AE32" s="327"/>
      <c r="AF32" s="136">
        <v>0</v>
      </c>
      <c r="AG32" s="327" t="s">
        <v>3077</v>
      </c>
      <c r="AH32" s="327"/>
      <c r="AI32" s="327"/>
      <c r="AJ32" s="327"/>
      <c r="AK32" s="327"/>
      <c r="AL32" s="327"/>
      <c r="AM32" s="327"/>
      <c r="AN32" s="327"/>
      <c r="AO32" s="327"/>
      <c r="AP32" s="327"/>
      <c r="AQ32" s="327"/>
      <c r="AR32" s="327"/>
      <c r="AS32" s="327"/>
      <c r="AT32" s="327"/>
    </row>
    <row r="33" spans="1:46" ht="63" customHeight="1" thickTop="1" thickBot="1" x14ac:dyDescent="0.25">
      <c r="A33" s="326" t="s">
        <v>2917</v>
      </c>
      <c r="B33" s="326"/>
      <c r="C33" s="326"/>
      <c r="D33" s="326"/>
      <c r="E33" s="326"/>
      <c r="F33" s="326"/>
      <c r="G33" s="326"/>
      <c r="H33" s="326"/>
      <c r="I33" s="326"/>
      <c r="J33" s="326"/>
      <c r="K33" s="326"/>
      <c r="L33" s="326"/>
      <c r="M33" s="326"/>
      <c r="N33" s="326"/>
      <c r="O33" s="326"/>
      <c r="P33" s="326"/>
      <c r="Q33" s="136">
        <v>0</v>
      </c>
      <c r="R33" s="330"/>
      <c r="S33" s="330"/>
      <c r="T33" s="330"/>
      <c r="U33" s="330"/>
      <c r="V33" s="330"/>
      <c r="W33" s="330"/>
      <c r="X33" s="330"/>
      <c r="Y33" s="330"/>
      <c r="Z33" s="330"/>
      <c r="AA33" s="330"/>
      <c r="AB33" s="330"/>
      <c r="AC33" s="330"/>
      <c r="AD33" s="330"/>
      <c r="AE33" s="330"/>
      <c r="AF33" s="136">
        <v>0</v>
      </c>
      <c r="AG33" s="327" t="s">
        <v>2547</v>
      </c>
      <c r="AH33" s="327"/>
      <c r="AI33" s="327"/>
      <c r="AJ33" s="327"/>
      <c r="AK33" s="327"/>
      <c r="AL33" s="327"/>
      <c r="AM33" s="327"/>
      <c r="AN33" s="327"/>
      <c r="AO33" s="327"/>
      <c r="AP33" s="327"/>
      <c r="AQ33" s="327"/>
      <c r="AR33" s="327"/>
      <c r="AS33" s="327"/>
      <c r="AT33" s="327"/>
    </row>
    <row r="34" spans="1:46" ht="63" customHeight="1" thickTop="1" thickBot="1" x14ac:dyDescent="0.25">
      <c r="A34" s="326" t="s">
        <v>2918</v>
      </c>
      <c r="B34" s="326"/>
      <c r="C34" s="326"/>
      <c r="D34" s="326"/>
      <c r="E34" s="326"/>
      <c r="F34" s="326"/>
      <c r="G34" s="326"/>
      <c r="H34" s="326"/>
      <c r="I34" s="326"/>
      <c r="J34" s="326"/>
      <c r="K34" s="326"/>
      <c r="L34" s="326"/>
      <c r="M34" s="326"/>
      <c r="N34" s="326"/>
      <c r="O34" s="326"/>
      <c r="P34" s="326"/>
      <c r="Q34" s="136">
        <v>0</v>
      </c>
      <c r="R34" s="330"/>
      <c r="S34" s="330"/>
      <c r="T34" s="330"/>
      <c r="U34" s="330"/>
      <c r="V34" s="330"/>
      <c r="W34" s="330"/>
      <c r="X34" s="330"/>
      <c r="Y34" s="330"/>
      <c r="Z34" s="330"/>
      <c r="AA34" s="330"/>
      <c r="AB34" s="330"/>
      <c r="AC34" s="330"/>
      <c r="AD34" s="330"/>
      <c r="AE34" s="330"/>
      <c r="AF34" s="136">
        <v>0</v>
      </c>
      <c r="AG34" s="327" t="s">
        <v>2549</v>
      </c>
      <c r="AH34" s="327"/>
      <c r="AI34" s="327"/>
      <c r="AJ34" s="327"/>
      <c r="AK34" s="327"/>
      <c r="AL34" s="327"/>
      <c r="AM34" s="327"/>
      <c r="AN34" s="327"/>
      <c r="AO34" s="327"/>
      <c r="AP34" s="327"/>
      <c r="AQ34" s="327"/>
      <c r="AR34" s="327"/>
      <c r="AS34" s="327"/>
      <c r="AT34" s="327"/>
    </row>
    <row r="35" spans="1:46" ht="45" customHeight="1" thickTop="1" thickBot="1" x14ac:dyDescent="0.25">
      <c r="Q35" s="137"/>
      <c r="AF35" s="137"/>
    </row>
    <row r="36" spans="1:46" ht="45" customHeight="1" thickTop="1" thickBot="1" x14ac:dyDescent="0.25">
      <c r="A36" s="334" t="s">
        <v>73</v>
      </c>
      <c r="B36" s="334"/>
      <c r="C36" s="334"/>
      <c r="D36" s="334"/>
      <c r="E36" s="334"/>
      <c r="F36" s="334"/>
      <c r="G36" s="334"/>
      <c r="H36" s="334"/>
      <c r="I36" s="334"/>
      <c r="J36" s="334"/>
      <c r="K36" s="334"/>
      <c r="L36" s="334"/>
      <c r="M36" s="334"/>
      <c r="N36" s="334"/>
      <c r="O36" s="334"/>
      <c r="P36" s="334"/>
      <c r="Q36" s="138" t="s">
        <v>64</v>
      </c>
      <c r="R36" s="335" t="s">
        <v>65</v>
      </c>
      <c r="S36" s="335"/>
      <c r="T36" s="335"/>
      <c r="U36" s="335"/>
      <c r="V36" s="335"/>
      <c r="W36" s="335"/>
      <c r="X36" s="335"/>
      <c r="Y36" s="335"/>
      <c r="Z36" s="335"/>
      <c r="AA36" s="335"/>
      <c r="AB36" s="335"/>
      <c r="AC36" s="335"/>
      <c r="AD36" s="335"/>
      <c r="AE36" s="335"/>
      <c r="AF36" s="139" t="s">
        <v>64</v>
      </c>
      <c r="AG36" s="336" t="s">
        <v>7</v>
      </c>
      <c r="AH36" s="336"/>
      <c r="AI36" s="336"/>
      <c r="AJ36" s="336"/>
      <c r="AK36" s="336"/>
      <c r="AL36" s="336"/>
      <c r="AM36" s="336"/>
      <c r="AN36" s="336"/>
      <c r="AO36" s="336"/>
      <c r="AP36" s="336"/>
      <c r="AQ36" s="336"/>
      <c r="AR36" s="336"/>
      <c r="AS36" s="336"/>
      <c r="AT36" s="336"/>
    </row>
    <row r="37" spans="1:46" ht="45" customHeight="1" thickTop="1" thickBot="1" x14ac:dyDescent="0.25">
      <c r="A37" s="326" t="s">
        <v>2919</v>
      </c>
      <c r="B37" s="326"/>
      <c r="C37" s="326"/>
      <c r="D37" s="326"/>
      <c r="E37" s="326"/>
      <c r="F37" s="326"/>
      <c r="G37" s="326"/>
      <c r="H37" s="326"/>
      <c r="I37" s="326"/>
      <c r="J37" s="326"/>
      <c r="K37" s="326"/>
      <c r="L37" s="326"/>
      <c r="M37" s="326"/>
      <c r="N37" s="326"/>
      <c r="O37" s="326"/>
      <c r="P37" s="326"/>
      <c r="Q37" s="136">
        <v>0</v>
      </c>
      <c r="R37" s="327" t="s">
        <v>3076</v>
      </c>
      <c r="S37" s="327"/>
      <c r="T37" s="327"/>
      <c r="U37" s="327"/>
      <c r="V37" s="327"/>
      <c r="W37" s="327"/>
      <c r="X37" s="327"/>
      <c r="Y37" s="327"/>
      <c r="Z37" s="327"/>
      <c r="AA37" s="327"/>
      <c r="AB37" s="327"/>
      <c r="AC37" s="327"/>
      <c r="AD37" s="327"/>
      <c r="AE37" s="327"/>
      <c r="AF37" s="136">
        <v>0</v>
      </c>
      <c r="AG37" s="327" t="s">
        <v>3077</v>
      </c>
      <c r="AH37" s="327"/>
      <c r="AI37" s="327"/>
      <c r="AJ37" s="327"/>
      <c r="AK37" s="327"/>
      <c r="AL37" s="327"/>
      <c r="AM37" s="327"/>
      <c r="AN37" s="327"/>
      <c r="AO37" s="327"/>
      <c r="AP37" s="327"/>
      <c r="AQ37" s="327"/>
      <c r="AR37" s="327"/>
      <c r="AS37" s="327"/>
      <c r="AT37" s="327"/>
    </row>
    <row r="38" spans="1:46" ht="45" customHeight="1" thickTop="1" thickBot="1" x14ac:dyDescent="0.25">
      <c r="A38" s="326" t="s">
        <v>2920</v>
      </c>
      <c r="B38" s="326"/>
      <c r="C38" s="326"/>
      <c r="D38" s="326"/>
      <c r="E38" s="326"/>
      <c r="F38" s="326"/>
      <c r="G38" s="326"/>
      <c r="H38" s="326"/>
      <c r="I38" s="326"/>
      <c r="J38" s="326"/>
      <c r="K38" s="326"/>
      <c r="L38" s="326"/>
      <c r="M38" s="326"/>
      <c r="N38" s="326"/>
      <c r="O38" s="326"/>
      <c r="P38" s="326"/>
      <c r="Q38" s="136">
        <v>0</v>
      </c>
      <c r="R38" s="327"/>
      <c r="S38" s="327"/>
      <c r="T38" s="327"/>
      <c r="U38" s="327"/>
      <c r="V38" s="327"/>
      <c r="W38" s="327"/>
      <c r="X38" s="327"/>
      <c r="Y38" s="327"/>
      <c r="Z38" s="327"/>
      <c r="AA38" s="327"/>
      <c r="AB38" s="327"/>
      <c r="AC38" s="327"/>
      <c r="AD38" s="327"/>
      <c r="AE38" s="327"/>
      <c r="AF38" s="136">
        <v>0</v>
      </c>
      <c r="AG38" s="327"/>
      <c r="AH38" s="327"/>
      <c r="AI38" s="327"/>
      <c r="AJ38" s="327"/>
      <c r="AK38" s="327"/>
      <c r="AL38" s="327"/>
      <c r="AM38" s="327"/>
      <c r="AN38" s="327"/>
      <c r="AO38" s="327"/>
      <c r="AP38" s="327"/>
      <c r="AQ38" s="327"/>
      <c r="AR38" s="327"/>
      <c r="AS38" s="327"/>
      <c r="AT38" s="327"/>
    </row>
    <row r="39" spans="1:46" ht="52.5" customHeight="1" thickTop="1" thickBot="1" x14ac:dyDescent="0.25">
      <c r="A39" s="326" t="s">
        <v>2921</v>
      </c>
      <c r="B39" s="326"/>
      <c r="C39" s="326"/>
      <c r="D39" s="326"/>
      <c r="E39" s="326"/>
      <c r="F39" s="326"/>
      <c r="G39" s="326"/>
      <c r="H39" s="326"/>
      <c r="I39" s="326"/>
      <c r="J39" s="326"/>
      <c r="K39" s="326"/>
      <c r="L39" s="326"/>
      <c r="M39" s="326"/>
      <c r="N39" s="326"/>
      <c r="O39" s="326"/>
      <c r="P39" s="326"/>
      <c r="Q39" s="136">
        <v>0</v>
      </c>
      <c r="R39" s="327"/>
      <c r="S39" s="327"/>
      <c r="T39" s="327"/>
      <c r="U39" s="327"/>
      <c r="V39" s="327"/>
      <c r="W39" s="327"/>
      <c r="X39" s="327"/>
      <c r="Y39" s="327"/>
      <c r="Z39" s="327"/>
      <c r="AA39" s="327"/>
      <c r="AB39" s="327"/>
      <c r="AC39" s="327"/>
      <c r="AD39" s="327"/>
      <c r="AE39" s="327"/>
      <c r="AF39" s="136">
        <v>0</v>
      </c>
      <c r="AG39" s="327"/>
      <c r="AH39" s="327"/>
      <c r="AI39" s="327"/>
      <c r="AJ39" s="327"/>
      <c r="AK39" s="327"/>
      <c r="AL39" s="327"/>
      <c r="AM39" s="327"/>
      <c r="AN39" s="327"/>
      <c r="AO39" s="327"/>
      <c r="AP39" s="327"/>
      <c r="AQ39" s="327"/>
      <c r="AR39" s="327"/>
      <c r="AS39" s="327"/>
      <c r="AT39" s="327"/>
    </row>
    <row r="40" spans="1:46" ht="67.5" customHeight="1" thickTop="1" thickBot="1" x14ac:dyDescent="0.25">
      <c r="A40" s="326" t="s">
        <v>2922</v>
      </c>
      <c r="B40" s="326"/>
      <c r="C40" s="326"/>
      <c r="D40" s="326"/>
      <c r="E40" s="326"/>
      <c r="F40" s="326"/>
      <c r="G40" s="326"/>
      <c r="H40" s="326"/>
      <c r="I40" s="326"/>
      <c r="J40" s="326"/>
      <c r="K40" s="326"/>
      <c r="L40" s="326"/>
      <c r="M40" s="326"/>
      <c r="N40" s="326"/>
      <c r="O40" s="326"/>
      <c r="P40" s="326"/>
      <c r="Q40" s="136">
        <v>0</v>
      </c>
      <c r="R40" s="327"/>
      <c r="S40" s="327"/>
      <c r="T40" s="327"/>
      <c r="U40" s="327"/>
      <c r="V40" s="327"/>
      <c r="W40" s="327"/>
      <c r="X40" s="327"/>
      <c r="Y40" s="327"/>
      <c r="Z40" s="327"/>
      <c r="AA40" s="327"/>
      <c r="AB40" s="327"/>
      <c r="AC40" s="327"/>
      <c r="AD40" s="327"/>
      <c r="AE40" s="327"/>
      <c r="AF40" s="136">
        <v>0</v>
      </c>
      <c r="AG40" s="327"/>
      <c r="AH40" s="327"/>
      <c r="AI40" s="327"/>
      <c r="AJ40" s="327"/>
      <c r="AK40" s="327"/>
      <c r="AL40" s="327"/>
      <c r="AM40" s="327"/>
      <c r="AN40" s="327"/>
      <c r="AO40" s="327"/>
      <c r="AP40" s="327"/>
      <c r="AQ40" s="327"/>
      <c r="AR40" s="327"/>
      <c r="AS40" s="327"/>
      <c r="AT40" s="327"/>
    </row>
    <row r="41" spans="1:46" ht="63" customHeight="1" thickTop="1" thickBot="1" x14ac:dyDescent="0.25">
      <c r="A41" s="326" t="s">
        <v>2923</v>
      </c>
      <c r="B41" s="326"/>
      <c r="C41" s="326"/>
      <c r="D41" s="326"/>
      <c r="E41" s="326"/>
      <c r="F41" s="326"/>
      <c r="G41" s="326"/>
      <c r="H41" s="326"/>
      <c r="I41" s="326"/>
      <c r="J41" s="326"/>
      <c r="K41" s="326"/>
      <c r="L41" s="326"/>
      <c r="M41" s="326"/>
      <c r="N41" s="326"/>
      <c r="O41" s="326"/>
      <c r="P41" s="326"/>
      <c r="Q41" s="136">
        <v>0</v>
      </c>
      <c r="R41" s="331"/>
      <c r="S41" s="331"/>
      <c r="T41" s="331"/>
      <c r="U41" s="331"/>
      <c r="V41" s="331"/>
      <c r="W41" s="331"/>
      <c r="X41" s="331"/>
      <c r="Y41" s="331"/>
      <c r="Z41" s="331"/>
      <c r="AA41" s="331"/>
      <c r="AB41" s="331"/>
      <c r="AC41" s="331"/>
      <c r="AD41" s="331"/>
      <c r="AE41" s="331"/>
      <c r="AF41" s="136">
        <v>0</v>
      </c>
      <c r="AG41" s="331"/>
      <c r="AH41" s="331"/>
      <c r="AI41" s="331"/>
      <c r="AJ41" s="331"/>
      <c r="AK41" s="331"/>
      <c r="AL41" s="331"/>
      <c r="AM41" s="331"/>
      <c r="AN41" s="331"/>
      <c r="AO41" s="331"/>
      <c r="AP41" s="331"/>
      <c r="AQ41" s="331"/>
      <c r="AR41" s="331"/>
      <c r="AS41" s="331"/>
      <c r="AT41" s="331"/>
    </row>
    <row r="65534" ht="12.75" customHeight="1" x14ac:dyDescent="0.2"/>
    <row r="65535" ht="12.75" customHeight="1" x14ac:dyDescent="0.2"/>
    <row r="65536" ht="12.75" customHeight="1" x14ac:dyDescent="0.2"/>
    <row r="65537" ht="12.75" customHeight="1" x14ac:dyDescent="0.2"/>
  </sheetData>
  <sheetProtection algorithmName="SHA-512" hashValue="GgnrCHu8bJovPQ4f41T0uHcdTMfLsviYVeTl/eT1kiLFQWymMJV7f1jzVbVs0eImcQVJgYeICoJGnFaMOSVyFQ==" saltValue="m2Hn47Uk0PymXQuAFEmoG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46" t="s">
        <v>0</v>
      </c>
      <c r="E1" s="246"/>
      <c r="F1" s="246"/>
      <c r="G1" s="246"/>
      <c r="H1" s="246"/>
      <c r="I1" s="246"/>
      <c r="K1" s="2" t="s">
        <v>1</v>
      </c>
    </row>
    <row r="2" spans="2:256" ht="24" customHeight="1" x14ac:dyDescent="0.2">
      <c r="D2" s="247" t="s">
        <v>2</v>
      </c>
      <c r="E2" s="247"/>
      <c r="F2" s="247"/>
      <c r="G2" s="247"/>
      <c r="H2" s="247"/>
      <c r="I2" s="247"/>
      <c r="K2" s="3"/>
    </row>
    <row r="3" spans="2:256" ht="60" customHeight="1" x14ac:dyDescent="0.2">
      <c r="B3" s="4"/>
      <c r="D3" s="246" t="str">
        <f>IGOT!D3</f>
        <v>2a. Evaluación Vinculante 2022, de las Obligaciones de Transparencia que deben publicar en sus portales de Internet y en la Plataforma Nacional de Transparencia los Sujetos Obligados de la Ciudad de México</v>
      </c>
      <c r="E3" s="246"/>
      <c r="F3" s="246"/>
      <c r="G3" s="246"/>
      <c r="H3" s="246"/>
      <c r="I3" s="246"/>
      <c r="K3" s="5" t="s">
        <v>3</v>
      </c>
    </row>
    <row r="4" spans="2:256" ht="24" customHeight="1" x14ac:dyDescent="0.2"/>
    <row r="5" spans="2:256" ht="24" customHeight="1" x14ac:dyDescent="0.2">
      <c r="B5" s="247" t="s">
        <v>42</v>
      </c>
      <c r="C5" s="247"/>
      <c r="D5" s="247"/>
      <c r="E5" s="247"/>
      <c r="F5" s="247"/>
      <c r="G5" s="247"/>
      <c r="H5" s="247"/>
      <c r="I5" s="247"/>
      <c r="J5" s="247"/>
      <c r="K5" s="247"/>
    </row>
    <row r="6" spans="2:256" ht="24" customHeight="1" x14ac:dyDescent="0.2">
      <c r="B6" s="208"/>
      <c r="C6" s="208"/>
      <c r="D6" s="208"/>
      <c r="E6" s="208"/>
      <c r="F6" s="208"/>
      <c r="G6" s="208"/>
      <c r="H6" s="208"/>
      <c r="I6" s="208"/>
      <c r="J6" s="208"/>
      <c r="K6" s="208"/>
    </row>
    <row r="7" spans="2:256" ht="24" customHeight="1" x14ac:dyDescent="0.2">
      <c r="B7" s="254" t="str">
        <f>IGOT!C5</f>
        <v>Sindicato de Trabajadores de Transporte de Pasajeros del Distrito Federal.</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3" t="s">
        <v>5</v>
      </c>
      <c r="C9" s="253"/>
      <c r="D9" s="253"/>
      <c r="E9" s="253"/>
      <c r="G9" s="6" t="s">
        <v>43</v>
      </c>
      <c r="I9" s="6" t="s">
        <v>44</v>
      </c>
      <c r="K9" s="6" t="s">
        <v>8</v>
      </c>
    </row>
    <row r="10" spans="2:256" ht="6" customHeight="1" thickBot="1" x14ac:dyDescent="0.25">
      <c r="G10" s="207"/>
      <c r="I10" s="207"/>
      <c r="K10" s="207"/>
    </row>
    <row r="11" spans="2:256" ht="24" customHeight="1" thickBot="1" x14ac:dyDescent="0.25">
      <c r="B11" s="245" t="s">
        <v>9</v>
      </c>
      <c r="C11" s="245"/>
      <c r="D11" s="245"/>
      <c r="E11" s="245"/>
      <c r="G11" s="9">
        <f>'Artículo 121 (cálculo PI)'!AE2225</f>
        <v>0</v>
      </c>
      <c r="H11" s="10"/>
      <c r="I11" s="9">
        <f>'Artículo 121 (cálculo PI)'!AE2227</f>
        <v>0</v>
      </c>
      <c r="J11" s="10"/>
      <c r="K11" s="9">
        <f>G11*0.8+I11*0.2</f>
        <v>0</v>
      </c>
    </row>
    <row r="12" spans="2:256" ht="6" customHeight="1" thickBot="1" x14ac:dyDescent="0.25">
      <c r="G12" s="12"/>
      <c r="H12" s="10"/>
      <c r="I12" s="12"/>
      <c r="J12" s="10"/>
      <c r="K12" s="12"/>
    </row>
    <row r="13" spans="2:256" ht="24" customHeight="1" thickBot="1" x14ac:dyDescent="0.25">
      <c r="B13" s="245" t="s">
        <v>10</v>
      </c>
      <c r="C13" s="245"/>
      <c r="D13" s="245"/>
      <c r="E13" s="245"/>
      <c r="F13" s="229">
        <f>(4/14)*0.2</f>
        <v>5.7142857142857141E-2</v>
      </c>
      <c r="G13" s="9">
        <f>'Artículo 138 (cálculo PI)'!AE167</f>
        <v>0</v>
      </c>
      <c r="H13" s="10"/>
      <c r="I13" s="9">
        <f>'Artículo 138 (cálculo PI)'!AE169</f>
        <v>0</v>
      </c>
      <c r="J13" s="10"/>
      <c r="K13" s="9">
        <f>G13*0.8+I13*0.2</f>
        <v>0</v>
      </c>
    </row>
    <row r="14" spans="2:256" ht="6" customHeight="1" thickBot="1" x14ac:dyDescent="0.25">
      <c r="G14" s="12"/>
      <c r="H14" s="10"/>
      <c r="I14" s="12"/>
      <c r="J14" s="10"/>
      <c r="K14" s="12"/>
    </row>
    <row r="15" spans="2:256" ht="24" customHeight="1" thickBot="1" x14ac:dyDescent="0.25">
      <c r="B15" s="245" t="s">
        <v>11</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25">
      <c r="G16" s="12"/>
      <c r="H16" s="10"/>
      <c r="I16" s="12"/>
      <c r="J16" s="10"/>
      <c r="K16" s="12"/>
    </row>
    <row r="17" spans="2:11" ht="24" customHeight="1" thickBot="1" x14ac:dyDescent="0.25">
      <c r="B17" s="245" t="s">
        <v>12</v>
      </c>
      <c r="C17" s="245"/>
      <c r="D17" s="245"/>
      <c r="E17" s="245"/>
      <c r="G17" s="19" t="s">
        <v>45</v>
      </c>
      <c r="H17" s="10"/>
      <c r="I17" s="19" t="s">
        <v>45</v>
      </c>
      <c r="J17" s="10"/>
      <c r="K17" s="9">
        <f>'Artículo 144 (cálculo PI)'!R15</f>
        <v>0</v>
      </c>
    </row>
    <row r="18" spans="2:11" ht="6" customHeight="1" thickBot="1" x14ac:dyDescent="0.25">
      <c r="G18" s="12"/>
      <c r="H18" s="10"/>
      <c r="I18" s="12"/>
      <c r="J18" s="10"/>
      <c r="K18" s="12"/>
    </row>
    <row r="19" spans="2:11" ht="24" customHeight="1" thickBot="1" x14ac:dyDescent="0.25">
      <c r="B19" s="245" t="s">
        <v>13</v>
      </c>
      <c r="C19" s="245"/>
      <c r="D19" s="245"/>
      <c r="E19" s="245"/>
      <c r="G19" s="19" t="s">
        <v>45</v>
      </c>
      <c r="H19" s="10"/>
      <c r="I19" s="19" t="s">
        <v>45</v>
      </c>
      <c r="J19" s="10"/>
      <c r="K19" s="9">
        <f>'Artículo 145 (cálculo PI)'!R28</f>
        <v>0</v>
      </c>
    </row>
    <row r="20" spans="2:11" ht="6" customHeight="1" thickBot="1" x14ac:dyDescent="0.25">
      <c r="G20" s="12"/>
      <c r="H20" s="10"/>
      <c r="I20" s="12"/>
      <c r="J20" s="10"/>
      <c r="K20" s="12"/>
    </row>
    <row r="21" spans="2:11" ht="24" customHeight="1" thickBot="1" x14ac:dyDescent="0.25">
      <c r="B21" s="245" t="s">
        <v>14</v>
      </c>
      <c r="C21" s="245"/>
      <c r="D21" s="245"/>
      <c r="E21" s="245"/>
      <c r="G21" s="9">
        <f>'Artículo 146 (cálculo PI)'!R32</f>
        <v>0</v>
      </c>
      <c r="H21" s="10"/>
      <c r="I21" s="9">
        <f>'Artículo 146 (cálculo PI)'!R34</f>
        <v>0</v>
      </c>
      <c r="J21" s="10"/>
      <c r="K21" s="9">
        <f>G21*0.8+I21*0.2</f>
        <v>0</v>
      </c>
    </row>
    <row r="22" spans="2:11" ht="6" customHeight="1" thickBot="1" x14ac:dyDescent="0.25">
      <c r="G22" s="12"/>
      <c r="H22" s="10"/>
      <c r="I22" s="12"/>
      <c r="J22" s="10"/>
      <c r="K22" s="12"/>
    </row>
    <row r="23" spans="2:11" ht="24" customHeight="1" thickBot="1" x14ac:dyDescent="0.25">
      <c r="B23" s="245" t="s">
        <v>15</v>
      </c>
      <c r="C23" s="245"/>
      <c r="D23" s="245"/>
      <c r="E23" s="245"/>
      <c r="G23" s="9">
        <f>'Artículo 147 (cálculo PI)'!R28</f>
        <v>0</v>
      </c>
      <c r="H23" s="10"/>
      <c r="I23" s="9">
        <f>'Artículo 147 (cálculo PI)'!R30</f>
        <v>0</v>
      </c>
      <c r="J23" s="10"/>
      <c r="K23" s="9">
        <f>G23*0.8+I23*0.2</f>
        <v>0</v>
      </c>
    </row>
    <row r="24" spans="2:11" ht="6" customHeight="1" thickBot="1" x14ac:dyDescent="0.25">
      <c r="G24" s="207"/>
      <c r="I24" s="207"/>
      <c r="K24" s="20"/>
    </row>
    <row r="25" spans="2:11" ht="24" customHeight="1" thickBot="1" x14ac:dyDescent="0.25">
      <c r="B25" s="245" t="s">
        <v>16</v>
      </c>
      <c r="C25" s="245"/>
      <c r="D25" s="245"/>
      <c r="E25" s="245"/>
      <c r="G25" s="9">
        <f>'Artículo 172 (cálculo PI)'!AE35</f>
        <v>0</v>
      </c>
      <c r="H25" s="10"/>
      <c r="I25" s="9">
        <f>'Artículo 172 (cálculo PI)'!AE37</f>
        <v>0</v>
      </c>
      <c r="J25" s="10"/>
      <c r="K25" s="9">
        <f>G25*0.8+I25*0.2</f>
        <v>0</v>
      </c>
    </row>
    <row r="26" spans="2:11" ht="6" customHeight="1" thickBot="1" x14ac:dyDescent="0.25">
      <c r="G26" s="207"/>
      <c r="I26" s="207"/>
      <c r="K26" s="20"/>
    </row>
    <row r="27" spans="2:11" ht="48" customHeight="1" thickBot="1" x14ac:dyDescent="0.25">
      <c r="B27" s="255" t="s">
        <v>46</v>
      </c>
      <c r="C27" s="255"/>
      <c r="D27" s="255"/>
      <c r="E27" s="255"/>
      <c r="F27" s="255"/>
      <c r="G27" s="255"/>
      <c r="H27" s="255"/>
      <c r="I27" s="255"/>
      <c r="K27" s="19">
        <f>K11*0.6+K13*0.2+K15*F15+K17*F15+K19*F15+K21*F15+K23*F15+K25*F15</f>
        <v>0</v>
      </c>
    </row>
  </sheetData>
  <sheetProtection algorithmName="SHA-512" hashValue="RY1tFlXZZkxxbC4gUkATQaENqQBYvFEb4jJheYrIHrqRqYTIafNuJOXxbkvMu1DsbwWG4f7nvtoWSLPS34J4Mw==" saltValue="ycNdWH8Q6XJDe4vBIjDHdg==" spinCount="100000" sheet="1" objects="1" scenarios="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5" t="s">
        <v>2924</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7"/>
      <c r="AF2" s="60"/>
      <c r="AG2" s="60"/>
      <c r="AH2" s="60"/>
      <c r="AI2" s="60"/>
      <c r="AJ2" s="60"/>
      <c r="AK2" s="60"/>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7"/>
      <c r="AF3" s="60"/>
      <c r="AG3" s="60"/>
      <c r="AH3" s="60"/>
      <c r="AI3" s="60"/>
      <c r="AJ3" s="60"/>
      <c r="AK3" s="60"/>
    </row>
    <row r="4" spans="1:37" ht="15" customHeight="1" x14ac:dyDescent="0.2"/>
    <row r="5" spans="1:37" ht="15" customHeight="1" x14ac:dyDescent="0.2">
      <c r="B5" s="306" t="str">
        <f>IGOT!C5</f>
        <v>Sindicato de Trabajadores de Transporte de Pasajeros del Distrito Federal.</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
    <row r="7" spans="1:37" ht="15" customHeight="1" x14ac:dyDescent="0.2"/>
    <row r="8" spans="1:37" ht="15" customHeight="1" x14ac:dyDescent="0.2">
      <c r="A8" s="76" t="s">
        <v>2073</v>
      </c>
    </row>
    <row r="9" spans="1:37" ht="15" customHeight="1" x14ac:dyDescent="0.2">
      <c r="A9" s="301"/>
      <c r="B9" s="301"/>
      <c r="C9" s="158" t="s">
        <v>11</v>
      </c>
    </row>
    <row r="10" spans="1:37" ht="15" customHeight="1" x14ac:dyDescent="0.2">
      <c r="A10" s="300" t="s">
        <v>2074</v>
      </c>
      <c r="B10" s="300"/>
      <c r="C10" s="215" t="s">
        <v>2075</v>
      </c>
    </row>
    <row r="11" spans="1:37" ht="15" customHeight="1" x14ac:dyDescent="0.2">
      <c r="A11" s="300" t="s">
        <v>2102</v>
      </c>
      <c r="B11" s="300"/>
      <c r="C11" s="215">
        <v>1</v>
      </c>
      <c r="E11" s="304" t="s">
        <v>2130</v>
      </c>
      <c r="F11" s="304"/>
      <c r="G11" s="304"/>
      <c r="H11" s="304"/>
      <c r="I11" s="304"/>
      <c r="J11" s="304"/>
      <c r="K11" s="215">
        <f>C11</f>
        <v>1</v>
      </c>
    </row>
    <row r="12" spans="1:37" ht="15" customHeight="1" x14ac:dyDescent="0.2"/>
    <row r="13" spans="1:37" ht="15" customHeight="1" x14ac:dyDescent="0.2"/>
    <row r="14" spans="1:37" ht="45" customHeight="1" x14ac:dyDescent="0.2">
      <c r="A14" s="328" t="s">
        <v>2925</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6" t="s">
        <v>2916</v>
      </c>
      <c r="B18" s="326"/>
      <c r="C18" s="326"/>
      <c r="D18" s="326"/>
      <c r="E18" s="326"/>
      <c r="F18" s="326"/>
      <c r="G18" s="326"/>
      <c r="H18" s="326"/>
      <c r="I18" s="326"/>
      <c r="J18" s="326"/>
      <c r="K18" s="326"/>
      <c r="L18" s="326"/>
      <c r="M18" s="326"/>
      <c r="N18" s="326"/>
      <c r="O18" s="326"/>
      <c r="P18" s="326"/>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6" t="s">
        <v>2917</v>
      </c>
      <c r="B19" s="326"/>
      <c r="C19" s="326"/>
      <c r="D19" s="326"/>
      <c r="E19" s="326"/>
      <c r="F19" s="326"/>
      <c r="G19" s="326"/>
      <c r="H19" s="326"/>
      <c r="I19" s="326"/>
      <c r="J19" s="326"/>
      <c r="K19" s="326"/>
      <c r="L19" s="326"/>
      <c r="M19" s="326"/>
      <c r="N19" s="326"/>
      <c r="O19" s="326"/>
      <c r="P19" s="326"/>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6" t="s">
        <v>2918</v>
      </c>
      <c r="B20" s="326"/>
      <c r="C20" s="326"/>
      <c r="D20" s="326"/>
      <c r="E20" s="326"/>
      <c r="F20" s="326"/>
      <c r="G20" s="326"/>
      <c r="H20" s="326"/>
      <c r="I20" s="326"/>
      <c r="J20" s="326"/>
      <c r="K20" s="326"/>
      <c r="L20" s="326"/>
      <c r="M20" s="326"/>
      <c r="N20" s="326"/>
      <c r="O20" s="326"/>
      <c r="P20" s="326"/>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2" t="s">
        <v>2926</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64">
        <f>SUM(AE18:AE20)</f>
        <v>0</v>
      </c>
      <c r="AF21" s="71"/>
      <c r="AG21" s="113">
        <f>SUM(AG18:AG20)</f>
        <v>3</v>
      </c>
      <c r="AH21" s="166"/>
      <c r="AI21" s="71"/>
      <c r="AJ21" s="71"/>
      <c r="AK21" s="71"/>
    </row>
    <row r="22" spans="1:37" ht="30" customHeight="1" x14ac:dyDescent="0.2">
      <c r="A22" s="342" t="s">
        <v>2927</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64</v>
      </c>
      <c r="AE22" s="164">
        <f>AE21/AE16*100</f>
        <v>0</v>
      </c>
      <c r="AF22" s="71"/>
      <c r="AG22" s="113"/>
      <c r="AH22" s="166"/>
      <c r="AI22" s="71"/>
      <c r="AJ22" s="71"/>
      <c r="AK22" s="71"/>
    </row>
    <row r="23" spans="1:37" ht="15" customHeight="1" x14ac:dyDescent="0.2">
      <c r="AH23" s="167"/>
    </row>
    <row r="24" spans="1:37" ht="15" customHeight="1" thickBot="1" x14ac:dyDescent="0.25">
      <c r="A24" s="344" t="s">
        <v>2928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68" t="s">
        <v>64</v>
      </c>
      <c r="AE24" s="169" t="s">
        <v>8</v>
      </c>
      <c r="AF24" s="71"/>
      <c r="AG24" s="113"/>
      <c r="AH24" s="166"/>
      <c r="AI24" s="71"/>
      <c r="AJ24" s="71"/>
      <c r="AK24" s="71"/>
    </row>
    <row r="25" spans="1:37" ht="30" customHeight="1" thickTop="1" thickBot="1" x14ac:dyDescent="0.25">
      <c r="A25" s="326" t="s">
        <v>2919</v>
      </c>
      <c r="B25" s="326"/>
      <c r="C25" s="326"/>
      <c r="D25" s="326"/>
      <c r="E25" s="326"/>
      <c r="F25" s="326"/>
      <c r="G25" s="326"/>
      <c r="H25" s="326"/>
      <c r="I25" s="326"/>
      <c r="J25" s="326"/>
      <c r="K25" s="326"/>
      <c r="L25" s="326"/>
      <c r="M25" s="326"/>
      <c r="N25" s="326"/>
      <c r="O25" s="326"/>
      <c r="P25" s="326"/>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6" t="s">
        <v>2920</v>
      </c>
      <c r="B26" s="326"/>
      <c r="C26" s="326"/>
      <c r="D26" s="326"/>
      <c r="E26" s="326"/>
      <c r="F26" s="326"/>
      <c r="G26" s="326"/>
      <c r="H26" s="326"/>
      <c r="I26" s="326"/>
      <c r="J26" s="326"/>
      <c r="K26" s="326"/>
      <c r="L26" s="326"/>
      <c r="M26" s="326"/>
      <c r="N26" s="326"/>
      <c r="O26" s="326"/>
      <c r="P26" s="326"/>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6" t="s">
        <v>2921</v>
      </c>
      <c r="B27" s="326"/>
      <c r="C27" s="326"/>
      <c r="D27" s="326"/>
      <c r="E27" s="326"/>
      <c r="F27" s="326"/>
      <c r="G27" s="326"/>
      <c r="H27" s="326"/>
      <c r="I27" s="326"/>
      <c r="J27" s="326"/>
      <c r="K27" s="326"/>
      <c r="L27" s="326"/>
      <c r="M27" s="326"/>
      <c r="N27" s="326"/>
      <c r="O27" s="326"/>
      <c r="P27" s="326"/>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6" t="s">
        <v>2922</v>
      </c>
      <c r="B28" s="326"/>
      <c r="C28" s="326"/>
      <c r="D28" s="326"/>
      <c r="E28" s="326"/>
      <c r="F28" s="326"/>
      <c r="G28" s="326"/>
      <c r="H28" s="326"/>
      <c r="I28" s="326"/>
      <c r="J28" s="326"/>
      <c r="K28" s="326"/>
      <c r="L28" s="326"/>
      <c r="M28" s="326"/>
      <c r="N28" s="326"/>
      <c r="O28" s="326"/>
      <c r="P28" s="326"/>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6" t="s">
        <v>2923</v>
      </c>
      <c r="B29" s="326"/>
      <c r="C29" s="326"/>
      <c r="D29" s="326"/>
      <c r="E29" s="326"/>
      <c r="F29" s="326"/>
      <c r="G29" s="326"/>
      <c r="H29" s="326"/>
      <c r="I29" s="326"/>
      <c r="J29" s="326"/>
      <c r="K29" s="326"/>
      <c r="L29" s="326"/>
      <c r="M29" s="326"/>
      <c r="N29" s="326"/>
      <c r="O29" s="326"/>
      <c r="P29" s="326"/>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2" t="s">
        <v>2929</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64">
        <f>SUM(AE25:AE29)</f>
        <v>0</v>
      </c>
      <c r="AF30" s="71"/>
      <c r="AG30" s="113">
        <f>SUM(AG25:AG29)</f>
        <v>5</v>
      </c>
      <c r="AH30" s="166"/>
      <c r="AI30" s="71"/>
      <c r="AJ30" s="71"/>
      <c r="AK30" s="71"/>
    </row>
    <row r="31" spans="1:37" ht="30" customHeight="1" x14ac:dyDescent="0.2">
      <c r="A31" s="342" t="s">
        <v>2930</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2931</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2932</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2933</v>
      </c>
      <c r="AE39" s="174">
        <f>(AE35*0.8)+(AE37*0.2)</f>
        <v>0</v>
      </c>
      <c r="AF39" s="71"/>
      <c r="AG39" s="113"/>
      <c r="AH39" s="71"/>
      <c r="AI39" s="71"/>
      <c r="AJ39" s="71"/>
      <c r="AK39" s="71"/>
    </row>
    <row r="40" spans="1:37" ht="13.5" thickTop="1" x14ac:dyDescent="0.2"/>
  </sheetData>
  <sheetProtection algorithmName="SHA-512" hashValue="FjZm6RS8YIa0dIb4r7S0NKIrgnAzNX7Reqi1Pps6aqVM4LAgUEgiIOfsnq5P13g76UcthoC/4SXsSfs4cTdkMQ==" saltValue="Dtw0aLhW48aKHH+ktsb1F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5" t="s">
        <v>2924</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7"/>
      <c r="AF2" s="60"/>
      <c r="AG2" s="60"/>
      <c r="AH2" s="60"/>
      <c r="AI2" s="60"/>
      <c r="AJ2" s="60"/>
      <c r="AK2" s="60"/>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7"/>
      <c r="AF3" s="60"/>
      <c r="AG3" s="60"/>
      <c r="AH3" s="60"/>
      <c r="AI3" s="60"/>
      <c r="AJ3" s="60"/>
      <c r="AK3" s="60"/>
    </row>
    <row r="4" spans="1:37" ht="15" customHeight="1" x14ac:dyDescent="0.2"/>
    <row r="5" spans="1:37" ht="15" customHeight="1" x14ac:dyDescent="0.2">
      <c r="B5" s="306" t="str">
        <f>IGOT!C5</f>
        <v>Sindicato de Trabajadores de Transporte de Pasajeros del Distrito Federal.</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
    <row r="7" spans="1:37" ht="15" customHeight="1" x14ac:dyDescent="0.2"/>
    <row r="8" spans="1:37" ht="15" customHeight="1" x14ac:dyDescent="0.2">
      <c r="A8" s="76" t="s">
        <v>2073</v>
      </c>
    </row>
    <row r="9" spans="1:37" ht="15" customHeight="1" x14ac:dyDescent="0.2">
      <c r="A9" s="301"/>
      <c r="B9" s="301"/>
      <c r="C9" s="158" t="s">
        <v>11</v>
      </c>
    </row>
    <row r="10" spans="1:37" ht="15" customHeight="1" x14ac:dyDescent="0.2">
      <c r="A10" s="300" t="s">
        <v>2074</v>
      </c>
      <c r="B10" s="300"/>
      <c r="C10" s="215" t="s">
        <v>2075</v>
      </c>
    </row>
    <row r="11" spans="1:37" ht="15" customHeight="1" x14ac:dyDescent="0.2">
      <c r="A11" s="300" t="s">
        <v>2102</v>
      </c>
      <c r="B11" s="300"/>
      <c r="C11" s="215">
        <v>1</v>
      </c>
      <c r="E11" s="304" t="s">
        <v>2130</v>
      </c>
      <c r="F11" s="304"/>
      <c r="G11" s="304"/>
      <c r="H11" s="304"/>
      <c r="I11" s="304"/>
      <c r="J11" s="304"/>
      <c r="K11" s="215">
        <f>C11</f>
        <v>1</v>
      </c>
    </row>
    <row r="12" spans="1:37" ht="15" customHeight="1" x14ac:dyDescent="0.2"/>
    <row r="13" spans="1:37" ht="15" customHeight="1" x14ac:dyDescent="0.2"/>
    <row r="14" spans="1:37" ht="45" customHeight="1" x14ac:dyDescent="0.2">
      <c r="A14" s="328" t="s">
        <v>2925</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6" t="s">
        <v>2916</v>
      </c>
      <c r="B18" s="326"/>
      <c r="C18" s="326"/>
      <c r="D18" s="326"/>
      <c r="E18" s="326"/>
      <c r="F18" s="326"/>
      <c r="G18" s="326"/>
      <c r="H18" s="326"/>
      <c r="I18" s="326"/>
      <c r="J18" s="326"/>
      <c r="K18" s="326"/>
      <c r="L18" s="326"/>
      <c r="M18" s="326"/>
      <c r="N18" s="326"/>
      <c r="O18" s="326"/>
      <c r="P18" s="326"/>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6" t="s">
        <v>2917</v>
      </c>
      <c r="B19" s="326"/>
      <c r="C19" s="326"/>
      <c r="D19" s="326"/>
      <c r="E19" s="326"/>
      <c r="F19" s="326"/>
      <c r="G19" s="326"/>
      <c r="H19" s="326"/>
      <c r="I19" s="326"/>
      <c r="J19" s="326"/>
      <c r="K19" s="326"/>
      <c r="L19" s="326"/>
      <c r="M19" s="326"/>
      <c r="N19" s="326"/>
      <c r="O19" s="326"/>
      <c r="P19" s="326"/>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6" t="s">
        <v>2918</v>
      </c>
      <c r="B20" s="326"/>
      <c r="C20" s="326"/>
      <c r="D20" s="326"/>
      <c r="E20" s="326"/>
      <c r="F20" s="326"/>
      <c r="G20" s="326"/>
      <c r="H20" s="326"/>
      <c r="I20" s="326"/>
      <c r="J20" s="326"/>
      <c r="K20" s="326"/>
      <c r="L20" s="326"/>
      <c r="M20" s="326"/>
      <c r="N20" s="326"/>
      <c r="O20" s="326"/>
      <c r="P20" s="326"/>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2" t="s">
        <v>2926</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64">
        <f>SUM(AE18:AE20)</f>
        <v>0</v>
      </c>
      <c r="AF21" s="71"/>
      <c r="AG21" s="113">
        <f>SUM(AG18:AG20)</f>
        <v>3</v>
      </c>
      <c r="AH21" s="166"/>
      <c r="AI21" s="71"/>
      <c r="AJ21" s="71"/>
      <c r="AK21" s="71"/>
    </row>
    <row r="22" spans="1:37" ht="30" customHeight="1" x14ac:dyDescent="0.2">
      <c r="A22" s="342" t="s">
        <v>2927</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64</v>
      </c>
      <c r="AE22" s="164">
        <f>AE21/AE16*100</f>
        <v>0</v>
      </c>
      <c r="AF22" s="71"/>
      <c r="AG22" s="113"/>
      <c r="AH22" s="166"/>
      <c r="AI22" s="71"/>
      <c r="AJ22" s="71"/>
      <c r="AK22" s="71"/>
    </row>
    <row r="23" spans="1:37" ht="15" customHeight="1" x14ac:dyDescent="0.2">
      <c r="AH23" s="167"/>
    </row>
    <row r="24" spans="1:37" ht="15" customHeight="1" thickBot="1" x14ac:dyDescent="0.25">
      <c r="A24" s="344" t="s">
        <v>2928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68" t="s">
        <v>64</v>
      </c>
      <c r="AE24" s="169" t="s">
        <v>8</v>
      </c>
      <c r="AF24" s="71"/>
      <c r="AG24" s="113"/>
      <c r="AH24" s="166"/>
      <c r="AI24" s="71"/>
      <c r="AJ24" s="71"/>
      <c r="AK24" s="71"/>
    </row>
    <row r="25" spans="1:37" ht="30" customHeight="1" thickTop="1" thickBot="1" x14ac:dyDescent="0.25">
      <c r="A25" s="326" t="s">
        <v>2919</v>
      </c>
      <c r="B25" s="326"/>
      <c r="C25" s="326"/>
      <c r="D25" s="326"/>
      <c r="E25" s="326"/>
      <c r="F25" s="326"/>
      <c r="G25" s="326"/>
      <c r="H25" s="326"/>
      <c r="I25" s="326"/>
      <c r="J25" s="326"/>
      <c r="K25" s="326"/>
      <c r="L25" s="326"/>
      <c r="M25" s="326"/>
      <c r="N25" s="326"/>
      <c r="O25" s="326"/>
      <c r="P25" s="326"/>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6" t="s">
        <v>2920</v>
      </c>
      <c r="B26" s="326"/>
      <c r="C26" s="326"/>
      <c r="D26" s="326"/>
      <c r="E26" s="326"/>
      <c r="F26" s="326"/>
      <c r="G26" s="326"/>
      <c r="H26" s="326"/>
      <c r="I26" s="326"/>
      <c r="J26" s="326"/>
      <c r="K26" s="326"/>
      <c r="L26" s="326"/>
      <c r="M26" s="326"/>
      <c r="N26" s="326"/>
      <c r="O26" s="326"/>
      <c r="P26" s="326"/>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6" t="s">
        <v>2921</v>
      </c>
      <c r="B27" s="326"/>
      <c r="C27" s="326"/>
      <c r="D27" s="326"/>
      <c r="E27" s="326"/>
      <c r="F27" s="326"/>
      <c r="G27" s="326"/>
      <c r="H27" s="326"/>
      <c r="I27" s="326"/>
      <c r="J27" s="326"/>
      <c r="K27" s="326"/>
      <c r="L27" s="326"/>
      <c r="M27" s="326"/>
      <c r="N27" s="326"/>
      <c r="O27" s="326"/>
      <c r="P27" s="326"/>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6" t="s">
        <v>2922</v>
      </c>
      <c r="B28" s="326"/>
      <c r="C28" s="326"/>
      <c r="D28" s="326"/>
      <c r="E28" s="326"/>
      <c r="F28" s="326"/>
      <c r="G28" s="326"/>
      <c r="H28" s="326"/>
      <c r="I28" s="326"/>
      <c r="J28" s="326"/>
      <c r="K28" s="326"/>
      <c r="L28" s="326"/>
      <c r="M28" s="326"/>
      <c r="N28" s="326"/>
      <c r="O28" s="326"/>
      <c r="P28" s="326"/>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6" t="s">
        <v>2923</v>
      </c>
      <c r="B29" s="326"/>
      <c r="C29" s="326"/>
      <c r="D29" s="326"/>
      <c r="E29" s="326"/>
      <c r="F29" s="326"/>
      <c r="G29" s="326"/>
      <c r="H29" s="326"/>
      <c r="I29" s="326"/>
      <c r="J29" s="326"/>
      <c r="K29" s="326"/>
      <c r="L29" s="326"/>
      <c r="M29" s="326"/>
      <c r="N29" s="326"/>
      <c r="O29" s="326"/>
      <c r="P29" s="326"/>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2" t="s">
        <v>2929</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64">
        <f>SUM(AE25:AE29)</f>
        <v>0</v>
      </c>
      <c r="AF30" s="71"/>
      <c r="AG30" s="113">
        <f>SUM(AG25:AG29)</f>
        <v>5</v>
      </c>
      <c r="AH30" s="166"/>
      <c r="AI30" s="71"/>
      <c r="AJ30" s="71"/>
      <c r="AK30" s="71"/>
    </row>
    <row r="31" spans="1:37" ht="30" customHeight="1" x14ac:dyDescent="0.2">
      <c r="A31" s="342" t="s">
        <v>2930</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2931</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2932</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2933</v>
      </c>
      <c r="AE39" s="174">
        <f>(AE35*0.8)+(AE37*0.2)</f>
        <v>0</v>
      </c>
      <c r="AF39" s="71"/>
      <c r="AG39" s="113"/>
      <c r="AH39" s="71"/>
      <c r="AI39" s="71"/>
      <c r="AJ39" s="71"/>
      <c r="AK39" s="71"/>
    </row>
    <row r="40" spans="1:37" ht="13.5" thickTop="1" x14ac:dyDescent="0.2"/>
  </sheetData>
  <sheetProtection algorithmName="SHA-512" hashValue="CnEullzVK1xrMoGLOfzeKVkakJrXszguafL0yeiJLzWhnMwwjBDMWY2i6GOUE3yspJyQHA9noPN/gKssNnRmDQ==" saltValue="m29ChbcFvoBRXrckPKylW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2934</v>
      </c>
      <c r="B2" s="250"/>
      <c r="C2" s="250"/>
      <c r="D2" s="250"/>
      <c r="E2" s="250"/>
      <c r="F2" s="250"/>
      <c r="G2" s="250"/>
    </row>
    <row r="3" spans="1:7" ht="18" customHeight="1" x14ac:dyDescent="0.2">
      <c r="A3" s="250" t="s">
        <v>6</v>
      </c>
      <c r="B3" s="250"/>
      <c r="C3" s="250"/>
      <c r="D3" s="250"/>
      <c r="E3" s="250"/>
      <c r="F3" s="250"/>
      <c r="G3" s="250"/>
    </row>
    <row r="5" spans="1:7" ht="36" customHeight="1" x14ac:dyDescent="0.2">
      <c r="B5" s="345" t="str">
        <f>IGOT!C5</f>
        <v>Sindicato de Trabajadores de Transporte de Pasajeros del Distrito Federal.</v>
      </c>
      <c r="C5" s="345"/>
      <c r="D5" s="345"/>
      <c r="E5" s="345"/>
      <c r="F5" s="345"/>
    </row>
    <row r="7" spans="1:7" ht="18" customHeight="1" thickBot="1" x14ac:dyDescent="0.25">
      <c r="A7" s="177"/>
    </row>
    <row r="8" spans="1:7" ht="18" customHeight="1" thickBot="1" x14ac:dyDescent="0.25">
      <c r="A8" s="178" t="s">
        <v>2479</v>
      </c>
      <c r="B8" s="179">
        <f>'Artículo 142 (cálculo PI)'!AG21</f>
        <v>3</v>
      </c>
      <c r="C8"/>
      <c r="E8" s="180" t="s">
        <v>2479</v>
      </c>
      <c r="F8" s="179">
        <f>'Artículo 142 (cálculo PI)'!AG30</f>
        <v>5</v>
      </c>
      <c r="G8"/>
    </row>
    <row r="9" spans="1:7" ht="6" customHeight="1" thickBot="1" x14ac:dyDescent="0.25">
      <c r="F9" s="177"/>
      <c r="G9" s="177"/>
    </row>
    <row r="10" spans="1:7" ht="36" customHeight="1" thickBot="1" x14ac:dyDescent="0.25">
      <c r="A10" s="346"/>
      <c r="B10" s="347" t="s">
        <v>43</v>
      </c>
      <c r="C10" s="347"/>
      <c r="E10" s="348"/>
      <c r="F10" s="349" t="s">
        <v>44</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142 (cálculo PI)'!AE18</f>
        <v>0</v>
      </c>
      <c r="C12" s="186">
        <f t="shared" ref="C12:C14" si="0">(B12/(1/$B$8))</f>
        <v>0</v>
      </c>
      <c r="E12" s="185" t="s">
        <v>2938</v>
      </c>
      <c r="F12" s="186">
        <f>'Artículo 142 (cálculo PI)'!AE25</f>
        <v>0</v>
      </c>
      <c r="G12" s="186">
        <f t="shared" ref="G12:G16" si="1">(F12/(1/$F$8))</f>
        <v>0</v>
      </c>
    </row>
    <row r="13" spans="1:7" ht="18" customHeight="1" thickBot="1" x14ac:dyDescent="0.25">
      <c r="A13" s="185" t="s">
        <v>2939</v>
      </c>
      <c r="B13" s="186">
        <f>'Artículo 142 (cálculo PI)'!AE19</f>
        <v>0</v>
      </c>
      <c r="C13" s="186">
        <f t="shared" si="0"/>
        <v>0</v>
      </c>
      <c r="E13" s="185" t="s">
        <v>2940</v>
      </c>
      <c r="F13" s="186">
        <f>'Artículo 142 (cálculo PI)'!AE26</f>
        <v>0</v>
      </c>
      <c r="G13" s="186">
        <f t="shared" si="1"/>
        <v>0</v>
      </c>
    </row>
    <row r="14" spans="1:7" ht="18" customHeight="1" thickBot="1" x14ac:dyDescent="0.25">
      <c r="A14" s="185" t="s">
        <v>2941</v>
      </c>
      <c r="B14" s="186">
        <f>'Artículo 142 (cálculo PI)'!AE20</f>
        <v>0</v>
      </c>
      <c r="C14" s="186">
        <f t="shared" si="0"/>
        <v>0</v>
      </c>
      <c r="E14" s="185" t="s">
        <v>2942</v>
      </c>
      <c r="F14" s="186">
        <f>'Artículo 142 (cálculo PI)'!AE27</f>
        <v>0</v>
      </c>
      <c r="G14" s="186">
        <f t="shared" si="1"/>
        <v>0</v>
      </c>
    </row>
    <row r="15" spans="1:7" ht="18" customHeight="1" thickBot="1" x14ac:dyDescent="0.25">
      <c r="B15" s="16"/>
      <c r="C15" s="16"/>
      <c r="E15" s="185" t="s">
        <v>2943</v>
      </c>
      <c r="F15" s="186">
        <f>'Artículo 142 (cálculo PI)'!AE28</f>
        <v>0</v>
      </c>
      <c r="G15" s="186">
        <f t="shared" si="1"/>
        <v>0</v>
      </c>
    </row>
    <row r="16" spans="1:7" ht="18" customHeight="1" thickBot="1" x14ac:dyDescent="0.25">
      <c r="B16" s="16"/>
      <c r="C16" s="16"/>
      <c r="E16" s="185" t="s">
        <v>2944</v>
      </c>
      <c r="F16" s="186">
        <f>'Artículo 142 (cálculo PI)'!AE29</f>
        <v>0</v>
      </c>
      <c r="G16" s="186">
        <f t="shared" si="1"/>
        <v>0</v>
      </c>
    </row>
    <row r="17" spans="1:6" ht="18" customHeight="1" thickBot="1" x14ac:dyDescent="0.25">
      <c r="A17" s="187" t="s">
        <v>2945</v>
      </c>
      <c r="B17" s="186">
        <f>SUM(B12:B14)</f>
        <v>0</v>
      </c>
      <c r="C17" s="188"/>
    </row>
    <row r="18" spans="1:6" ht="18" customHeight="1" thickBot="1" x14ac:dyDescent="0.25"/>
    <row r="19" spans="1:6" ht="18" customHeight="1" thickBot="1" x14ac:dyDescent="0.25">
      <c r="A19" s="189" t="s">
        <v>2946</v>
      </c>
      <c r="B19" s="190"/>
      <c r="C19" s="186">
        <f>(B17*0.8)+(F19*0.2)</f>
        <v>0</v>
      </c>
      <c r="E19" s="191" t="s">
        <v>2947</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978FBHSToYjWyUmxwP+edkL9OGbZPfLdpDiezq2r9k9PReilWCXIbwPBbwGCRaCnqKNZhUIja/kQDi++Oqu42Q==" saltValue="yj+h6w93WvPF0IYqNVHU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2934</v>
      </c>
      <c r="B2" s="250"/>
      <c r="C2" s="250"/>
      <c r="D2" s="250"/>
      <c r="E2" s="250"/>
      <c r="F2" s="250"/>
      <c r="G2" s="250"/>
    </row>
    <row r="3" spans="1:7" ht="18" customHeight="1" x14ac:dyDescent="0.2">
      <c r="A3" s="250" t="s">
        <v>7</v>
      </c>
      <c r="B3" s="250"/>
      <c r="C3" s="250"/>
      <c r="D3" s="250"/>
      <c r="E3" s="250"/>
      <c r="F3" s="250"/>
      <c r="G3" s="250"/>
    </row>
    <row r="5" spans="1:7" ht="36" customHeight="1" x14ac:dyDescent="0.2">
      <c r="B5" s="345" t="str">
        <f>IGOT!C5</f>
        <v>Sindicato de Trabajadores de Transporte de Pasajeros del Distrito Federal.</v>
      </c>
      <c r="C5" s="345"/>
      <c r="D5" s="345"/>
      <c r="E5" s="345"/>
      <c r="F5" s="345"/>
    </row>
    <row r="7" spans="1:7" ht="18" customHeight="1" thickBot="1" x14ac:dyDescent="0.25">
      <c r="A7" s="177"/>
    </row>
    <row r="8" spans="1:7" ht="18" customHeight="1" thickBot="1" x14ac:dyDescent="0.25">
      <c r="A8" s="178" t="s">
        <v>2479</v>
      </c>
      <c r="B8" s="179">
        <f>'Artículo 142 (cálculo PNT)'!AG21</f>
        <v>3</v>
      </c>
      <c r="C8"/>
      <c r="E8" s="180" t="s">
        <v>2479</v>
      </c>
      <c r="F8" s="179">
        <f>'Artículo 142 (cálculo PNT)'!AG30</f>
        <v>5</v>
      </c>
      <c r="G8"/>
    </row>
    <row r="9" spans="1:7" ht="6" customHeight="1" thickBot="1" x14ac:dyDescent="0.25">
      <c r="F9" s="177"/>
      <c r="G9" s="177"/>
    </row>
    <row r="10" spans="1:7" ht="36" customHeight="1" thickBot="1" x14ac:dyDescent="0.25">
      <c r="A10" s="346"/>
      <c r="B10" s="347" t="s">
        <v>43</v>
      </c>
      <c r="C10" s="347"/>
      <c r="E10" s="348"/>
      <c r="F10" s="349" t="s">
        <v>44</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142 (cálculo PNT)'!AE18</f>
        <v>0</v>
      </c>
      <c r="C12" s="186">
        <f t="shared" ref="C12:C14" si="0">(B12/(1/$B$8))</f>
        <v>0</v>
      </c>
      <c r="E12" s="185" t="s">
        <v>2938</v>
      </c>
      <c r="F12" s="186">
        <f>'Artículo 142 (cálculo PNT)'!AE25</f>
        <v>0</v>
      </c>
      <c r="G12" s="186">
        <f t="shared" ref="G12:G16" si="1">(F12/(1/$F$8))</f>
        <v>0</v>
      </c>
    </row>
    <row r="13" spans="1:7" ht="18" customHeight="1" thickBot="1" x14ac:dyDescent="0.25">
      <c r="A13" s="185" t="s">
        <v>2939</v>
      </c>
      <c r="B13" s="186">
        <f>'Artículo 142 (cálculo PNT)'!AE19</f>
        <v>0</v>
      </c>
      <c r="C13" s="186">
        <f t="shared" si="0"/>
        <v>0</v>
      </c>
      <c r="E13" s="185" t="s">
        <v>2940</v>
      </c>
      <c r="F13" s="186">
        <f>'Artículo 142 (cálculo PNT)'!AE26</f>
        <v>0</v>
      </c>
      <c r="G13" s="186">
        <f t="shared" si="1"/>
        <v>0</v>
      </c>
    </row>
    <row r="14" spans="1:7" ht="18" customHeight="1" thickBot="1" x14ac:dyDescent="0.25">
      <c r="A14" s="185" t="s">
        <v>2941</v>
      </c>
      <c r="B14" s="186">
        <f>'Artículo 142 (cálculo PNT)'!AE20</f>
        <v>0</v>
      </c>
      <c r="C14" s="186">
        <f t="shared" si="0"/>
        <v>0</v>
      </c>
      <c r="E14" s="185" t="s">
        <v>2942</v>
      </c>
      <c r="F14" s="186">
        <f>'Artículo 142 (cálculo PNT)'!AE27</f>
        <v>0</v>
      </c>
      <c r="G14" s="186">
        <f t="shared" si="1"/>
        <v>0</v>
      </c>
    </row>
    <row r="15" spans="1:7" ht="18" customHeight="1" thickBot="1" x14ac:dyDescent="0.25">
      <c r="B15" s="16"/>
      <c r="C15" s="16"/>
      <c r="E15" s="185" t="s">
        <v>2943</v>
      </c>
      <c r="F15" s="186">
        <f>'Artículo 142 (cálculo PNT)'!AE28</f>
        <v>0</v>
      </c>
      <c r="G15" s="186">
        <f t="shared" si="1"/>
        <v>0</v>
      </c>
    </row>
    <row r="16" spans="1:7" ht="18" customHeight="1" thickBot="1" x14ac:dyDescent="0.25">
      <c r="B16" s="16"/>
      <c r="C16" s="16"/>
      <c r="E16" s="185" t="s">
        <v>2944</v>
      </c>
      <c r="F16" s="186">
        <f>'Artículo 142 (cálculo PNT)'!AE29</f>
        <v>0</v>
      </c>
      <c r="G16" s="186">
        <f t="shared" si="1"/>
        <v>0</v>
      </c>
    </row>
    <row r="17" spans="1:6" ht="18" customHeight="1" thickBot="1" x14ac:dyDescent="0.25">
      <c r="A17" s="187" t="s">
        <v>2945</v>
      </c>
      <c r="B17" s="186">
        <f>SUM(B12:B14)</f>
        <v>0</v>
      </c>
      <c r="C17" s="188"/>
    </row>
    <row r="18" spans="1:6" ht="18" customHeight="1" thickBot="1" x14ac:dyDescent="0.25"/>
    <row r="19" spans="1:6" ht="18" customHeight="1" thickBot="1" x14ac:dyDescent="0.25">
      <c r="A19" s="189" t="s">
        <v>2946</v>
      </c>
      <c r="B19" s="190"/>
      <c r="C19" s="186">
        <f>(B17*0.8)+(F19*0.2)</f>
        <v>0</v>
      </c>
      <c r="E19" s="191" t="s">
        <v>2947</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SeZkf43rPO0T3d7og9IelwZRK3B2ZBc1dlCR1sfz+smmtukxi09wniGQXwSWOAXurTKLd0BTeZyclBUSZKOGtw==" saltValue="mneb3O1O6ocAjqJvmjA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topLeftCell="A28" zoomScale="75" zoomScaleNormal="75" zoomScaleSheetLayoutView="85" workbookViewId="0">
      <selection activeCell="R31" sqref="R31:AE3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
      <c r="B3" s="24"/>
      <c r="C3" s="24"/>
      <c r="E3" s="24"/>
      <c r="F3" s="261" t="s">
        <v>2948</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
      <c r="B5" s="25"/>
      <c r="C5" s="25"/>
      <c r="E5" s="25"/>
      <c r="F5" s="262" t="s">
        <v>2949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2">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25">
      <c r="A8" s="23"/>
      <c r="B8" s="23"/>
      <c r="C8" s="23"/>
      <c r="D8" s="23"/>
      <c r="E8" s="23"/>
      <c r="F8" s="23"/>
      <c r="G8" s="27" t="s">
        <v>50</v>
      </c>
      <c r="H8" s="263" t="str">
        <f>IGOT!C5</f>
        <v>Sindicato de Trabajadores de Transporte de Pasajeros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thickBot="1" x14ac:dyDescent="0.25">
      <c r="A11" s="231"/>
      <c r="B11" s="231"/>
      <c r="C11" s="231"/>
      <c r="D11" s="23"/>
      <c r="E11" s="23"/>
      <c r="F11" s="23"/>
      <c r="G11" s="233" t="s">
        <v>51</v>
      </c>
      <c r="H11" s="350" t="s">
        <v>3088</v>
      </c>
      <c r="I11" s="350"/>
      <c r="J11" s="53" t="s">
        <v>52</v>
      </c>
      <c r="K11" s="351" t="s">
        <v>3075</v>
      </c>
      <c r="L11" s="351"/>
      <c r="M11" s="53" t="s">
        <v>52</v>
      </c>
      <c r="N11" s="353">
        <v>2022</v>
      </c>
      <c r="O11" s="353"/>
      <c r="P11" s="42"/>
      <c r="Q11" s="232"/>
      <c r="R11" s="231"/>
      <c r="S11" s="231"/>
      <c r="T11" s="231"/>
      <c r="U11" s="231"/>
      <c r="V11" s="233"/>
      <c r="W11" s="233" t="s">
        <v>53</v>
      </c>
      <c r="X11" s="350" t="s">
        <v>3088</v>
      </c>
      <c r="Y11" s="350"/>
      <c r="Z11" s="53" t="s">
        <v>52</v>
      </c>
      <c r="AA11" s="351" t="s">
        <v>3075</v>
      </c>
      <c r="AB11" s="351"/>
      <c r="AC11" s="53" t="s">
        <v>52</v>
      </c>
      <c r="AD11" s="353">
        <v>2022</v>
      </c>
      <c r="AE11" s="353"/>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2">
      <c r="A12" s="231"/>
      <c r="B12" s="231"/>
      <c r="C12" s="224"/>
      <c r="D12" s="224"/>
      <c r="E12" s="224"/>
      <c r="F12" s="224"/>
      <c r="G12" s="23"/>
      <c r="H12" s="354" t="s">
        <v>54</v>
      </c>
      <c r="I12" s="354"/>
      <c r="J12" s="155"/>
      <c r="K12" s="354" t="s">
        <v>55</v>
      </c>
      <c r="L12" s="354"/>
      <c r="M12" s="155"/>
      <c r="N12" s="354" t="s">
        <v>56</v>
      </c>
      <c r="O12" s="354"/>
      <c r="P12" s="42"/>
      <c r="Q12" s="232"/>
      <c r="R12" s="231"/>
      <c r="S12" s="231"/>
      <c r="T12" s="231"/>
      <c r="U12" s="231"/>
      <c r="V12" s="231"/>
      <c r="W12" s="231"/>
      <c r="X12" s="354" t="s">
        <v>54</v>
      </c>
      <c r="Y12" s="354"/>
      <c r="Z12" s="155"/>
      <c r="AA12" s="354" t="s">
        <v>55</v>
      </c>
      <c r="AB12" s="354"/>
      <c r="AC12" s="155"/>
      <c r="AD12" s="354" t="s">
        <v>56</v>
      </c>
      <c r="AE12" s="354"/>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2">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2">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25">
      <c r="A15" s="352" t="s">
        <v>6</v>
      </c>
      <c r="B15" s="352"/>
      <c r="C15" s="352"/>
      <c r="D15" s="352"/>
      <c r="E15" s="352"/>
      <c r="F15" s="352"/>
      <c r="G15" s="352"/>
      <c r="H15" s="352"/>
      <c r="I15" s="352"/>
      <c r="J15" s="352"/>
      <c r="K15" s="352"/>
      <c r="L15" s="352"/>
      <c r="M15" s="352"/>
      <c r="N15" s="352"/>
      <c r="O15" s="352"/>
      <c r="P15" s="352"/>
      <c r="Q15" s="352"/>
      <c r="R15" s="352"/>
      <c r="S15" s="352"/>
      <c r="T15" s="352"/>
      <c r="U15" s="352"/>
      <c r="V15" s="352"/>
      <c r="W15" s="352"/>
      <c r="X15" s="352"/>
      <c r="Y15" s="352"/>
      <c r="Z15" s="352"/>
      <c r="AA15" s="352"/>
      <c r="AB15" s="352"/>
      <c r="AC15" s="352"/>
      <c r="AD15" s="352"/>
      <c r="AE15" s="35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2">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25">
      <c r="J17" s="39"/>
      <c r="K17" s="39"/>
      <c r="L17" s="40"/>
      <c r="M17" s="271" t="s">
        <v>2950</v>
      </c>
      <c r="N17" s="271"/>
      <c r="O17" s="271"/>
      <c r="P17" s="271"/>
      <c r="Q17" s="271"/>
      <c r="R17" s="271"/>
      <c r="S17" s="271"/>
      <c r="T17" s="272">
        <f>'Artículo 144 (cálculo PI)'!R15</f>
        <v>0</v>
      </c>
      <c r="U17" s="272"/>
      <c r="V17" s="41"/>
      <c r="W17" s="271"/>
      <c r="X17" s="271"/>
      <c r="Y17" s="271"/>
      <c r="Z17" s="271"/>
      <c r="AA17" s="271"/>
      <c r="AB17" s="271"/>
      <c r="AC17" s="271"/>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2">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25">
      <c r="A20" s="355" t="s">
        <v>47</v>
      </c>
      <c r="B20" s="355"/>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2">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25">
      <c r="J22" s="39"/>
      <c r="K22" s="39"/>
      <c r="L22" s="40"/>
      <c r="M22" s="271" t="s">
        <v>2950</v>
      </c>
      <c r="N22" s="271"/>
      <c r="O22" s="271"/>
      <c r="P22" s="271"/>
      <c r="Q22" s="271"/>
      <c r="R22" s="271"/>
      <c r="S22" s="271"/>
      <c r="T22" s="272">
        <f>'Artículo 144 (cálculo PNT)'!R15</f>
        <v>0</v>
      </c>
      <c r="U22" s="272"/>
      <c r="V22" s="41"/>
      <c r="W22" s="271"/>
      <c r="X22" s="271"/>
      <c r="Y22" s="271"/>
      <c r="Z22" s="271"/>
      <c r="AA22" s="271"/>
      <c r="AB22" s="271"/>
      <c r="AC22" s="271"/>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409.6" customHeight="1" x14ac:dyDescent="0.2">
      <c r="A25" s="328" t="s">
        <v>2951</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s="231"/>
      <c r="AG25" s="231"/>
      <c r="AH25" s="231"/>
      <c r="AI25" s="231"/>
      <c r="AJ25" s="231"/>
      <c r="AK25" s="231"/>
      <c r="AL25" s="231"/>
      <c r="AM25" s="231"/>
      <c r="AN25" s="231"/>
      <c r="AO25" s="231"/>
      <c r="AP25" s="231"/>
      <c r="AQ25" s="231"/>
      <c r="AR25" s="231"/>
      <c r="AS25" s="231"/>
      <c r="AT25" s="231"/>
    </row>
    <row r="26" spans="1:256" ht="18" customHeight="1" x14ac:dyDescent="0.2">
      <c r="AF26" s="231"/>
      <c r="AG26" s="231"/>
      <c r="AH26" s="231"/>
      <c r="AI26" s="231"/>
      <c r="AJ26" s="231"/>
      <c r="AK26" s="231"/>
      <c r="AL26" s="231"/>
      <c r="AM26" s="231"/>
      <c r="AN26" s="231"/>
      <c r="AO26" s="231"/>
      <c r="AP26" s="231"/>
      <c r="AQ26" s="231"/>
      <c r="AR26" s="231"/>
      <c r="AS26" s="231"/>
      <c r="AT26" s="231"/>
    </row>
    <row r="27" spans="1:256"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25">
      <c r="A29" s="339" t="s">
        <v>2952</v>
      </c>
      <c r="B29" s="339"/>
      <c r="C29" s="339"/>
      <c r="D29" s="339"/>
      <c r="E29" s="339"/>
      <c r="F29" s="339"/>
      <c r="G29" s="339"/>
      <c r="H29" s="339"/>
      <c r="I29" s="339"/>
      <c r="J29" s="339"/>
      <c r="K29" s="339"/>
      <c r="L29" s="339"/>
      <c r="M29" s="339"/>
      <c r="N29" s="339"/>
      <c r="O29" s="339"/>
      <c r="P29" s="339"/>
      <c r="Q29" s="339"/>
      <c r="V29" s="338"/>
      <c r="W29" s="338"/>
      <c r="X29" s="338"/>
      <c r="Y29" s="338"/>
      <c r="Z29" s="338"/>
      <c r="AA29" s="338"/>
      <c r="AB29" s="338"/>
      <c r="AC29" s="338"/>
      <c r="AD29" s="338"/>
      <c r="AE29" s="338"/>
      <c r="AF29" s="71"/>
      <c r="AK29" s="338"/>
      <c r="AL29" s="338"/>
      <c r="AM29" s="338"/>
      <c r="AN29" s="338"/>
      <c r="AO29" s="338"/>
      <c r="AP29" s="338"/>
      <c r="AQ29" s="338"/>
      <c r="AR29" s="338"/>
      <c r="AS29" s="338"/>
      <c r="AT29" s="338"/>
    </row>
    <row r="30" spans="1:256" ht="18" customHeight="1" thickTop="1" thickBot="1" x14ac:dyDescent="0.25">
      <c r="A30" s="323" t="s">
        <v>43</v>
      </c>
      <c r="B30" s="323"/>
      <c r="C30" s="323"/>
      <c r="D30" s="323"/>
      <c r="E30" s="323"/>
      <c r="F30" s="323"/>
      <c r="G30" s="323"/>
      <c r="H30" s="323"/>
      <c r="I30" s="323"/>
      <c r="J30" s="323"/>
      <c r="K30" s="323"/>
      <c r="L30" s="323"/>
      <c r="M30" s="323"/>
      <c r="N30" s="323"/>
      <c r="O30" s="323"/>
      <c r="P30" s="323"/>
      <c r="Q30" s="134" t="s">
        <v>64</v>
      </c>
      <c r="R30" s="324" t="s">
        <v>65</v>
      </c>
      <c r="S30" s="324"/>
      <c r="T30" s="324"/>
      <c r="U30" s="324"/>
      <c r="V30" s="324"/>
      <c r="W30" s="324"/>
      <c r="X30" s="324"/>
      <c r="Y30" s="324"/>
      <c r="Z30" s="324"/>
      <c r="AA30" s="324"/>
      <c r="AB30" s="324"/>
      <c r="AC30" s="324"/>
      <c r="AD30" s="324"/>
      <c r="AE30" s="324"/>
      <c r="AF30" s="135" t="s">
        <v>64</v>
      </c>
      <c r="AG30" s="325" t="s">
        <v>7</v>
      </c>
      <c r="AH30" s="325"/>
      <c r="AI30" s="325"/>
      <c r="AJ30" s="325"/>
      <c r="AK30" s="325"/>
      <c r="AL30" s="325"/>
      <c r="AM30" s="325"/>
      <c r="AN30" s="325"/>
      <c r="AO30" s="325"/>
      <c r="AP30" s="325"/>
      <c r="AQ30" s="325"/>
      <c r="AR30" s="325"/>
      <c r="AS30" s="325"/>
      <c r="AT30" s="325"/>
    </row>
    <row r="31" spans="1:256" ht="63" customHeight="1" thickTop="1" thickBot="1" x14ac:dyDescent="0.25">
      <c r="A31" s="326" t="s">
        <v>2953</v>
      </c>
      <c r="B31" s="326"/>
      <c r="C31" s="326"/>
      <c r="D31" s="326"/>
      <c r="E31" s="326"/>
      <c r="F31" s="326"/>
      <c r="G31" s="326"/>
      <c r="H31" s="326"/>
      <c r="I31" s="326"/>
      <c r="J31" s="326"/>
      <c r="K31" s="326"/>
      <c r="L31" s="326"/>
      <c r="M31" s="326"/>
      <c r="N31" s="326"/>
      <c r="O31" s="326"/>
      <c r="P31" s="326"/>
      <c r="Q31" s="136">
        <v>0</v>
      </c>
      <c r="R31" s="327" t="s">
        <v>3076</v>
      </c>
      <c r="S31" s="327"/>
      <c r="T31" s="327"/>
      <c r="U31" s="327"/>
      <c r="V31" s="327"/>
      <c r="W31" s="327"/>
      <c r="X31" s="327"/>
      <c r="Y31" s="327"/>
      <c r="Z31" s="327"/>
      <c r="AA31" s="327"/>
      <c r="AB31" s="327"/>
      <c r="AC31" s="327"/>
      <c r="AD31" s="327"/>
      <c r="AE31" s="327"/>
      <c r="AF31" s="136">
        <v>0</v>
      </c>
      <c r="AG31" s="327" t="s">
        <v>3077</v>
      </c>
      <c r="AH31" s="327"/>
      <c r="AI31" s="327"/>
      <c r="AJ31" s="327"/>
      <c r="AK31" s="327"/>
      <c r="AL31" s="327"/>
      <c r="AM31" s="327"/>
      <c r="AN31" s="327"/>
      <c r="AO31" s="327"/>
      <c r="AP31" s="327"/>
      <c r="AQ31" s="327"/>
      <c r="AR31" s="327"/>
      <c r="AS31" s="327"/>
      <c r="AT31" s="327"/>
    </row>
    <row r="32" spans="1:256" ht="63" customHeight="1" thickTop="1" thickBot="1" x14ac:dyDescent="0.25">
      <c r="A32" s="326" t="s">
        <v>2954</v>
      </c>
      <c r="B32" s="326"/>
      <c r="C32" s="326"/>
      <c r="D32" s="326"/>
      <c r="E32" s="326"/>
      <c r="F32" s="326"/>
      <c r="G32" s="326"/>
      <c r="H32" s="326"/>
      <c r="I32" s="326"/>
      <c r="J32" s="326"/>
      <c r="K32" s="326"/>
      <c r="L32" s="326"/>
      <c r="M32" s="326"/>
      <c r="N32" s="326"/>
      <c r="O32" s="326"/>
      <c r="P32" s="326"/>
      <c r="Q32" s="136">
        <v>0</v>
      </c>
      <c r="R32" s="330"/>
      <c r="S32" s="330"/>
      <c r="T32" s="330"/>
      <c r="U32" s="330"/>
      <c r="V32" s="330"/>
      <c r="W32" s="330"/>
      <c r="X32" s="330"/>
      <c r="Y32" s="330"/>
      <c r="Z32" s="330"/>
      <c r="AA32" s="330"/>
      <c r="AB32" s="330"/>
      <c r="AC32" s="330"/>
      <c r="AD32" s="330"/>
      <c r="AE32" s="330"/>
      <c r="AF32" s="136">
        <v>0</v>
      </c>
      <c r="AG32" s="330"/>
      <c r="AH32" s="330"/>
      <c r="AI32" s="330"/>
      <c r="AJ32" s="330"/>
      <c r="AK32" s="330"/>
      <c r="AL32" s="330"/>
      <c r="AM32" s="330"/>
      <c r="AN32" s="330"/>
      <c r="AO32" s="330"/>
      <c r="AP32" s="330"/>
      <c r="AQ32" s="330"/>
      <c r="AR32" s="330"/>
      <c r="AS32" s="330"/>
      <c r="AT32" s="330"/>
    </row>
    <row r="33" spans="17:32" ht="18" customHeight="1" thickTop="1" x14ac:dyDescent="0.2">
      <c r="Q33" s="137"/>
      <c r="AF33" s="137"/>
    </row>
  </sheetData>
  <sheetProtection algorithmName="SHA-512" hashValue="NBoi/OhOx9qGBHK/nN9oJqgBmOIA2FwixK976326Rb5GE4I+hTTzhMj3iVPaLlZkPHWLnbHZUun7EHshjF4Qmg==" saltValue="edVtIqNaqjlr/LYTa4HZ9Q=="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31"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
      <c r="A2" s="305" t="s">
        <v>2955</v>
      </c>
      <c r="B2" s="305"/>
      <c r="C2" s="305"/>
      <c r="D2" s="305"/>
      <c r="E2" s="305"/>
      <c r="F2" s="305"/>
      <c r="G2" s="305"/>
      <c r="H2" s="305"/>
      <c r="I2" s="305"/>
      <c r="J2" s="305"/>
      <c r="K2" s="305"/>
      <c r="L2" s="305"/>
      <c r="M2" s="305"/>
      <c r="N2" s="305"/>
      <c r="O2" s="305"/>
      <c r="P2" s="305"/>
      <c r="Q2" s="305"/>
      <c r="R2" s="59"/>
      <c r="S2" s="59"/>
      <c r="T2" s="92"/>
      <c r="U2" s="59"/>
      <c r="V2" s="59"/>
      <c r="W2" s="59"/>
    </row>
    <row r="3" spans="1:31" ht="15" customHeight="1" x14ac:dyDescent="0.2">
      <c r="A3" s="305" t="s">
        <v>6</v>
      </c>
      <c r="B3" s="305"/>
      <c r="C3" s="305"/>
      <c r="D3" s="305"/>
      <c r="E3" s="305"/>
      <c r="F3" s="305"/>
      <c r="G3" s="305"/>
      <c r="H3" s="305"/>
      <c r="I3" s="305"/>
      <c r="J3" s="305"/>
      <c r="K3" s="305"/>
      <c r="L3" s="305"/>
      <c r="M3" s="305"/>
      <c r="N3" s="305"/>
      <c r="O3" s="305"/>
      <c r="P3" s="305"/>
      <c r="Q3" s="305"/>
      <c r="R3" s="59"/>
      <c r="S3" s="59"/>
      <c r="T3" s="92"/>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
      <c r="A5" s="76"/>
      <c r="B5" s="306" t="str">
        <f>IGOT!C5</f>
        <v>Sindicato de Trabajadores de Transporte de Pasajeros del Distrito Federal.</v>
      </c>
      <c r="C5" s="306"/>
      <c r="D5" s="306"/>
      <c r="E5" s="306"/>
      <c r="F5" s="306"/>
      <c r="G5" s="306"/>
      <c r="H5" s="306"/>
      <c r="I5" s="306"/>
      <c r="J5" s="306"/>
      <c r="K5" s="306"/>
      <c r="L5" s="306"/>
      <c r="M5" s="306"/>
      <c r="N5" s="306"/>
      <c r="O5" s="306"/>
      <c r="P5" s="306"/>
      <c r="Q5" s="146"/>
      <c r="R5" s="192"/>
      <c r="S5" s="192"/>
      <c r="T5" s="193"/>
      <c r="U5" s="192"/>
      <c r="V5" s="192"/>
      <c r="W5" s="192"/>
    </row>
    <row r="6" spans="1:31"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
      <c r="A7" s="328" t="s">
        <v>2956</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row>
    <row r="8" spans="1:31"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31" ht="45" customHeight="1" thickTop="1" thickBot="1" x14ac:dyDescent="0.25">
      <c r="A11" s="326" t="s">
        <v>66</v>
      </c>
      <c r="B11" s="326"/>
      <c r="C11" s="326"/>
      <c r="D11" s="326"/>
      <c r="E11" s="326"/>
      <c r="F11" s="326"/>
      <c r="G11" s="326"/>
      <c r="H11" s="326"/>
      <c r="I11" s="326"/>
      <c r="J11" s="326"/>
      <c r="K11" s="326"/>
      <c r="L11" s="326"/>
      <c r="M11" s="326"/>
      <c r="N11" s="326"/>
      <c r="O11" s="326"/>
      <c r="P11" s="326"/>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25">
      <c r="A12" s="326" t="s">
        <v>2957</v>
      </c>
      <c r="B12" s="326"/>
      <c r="C12" s="326"/>
      <c r="D12" s="326"/>
      <c r="E12" s="326"/>
      <c r="F12" s="326"/>
      <c r="G12" s="326"/>
      <c r="H12" s="326"/>
      <c r="I12" s="326"/>
      <c r="J12" s="326"/>
      <c r="K12" s="326"/>
      <c r="L12" s="326"/>
      <c r="M12" s="326"/>
      <c r="N12" s="326"/>
      <c r="O12" s="326"/>
      <c r="P12" s="326"/>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
      <c r="A13" s="342" t="s">
        <v>2958</v>
      </c>
      <c r="B13" s="342"/>
      <c r="C13" s="342"/>
      <c r="D13" s="342"/>
      <c r="E13" s="342"/>
      <c r="F13" s="342"/>
      <c r="G13" s="342"/>
      <c r="H13" s="342"/>
      <c r="I13" s="342"/>
      <c r="J13" s="342"/>
      <c r="K13" s="342"/>
      <c r="L13" s="342"/>
      <c r="M13" s="342"/>
      <c r="N13" s="342"/>
      <c r="O13" s="342"/>
      <c r="P13" s="342"/>
      <c r="Q13" s="342"/>
      <c r="R13" s="164">
        <f>SUM(R11:R12)</f>
        <v>0</v>
      </c>
      <c r="S13" s="59"/>
      <c r="T13" s="92">
        <f>SUM(T11:T12)</f>
        <v>2</v>
      </c>
      <c r="U13" s="93"/>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0" t="s">
        <v>2959</v>
      </c>
      <c r="R15" s="241">
        <f>R13</f>
        <v>0</v>
      </c>
      <c r="S15" s="59"/>
      <c r="T15" s="108"/>
      <c r="U15" s="108"/>
      <c r="W15" s="72"/>
    </row>
    <row r="16" spans="1:31"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cDxhM0XHvl6sINN7euDoRh4T7I0VdD783F+7f7SjsZyZjXMByAqJv/Xunbn8osugfqpdT/QjMSTx+1fNDQBgDg==" saltValue="G3iRmV4qC1Qku4rmNORTx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2578125" defaultRowHeight="15" customHeight="1" x14ac:dyDescent="0.2"/>
  <cols>
    <col min="1" max="16" width="7.7109375" style="239" customWidth="1"/>
    <col min="17" max="18" width="12.7109375" style="239" customWidth="1"/>
    <col min="19" max="16384" width="11.42578125" style="239"/>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5" t="s">
        <v>2955</v>
      </c>
      <c r="B2" s="305"/>
      <c r="C2" s="305"/>
      <c r="D2" s="305"/>
      <c r="E2" s="305"/>
      <c r="F2" s="305"/>
      <c r="G2" s="305"/>
      <c r="H2" s="305"/>
      <c r="I2" s="305"/>
      <c r="J2" s="305"/>
      <c r="K2" s="305"/>
      <c r="L2" s="305"/>
      <c r="M2" s="305"/>
      <c r="N2" s="305"/>
      <c r="O2" s="305"/>
      <c r="P2" s="305"/>
      <c r="Q2" s="305"/>
      <c r="R2" s="59"/>
      <c r="S2" s="59"/>
      <c r="T2" s="92"/>
      <c r="U2" s="59"/>
      <c r="V2" s="59"/>
      <c r="W2" s="59"/>
    </row>
    <row r="3" spans="1:23" ht="15" customHeight="1" x14ac:dyDescent="0.2">
      <c r="A3" s="305" t="s">
        <v>47</v>
      </c>
      <c r="B3" s="305"/>
      <c r="C3" s="305"/>
      <c r="D3" s="305"/>
      <c r="E3" s="305"/>
      <c r="F3" s="305"/>
      <c r="G3" s="305"/>
      <c r="H3" s="305"/>
      <c r="I3" s="305"/>
      <c r="J3" s="305"/>
      <c r="K3" s="305"/>
      <c r="L3" s="305"/>
      <c r="M3" s="305"/>
      <c r="N3" s="305"/>
      <c r="O3" s="305"/>
      <c r="P3" s="305"/>
      <c r="Q3" s="30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6" t="str">
        <f>IGOT!C5</f>
        <v>Sindicato de Trabajadores de Transporte de Pasajeros del Distrito Federal.</v>
      </c>
      <c r="C5" s="306"/>
      <c r="D5" s="306"/>
      <c r="E5" s="306"/>
      <c r="F5" s="306"/>
      <c r="G5" s="306"/>
      <c r="H5" s="306"/>
      <c r="I5" s="306"/>
      <c r="J5" s="306"/>
      <c r="K5" s="306"/>
      <c r="L5" s="306"/>
      <c r="M5" s="306"/>
      <c r="N5" s="306"/>
      <c r="O5" s="306"/>
      <c r="P5" s="30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6" t="s">
        <v>2960</v>
      </c>
      <c r="B7" s="356"/>
      <c r="C7" s="356"/>
      <c r="D7" s="356"/>
      <c r="E7" s="356"/>
      <c r="F7" s="356"/>
      <c r="G7" s="356"/>
      <c r="H7" s="356"/>
      <c r="I7" s="356"/>
      <c r="J7" s="356"/>
      <c r="K7" s="356"/>
      <c r="L7" s="356"/>
      <c r="M7" s="356"/>
      <c r="N7" s="356"/>
      <c r="O7" s="356"/>
      <c r="P7" s="356"/>
      <c r="Q7" s="356"/>
      <c r="R7" s="356"/>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6" t="s">
        <v>66</v>
      </c>
      <c r="B11" s="326"/>
      <c r="C11" s="326"/>
      <c r="D11" s="326"/>
      <c r="E11" s="326"/>
      <c r="F11" s="326"/>
      <c r="G11" s="326"/>
      <c r="H11" s="326"/>
      <c r="I11" s="326"/>
      <c r="J11" s="326"/>
      <c r="K11" s="326"/>
      <c r="L11" s="326"/>
      <c r="M11" s="326"/>
      <c r="N11" s="326"/>
      <c r="O11" s="326"/>
      <c r="P11" s="326"/>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25">
      <c r="A12" s="326" t="s">
        <v>2957</v>
      </c>
      <c r="B12" s="326"/>
      <c r="C12" s="326"/>
      <c r="D12" s="326"/>
      <c r="E12" s="326"/>
      <c r="F12" s="326"/>
      <c r="G12" s="326"/>
      <c r="H12" s="326"/>
      <c r="I12" s="326"/>
      <c r="J12" s="326"/>
      <c r="K12" s="326"/>
      <c r="L12" s="326"/>
      <c r="M12" s="326"/>
      <c r="N12" s="326"/>
      <c r="O12" s="326"/>
      <c r="P12" s="326"/>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
      <c r="A13" s="342" t="s">
        <v>2958</v>
      </c>
      <c r="B13" s="342"/>
      <c r="C13" s="342"/>
      <c r="D13" s="342"/>
      <c r="E13" s="342"/>
      <c r="F13" s="342"/>
      <c r="G13" s="342"/>
      <c r="H13" s="342"/>
      <c r="I13" s="342"/>
      <c r="J13" s="342"/>
      <c r="K13" s="342"/>
      <c r="L13" s="342"/>
      <c r="M13" s="342"/>
      <c r="N13" s="342"/>
      <c r="O13" s="342"/>
      <c r="P13" s="342"/>
      <c r="Q13" s="342"/>
      <c r="R13" s="164">
        <f>SUM(R11:R12)</f>
        <v>0</v>
      </c>
      <c r="S13" s="59"/>
      <c r="T13" s="92">
        <f>SUM(T11:T12)</f>
        <v>2</v>
      </c>
      <c r="U13" s="93"/>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0" t="s">
        <v>2959</v>
      </c>
      <c r="R15" s="241">
        <f>R13</f>
        <v>0</v>
      </c>
      <c r="S15" s="59"/>
      <c r="T15" s="108"/>
      <c r="U15" s="108"/>
      <c r="W15" s="72"/>
    </row>
    <row r="16" spans="1:23" ht="15" customHeight="1" thickTop="1" x14ac:dyDescent="0.2">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algorithmName="SHA-512" hashValue="KQOQmOM39yoS9ixuJ9gAIBTQTNycQ2qYtSqpEbPTgoa4r0S8gmPEAbM3n1PokfDkphIA0pYIJ6ct/qQLf0YEiA==" saltValue="aH2b2ciSWTQRNCNNbWZkmQ=="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05" t="s">
        <v>2961</v>
      </c>
      <c r="B2" s="305"/>
      <c r="C2" s="305"/>
    </row>
    <row r="3" spans="1:3" ht="18" customHeight="1" x14ac:dyDescent="0.2">
      <c r="A3" s="305" t="s">
        <v>6</v>
      </c>
      <c r="B3" s="305"/>
      <c r="C3" s="305"/>
    </row>
    <row r="5" spans="1:3" ht="36" customHeight="1" x14ac:dyDescent="0.2">
      <c r="A5" s="306" t="str">
        <f>IGOT!C5</f>
        <v>Sindicato de Trabajadores de Transporte de Pasajeros del Distrito Federal.</v>
      </c>
      <c r="B5" s="306"/>
      <c r="C5" s="306"/>
    </row>
    <row r="7" spans="1:3" ht="18" customHeight="1" thickBot="1" x14ac:dyDescent="0.25">
      <c r="A7" s="214"/>
    </row>
    <row r="8" spans="1:3" ht="18" customHeight="1" thickBot="1" x14ac:dyDescent="0.25">
      <c r="A8" s="243" t="s">
        <v>2479</v>
      </c>
      <c r="B8" s="117">
        <f>'Artículo 144 (cálculo PI)'!T13</f>
        <v>2</v>
      </c>
      <c r="C8" s="239"/>
    </row>
    <row r="9" spans="1:3" ht="6" customHeight="1" thickBot="1" x14ac:dyDescent="0.25"/>
    <row r="10" spans="1:3" ht="36" customHeight="1" thickBot="1" x14ac:dyDescent="0.25">
      <c r="A10" s="320"/>
      <c r="B10" s="357" t="s">
        <v>43</v>
      </c>
      <c r="C10" s="357"/>
    </row>
    <row r="11" spans="1:3" ht="54" customHeight="1" thickBot="1" x14ac:dyDescent="0.25">
      <c r="A11" s="320"/>
      <c r="B11" s="119" t="s">
        <v>2935</v>
      </c>
      <c r="C11" s="120" t="s">
        <v>2936</v>
      </c>
    </row>
    <row r="12" spans="1:3" ht="18" customHeight="1" thickBot="1" x14ac:dyDescent="0.25">
      <c r="A12" s="127" t="s">
        <v>2937</v>
      </c>
      <c r="B12" s="128">
        <f>'Artículo 144 (cálculo PI)'!R11</f>
        <v>0</v>
      </c>
      <c r="C12" s="128">
        <f t="shared" ref="C12:C13" si="0">(B12/(1/$B$8))</f>
        <v>0</v>
      </c>
    </row>
    <row r="13" spans="1:3" ht="18" customHeight="1" thickBot="1" x14ac:dyDescent="0.25">
      <c r="A13" s="127" t="s">
        <v>2939</v>
      </c>
      <c r="B13" s="128">
        <f>'Artículo 144 (cálculo PI)'!R12</f>
        <v>0</v>
      </c>
      <c r="C13" s="128">
        <f t="shared" si="0"/>
        <v>0</v>
      </c>
    </row>
    <row r="14" spans="1:3" ht="18" customHeight="1" thickBot="1" x14ac:dyDescent="0.25">
      <c r="B14" s="60"/>
      <c r="C14" s="60"/>
    </row>
    <row r="15" spans="1:3" ht="18" customHeight="1" thickBot="1" x14ac:dyDescent="0.25">
      <c r="A15" s="244" t="s">
        <v>2962</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cd/0MMAf2ockTyIYbAeLsk1YedcorMEbr6yRT7ExWr6jQJZT3lEcsEyzA+Zax2r4eUNgTkPehSuY+RJ0z91nsQ==" saltValue="1J//LsnnTfqV8vsKkXHUb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2578125" defaultRowHeight="18" customHeight="1" x14ac:dyDescent="0.2"/>
  <cols>
    <col min="1" max="1" width="21.7109375" style="60" customWidth="1"/>
    <col min="2" max="3" width="16.7109375" style="214" customWidth="1"/>
    <col min="4" max="16384" width="11.42578125" style="60"/>
  </cols>
  <sheetData>
    <row r="2" spans="1:3" ht="18" customHeight="1" x14ac:dyDescent="0.2">
      <c r="A2" s="305" t="s">
        <v>2961</v>
      </c>
      <c r="B2" s="305"/>
      <c r="C2" s="305"/>
    </row>
    <row r="3" spans="1:3" ht="18" customHeight="1" x14ac:dyDescent="0.2">
      <c r="A3" s="305" t="s">
        <v>47</v>
      </c>
      <c r="B3" s="305"/>
      <c r="C3" s="305"/>
    </row>
    <row r="5" spans="1:3" ht="36" customHeight="1" x14ac:dyDescent="0.2">
      <c r="A5" s="306" t="str">
        <f>IGOT!C5</f>
        <v>Sindicato de Trabajadores de Transporte de Pasajeros del Distrito Federal.</v>
      </c>
      <c r="B5" s="306"/>
      <c r="C5" s="306"/>
    </row>
    <row r="7" spans="1:3" ht="18" customHeight="1" thickBot="1" x14ac:dyDescent="0.25">
      <c r="A7" s="214"/>
    </row>
    <row r="8" spans="1:3" ht="18" customHeight="1" thickBot="1" x14ac:dyDescent="0.25">
      <c r="A8" s="243" t="s">
        <v>2479</v>
      </c>
      <c r="B8" s="117">
        <f>'Artículo 144 (cálculo PNT)'!T13</f>
        <v>2</v>
      </c>
      <c r="C8" s="239"/>
    </row>
    <row r="9" spans="1:3" ht="6" customHeight="1" thickBot="1" x14ac:dyDescent="0.25"/>
    <row r="10" spans="1:3" ht="36" customHeight="1" thickBot="1" x14ac:dyDescent="0.25">
      <c r="A10" s="320"/>
      <c r="B10" s="357" t="s">
        <v>43</v>
      </c>
      <c r="C10" s="357"/>
    </row>
    <row r="11" spans="1:3" ht="54" customHeight="1" thickBot="1" x14ac:dyDescent="0.25">
      <c r="A11" s="320"/>
      <c r="B11" s="119" t="s">
        <v>2935</v>
      </c>
      <c r="C11" s="120" t="s">
        <v>2936</v>
      </c>
    </row>
    <row r="12" spans="1:3" ht="18" customHeight="1" thickBot="1" x14ac:dyDescent="0.25">
      <c r="A12" s="127" t="s">
        <v>2937</v>
      </c>
      <c r="B12" s="128">
        <f>'Artículo 144 (cálculo PNT)'!R11</f>
        <v>0</v>
      </c>
      <c r="C12" s="128">
        <f t="shared" ref="C12:C13" si="0">(B12/(1/$B$8))</f>
        <v>0</v>
      </c>
    </row>
    <row r="13" spans="1:3" ht="18" customHeight="1" thickBot="1" x14ac:dyDescent="0.25">
      <c r="A13" s="127" t="s">
        <v>2939</v>
      </c>
      <c r="B13" s="128">
        <f>'Artículo 144 (cálculo PNT)'!R12</f>
        <v>0</v>
      </c>
      <c r="C13" s="128">
        <f t="shared" si="0"/>
        <v>0</v>
      </c>
    </row>
    <row r="14" spans="1:3" ht="18" customHeight="1" thickBot="1" x14ac:dyDescent="0.25">
      <c r="B14" s="60"/>
      <c r="C14" s="60"/>
    </row>
    <row r="15" spans="1:3" ht="18" customHeight="1" thickBot="1" x14ac:dyDescent="0.25">
      <c r="A15" s="244" t="s">
        <v>2962</v>
      </c>
      <c r="B15" s="128">
        <f>SUM(B12:B14)</f>
        <v>0</v>
      </c>
      <c r="C15" s="60"/>
    </row>
    <row r="16" spans="1:3" ht="6" customHeight="1" x14ac:dyDescent="0.2"/>
    <row r="17" spans="2:3" ht="18" customHeight="1" x14ac:dyDescent="0.2">
      <c r="B17" s="60"/>
      <c r="C17" s="118"/>
    </row>
    <row r="18" spans="2:3" ht="6" customHeight="1" x14ac:dyDescent="0.2"/>
  </sheetData>
  <sheetProtection algorithmName="SHA-512" hashValue="uHl/4beaz+3KWhRRmkcmYLfOdLUpmgc+yUmp4fdu2ReXurBrPEpt6OI8EsAbo5rp3Z/+OmOJPQIu8RYg2dvmrA==" saltValue="n+yZKTMO/lFvhCaZxtEYc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25" zoomScale="75" zoomScaleNormal="75" zoomScaleSheetLayoutView="85" workbookViewId="0">
      <selection activeCell="AG27" sqref="AG27:AT27"/>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3091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2963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63" t="str">
        <f>IGOT!C5</f>
        <v>Sindicato de Trabajadores de Transporte de Pasajeros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51</v>
      </c>
      <c r="H11" s="264" t="s">
        <v>3088</v>
      </c>
      <c r="I11" s="264"/>
      <c r="J11" s="32" t="s">
        <v>52</v>
      </c>
      <c r="K11" s="265" t="s">
        <v>3075</v>
      </c>
      <c r="L11" s="265"/>
      <c r="M11" s="32" t="s">
        <v>52</v>
      </c>
      <c r="N11" s="252">
        <v>2022</v>
      </c>
      <c r="O11" s="252"/>
      <c r="P11" s="33"/>
      <c r="Q11" s="34"/>
      <c r="R11"/>
      <c r="S11"/>
      <c r="T11"/>
      <c r="U11"/>
      <c r="V11" s="31"/>
      <c r="W11" s="31" t="s">
        <v>53</v>
      </c>
      <c r="X11" s="264" t="s">
        <v>3088</v>
      </c>
      <c r="Y11" s="264"/>
      <c r="Z11" s="32" t="s">
        <v>52</v>
      </c>
      <c r="AA11" s="265" t="s">
        <v>3075</v>
      </c>
      <c r="AB11" s="265"/>
      <c r="AC11" s="32" t="s">
        <v>52</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54</v>
      </c>
      <c r="I12" s="259"/>
      <c r="J12" s="36"/>
      <c r="K12" s="259" t="s">
        <v>55</v>
      </c>
      <c r="L12" s="259"/>
      <c r="M12" s="36"/>
      <c r="N12" s="259" t="s">
        <v>56</v>
      </c>
      <c r="O12" s="259"/>
      <c r="P12" s="33"/>
      <c r="Q12" s="34"/>
      <c r="R12"/>
      <c r="S12"/>
      <c r="T12"/>
      <c r="U12"/>
      <c r="V12"/>
      <c r="W12"/>
      <c r="X12" s="259" t="s">
        <v>54</v>
      </c>
      <c r="Y12" s="259"/>
      <c r="Z12" s="36"/>
      <c r="AA12" s="259" t="s">
        <v>55</v>
      </c>
      <c r="AB12" s="259"/>
      <c r="AC12" s="36"/>
      <c r="AD12" s="259" t="s">
        <v>56</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48" t="s">
        <v>6</v>
      </c>
      <c r="B15" s="248"/>
      <c r="C15" s="248"/>
      <c r="D15" s="248"/>
      <c r="E15" s="248"/>
      <c r="F15" s="248"/>
      <c r="G15" s="248"/>
      <c r="H15" s="248"/>
      <c r="I15" s="248"/>
      <c r="J15" s="248"/>
      <c r="K15" s="248"/>
      <c r="L15" s="248"/>
      <c r="M15" s="248"/>
      <c r="N15" s="248"/>
      <c r="O15" s="248"/>
      <c r="P15" s="205"/>
      <c r="Q15" s="248" t="s">
        <v>47</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58" t="s">
        <v>2964</v>
      </c>
      <c r="F18" s="358"/>
      <c r="G18" s="358"/>
      <c r="H18" s="358"/>
      <c r="I18" s="358"/>
      <c r="J18" s="272">
        <f>'Artículo 145 (cálculo PI)'!R28</f>
        <v>0</v>
      </c>
      <c r="K18" s="272"/>
      <c r="L18" s="40"/>
      <c r="M18" s="41"/>
      <c r="N18" s="41"/>
      <c r="O18" s="41"/>
      <c r="P18" s="41"/>
      <c r="Q18" s="41"/>
      <c r="R18" s="41"/>
      <c r="S18" s="41"/>
      <c r="T18" s="44"/>
      <c r="U18" s="271" t="s">
        <v>2964</v>
      </c>
      <c r="V18" s="271"/>
      <c r="W18" s="271"/>
      <c r="X18" s="271"/>
      <c r="Y18" s="271"/>
      <c r="Z18" s="272">
        <f>'Artículo 145 (cálculo PNT)'!R28</f>
        <v>0</v>
      </c>
      <c r="AA18" s="272"/>
    </row>
    <row r="19" spans="1:256" s="42" customFormat="1" ht="18" customHeight="1" x14ac:dyDescent="0.2">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
      <c r="A21" s="328" t="s">
        <v>2965</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256" s="59" customFormat="1" ht="18" customHeight="1" x14ac:dyDescent="0.2">
      <c r="Q22" s="133"/>
    </row>
    <row r="23" spans="1:256" s="59" customFormat="1" ht="18" customHeight="1" x14ac:dyDescent="0.2">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3"/>
    </row>
    <row r="25" spans="1:256" s="59" customFormat="1" ht="46.9" customHeight="1" thickBot="1" x14ac:dyDescent="0.25">
      <c r="A25" s="339" t="s">
        <v>2966</v>
      </c>
      <c r="B25" s="339"/>
      <c r="C25" s="339"/>
      <c r="D25" s="339"/>
      <c r="E25" s="339"/>
      <c r="F25" s="339"/>
      <c r="G25" s="339"/>
      <c r="H25" s="339"/>
      <c r="I25" s="339"/>
      <c r="J25" s="339"/>
      <c r="K25" s="339"/>
      <c r="L25" s="339"/>
      <c r="M25" s="339"/>
      <c r="N25" s="339"/>
      <c r="O25" s="339"/>
      <c r="P25" s="339"/>
      <c r="Q25" s="221"/>
      <c r="V25" s="338"/>
      <c r="W25" s="338"/>
      <c r="X25" s="338"/>
      <c r="Y25" s="338"/>
      <c r="Z25" s="338"/>
      <c r="AA25" s="338"/>
      <c r="AB25" s="338"/>
      <c r="AC25" s="338"/>
      <c r="AD25" s="338"/>
      <c r="AE25" s="338"/>
    </row>
    <row r="26" spans="1:256" ht="18" customHeight="1" thickTop="1" thickBot="1" x14ac:dyDescent="0.25">
      <c r="A26" s="323" t="s">
        <v>43</v>
      </c>
      <c r="B26" s="323"/>
      <c r="C26" s="323"/>
      <c r="D26" s="323"/>
      <c r="E26" s="323"/>
      <c r="F26" s="323"/>
      <c r="G26" s="323"/>
      <c r="H26" s="323"/>
      <c r="I26" s="323"/>
      <c r="J26" s="323"/>
      <c r="K26" s="323"/>
      <c r="L26" s="323"/>
      <c r="M26" s="323"/>
      <c r="N26" s="323"/>
      <c r="O26" s="323"/>
      <c r="P26" s="323"/>
      <c r="Q26" s="134" t="s">
        <v>64</v>
      </c>
      <c r="R26" s="324" t="s">
        <v>65</v>
      </c>
      <c r="S26" s="324"/>
      <c r="T26" s="324"/>
      <c r="U26" s="324"/>
      <c r="V26" s="324"/>
      <c r="W26" s="324"/>
      <c r="X26" s="324"/>
      <c r="Y26" s="324"/>
      <c r="Z26" s="324"/>
      <c r="AA26" s="324"/>
      <c r="AB26" s="324"/>
      <c r="AC26" s="324"/>
      <c r="AD26" s="324"/>
      <c r="AE26" s="324"/>
      <c r="AF26" s="135" t="s">
        <v>64</v>
      </c>
      <c r="AG26" s="325" t="s">
        <v>7</v>
      </c>
      <c r="AH26" s="325"/>
      <c r="AI26" s="325"/>
      <c r="AJ26" s="325"/>
      <c r="AK26" s="325"/>
      <c r="AL26" s="325"/>
      <c r="AM26" s="325"/>
      <c r="AN26" s="325"/>
      <c r="AO26" s="325"/>
      <c r="AP26" s="325"/>
      <c r="AQ26" s="325"/>
      <c r="AR26" s="325"/>
      <c r="AS26" s="325"/>
      <c r="AT26" s="325"/>
    </row>
    <row r="27" spans="1:256" ht="63" customHeight="1" thickTop="1" thickBot="1" x14ac:dyDescent="0.25">
      <c r="A27" s="326" t="s">
        <v>2609</v>
      </c>
      <c r="B27" s="326"/>
      <c r="C27" s="326"/>
      <c r="D27" s="326"/>
      <c r="E27" s="326"/>
      <c r="F27" s="326"/>
      <c r="G27" s="326"/>
      <c r="H27" s="326"/>
      <c r="I27" s="326"/>
      <c r="J27" s="326"/>
      <c r="K27" s="326"/>
      <c r="L27" s="326"/>
      <c r="M27" s="326"/>
      <c r="N27" s="326"/>
      <c r="O27" s="326"/>
      <c r="P27" s="326"/>
      <c r="Q27" s="136">
        <v>0</v>
      </c>
      <c r="R27" s="359" t="s">
        <v>3076</v>
      </c>
      <c r="S27" s="359"/>
      <c r="T27" s="359"/>
      <c r="U27" s="359"/>
      <c r="V27" s="359"/>
      <c r="W27" s="359"/>
      <c r="X27" s="359"/>
      <c r="Y27" s="359"/>
      <c r="Z27" s="359"/>
      <c r="AA27" s="359"/>
      <c r="AB27" s="359"/>
      <c r="AC27" s="359"/>
      <c r="AD27" s="359"/>
      <c r="AE27" s="359"/>
      <c r="AF27" s="136">
        <v>1</v>
      </c>
      <c r="AG27" s="327" t="s">
        <v>3077</v>
      </c>
      <c r="AH27" s="327"/>
      <c r="AI27" s="327"/>
      <c r="AJ27" s="327"/>
      <c r="AK27" s="327"/>
      <c r="AL27" s="327"/>
      <c r="AM27" s="327"/>
      <c r="AN27" s="327"/>
      <c r="AO27" s="327"/>
      <c r="AP27" s="327"/>
      <c r="AQ27" s="327"/>
      <c r="AR27" s="327"/>
      <c r="AS27" s="327"/>
      <c r="AT27" s="327"/>
    </row>
    <row r="28" spans="1:256" ht="63" customHeight="1" thickTop="1" thickBot="1" x14ac:dyDescent="0.25">
      <c r="A28" s="326" t="s">
        <v>2967</v>
      </c>
      <c r="B28" s="326"/>
      <c r="C28" s="326"/>
      <c r="D28" s="326"/>
      <c r="E28" s="326"/>
      <c r="F28" s="326"/>
      <c r="G28" s="326"/>
      <c r="H28" s="326"/>
      <c r="I28" s="326"/>
      <c r="J28" s="326"/>
      <c r="K28" s="326"/>
      <c r="L28" s="326"/>
      <c r="M28" s="326"/>
      <c r="N28" s="326"/>
      <c r="O28" s="326"/>
      <c r="P28" s="326"/>
      <c r="Q28" s="136">
        <v>0</v>
      </c>
      <c r="R28" s="327"/>
      <c r="S28" s="327"/>
      <c r="T28" s="327"/>
      <c r="U28" s="327"/>
      <c r="V28" s="327"/>
      <c r="W28" s="327"/>
      <c r="X28" s="327"/>
      <c r="Y28" s="327"/>
      <c r="Z28" s="327"/>
      <c r="AA28" s="327"/>
      <c r="AB28" s="327"/>
      <c r="AC28" s="327"/>
      <c r="AD28" s="327"/>
      <c r="AE28" s="327"/>
      <c r="AF28" s="136">
        <v>1</v>
      </c>
      <c r="AG28" s="327" t="s">
        <v>2547</v>
      </c>
      <c r="AH28" s="327"/>
      <c r="AI28" s="327"/>
      <c r="AJ28" s="327"/>
      <c r="AK28" s="327"/>
      <c r="AL28" s="327"/>
      <c r="AM28" s="327"/>
      <c r="AN28" s="327"/>
      <c r="AO28" s="327"/>
      <c r="AP28" s="327"/>
      <c r="AQ28" s="327"/>
      <c r="AR28" s="327"/>
      <c r="AS28" s="327"/>
      <c r="AT28" s="327"/>
    </row>
    <row r="29" spans="1:256" ht="63" customHeight="1" thickTop="1" thickBot="1" x14ac:dyDescent="0.25">
      <c r="A29" s="326" t="s">
        <v>2968</v>
      </c>
      <c r="B29" s="326"/>
      <c r="C29" s="326"/>
      <c r="D29" s="326"/>
      <c r="E29" s="326"/>
      <c r="F29" s="326"/>
      <c r="G29" s="326"/>
      <c r="H29" s="326"/>
      <c r="I29" s="326"/>
      <c r="J29" s="326"/>
      <c r="K29" s="326"/>
      <c r="L29" s="326"/>
      <c r="M29" s="326"/>
      <c r="N29" s="326"/>
      <c r="O29" s="326"/>
      <c r="P29" s="326"/>
      <c r="Q29" s="136">
        <v>0</v>
      </c>
      <c r="R29" s="327"/>
      <c r="S29" s="327"/>
      <c r="T29" s="327"/>
      <c r="U29" s="327"/>
      <c r="V29" s="327"/>
      <c r="W29" s="327"/>
      <c r="X29" s="327"/>
      <c r="Y29" s="327"/>
      <c r="Z29" s="327"/>
      <c r="AA29" s="327"/>
      <c r="AB29" s="327"/>
      <c r="AC29" s="327"/>
      <c r="AD29" s="327"/>
      <c r="AE29" s="327"/>
      <c r="AF29" s="136">
        <v>1</v>
      </c>
      <c r="AG29" s="327" t="s">
        <v>2549</v>
      </c>
      <c r="AH29" s="327"/>
      <c r="AI29" s="327"/>
      <c r="AJ29" s="327"/>
      <c r="AK29" s="327"/>
      <c r="AL29" s="327"/>
      <c r="AM29" s="327"/>
      <c r="AN29" s="327"/>
      <c r="AO29" s="327"/>
      <c r="AP29" s="327"/>
      <c r="AQ29" s="327"/>
      <c r="AR29" s="327"/>
      <c r="AS29" s="327"/>
      <c r="AT29" s="327"/>
    </row>
    <row r="30" spans="1:256" ht="45" customHeight="1" thickTop="1" thickBot="1" x14ac:dyDescent="0.25">
      <c r="Q30" s="137"/>
      <c r="AF30" s="137"/>
    </row>
    <row r="31" spans="1:256" ht="45" customHeight="1" thickTop="1" thickBot="1" x14ac:dyDescent="0.25">
      <c r="A31" s="334" t="s">
        <v>73</v>
      </c>
      <c r="B31" s="334"/>
      <c r="C31" s="334"/>
      <c r="D31" s="334"/>
      <c r="E31" s="334"/>
      <c r="F31" s="334"/>
      <c r="G31" s="334"/>
      <c r="H31" s="334"/>
      <c r="I31" s="334"/>
      <c r="J31" s="334"/>
      <c r="K31" s="334"/>
      <c r="L31" s="334"/>
      <c r="M31" s="334"/>
      <c r="N31" s="334"/>
      <c r="O31" s="334"/>
      <c r="P31" s="334"/>
      <c r="Q31" s="138" t="s">
        <v>64</v>
      </c>
      <c r="R31" s="335" t="s">
        <v>65</v>
      </c>
      <c r="S31" s="335"/>
      <c r="T31" s="335"/>
      <c r="U31" s="335"/>
      <c r="V31" s="335"/>
      <c r="W31" s="335"/>
      <c r="X31" s="335"/>
      <c r="Y31" s="335"/>
      <c r="Z31" s="335"/>
      <c r="AA31" s="335"/>
      <c r="AB31" s="335"/>
      <c r="AC31" s="335"/>
      <c r="AD31" s="335"/>
      <c r="AE31" s="335"/>
      <c r="AF31" s="139" t="s">
        <v>64</v>
      </c>
      <c r="AG31" s="336" t="s">
        <v>7</v>
      </c>
      <c r="AH31" s="336"/>
      <c r="AI31" s="336"/>
      <c r="AJ31" s="336"/>
      <c r="AK31" s="336"/>
      <c r="AL31" s="336"/>
      <c r="AM31" s="336"/>
      <c r="AN31" s="336"/>
      <c r="AO31" s="336"/>
      <c r="AP31" s="336"/>
      <c r="AQ31" s="336"/>
      <c r="AR31" s="336"/>
      <c r="AS31" s="336"/>
      <c r="AT31" s="336"/>
    </row>
    <row r="32" spans="1:256" ht="45" customHeight="1" thickTop="1" thickBot="1" x14ac:dyDescent="0.25">
      <c r="A32" s="326" t="s">
        <v>2969</v>
      </c>
      <c r="B32" s="326"/>
      <c r="C32" s="326"/>
      <c r="D32" s="326"/>
      <c r="E32" s="326"/>
      <c r="F32" s="326"/>
      <c r="G32" s="326"/>
      <c r="H32" s="326"/>
      <c r="I32" s="326"/>
      <c r="J32" s="326"/>
      <c r="K32" s="326"/>
      <c r="L32" s="326"/>
      <c r="M32" s="326"/>
      <c r="N32" s="326"/>
      <c r="O32" s="326"/>
      <c r="P32" s="326"/>
      <c r="Q32" s="136">
        <v>0</v>
      </c>
      <c r="R32" s="327" t="s">
        <v>3076</v>
      </c>
      <c r="S32" s="327"/>
      <c r="T32" s="327"/>
      <c r="U32" s="327"/>
      <c r="V32" s="327"/>
      <c r="W32" s="327"/>
      <c r="X32" s="327"/>
      <c r="Y32" s="327"/>
      <c r="Z32" s="327"/>
      <c r="AA32" s="327"/>
      <c r="AB32" s="327"/>
      <c r="AC32" s="327"/>
      <c r="AD32" s="327"/>
      <c r="AE32" s="327"/>
      <c r="AF32" s="136">
        <v>1</v>
      </c>
      <c r="AG32" s="327" t="s">
        <v>3077</v>
      </c>
      <c r="AH32" s="327"/>
      <c r="AI32" s="327"/>
      <c r="AJ32" s="327"/>
      <c r="AK32" s="327"/>
      <c r="AL32" s="327"/>
      <c r="AM32" s="327"/>
      <c r="AN32" s="327"/>
      <c r="AO32" s="327"/>
      <c r="AP32" s="327"/>
      <c r="AQ32" s="327"/>
      <c r="AR32" s="327"/>
      <c r="AS32" s="327"/>
      <c r="AT32" s="327"/>
    </row>
    <row r="33" spans="1:46" ht="45" customHeight="1" thickTop="1" thickBot="1" x14ac:dyDescent="0.25">
      <c r="A33" s="326" t="s">
        <v>2970</v>
      </c>
      <c r="B33" s="326"/>
      <c r="C33" s="326"/>
      <c r="D33" s="326"/>
      <c r="E33" s="326"/>
      <c r="F33" s="326"/>
      <c r="G33" s="326"/>
      <c r="H33" s="326"/>
      <c r="I33" s="326"/>
      <c r="J33" s="326"/>
      <c r="K33" s="326"/>
      <c r="L33" s="326"/>
      <c r="M33" s="326"/>
      <c r="N33" s="326"/>
      <c r="O33" s="326"/>
      <c r="P33" s="326"/>
      <c r="Q33" s="136">
        <v>0</v>
      </c>
      <c r="R33" s="330"/>
      <c r="S33" s="330"/>
      <c r="T33" s="330"/>
      <c r="U33" s="330"/>
      <c r="V33" s="330"/>
      <c r="W33" s="330"/>
      <c r="X33" s="330"/>
      <c r="Y33" s="330"/>
      <c r="Z33" s="330"/>
      <c r="AA33" s="330"/>
      <c r="AB33" s="330"/>
      <c r="AC33" s="330"/>
      <c r="AD33" s="330"/>
      <c r="AE33" s="330"/>
      <c r="AF33" s="136">
        <v>1</v>
      </c>
      <c r="AG33" s="330"/>
      <c r="AH33" s="330"/>
      <c r="AI33" s="330"/>
      <c r="AJ33" s="330"/>
      <c r="AK33" s="330"/>
      <c r="AL33" s="330"/>
      <c r="AM33" s="330"/>
      <c r="AN33" s="330"/>
      <c r="AO33" s="330"/>
      <c r="AP33" s="330"/>
      <c r="AQ33" s="330"/>
      <c r="AR33" s="330"/>
      <c r="AS33" s="330"/>
      <c r="AT33" s="330"/>
    </row>
    <row r="34" spans="1:46" ht="56.25" customHeight="1" thickTop="1" thickBot="1" x14ac:dyDescent="0.25">
      <c r="A34" s="326" t="s">
        <v>2921</v>
      </c>
      <c r="B34" s="326"/>
      <c r="C34" s="326"/>
      <c r="D34" s="326"/>
      <c r="E34" s="326"/>
      <c r="F34" s="326"/>
      <c r="G34" s="326"/>
      <c r="H34" s="326"/>
      <c r="I34" s="326"/>
      <c r="J34" s="326"/>
      <c r="K34" s="326"/>
      <c r="L34" s="326"/>
      <c r="M34" s="326"/>
      <c r="N34" s="326"/>
      <c r="O34" s="326"/>
      <c r="P34" s="326"/>
      <c r="Q34" s="136">
        <v>0</v>
      </c>
      <c r="R34" s="327"/>
      <c r="S34" s="327"/>
      <c r="T34" s="327"/>
      <c r="U34" s="327"/>
      <c r="V34" s="327"/>
      <c r="W34" s="327"/>
      <c r="X34" s="327"/>
      <c r="Y34" s="327"/>
      <c r="Z34" s="327"/>
      <c r="AA34" s="327"/>
      <c r="AB34" s="327"/>
      <c r="AC34" s="327"/>
      <c r="AD34" s="327"/>
      <c r="AE34" s="327"/>
      <c r="AF34" s="136">
        <v>1</v>
      </c>
      <c r="AG34" s="327"/>
      <c r="AH34" s="327"/>
      <c r="AI34" s="327"/>
      <c r="AJ34" s="327"/>
      <c r="AK34" s="327"/>
      <c r="AL34" s="327"/>
      <c r="AM34" s="327"/>
      <c r="AN34" s="327"/>
      <c r="AO34" s="327"/>
      <c r="AP34" s="327"/>
      <c r="AQ34" s="327"/>
      <c r="AR34" s="327"/>
      <c r="AS34" s="327"/>
      <c r="AT34" s="327"/>
    </row>
    <row r="35" spans="1:46" ht="66" customHeight="1" thickTop="1" thickBot="1" x14ac:dyDescent="0.25">
      <c r="A35" s="326" t="s">
        <v>2971</v>
      </c>
      <c r="B35" s="326"/>
      <c r="C35" s="326"/>
      <c r="D35" s="326"/>
      <c r="E35" s="326"/>
      <c r="F35" s="326"/>
      <c r="G35" s="326"/>
      <c r="H35" s="326"/>
      <c r="I35" s="326"/>
      <c r="J35" s="326"/>
      <c r="K35" s="326"/>
      <c r="L35" s="326"/>
      <c r="M35" s="326"/>
      <c r="N35" s="326"/>
      <c r="O35" s="326"/>
      <c r="P35" s="326"/>
      <c r="Q35" s="136">
        <v>0</v>
      </c>
      <c r="R35" s="327"/>
      <c r="S35" s="327"/>
      <c r="T35" s="327"/>
      <c r="U35" s="327"/>
      <c r="V35" s="327"/>
      <c r="W35" s="327"/>
      <c r="X35" s="327"/>
      <c r="Y35" s="327"/>
      <c r="Z35" s="327"/>
      <c r="AA35" s="327"/>
      <c r="AB35" s="327"/>
      <c r="AC35" s="327"/>
      <c r="AD35" s="327"/>
      <c r="AE35" s="327"/>
      <c r="AF35" s="136">
        <v>1</v>
      </c>
      <c r="AG35" s="327"/>
      <c r="AH35" s="327"/>
      <c r="AI35" s="327"/>
      <c r="AJ35" s="327"/>
      <c r="AK35" s="327"/>
      <c r="AL35" s="327"/>
      <c r="AM35" s="327"/>
      <c r="AN35" s="327"/>
      <c r="AO35" s="327"/>
      <c r="AP35" s="327"/>
      <c r="AQ35" s="327"/>
      <c r="AR35" s="327"/>
      <c r="AS35" s="327"/>
      <c r="AT35" s="327"/>
    </row>
    <row r="36" spans="1:46" ht="45" customHeight="1" thickTop="1" thickBot="1" x14ac:dyDescent="0.25">
      <c r="A36" s="326" t="s">
        <v>2972</v>
      </c>
      <c r="B36" s="326"/>
      <c r="C36" s="326"/>
      <c r="D36" s="326"/>
      <c r="E36" s="326"/>
      <c r="F36" s="326"/>
      <c r="G36" s="326"/>
      <c r="H36" s="326"/>
      <c r="I36" s="326"/>
      <c r="J36" s="326"/>
      <c r="K36" s="326"/>
      <c r="L36" s="326"/>
      <c r="M36" s="326"/>
      <c r="N36" s="326"/>
      <c r="O36" s="326"/>
      <c r="P36" s="326"/>
      <c r="Q36" s="136">
        <v>0</v>
      </c>
      <c r="R36" s="327"/>
      <c r="S36" s="327"/>
      <c r="T36" s="327"/>
      <c r="U36" s="327"/>
      <c r="V36" s="327"/>
      <c r="W36" s="327"/>
      <c r="X36" s="327"/>
      <c r="Y36" s="327"/>
      <c r="Z36" s="327"/>
      <c r="AA36" s="327"/>
      <c r="AB36" s="327"/>
      <c r="AC36" s="327"/>
      <c r="AD36" s="327"/>
      <c r="AE36" s="327"/>
      <c r="AF36" s="136">
        <v>1</v>
      </c>
      <c r="AG36" s="327"/>
      <c r="AH36" s="327"/>
      <c r="AI36" s="327"/>
      <c r="AJ36" s="327"/>
      <c r="AK36" s="327"/>
      <c r="AL36" s="327"/>
      <c r="AM36" s="327"/>
      <c r="AN36" s="327"/>
      <c r="AO36" s="327"/>
      <c r="AP36" s="327"/>
      <c r="AQ36" s="327"/>
      <c r="AR36" s="327"/>
      <c r="AS36" s="327"/>
      <c r="AT36" s="327"/>
    </row>
  </sheetData>
  <sheetProtection algorithmName="SHA-512" hashValue="24weh90zIJLrCqGDV6W7EUa+tOoHK3scwvJI2p39ucwaE/Pbsy5jMU7RsI2A7rEgEonsHHNmanMiwADvp8PUjg==" saltValue="9S66RBTp37MYN7IlSxq9R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F15" sqref="F15"/>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46" t="s">
        <v>0</v>
      </c>
      <c r="E1" s="246"/>
      <c r="F1" s="246"/>
      <c r="G1" s="246"/>
      <c r="H1" s="246"/>
      <c r="I1" s="246"/>
      <c r="K1" s="2" t="s">
        <v>1</v>
      </c>
    </row>
    <row r="2" spans="2:11" ht="24" customHeight="1" x14ac:dyDescent="0.2">
      <c r="D2" s="247" t="s">
        <v>2</v>
      </c>
      <c r="E2" s="247"/>
      <c r="F2" s="247"/>
      <c r="G2" s="247"/>
      <c r="H2" s="247"/>
      <c r="I2" s="247"/>
      <c r="K2" s="3"/>
    </row>
    <row r="3" spans="2:11" ht="60" customHeight="1" x14ac:dyDescent="0.2">
      <c r="B3" s="4"/>
      <c r="D3" s="246" t="str">
        <f>IGOT!D3</f>
        <v>2a. Evaluación Vinculante 2022, de las Obligaciones de Transparencia que deben publicar en sus portales de Internet y en la Plataforma Nacional de Transparencia los Sujetos Obligados de la Ciudad de México</v>
      </c>
      <c r="E3" s="246"/>
      <c r="F3" s="246"/>
      <c r="G3" s="246"/>
      <c r="H3" s="246"/>
      <c r="I3" s="246"/>
      <c r="K3" s="5" t="s">
        <v>3</v>
      </c>
    </row>
    <row r="4" spans="2:11" ht="24" customHeight="1" x14ac:dyDescent="0.2"/>
    <row r="5" spans="2:11" ht="24" customHeight="1" x14ac:dyDescent="0.2">
      <c r="B5" s="247" t="s">
        <v>47</v>
      </c>
      <c r="C5" s="247"/>
      <c r="D5" s="247"/>
      <c r="E5" s="247"/>
      <c r="F5" s="247"/>
      <c r="G5" s="247"/>
      <c r="H5" s="247"/>
      <c r="I5" s="247"/>
      <c r="J5" s="247"/>
      <c r="K5" s="247"/>
    </row>
    <row r="6" spans="2:11" ht="24" customHeight="1" x14ac:dyDescent="0.2">
      <c r="B6" s="208"/>
      <c r="C6" s="208"/>
      <c r="D6" s="208"/>
      <c r="E6" s="208"/>
      <c r="F6" s="208"/>
      <c r="G6" s="208"/>
      <c r="H6" s="208"/>
      <c r="I6" s="208"/>
      <c r="J6" s="208"/>
      <c r="K6" s="208"/>
    </row>
    <row r="7" spans="2:11" ht="24" customHeight="1" x14ac:dyDescent="0.2">
      <c r="B7" s="248" t="str">
        <f>IGOT!C5</f>
        <v>Sindicato de Trabajadores de Transporte de Pasajeros del Distrito Federal.</v>
      </c>
      <c r="C7" s="248"/>
      <c r="D7" s="248"/>
      <c r="E7" s="248"/>
      <c r="F7" s="248"/>
      <c r="G7" s="248"/>
      <c r="H7" s="248"/>
      <c r="I7" s="248"/>
      <c r="J7" s="248"/>
      <c r="K7" s="248"/>
    </row>
    <row r="8" spans="2:11" ht="24" customHeight="1" thickBot="1" x14ac:dyDescent="0.25"/>
    <row r="9" spans="2:11" ht="63" customHeight="1" thickBot="1" x14ac:dyDescent="0.25">
      <c r="B9" s="256" t="s">
        <v>5</v>
      </c>
      <c r="C9" s="256"/>
      <c r="D9" s="256"/>
      <c r="E9" s="256"/>
      <c r="G9" s="7" t="s">
        <v>43</v>
      </c>
      <c r="I9" s="7" t="s">
        <v>44</v>
      </c>
      <c r="K9" s="7" t="s">
        <v>8</v>
      </c>
    </row>
    <row r="10" spans="2:11" ht="6" customHeight="1" thickBot="1" x14ac:dyDescent="0.25">
      <c r="G10" s="207"/>
      <c r="I10" s="207"/>
      <c r="K10" s="207"/>
    </row>
    <row r="11" spans="2:11" ht="24" customHeight="1" thickBot="1" x14ac:dyDescent="0.25">
      <c r="B11" s="257" t="s">
        <v>9</v>
      </c>
      <c r="C11" s="257"/>
      <c r="D11" s="257"/>
      <c r="E11" s="257"/>
      <c r="G11" s="11">
        <f>'Artículo 121 (cálculo PNT)'!AE2225</f>
        <v>22.431077694235587</v>
      </c>
      <c r="H11" s="10"/>
      <c r="I11" s="11">
        <f>'Artículo 121 (cálculo PNT)'!AE2227</f>
        <v>23.684210526315788</v>
      </c>
      <c r="J11" s="10"/>
      <c r="K11" s="11">
        <f>G11*0.8+I11*0.2</f>
        <v>22.681704260651628</v>
      </c>
    </row>
    <row r="12" spans="2:11" ht="6" customHeight="1" thickBot="1" x14ac:dyDescent="0.25">
      <c r="G12" s="12"/>
      <c r="H12" s="10"/>
      <c r="I12" s="12"/>
      <c r="J12" s="10"/>
      <c r="K12" s="12"/>
    </row>
    <row r="13" spans="2:11" ht="24" customHeight="1" thickBot="1" x14ac:dyDescent="0.25">
      <c r="B13" s="257" t="s">
        <v>10</v>
      </c>
      <c r="C13" s="257"/>
      <c r="D13" s="257"/>
      <c r="E13" s="257"/>
      <c r="F13" s="229"/>
      <c r="G13" s="11">
        <f>'Artículo 138 (cálculo PNT)'!AE167</f>
        <v>12.500000000000002</v>
      </c>
      <c r="H13" s="10"/>
      <c r="I13" s="11">
        <f>'Artículo 138 (cálculo PNT)'!AE169</f>
        <v>12.5</v>
      </c>
      <c r="J13" s="10"/>
      <c r="K13" s="11">
        <f>G13*0.8+I13*0.2</f>
        <v>12.500000000000002</v>
      </c>
    </row>
    <row r="14" spans="2:11" ht="6" customHeight="1" thickBot="1" x14ac:dyDescent="0.25">
      <c r="G14" s="12"/>
      <c r="H14" s="10"/>
      <c r="I14" s="12"/>
      <c r="J14" s="10"/>
      <c r="K14" s="12"/>
    </row>
    <row r="15" spans="2:11" ht="24" customHeight="1" thickBot="1" x14ac:dyDescent="0.25">
      <c r="B15" s="257" t="s">
        <v>11</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25">
      <c r="G16" s="12"/>
      <c r="H16" s="10"/>
      <c r="I16" s="12"/>
      <c r="J16" s="10"/>
      <c r="K16" s="12"/>
    </row>
    <row r="17" spans="2:11" ht="24" customHeight="1" thickBot="1" x14ac:dyDescent="0.25">
      <c r="B17" s="257" t="s">
        <v>13</v>
      </c>
      <c r="C17" s="257"/>
      <c r="D17" s="257"/>
      <c r="E17" s="257"/>
      <c r="G17" s="21" t="s">
        <v>45</v>
      </c>
      <c r="H17" s="10"/>
      <c r="I17" s="21" t="s">
        <v>45</v>
      </c>
      <c r="J17" s="10"/>
      <c r="K17" s="11">
        <f>'Artículo 144 (cálculo PNT)'!R15</f>
        <v>0</v>
      </c>
    </row>
    <row r="18" spans="2:11" ht="6" customHeight="1" thickBot="1" x14ac:dyDescent="0.25">
      <c r="G18" s="12"/>
      <c r="H18" s="10"/>
      <c r="I18" s="12"/>
      <c r="J18" s="10"/>
      <c r="K18" s="12"/>
    </row>
    <row r="19" spans="2:11" ht="24" customHeight="1" thickBot="1" x14ac:dyDescent="0.25">
      <c r="B19" s="257" t="s">
        <v>13</v>
      </c>
      <c r="C19" s="257"/>
      <c r="D19" s="257"/>
      <c r="E19" s="257"/>
      <c r="G19" s="21" t="s">
        <v>45</v>
      </c>
      <c r="H19" s="10"/>
      <c r="I19" s="21" t="s">
        <v>45</v>
      </c>
      <c r="J19" s="10"/>
      <c r="K19" s="11">
        <f>'Artículo 145 (cálculo PNT)'!R28</f>
        <v>0</v>
      </c>
    </row>
    <row r="20" spans="2:11" ht="6" customHeight="1" thickBot="1" x14ac:dyDescent="0.25">
      <c r="G20" s="12"/>
      <c r="H20" s="10"/>
      <c r="I20" s="12"/>
      <c r="J20" s="10"/>
      <c r="K20" s="12"/>
    </row>
    <row r="21" spans="2:11" ht="24" customHeight="1" thickBot="1" x14ac:dyDescent="0.25">
      <c r="B21" s="257" t="s">
        <v>14</v>
      </c>
      <c r="C21" s="257"/>
      <c r="D21" s="257"/>
      <c r="E21" s="257"/>
      <c r="G21" s="11">
        <f>'Artículo 146 (cálculo PNT)'!R32</f>
        <v>0</v>
      </c>
      <c r="H21" s="10"/>
      <c r="I21" s="11">
        <f>'Artículo 146 (cálculo PNT)'!R34</f>
        <v>0</v>
      </c>
      <c r="J21" s="10"/>
      <c r="K21" s="11">
        <f>G21*0.8+I21*0.2</f>
        <v>0</v>
      </c>
    </row>
    <row r="22" spans="2:11" ht="6" customHeight="1" thickBot="1" x14ac:dyDescent="0.25">
      <c r="G22" s="12"/>
      <c r="H22" s="10"/>
      <c r="I22" s="12"/>
      <c r="J22" s="10"/>
      <c r="K22" s="12"/>
    </row>
    <row r="23" spans="2:11" ht="24" customHeight="1" thickBot="1" x14ac:dyDescent="0.25">
      <c r="B23" s="257" t="s">
        <v>15</v>
      </c>
      <c r="C23" s="257"/>
      <c r="D23" s="257"/>
      <c r="E23" s="257"/>
      <c r="G23" s="11">
        <f>'Artículo 147 (cálculo PNT)'!R28</f>
        <v>0</v>
      </c>
      <c r="H23" s="10"/>
      <c r="I23" s="11">
        <f>'Artículo 147 (cálculo PNT)'!R30</f>
        <v>0</v>
      </c>
      <c r="J23" s="10"/>
      <c r="K23" s="11">
        <f>G23*0.8+I23*0.2</f>
        <v>0</v>
      </c>
    </row>
    <row r="24" spans="2:11" ht="6" customHeight="1" thickBot="1" x14ac:dyDescent="0.25">
      <c r="G24" s="207"/>
      <c r="I24" s="207"/>
      <c r="K24" s="20"/>
    </row>
    <row r="25" spans="2:11" ht="24" customHeight="1" thickBot="1" x14ac:dyDescent="0.25">
      <c r="B25" s="257" t="s">
        <v>16</v>
      </c>
      <c r="C25" s="257"/>
      <c r="D25" s="257"/>
      <c r="E25" s="257"/>
      <c r="G25" s="11">
        <f>'Artículo 172 (cálculo PNT)'!AE35</f>
        <v>0</v>
      </c>
      <c r="H25" s="10"/>
      <c r="I25" s="11">
        <f>'Artículo 172 (cálculo PNT)'!AE37</f>
        <v>0</v>
      </c>
      <c r="J25" s="10"/>
      <c r="K25" s="11">
        <f>G25*0.8+I25*0.2</f>
        <v>0</v>
      </c>
    </row>
    <row r="26" spans="2:11" ht="6" customHeight="1" thickBot="1" x14ac:dyDescent="0.25">
      <c r="G26" s="207"/>
      <c r="I26" s="207"/>
      <c r="K26" s="20"/>
    </row>
    <row r="27" spans="2:11" ht="48" customHeight="1" thickBot="1" x14ac:dyDescent="0.25">
      <c r="B27" s="258" t="s">
        <v>48</v>
      </c>
      <c r="C27" s="258"/>
      <c r="D27" s="258"/>
      <c r="E27" s="258"/>
      <c r="F27" s="258"/>
      <c r="G27" s="258"/>
      <c r="H27" s="258"/>
      <c r="I27" s="258"/>
      <c r="K27" s="21">
        <f>K11*0.6+K13*0.2+K15*F15+K17*F15+K19*F15+K21*F15+K23*F15+K25*F15</f>
        <v>16.109022556390979</v>
      </c>
    </row>
    <row r="28" spans="2:11" ht="48" customHeight="1" x14ac:dyDescent="0.2"/>
  </sheetData>
  <sheetProtection algorithmName="SHA-512" hashValue="mrN60lS74tiJbVAjd+4PFDigKeJfR+WIz+N5KRWdfN4ttOV6zTGmYguvFxQMywkSK6vCWOnd+V8Hv4ybK+70Dg==" saltValue="ajcYDj2ajP/s/iziqr2KVw==" spinCount="100000" sheet="1" objects="1" scenarios="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5" t="s">
        <v>2973</v>
      </c>
      <c r="B2" s="305"/>
      <c r="C2" s="305"/>
      <c r="D2" s="305"/>
      <c r="E2" s="305"/>
      <c r="F2" s="305"/>
      <c r="G2" s="305"/>
      <c r="H2" s="305"/>
      <c r="I2" s="305"/>
      <c r="J2" s="305"/>
      <c r="K2" s="305"/>
      <c r="L2" s="305"/>
      <c r="M2" s="305"/>
      <c r="N2" s="305"/>
      <c r="O2" s="305"/>
      <c r="P2" s="305"/>
      <c r="Q2" s="305"/>
      <c r="R2" s="59"/>
      <c r="S2" s="59"/>
      <c r="T2" s="92"/>
      <c r="U2" s="59"/>
      <c r="V2" s="59"/>
      <c r="W2" s="59"/>
    </row>
    <row r="3" spans="1:23" ht="15" customHeight="1" x14ac:dyDescent="0.2">
      <c r="A3" s="305" t="s">
        <v>6</v>
      </c>
      <c r="B3" s="305"/>
      <c r="C3" s="305"/>
      <c r="D3" s="305"/>
      <c r="E3" s="305"/>
      <c r="F3" s="305"/>
      <c r="G3" s="305"/>
      <c r="H3" s="305"/>
      <c r="I3" s="305"/>
      <c r="J3" s="305"/>
      <c r="K3" s="305"/>
      <c r="L3" s="305"/>
      <c r="M3" s="305"/>
      <c r="N3" s="305"/>
      <c r="O3" s="305"/>
      <c r="P3" s="305"/>
      <c r="Q3" s="30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6" t="str">
        <f>IGOT!C5</f>
        <v>Sindicato de Trabajadores de Transporte de Pasajeros del Distrito Federal.</v>
      </c>
      <c r="C5" s="306"/>
      <c r="D5" s="306"/>
      <c r="E5" s="306"/>
      <c r="F5" s="306"/>
      <c r="G5" s="306"/>
      <c r="H5" s="306"/>
      <c r="I5" s="306"/>
      <c r="J5" s="306"/>
      <c r="K5" s="306"/>
      <c r="L5" s="306"/>
      <c r="M5" s="306"/>
      <c r="N5" s="306"/>
      <c r="O5" s="306"/>
      <c r="P5" s="30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6" t="s">
        <v>2974</v>
      </c>
      <c r="B7" s="356"/>
      <c r="C7" s="356"/>
      <c r="D7" s="356"/>
      <c r="E7" s="356"/>
      <c r="F7" s="356"/>
      <c r="G7" s="356"/>
      <c r="H7" s="356"/>
      <c r="I7" s="356"/>
      <c r="J7" s="356"/>
      <c r="K7" s="356"/>
      <c r="L7" s="356"/>
      <c r="M7" s="356"/>
      <c r="N7" s="356"/>
      <c r="O7" s="356"/>
      <c r="P7" s="356"/>
      <c r="Q7" s="356"/>
      <c r="R7" s="356"/>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6" t="s">
        <v>2609</v>
      </c>
      <c r="B11" s="326"/>
      <c r="C11" s="326"/>
      <c r="D11" s="326"/>
      <c r="E11" s="326"/>
      <c r="F11" s="326"/>
      <c r="G11" s="326"/>
      <c r="H11" s="326"/>
      <c r="I11" s="326"/>
      <c r="J11" s="326"/>
      <c r="K11" s="326"/>
      <c r="L11" s="326"/>
      <c r="M11" s="326"/>
      <c r="N11" s="326"/>
      <c r="O11" s="326"/>
      <c r="P11" s="326"/>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6" t="s">
        <v>2967</v>
      </c>
      <c r="B12" s="326"/>
      <c r="C12" s="326"/>
      <c r="D12" s="326"/>
      <c r="E12" s="326"/>
      <c r="F12" s="326"/>
      <c r="G12" s="326"/>
      <c r="H12" s="326"/>
      <c r="I12" s="326"/>
      <c r="J12" s="326"/>
      <c r="K12" s="326"/>
      <c r="L12" s="326"/>
      <c r="M12" s="326"/>
      <c r="N12" s="326"/>
      <c r="O12" s="326"/>
      <c r="P12" s="326"/>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6" t="s">
        <v>2968</v>
      </c>
      <c r="B13" s="326"/>
      <c r="C13" s="326"/>
      <c r="D13" s="326"/>
      <c r="E13" s="326"/>
      <c r="F13" s="326"/>
      <c r="G13" s="326"/>
      <c r="H13" s="326"/>
      <c r="I13" s="326"/>
      <c r="J13" s="326"/>
      <c r="K13" s="326"/>
      <c r="L13" s="326"/>
      <c r="M13" s="326"/>
      <c r="N13" s="326"/>
      <c r="O13" s="326"/>
      <c r="P13" s="326"/>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2" t="s">
        <v>2975</v>
      </c>
      <c r="B14" s="342"/>
      <c r="C14" s="342"/>
      <c r="D14" s="342"/>
      <c r="E14" s="342"/>
      <c r="F14" s="342"/>
      <c r="G14" s="342"/>
      <c r="H14" s="342"/>
      <c r="I14" s="342"/>
      <c r="J14" s="342"/>
      <c r="K14" s="342"/>
      <c r="L14" s="342"/>
      <c r="M14" s="342"/>
      <c r="N14" s="342"/>
      <c r="O14" s="342"/>
      <c r="P14" s="342"/>
      <c r="Q14" s="342"/>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1" t="s">
        <v>2928</v>
      </c>
      <c r="B16" s="361"/>
      <c r="C16" s="361"/>
      <c r="D16" s="361"/>
      <c r="E16" s="361"/>
      <c r="F16" s="361"/>
      <c r="G16" s="361"/>
      <c r="H16" s="361"/>
      <c r="I16" s="361"/>
      <c r="J16" s="361"/>
      <c r="K16" s="361"/>
      <c r="L16" s="361"/>
      <c r="M16" s="361"/>
      <c r="N16" s="361"/>
      <c r="O16" s="361"/>
      <c r="P16" s="361"/>
      <c r="Q16" s="168" t="s">
        <v>64</v>
      </c>
      <c r="R16" s="199" t="s">
        <v>8</v>
      </c>
      <c r="S16" s="59"/>
      <c r="T16" s="92"/>
      <c r="U16" s="93"/>
      <c r="V16" s="59"/>
      <c r="W16" s="59"/>
    </row>
    <row r="17" spans="1:23" ht="30" customHeight="1" thickTop="1" thickBot="1" x14ac:dyDescent="0.25">
      <c r="A17" s="326" t="s">
        <v>2969</v>
      </c>
      <c r="B17" s="326"/>
      <c r="C17" s="326"/>
      <c r="D17" s="326"/>
      <c r="E17" s="326"/>
      <c r="F17" s="326"/>
      <c r="G17" s="326"/>
      <c r="H17" s="326"/>
      <c r="I17" s="326"/>
      <c r="J17" s="326"/>
      <c r="K17" s="326"/>
      <c r="L17" s="326"/>
      <c r="M17" s="326"/>
      <c r="N17" s="326"/>
      <c r="O17" s="326"/>
      <c r="P17" s="326"/>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6" t="s">
        <v>2970</v>
      </c>
      <c r="B18" s="326"/>
      <c r="C18" s="326"/>
      <c r="D18" s="326"/>
      <c r="E18" s="326"/>
      <c r="F18" s="326"/>
      <c r="G18" s="326"/>
      <c r="H18" s="326"/>
      <c r="I18" s="326"/>
      <c r="J18" s="326"/>
      <c r="K18" s="326"/>
      <c r="L18" s="326"/>
      <c r="M18" s="326"/>
      <c r="N18" s="326"/>
      <c r="O18" s="326"/>
      <c r="P18" s="326"/>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6" t="s">
        <v>2921</v>
      </c>
      <c r="B19" s="326"/>
      <c r="C19" s="326"/>
      <c r="D19" s="326"/>
      <c r="E19" s="326"/>
      <c r="F19" s="326"/>
      <c r="G19" s="326"/>
      <c r="H19" s="326"/>
      <c r="I19" s="326"/>
      <c r="J19" s="326"/>
      <c r="K19" s="326"/>
      <c r="L19" s="326"/>
      <c r="M19" s="326"/>
      <c r="N19" s="326"/>
      <c r="O19" s="326"/>
      <c r="P19" s="326"/>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6" t="s">
        <v>2786</v>
      </c>
      <c r="B20" s="326"/>
      <c r="C20" s="326"/>
      <c r="D20" s="326"/>
      <c r="E20" s="326"/>
      <c r="F20" s="326"/>
      <c r="G20" s="326"/>
      <c r="H20" s="326"/>
      <c r="I20" s="326"/>
      <c r="J20" s="326"/>
      <c r="K20" s="326"/>
      <c r="L20" s="326"/>
      <c r="M20" s="326"/>
      <c r="N20" s="326"/>
      <c r="O20" s="326"/>
      <c r="P20" s="326"/>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6" t="s">
        <v>2976</v>
      </c>
      <c r="B21" s="326"/>
      <c r="C21" s="326"/>
      <c r="D21" s="326"/>
      <c r="E21" s="326"/>
      <c r="F21" s="326"/>
      <c r="G21" s="326"/>
      <c r="H21" s="326"/>
      <c r="I21" s="326"/>
      <c r="J21" s="326"/>
      <c r="K21" s="326"/>
      <c r="L21" s="326"/>
      <c r="M21" s="326"/>
      <c r="N21" s="326"/>
      <c r="O21" s="326"/>
      <c r="P21" s="326"/>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60" t="s">
        <v>2977</v>
      </c>
      <c r="B22" s="360"/>
      <c r="C22" s="360"/>
      <c r="D22" s="360"/>
      <c r="E22" s="360"/>
      <c r="F22" s="360"/>
      <c r="G22" s="360"/>
      <c r="H22" s="360"/>
      <c r="I22" s="360"/>
      <c r="J22" s="360"/>
      <c r="K22" s="360"/>
      <c r="L22" s="360"/>
      <c r="M22" s="360"/>
      <c r="N22" s="360"/>
      <c r="O22" s="360"/>
      <c r="P22" s="360"/>
      <c r="Q22" s="360"/>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2978</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2979</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2980</v>
      </c>
      <c r="R28" s="174">
        <f>(R24*0.8)+(R26*0.2)</f>
        <v>0</v>
      </c>
      <c r="S28" s="59"/>
      <c r="T28" s="92"/>
      <c r="U28" s="59"/>
      <c r="V28" s="59"/>
      <c r="W28" s="59"/>
    </row>
  </sheetData>
  <sheetProtection algorithmName="SHA-512" hashValue="U/7R3swHp04Z7CPg0jGIFR//zYrlhXbCQLj49lsvFCB2FNLmYtrTvg9AwXDqI0jJVEedeID57zWIe14tyXEd+g==" saltValue="l4W+p1lZ17TzOUgP5a2xM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5" t="s">
        <v>2973</v>
      </c>
      <c r="B2" s="305"/>
      <c r="C2" s="305"/>
      <c r="D2" s="305"/>
      <c r="E2" s="305"/>
      <c r="F2" s="305"/>
      <c r="G2" s="305"/>
      <c r="H2" s="305"/>
      <c r="I2" s="305"/>
      <c r="J2" s="305"/>
      <c r="K2" s="305"/>
      <c r="L2" s="305"/>
      <c r="M2" s="305"/>
      <c r="N2" s="305"/>
      <c r="O2" s="305"/>
      <c r="P2" s="305"/>
      <c r="Q2" s="305"/>
      <c r="R2" s="59"/>
      <c r="S2" s="59"/>
      <c r="T2" s="92"/>
      <c r="U2" s="59"/>
      <c r="V2" s="59"/>
      <c r="W2" s="59"/>
    </row>
    <row r="3" spans="1:23" ht="15" customHeight="1" x14ac:dyDescent="0.2">
      <c r="A3" s="305" t="s">
        <v>47</v>
      </c>
      <c r="B3" s="305"/>
      <c r="C3" s="305"/>
      <c r="D3" s="305"/>
      <c r="E3" s="305"/>
      <c r="F3" s="305"/>
      <c r="G3" s="305"/>
      <c r="H3" s="305"/>
      <c r="I3" s="305"/>
      <c r="J3" s="305"/>
      <c r="K3" s="305"/>
      <c r="L3" s="305"/>
      <c r="M3" s="305"/>
      <c r="N3" s="305"/>
      <c r="O3" s="305"/>
      <c r="P3" s="305"/>
      <c r="Q3" s="30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6" t="str">
        <f>IGOT!C5</f>
        <v>Sindicato de Trabajadores de Transporte de Pasajeros del Distrito Federal.</v>
      </c>
      <c r="C5" s="306"/>
      <c r="D5" s="306"/>
      <c r="E5" s="306"/>
      <c r="F5" s="306"/>
      <c r="G5" s="306"/>
      <c r="H5" s="306"/>
      <c r="I5" s="306"/>
      <c r="J5" s="306"/>
      <c r="K5" s="306"/>
      <c r="L5" s="306"/>
      <c r="M5" s="306"/>
      <c r="N5" s="306"/>
      <c r="O5" s="306"/>
      <c r="P5" s="30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6" t="s">
        <v>2974</v>
      </c>
      <c r="B7" s="356"/>
      <c r="C7" s="356"/>
      <c r="D7" s="356"/>
      <c r="E7" s="356"/>
      <c r="F7" s="356"/>
      <c r="G7" s="356"/>
      <c r="H7" s="356"/>
      <c r="I7" s="356"/>
      <c r="J7" s="356"/>
      <c r="K7" s="356"/>
      <c r="L7" s="356"/>
      <c r="M7" s="356"/>
      <c r="N7" s="356"/>
      <c r="O7" s="356"/>
      <c r="P7" s="356"/>
      <c r="Q7" s="356"/>
      <c r="R7" s="356"/>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6" t="s">
        <v>2609</v>
      </c>
      <c r="B11" s="326"/>
      <c r="C11" s="326"/>
      <c r="D11" s="326"/>
      <c r="E11" s="326"/>
      <c r="F11" s="326"/>
      <c r="G11" s="326"/>
      <c r="H11" s="326"/>
      <c r="I11" s="326"/>
      <c r="J11" s="326"/>
      <c r="K11" s="326"/>
      <c r="L11" s="326"/>
      <c r="M11" s="326"/>
      <c r="N11" s="326"/>
      <c r="O11" s="326"/>
      <c r="P11" s="326"/>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25">
      <c r="A12" s="326" t="s">
        <v>2967</v>
      </c>
      <c r="B12" s="326"/>
      <c r="C12" s="326"/>
      <c r="D12" s="326"/>
      <c r="E12" s="326"/>
      <c r="F12" s="326"/>
      <c r="G12" s="326"/>
      <c r="H12" s="326"/>
      <c r="I12" s="326"/>
      <c r="J12" s="326"/>
      <c r="K12" s="326"/>
      <c r="L12" s="326"/>
      <c r="M12" s="326"/>
      <c r="N12" s="326"/>
      <c r="O12" s="326"/>
      <c r="P12" s="326"/>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25">
      <c r="A13" s="326" t="s">
        <v>2968</v>
      </c>
      <c r="B13" s="326"/>
      <c r="C13" s="326"/>
      <c r="D13" s="326"/>
      <c r="E13" s="326"/>
      <c r="F13" s="326"/>
      <c r="G13" s="326"/>
      <c r="H13" s="326"/>
      <c r="I13" s="326"/>
      <c r="J13" s="326"/>
      <c r="K13" s="326"/>
      <c r="L13" s="326"/>
      <c r="M13" s="326"/>
      <c r="N13" s="326"/>
      <c r="O13" s="326"/>
      <c r="P13" s="326"/>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
      <c r="A14" s="342" t="s">
        <v>2975</v>
      </c>
      <c r="B14" s="342"/>
      <c r="C14" s="342"/>
      <c r="D14" s="342"/>
      <c r="E14" s="342"/>
      <c r="F14" s="342"/>
      <c r="G14" s="342"/>
      <c r="H14" s="342"/>
      <c r="I14" s="342"/>
      <c r="J14" s="342"/>
      <c r="K14" s="342"/>
      <c r="L14" s="342"/>
      <c r="M14" s="342"/>
      <c r="N14" s="342"/>
      <c r="O14" s="342"/>
      <c r="P14" s="342"/>
      <c r="Q14" s="342"/>
      <c r="R14" s="164">
        <f>SUM(R11:R13)</f>
        <v>0</v>
      </c>
      <c r="S14" s="59"/>
      <c r="T14" s="92">
        <f>SUM(T11:T13)</f>
        <v>3</v>
      </c>
      <c r="U14" s="93"/>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25">
      <c r="A16" s="361" t="s">
        <v>2928</v>
      </c>
      <c r="B16" s="361"/>
      <c r="C16" s="361"/>
      <c r="D16" s="361"/>
      <c r="E16" s="361"/>
      <c r="F16" s="361"/>
      <c r="G16" s="361"/>
      <c r="H16" s="361"/>
      <c r="I16" s="361"/>
      <c r="J16" s="361"/>
      <c r="K16" s="361"/>
      <c r="L16" s="361"/>
      <c r="M16" s="361"/>
      <c r="N16" s="361"/>
      <c r="O16" s="361"/>
      <c r="P16" s="361"/>
      <c r="Q16" s="168" t="s">
        <v>64</v>
      </c>
      <c r="R16" s="199" t="s">
        <v>8</v>
      </c>
      <c r="S16" s="59"/>
      <c r="T16" s="92"/>
      <c r="U16" s="93"/>
      <c r="V16" s="59"/>
      <c r="W16" s="59"/>
    </row>
    <row r="17" spans="1:23" ht="30" customHeight="1" thickTop="1" thickBot="1" x14ac:dyDescent="0.25">
      <c r="A17" s="326" t="s">
        <v>2969</v>
      </c>
      <c r="B17" s="326"/>
      <c r="C17" s="326"/>
      <c r="D17" s="326"/>
      <c r="E17" s="326"/>
      <c r="F17" s="326"/>
      <c r="G17" s="326"/>
      <c r="H17" s="326"/>
      <c r="I17" s="326"/>
      <c r="J17" s="326"/>
      <c r="K17" s="326"/>
      <c r="L17" s="326"/>
      <c r="M17" s="326"/>
      <c r="N17" s="326"/>
      <c r="O17" s="326"/>
      <c r="P17" s="326"/>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25">
      <c r="A18" s="326" t="s">
        <v>2970</v>
      </c>
      <c r="B18" s="326"/>
      <c r="C18" s="326"/>
      <c r="D18" s="326"/>
      <c r="E18" s="326"/>
      <c r="F18" s="326"/>
      <c r="G18" s="326"/>
      <c r="H18" s="326"/>
      <c r="I18" s="326"/>
      <c r="J18" s="326"/>
      <c r="K18" s="326"/>
      <c r="L18" s="326"/>
      <c r="M18" s="326"/>
      <c r="N18" s="326"/>
      <c r="O18" s="326"/>
      <c r="P18" s="326"/>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25">
      <c r="A19" s="326" t="s">
        <v>2921</v>
      </c>
      <c r="B19" s="326"/>
      <c r="C19" s="326"/>
      <c r="D19" s="326"/>
      <c r="E19" s="326"/>
      <c r="F19" s="326"/>
      <c r="G19" s="326"/>
      <c r="H19" s="326"/>
      <c r="I19" s="326"/>
      <c r="J19" s="326"/>
      <c r="K19" s="326"/>
      <c r="L19" s="326"/>
      <c r="M19" s="326"/>
      <c r="N19" s="326"/>
      <c r="O19" s="326"/>
      <c r="P19" s="326"/>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25">
      <c r="A20" s="326" t="s">
        <v>2786</v>
      </c>
      <c r="B20" s="326"/>
      <c r="C20" s="326"/>
      <c r="D20" s="326"/>
      <c r="E20" s="326"/>
      <c r="F20" s="326"/>
      <c r="G20" s="326"/>
      <c r="H20" s="326"/>
      <c r="I20" s="326"/>
      <c r="J20" s="326"/>
      <c r="K20" s="326"/>
      <c r="L20" s="326"/>
      <c r="M20" s="326"/>
      <c r="N20" s="326"/>
      <c r="O20" s="326"/>
      <c r="P20" s="326"/>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25">
      <c r="A21" s="326" t="s">
        <v>2976</v>
      </c>
      <c r="B21" s="326"/>
      <c r="C21" s="326"/>
      <c r="D21" s="326"/>
      <c r="E21" s="326"/>
      <c r="F21" s="326"/>
      <c r="G21" s="326"/>
      <c r="H21" s="326"/>
      <c r="I21" s="326"/>
      <c r="J21" s="326"/>
      <c r="K21" s="326"/>
      <c r="L21" s="326"/>
      <c r="M21" s="326"/>
      <c r="N21" s="326"/>
      <c r="O21" s="326"/>
      <c r="P21" s="326"/>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
      <c r="A22" s="360" t="s">
        <v>2977</v>
      </c>
      <c r="B22" s="360"/>
      <c r="C22" s="360"/>
      <c r="D22" s="360"/>
      <c r="E22" s="360"/>
      <c r="F22" s="360"/>
      <c r="G22" s="360"/>
      <c r="H22" s="360"/>
      <c r="I22" s="360"/>
      <c r="J22" s="360"/>
      <c r="K22" s="360"/>
      <c r="L22" s="360"/>
      <c r="M22" s="360"/>
      <c r="N22" s="360"/>
      <c r="O22" s="360"/>
      <c r="P22" s="360"/>
      <c r="Q22" s="360"/>
      <c r="R22" s="164">
        <f>SUM(R17:R21)</f>
        <v>0</v>
      </c>
      <c r="S22" s="59"/>
      <c r="T22" s="92">
        <f>SUM(T17:T21)</f>
        <v>5</v>
      </c>
      <c r="U22" s="93"/>
      <c r="V22" s="59"/>
      <c r="W22" s="59"/>
    </row>
    <row r="23" spans="1:23" ht="30" customHeight="1" thickBot="1" x14ac:dyDescent="0.25">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6" t="s">
        <v>2978</v>
      </c>
      <c r="R24" s="174">
        <f>R14</f>
        <v>0</v>
      </c>
      <c r="S24" s="59"/>
      <c r="T24" s="108"/>
      <c r="U24" s="108"/>
      <c r="W24" s="72"/>
    </row>
    <row r="25" spans="1:23" ht="15" customHeight="1" thickTop="1" thickBot="1" x14ac:dyDescent="0.25">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6" t="s">
        <v>2979</v>
      </c>
      <c r="R26" s="174">
        <f>R22</f>
        <v>0</v>
      </c>
      <c r="S26" s="59"/>
      <c r="T26" s="108"/>
      <c r="U26" s="108"/>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2980</v>
      </c>
      <c r="R28" s="174">
        <f>(R24*0.8)+(R26*0.2)</f>
        <v>0</v>
      </c>
      <c r="S28" s="59"/>
      <c r="T28" s="92"/>
      <c r="U28" s="59"/>
      <c r="V28" s="59"/>
      <c r="W28" s="59"/>
    </row>
  </sheetData>
  <sheetProtection algorithmName="SHA-512" hashValue="EFQdmqGpqVYf73nSoEvt/Qr6ymK5EqmFFX8P/iQ96QWnB+mKjWTt+SEzMgo9HMSqkOcQ/1/2v1w/1Lfb80F9Fg==" saltValue="wcGLlpjikI0nivj50p+Fe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50" t="s">
        <v>2981</v>
      </c>
      <c r="B2" s="250"/>
      <c r="C2" s="250"/>
    </row>
    <row r="3" spans="1:7" ht="18" customHeight="1" x14ac:dyDescent="0.2">
      <c r="A3" s="250" t="s">
        <v>6</v>
      </c>
      <c r="B3" s="250"/>
      <c r="C3" s="250"/>
    </row>
    <row r="5" spans="1:7" ht="36" customHeight="1" x14ac:dyDescent="0.2">
      <c r="A5" s="345" t="str">
        <f>IGOT!C5</f>
        <v>Sindicato de Trabajadores de Transporte de Pasajeros del Distrito Federal.</v>
      </c>
      <c r="B5" s="345"/>
      <c r="C5" s="345"/>
    </row>
    <row r="7" spans="1:7" ht="18" customHeight="1" thickBot="1" x14ac:dyDescent="0.25">
      <c r="A7" s="177"/>
    </row>
    <row r="8" spans="1:7" ht="18" customHeight="1" thickBot="1" x14ac:dyDescent="0.25">
      <c r="A8" s="178" t="s">
        <v>2479</v>
      </c>
      <c r="B8" s="179">
        <f>'Artículo 145 (cálculo PI)'!T14</f>
        <v>3</v>
      </c>
      <c r="C8"/>
      <c r="E8" s="180" t="s">
        <v>2479</v>
      </c>
      <c r="F8" s="179">
        <f>'Artículo 145 (cálculo PI)'!T22</f>
        <v>5</v>
      </c>
      <c r="G8"/>
    </row>
    <row r="9" spans="1:7" ht="6" customHeight="1" thickBot="1" x14ac:dyDescent="0.25">
      <c r="F9" s="177"/>
      <c r="G9" s="177"/>
    </row>
    <row r="10" spans="1:7" ht="36" customHeight="1" thickBot="1" x14ac:dyDescent="0.25">
      <c r="A10" s="346"/>
      <c r="B10" s="347" t="s">
        <v>43</v>
      </c>
      <c r="C10" s="347"/>
      <c r="E10" s="348"/>
      <c r="F10" s="349" t="s">
        <v>2928</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145 (cálculo PI)'!R11</f>
        <v>0</v>
      </c>
      <c r="C12" s="186">
        <f t="shared" ref="C12:C14" si="0">(B12/(1/$B$8))</f>
        <v>0</v>
      </c>
      <c r="E12" s="185" t="s">
        <v>2938</v>
      </c>
      <c r="F12" s="186">
        <f>'Artículo 145 (cálculo PI)'!R17</f>
        <v>0</v>
      </c>
      <c r="G12" s="186">
        <f t="shared" ref="G12:G16" si="1">(F12/(1/$F$8))</f>
        <v>0</v>
      </c>
    </row>
    <row r="13" spans="1:7" ht="18" customHeight="1" thickBot="1" x14ac:dyDescent="0.25">
      <c r="A13" s="185" t="s">
        <v>2939</v>
      </c>
      <c r="B13" s="186">
        <f>'Artículo 145 (cálculo PI)'!R12</f>
        <v>0</v>
      </c>
      <c r="C13" s="186">
        <f t="shared" si="0"/>
        <v>0</v>
      </c>
      <c r="E13" s="185" t="s">
        <v>2940</v>
      </c>
      <c r="F13" s="186">
        <f>'Artículo 145 (cálculo PI)'!R18</f>
        <v>0</v>
      </c>
      <c r="G13" s="186">
        <f t="shared" si="1"/>
        <v>0</v>
      </c>
    </row>
    <row r="14" spans="1:7" ht="18" customHeight="1" thickBot="1" x14ac:dyDescent="0.25">
      <c r="A14" s="185" t="s">
        <v>2941</v>
      </c>
      <c r="B14" s="186">
        <f>'Artículo 145 (cálculo PI)'!R13</f>
        <v>0</v>
      </c>
      <c r="C14" s="186">
        <f t="shared" si="0"/>
        <v>0</v>
      </c>
      <c r="E14" s="185" t="s">
        <v>2942</v>
      </c>
      <c r="F14" s="186">
        <f>'Artículo 145 (cálculo PI)'!R19</f>
        <v>0</v>
      </c>
      <c r="G14" s="186">
        <f t="shared" si="1"/>
        <v>0</v>
      </c>
    </row>
    <row r="15" spans="1:7" ht="18" customHeight="1" thickBot="1" x14ac:dyDescent="0.25">
      <c r="B15" s="16"/>
      <c r="C15" s="16"/>
      <c r="E15" s="185" t="s">
        <v>2943</v>
      </c>
      <c r="F15" s="186">
        <f>'Artículo 145 (cálculo PI)'!R20</f>
        <v>0</v>
      </c>
      <c r="G15" s="186">
        <f t="shared" si="1"/>
        <v>0</v>
      </c>
    </row>
    <row r="16" spans="1:7" ht="18" customHeight="1" thickBot="1" x14ac:dyDescent="0.25">
      <c r="A16" s="187" t="s">
        <v>2982</v>
      </c>
      <c r="B16" s="186">
        <f>SUM(B12:B15)</f>
        <v>0</v>
      </c>
      <c r="C16" s="16"/>
      <c r="E16" s="185" t="s">
        <v>2944</v>
      </c>
      <c r="F16" s="186">
        <f>'Artículo 145 (cálculo PI)'!R21</f>
        <v>0</v>
      </c>
      <c r="G16" s="186">
        <f t="shared" si="1"/>
        <v>0</v>
      </c>
    </row>
    <row r="17" spans="1:6" ht="6" customHeight="1" thickBot="1" x14ac:dyDescent="0.25"/>
    <row r="18" spans="1:6" ht="18" customHeight="1" thickBot="1" x14ac:dyDescent="0.25">
      <c r="B18" s="16"/>
      <c r="C18" s="188"/>
      <c r="E18" s="191" t="s">
        <v>2983</v>
      </c>
      <c r="F18" s="186">
        <f>SUM(F12:F17)</f>
        <v>0</v>
      </c>
    </row>
    <row r="19" spans="1:6" ht="6" customHeight="1" thickBot="1" x14ac:dyDescent="0.25"/>
    <row r="20" spans="1:6" ht="18" customHeight="1" thickBot="1" x14ac:dyDescent="0.25">
      <c r="A20" s="189" t="s">
        <v>2984</v>
      </c>
      <c r="B20" s="190"/>
      <c r="C20" s="186">
        <f>(B16*0.8)+(F18*0.2)</f>
        <v>0</v>
      </c>
    </row>
  </sheetData>
  <sheetProtection algorithmName="SHA-512" hashValue="8J2zEFNbgApuV/FP/SM4LnxqUKobu1bmVmp0B0RLBTPoLBncWcvM93Novv+VIRFj0TUoRCGznD1SGUC6OkqcuQ==" saltValue="pjXimcupiJcQTvYuVmAWr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16384" width="11.42578125" style="16"/>
  </cols>
  <sheetData>
    <row r="2" spans="1:7" ht="18" customHeight="1" x14ac:dyDescent="0.2">
      <c r="A2" s="250" t="s">
        <v>2981</v>
      </c>
      <c r="B2" s="250"/>
      <c r="C2" s="250"/>
    </row>
    <row r="3" spans="1:7" ht="18" customHeight="1" x14ac:dyDescent="0.2">
      <c r="A3" s="250" t="s">
        <v>47</v>
      </c>
      <c r="B3" s="250"/>
      <c r="C3" s="250"/>
    </row>
    <row r="5" spans="1:7" ht="36" customHeight="1" x14ac:dyDescent="0.2">
      <c r="A5" s="345" t="str">
        <f>IGOT!C5</f>
        <v>Sindicato de Trabajadores de Transporte de Pasajeros del Distrito Federal.</v>
      </c>
      <c r="B5" s="345"/>
      <c r="C5" s="345"/>
    </row>
    <row r="7" spans="1:7" ht="18" customHeight="1" thickBot="1" x14ac:dyDescent="0.25">
      <c r="A7" s="177"/>
    </row>
    <row r="8" spans="1:7" ht="18" customHeight="1" thickBot="1" x14ac:dyDescent="0.25">
      <c r="A8" s="178" t="s">
        <v>2479</v>
      </c>
      <c r="B8" s="179">
        <f>'Artículo 145 (cálculo PNT)'!T14</f>
        <v>3</v>
      </c>
      <c r="C8"/>
      <c r="E8" s="180" t="s">
        <v>2479</v>
      </c>
      <c r="F8" s="179">
        <f>'Artículo 145 (cálculo PNT)'!T22</f>
        <v>5</v>
      </c>
      <c r="G8"/>
    </row>
    <row r="9" spans="1:7" ht="6" customHeight="1" thickBot="1" x14ac:dyDescent="0.25">
      <c r="F9" s="177"/>
      <c r="G9" s="177"/>
    </row>
    <row r="10" spans="1:7" ht="36" customHeight="1" thickBot="1" x14ac:dyDescent="0.25">
      <c r="A10" s="346"/>
      <c r="B10" s="347" t="s">
        <v>43</v>
      </c>
      <c r="C10" s="347"/>
      <c r="E10" s="348"/>
      <c r="F10" s="349" t="s">
        <v>2928</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145 (cálculo PNT)'!R11</f>
        <v>0</v>
      </c>
      <c r="C12" s="186">
        <f t="shared" ref="C12:C14" si="0">(B12/(1/$B$8))</f>
        <v>0</v>
      </c>
      <c r="E12" s="185" t="s">
        <v>2938</v>
      </c>
      <c r="F12" s="186">
        <f>'Artículo 145 (cálculo PNT)'!R17</f>
        <v>0</v>
      </c>
      <c r="G12" s="186">
        <f t="shared" ref="G12:G16" si="1">(F12/(1/$F$8))</f>
        <v>0</v>
      </c>
    </row>
    <row r="13" spans="1:7" ht="18" customHeight="1" thickBot="1" x14ac:dyDescent="0.25">
      <c r="A13" s="185" t="s">
        <v>2939</v>
      </c>
      <c r="B13" s="186">
        <f>'Artículo 145 (cálculo PNT)'!R12</f>
        <v>0</v>
      </c>
      <c r="C13" s="186">
        <f t="shared" si="0"/>
        <v>0</v>
      </c>
      <c r="E13" s="185" t="s">
        <v>2940</v>
      </c>
      <c r="F13" s="186">
        <f>'Artículo 145 (cálculo PNT)'!R18</f>
        <v>0</v>
      </c>
      <c r="G13" s="186">
        <f t="shared" si="1"/>
        <v>0</v>
      </c>
    </row>
    <row r="14" spans="1:7" ht="18" customHeight="1" thickBot="1" x14ac:dyDescent="0.25">
      <c r="A14" s="185" t="s">
        <v>2941</v>
      </c>
      <c r="B14" s="186">
        <f>'Artículo 145 (cálculo PNT)'!R13</f>
        <v>0</v>
      </c>
      <c r="C14" s="186">
        <f t="shared" si="0"/>
        <v>0</v>
      </c>
      <c r="E14" s="185" t="s">
        <v>2942</v>
      </c>
      <c r="F14" s="186">
        <f>'Artículo 145 (cálculo PNT)'!R19</f>
        <v>0</v>
      </c>
      <c r="G14" s="186">
        <f t="shared" si="1"/>
        <v>0</v>
      </c>
    </row>
    <row r="15" spans="1:7" ht="18" customHeight="1" thickBot="1" x14ac:dyDescent="0.25">
      <c r="B15" s="16"/>
      <c r="C15" s="16"/>
      <c r="E15" s="185" t="s">
        <v>2943</v>
      </c>
      <c r="F15" s="186">
        <f>'Artículo 145 (cálculo PNT)'!R20</f>
        <v>0</v>
      </c>
      <c r="G15" s="186">
        <f t="shared" si="1"/>
        <v>0</v>
      </c>
    </row>
    <row r="16" spans="1:7" ht="18" customHeight="1" thickBot="1" x14ac:dyDescent="0.25">
      <c r="A16" s="187" t="s">
        <v>2982</v>
      </c>
      <c r="B16" s="186">
        <f>SUM(B12:B15)</f>
        <v>0</v>
      </c>
      <c r="C16" s="16"/>
      <c r="E16" s="185" t="s">
        <v>2944</v>
      </c>
      <c r="F16" s="186">
        <f>'Artículo 145 (cálculo PNT)'!R21</f>
        <v>0</v>
      </c>
      <c r="G16" s="186">
        <f t="shared" si="1"/>
        <v>0</v>
      </c>
    </row>
    <row r="17" spans="1:6" ht="6" customHeight="1" thickBot="1" x14ac:dyDescent="0.25"/>
    <row r="18" spans="1:6" ht="18" customHeight="1" thickBot="1" x14ac:dyDescent="0.25">
      <c r="B18" s="16"/>
      <c r="C18" s="188"/>
      <c r="E18" s="191" t="s">
        <v>2983</v>
      </c>
      <c r="F18" s="186">
        <f>SUM(F12:F17)</f>
        <v>0</v>
      </c>
    </row>
    <row r="19" spans="1:6" ht="6" customHeight="1" thickBot="1" x14ac:dyDescent="0.25"/>
    <row r="20" spans="1:6" ht="18" customHeight="1" thickBot="1" x14ac:dyDescent="0.25">
      <c r="A20" s="189" t="s">
        <v>2984</v>
      </c>
      <c r="B20" s="190"/>
      <c r="C20" s="186">
        <f>(B16*0.8)+(F18*0.2)</f>
        <v>0</v>
      </c>
    </row>
  </sheetData>
  <sheetProtection algorithmName="SHA-512" hashValue="3a/N7DYnHKCWPvOTleAv/d8flzcH8U1IAaQD+ryiXjGMdA9dKSbCFgddfKphdjOYaOglSQH+OhLzyCqZaqf2jw==" saltValue="xOMLqysHiTi976D9/y/4L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4" zoomScale="75" zoomScaleNormal="75" zoomScaleSheetLayoutView="85" workbookViewId="0">
      <selection activeCell="Q45" sqref="Q45:Q49"/>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3091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2985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63" t="str">
        <f>IGOT!C5</f>
        <v>Sindicato de Trabajadores de Transporte de Pasajeros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64" t="s">
        <v>3088</v>
      </c>
      <c r="I11" s="264"/>
      <c r="J11" s="32" t="s">
        <v>52</v>
      </c>
      <c r="K11" s="265" t="s">
        <v>3075</v>
      </c>
      <c r="L11" s="265"/>
      <c r="M11" s="32" t="s">
        <v>52</v>
      </c>
      <c r="N11" s="252">
        <v>2022</v>
      </c>
      <c r="O11" s="252"/>
      <c r="P11" s="33"/>
      <c r="Q11" s="34"/>
      <c r="R11"/>
      <c r="S11"/>
      <c r="T11"/>
      <c r="U11"/>
      <c r="V11" s="31"/>
      <c r="W11" s="31" t="s">
        <v>53</v>
      </c>
      <c r="X11" s="264" t="s">
        <v>3088</v>
      </c>
      <c r="Y11" s="264"/>
      <c r="Z11" s="32" t="s">
        <v>52</v>
      </c>
      <c r="AA11" s="265" t="s">
        <v>3075</v>
      </c>
      <c r="AB11" s="265"/>
      <c r="AC11" s="32" t="s">
        <v>52</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54</v>
      </c>
      <c r="I12" s="259"/>
      <c r="J12" s="36"/>
      <c r="K12" s="259" t="s">
        <v>55</v>
      </c>
      <c r="L12" s="259"/>
      <c r="M12" s="36"/>
      <c r="N12" s="259" t="s">
        <v>56</v>
      </c>
      <c r="O12" s="259"/>
      <c r="P12" s="33"/>
      <c r="Q12" s="34"/>
      <c r="R12"/>
      <c r="S12"/>
      <c r="T12"/>
      <c r="U12"/>
      <c r="V12"/>
      <c r="W12"/>
      <c r="X12" s="259" t="s">
        <v>54</v>
      </c>
      <c r="Y12" s="259"/>
      <c r="Z12" s="36"/>
      <c r="AA12" s="259" t="s">
        <v>55</v>
      </c>
      <c r="AB12" s="259"/>
      <c r="AC12" s="36"/>
      <c r="AD12" s="259" t="s">
        <v>56</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71" t="s">
        <v>2986</v>
      </c>
      <c r="B17" s="271"/>
      <c r="C17" s="271"/>
      <c r="D17" s="271"/>
      <c r="E17" s="271"/>
      <c r="F17" s="271"/>
      <c r="G17" s="271"/>
      <c r="H17" s="272">
        <f>'Artículo 146 (cálculo PI)'!R32</f>
        <v>0</v>
      </c>
      <c r="I17" s="272"/>
      <c r="J17" s="39"/>
      <c r="K17" s="39"/>
      <c r="L17" s="40"/>
      <c r="M17" s="271" t="s">
        <v>2987</v>
      </c>
      <c r="N17" s="271"/>
      <c r="O17" s="271"/>
      <c r="P17" s="271"/>
      <c r="Q17" s="271"/>
      <c r="R17" s="272">
        <f>'Artículo 146 (cálculo PI)'!R34</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71" t="s">
        <v>2986</v>
      </c>
      <c r="B22" s="271"/>
      <c r="C22" s="271"/>
      <c r="D22" s="271"/>
      <c r="E22" s="271"/>
      <c r="F22" s="271"/>
      <c r="G22" s="271"/>
      <c r="H22" s="272">
        <f>'Artículo 146 (cálculo PNT)'!R32</f>
        <v>0</v>
      </c>
      <c r="I22" s="272"/>
      <c r="J22" s="39"/>
      <c r="K22" s="39"/>
      <c r="L22" s="40"/>
      <c r="M22" s="271" t="s">
        <v>2987</v>
      </c>
      <c r="N22" s="271"/>
      <c r="O22" s="271"/>
      <c r="P22" s="271"/>
      <c r="Q22" s="271"/>
      <c r="R22" s="272">
        <f>'Artículo 146 (cálculo PNT)'!R34</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28" t="s">
        <v>2988</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s="133"/>
    </row>
    <row r="29" spans="1:256" s="59" customFormat="1" ht="54" customHeight="1" x14ac:dyDescent="0.2">
      <c r="A29" s="268" t="s">
        <v>2989</v>
      </c>
      <c r="B29" s="268"/>
      <c r="C29" s="268"/>
      <c r="D29" s="268"/>
      <c r="E29" s="268"/>
      <c r="F29" s="268"/>
      <c r="G29" s="268"/>
      <c r="H29" s="268"/>
      <c r="I29" s="268"/>
      <c r="J29" s="268"/>
      <c r="K29" s="268"/>
      <c r="L29" s="268"/>
      <c r="M29" s="268"/>
      <c r="N29" s="268"/>
      <c r="O29" s="268"/>
      <c r="P29" s="268"/>
      <c r="Q29" s="133"/>
      <c r="V29" s="329"/>
      <c r="W29" s="329"/>
      <c r="X29" s="329"/>
      <c r="Y29" s="329"/>
      <c r="Z29" s="329"/>
      <c r="AA29" s="329"/>
      <c r="AB29" s="329"/>
      <c r="AC29" s="329"/>
      <c r="AD29" s="329"/>
      <c r="AE29" s="329"/>
      <c r="AF29" s="133"/>
      <c r="AK29" s="329"/>
      <c r="AL29" s="329"/>
      <c r="AM29" s="329"/>
      <c r="AN29" s="329"/>
      <c r="AO29" s="329"/>
      <c r="AP29" s="329"/>
      <c r="AQ29" s="329"/>
      <c r="AR29" s="329"/>
      <c r="AS29" s="329"/>
      <c r="AT29" s="329"/>
    </row>
    <row r="30" spans="1:256" ht="18" customHeight="1" thickBot="1" x14ac:dyDescent="0.25"/>
    <row r="31" spans="1:256" ht="18" customHeight="1" thickTop="1" thickBot="1" x14ac:dyDescent="0.25">
      <c r="A31" s="323" t="s">
        <v>43</v>
      </c>
      <c r="B31" s="323"/>
      <c r="C31" s="323"/>
      <c r="D31" s="323"/>
      <c r="E31" s="323"/>
      <c r="F31" s="323"/>
      <c r="G31" s="323"/>
      <c r="H31" s="323"/>
      <c r="I31" s="323"/>
      <c r="J31" s="323"/>
      <c r="K31" s="323"/>
      <c r="L31" s="323"/>
      <c r="M31" s="323"/>
      <c r="N31" s="323"/>
      <c r="O31" s="323"/>
      <c r="P31" s="323"/>
      <c r="Q31" s="134" t="s">
        <v>64</v>
      </c>
      <c r="R31" s="324" t="s">
        <v>65</v>
      </c>
      <c r="S31" s="324"/>
      <c r="T31" s="324"/>
      <c r="U31" s="324"/>
      <c r="V31" s="324"/>
      <c r="W31" s="324"/>
      <c r="X31" s="324"/>
      <c r="Y31" s="324"/>
      <c r="Z31" s="324"/>
      <c r="AA31" s="324"/>
      <c r="AB31" s="324"/>
      <c r="AC31" s="324"/>
      <c r="AD31" s="324"/>
      <c r="AE31" s="324"/>
      <c r="AF31" s="135" t="s">
        <v>64</v>
      </c>
      <c r="AG31" s="325" t="s">
        <v>7</v>
      </c>
      <c r="AH31" s="325"/>
      <c r="AI31" s="325"/>
      <c r="AJ31" s="325"/>
      <c r="AK31" s="325"/>
      <c r="AL31" s="325"/>
      <c r="AM31" s="325"/>
      <c r="AN31" s="325"/>
      <c r="AO31" s="325"/>
      <c r="AP31" s="325"/>
      <c r="AQ31" s="325"/>
      <c r="AR31" s="325"/>
      <c r="AS31" s="325"/>
      <c r="AT31" s="325"/>
    </row>
    <row r="32" spans="1:256" ht="63" customHeight="1" thickTop="1" thickBot="1" x14ac:dyDescent="0.25">
      <c r="A32" s="326" t="s">
        <v>2990</v>
      </c>
      <c r="B32" s="326"/>
      <c r="C32" s="326"/>
      <c r="D32" s="326"/>
      <c r="E32" s="326"/>
      <c r="F32" s="326"/>
      <c r="G32" s="326"/>
      <c r="H32" s="326"/>
      <c r="I32" s="326"/>
      <c r="J32" s="326"/>
      <c r="K32" s="326"/>
      <c r="L32" s="326"/>
      <c r="M32" s="326"/>
      <c r="N32" s="326"/>
      <c r="O32" s="326"/>
      <c r="P32" s="326"/>
      <c r="Q32" s="136">
        <v>0</v>
      </c>
      <c r="R32" s="327" t="s">
        <v>3076</v>
      </c>
      <c r="S32" s="327"/>
      <c r="T32" s="327"/>
      <c r="U32" s="327"/>
      <c r="V32" s="327"/>
      <c r="W32" s="327"/>
      <c r="X32" s="327"/>
      <c r="Y32" s="327"/>
      <c r="Z32" s="327"/>
      <c r="AA32" s="327"/>
      <c r="AB32" s="327"/>
      <c r="AC32" s="327"/>
      <c r="AD32" s="327"/>
      <c r="AE32" s="327"/>
      <c r="AF32" s="136">
        <v>0</v>
      </c>
      <c r="AG32" s="327" t="s">
        <v>3077</v>
      </c>
      <c r="AH32" s="327"/>
      <c r="AI32" s="327"/>
      <c r="AJ32" s="327"/>
      <c r="AK32" s="327"/>
      <c r="AL32" s="327"/>
      <c r="AM32" s="327"/>
      <c r="AN32" s="327"/>
      <c r="AO32" s="327"/>
      <c r="AP32" s="327"/>
      <c r="AQ32" s="327"/>
      <c r="AR32" s="327"/>
      <c r="AS32" s="327"/>
      <c r="AT32" s="327"/>
    </row>
    <row r="33" spans="1:46" ht="63" customHeight="1" thickTop="1" thickBot="1" x14ac:dyDescent="0.25">
      <c r="A33" s="326" t="s">
        <v>2991</v>
      </c>
      <c r="B33" s="326"/>
      <c r="C33" s="326"/>
      <c r="D33" s="326"/>
      <c r="E33" s="326"/>
      <c r="F33" s="326"/>
      <c r="G33" s="326"/>
      <c r="H33" s="326"/>
      <c r="I33" s="326"/>
      <c r="J33" s="326"/>
      <c r="K33" s="326"/>
      <c r="L33" s="326"/>
      <c r="M33" s="326"/>
      <c r="N33" s="326"/>
      <c r="O33" s="326"/>
      <c r="P33" s="326"/>
      <c r="Q33" s="136">
        <v>0</v>
      </c>
      <c r="R33" s="330"/>
      <c r="S33" s="330"/>
      <c r="T33" s="330"/>
      <c r="U33" s="330"/>
      <c r="V33" s="330"/>
      <c r="W33" s="330"/>
      <c r="X33" s="330"/>
      <c r="Y33" s="330"/>
      <c r="Z33" s="330"/>
      <c r="AA33" s="330"/>
      <c r="AB33" s="330"/>
      <c r="AC33" s="330"/>
      <c r="AD33" s="330"/>
      <c r="AE33" s="330"/>
      <c r="AF33" s="136">
        <v>0</v>
      </c>
      <c r="AG33" s="330"/>
      <c r="AH33" s="330"/>
      <c r="AI33" s="330"/>
      <c r="AJ33" s="330"/>
      <c r="AK33" s="330"/>
      <c r="AL33" s="330"/>
      <c r="AM33" s="330"/>
      <c r="AN33" s="330"/>
      <c r="AO33" s="330"/>
      <c r="AP33" s="330"/>
      <c r="AQ33" s="330"/>
      <c r="AR33" s="330"/>
      <c r="AS33" s="330"/>
      <c r="AT33" s="330"/>
    </row>
    <row r="34" spans="1:46" ht="63" customHeight="1" thickTop="1" thickBot="1" x14ac:dyDescent="0.25">
      <c r="A34" s="326" t="s">
        <v>2992</v>
      </c>
      <c r="B34" s="326"/>
      <c r="C34" s="326"/>
      <c r="D34" s="326"/>
      <c r="E34" s="326"/>
      <c r="F34" s="326"/>
      <c r="G34" s="326"/>
      <c r="H34" s="326"/>
      <c r="I34" s="326"/>
      <c r="J34" s="326"/>
      <c r="K34" s="326"/>
      <c r="L34" s="326"/>
      <c r="M34" s="326"/>
      <c r="N34" s="326"/>
      <c r="O34" s="326"/>
      <c r="P34" s="326"/>
      <c r="Q34" s="136">
        <v>0</v>
      </c>
      <c r="R34" s="330"/>
      <c r="S34" s="330"/>
      <c r="T34" s="330"/>
      <c r="U34" s="330"/>
      <c r="V34" s="330"/>
      <c r="W34" s="330"/>
      <c r="X34" s="330"/>
      <c r="Y34" s="330"/>
      <c r="Z34" s="330"/>
      <c r="AA34" s="330"/>
      <c r="AB34" s="330"/>
      <c r="AC34" s="330"/>
      <c r="AD34" s="330"/>
      <c r="AE34" s="330"/>
      <c r="AF34" s="136">
        <v>0</v>
      </c>
      <c r="AG34" s="330"/>
      <c r="AH34" s="330"/>
      <c r="AI34" s="330"/>
      <c r="AJ34" s="330"/>
      <c r="AK34" s="330"/>
      <c r="AL34" s="330"/>
      <c r="AM34" s="330"/>
      <c r="AN34" s="330"/>
      <c r="AO34" s="330"/>
      <c r="AP34" s="330"/>
      <c r="AQ34" s="330"/>
      <c r="AR34" s="330"/>
      <c r="AS34" s="330"/>
      <c r="AT34" s="330"/>
    </row>
    <row r="35" spans="1:46" ht="63" customHeight="1" thickTop="1" thickBot="1" x14ac:dyDescent="0.25">
      <c r="A35" s="326" t="s">
        <v>2993</v>
      </c>
      <c r="B35" s="326"/>
      <c r="C35" s="326"/>
      <c r="D35" s="326"/>
      <c r="E35" s="326"/>
      <c r="F35" s="326"/>
      <c r="G35" s="326"/>
      <c r="H35" s="326"/>
      <c r="I35" s="326"/>
      <c r="J35" s="326"/>
      <c r="K35" s="326"/>
      <c r="L35" s="326"/>
      <c r="M35" s="326"/>
      <c r="N35" s="326"/>
      <c r="O35" s="326"/>
      <c r="P35" s="326"/>
      <c r="Q35" s="136">
        <v>0</v>
      </c>
      <c r="R35" s="330"/>
      <c r="S35" s="330"/>
      <c r="T35" s="330"/>
      <c r="U35" s="330"/>
      <c r="V35" s="330"/>
      <c r="W35" s="330"/>
      <c r="X35" s="330"/>
      <c r="Y35" s="330"/>
      <c r="Z35" s="330"/>
      <c r="AA35" s="330"/>
      <c r="AB35" s="330"/>
      <c r="AC35" s="330"/>
      <c r="AD35" s="330"/>
      <c r="AE35" s="330"/>
      <c r="AF35" s="136">
        <v>0</v>
      </c>
      <c r="AG35" s="330"/>
      <c r="AH35" s="330"/>
      <c r="AI35" s="330"/>
      <c r="AJ35" s="330"/>
      <c r="AK35" s="330"/>
      <c r="AL35" s="330"/>
      <c r="AM35" s="330"/>
      <c r="AN35" s="330"/>
      <c r="AO35" s="330"/>
      <c r="AP35" s="330"/>
      <c r="AQ35" s="330"/>
      <c r="AR35" s="330"/>
      <c r="AS35" s="330"/>
      <c r="AT35" s="330"/>
    </row>
    <row r="36" spans="1:46" ht="63" customHeight="1" thickTop="1" thickBot="1" x14ac:dyDescent="0.25">
      <c r="A36" s="326" t="s">
        <v>2994</v>
      </c>
      <c r="B36" s="326"/>
      <c r="C36" s="326"/>
      <c r="D36" s="326"/>
      <c r="E36" s="326"/>
      <c r="F36" s="326"/>
      <c r="G36" s="326"/>
      <c r="H36" s="326"/>
      <c r="I36" s="326"/>
      <c r="J36" s="326"/>
      <c r="K36" s="326"/>
      <c r="L36" s="326"/>
      <c r="M36" s="326"/>
      <c r="N36" s="326"/>
      <c r="O36" s="326"/>
      <c r="P36" s="326"/>
      <c r="Q36" s="136">
        <v>0</v>
      </c>
      <c r="R36" s="330"/>
      <c r="S36" s="330"/>
      <c r="T36" s="330"/>
      <c r="U36" s="330"/>
      <c r="V36" s="330"/>
      <c r="W36" s="330"/>
      <c r="X36" s="330"/>
      <c r="Y36" s="330"/>
      <c r="Z36" s="330"/>
      <c r="AA36" s="330"/>
      <c r="AB36" s="330"/>
      <c r="AC36" s="330"/>
      <c r="AD36" s="330"/>
      <c r="AE36" s="330"/>
      <c r="AF36" s="136">
        <v>0</v>
      </c>
      <c r="AG36" s="330"/>
      <c r="AH36" s="330"/>
      <c r="AI36" s="330"/>
      <c r="AJ36" s="330"/>
      <c r="AK36" s="330"/>
      <c r="AL36" s="330"/>
      <c r="AM36" s="330"/>
      <c r="AN36" s="330"/>
      <c r="AO36" s="330"/>
      <c r="AP36" s="330"/>
      <c r="AQ36" s="330"/>
      <c r="AR36" s="330"/>
      <c r="AS36" s="330"/>
      <c r="AT36" s="330"/>
    </row>
    <row r="37" spans="1:46" ht="63" customHeight="1" thickTop="1" thickBot="1" x14ac:dyDescent="0.25">
      <c r="A37" s="326" t="s">
        <v>2995</v>
      </c>
      <c r="B37" s="326"/>
      <c r="C37" s="326"/>
      <c r="D37" s="326"/>
      <c r="E37" s="326"/>
      <c r="F37" s="326"/>
      <c r="G37" s="326"/>
      <c r="H37" s="326"/>
      <c r="I37" s="326"/>
      <c r="J37" s="326"/>
      <c r="K37" s="326"/>
      <c r="L37" s="326"/>
      <c r="M37" s="326"/>
      <c r="N37" s="326"/>
      <c r="O37" s="326"/>
      <c r="P37" s="326"/>
      <c r="Q37" s="136">
        <v>0</v>
      </c>
      <c r="R37" s="330"/>
      <c r="S37" s="330"/>
      <c r="T37" s="330"/>
      <c r="U37" s="330"/>
      <c r="V37" s="330"/>
      <c r="W37" s="330"/>
      <c r="X37" s="330"/>
      <c r="Y37" s="330"/>
      <c r="Z37" s="330"/>
      <c r="AA37" s="330"/>
      <c r="AB37" s="330"/>
      <c r="AC37" s="330"/>
      <c r="AD37" s="330"/>
      <c r="AE37" s="330"/>
      <c r="AF37" s="136">
        <v>0</v>
      </c>
      <c r="AG37" s="330"/>
      <c r="AH37" s="330"/>
      <c r="AI37" s="330"/>
      <c r="AJ37" s="330"/>
      <c r="AK37" s="330"/>
      <c r="AL37" s="330"/>
      <c r="AM37" s="330"/>
      <c r="AN37" s="330"/>
      <c r="AO37" s="330"/>
      <c r="AP37" s="330"/>
      <c r="AQ37" s="330"/>
      <c r="AR37" s="330"/>
      <c r="AS37" s="330"/>
      <c r="AT37" s="330"/>
    </row>
    <row r="38" spans="1:46" ht="63" customHeight="1" thickTop="1" thickBot="1" x14ac:dyDescent="0.25">
      <c r="A38" s="326" t="s">
        <v>2996</v>
      </c>
      <c r="B38" s="326"/>
      <c r="C38" s="326"/>
      <c r="D38" s="326"/>
      <c r="E38" s="326"/>
      <c r="F38" s="326"/>
      <c r="G38" s="326"/>
      <c r="H38" s="326"/>
      <c r="I38" s="326"/>
      <c r="J38" s="326"/>
      <c r="K38" s="326"/>
      <c r="L38" s="326"/>
      <c r="M38" s="326"/>
      <c r="N38" s="326"/>
      <c r="O38" s="326"/>
      <c r="P38" s="326"/>
      <c r="Q38" s="136">
        <v>0</v>
      </c>
      <c r="R38" s="330"/>
      <c r="S38" s="330"/>
      <c r="T38" s="330"/>
      <c r="U38" s="330"/>
      <c r="V38" s="330"/>
      <c r="W38" s="330"/>
      <c r="X38" s="330"/>
      <c r="Y38" s="330"/>
      <c r="Z38" s="330"/>
      <c r="AA38" s="330"/>
      <c r="AB38" s="330"/>
      <c r="AC38" s="330"/>
      <c r="AD38" s="330"/>
      <c r="AE38" s="330"/>
      <c r="AF38" s="136">
        <v>0</v>
      </c>
      <c r="AG38" s="330"/>
      <c r="AH38" s="330"/>
      <c r="AI38" s="330"/>
      <c r="AJ38" s="330"/>
      <c r="AK38" s="330"/>
      <c r="AL38" s="330"/>
      <c r="AM38" s="330"/>
      <c r="AN38" s="330"/>
      <c r="AO38" s="330"/>
      <c r="AP38" s="330"/>
      <c r="AQ38" s="330"/>
      <c r="AR38" s="330"/>
      <c r="AS38" s="330"/>
      <c r="AT38" s="330"/>
    </row>
    <row r="39" spans="1:46" ht="63" customHeight="1" thickTop="1" thickBot="1" x14ac:dyDescent="0.25">
      <c r="A39" s="326" t="s">
        <v>2997</v>
      </c>
      <c r="B39" s="326"/>
      <c r="C39" s="326"/>
      <c r="D39" s="326"/>
      <c r="E39" s="326"/>
      <c r="F39" s="326"/>
      <c r="G39" s="326"/>
      <c r="H39" s="326"/>
      <c r="I39" s="326"/>
      <c r="J39" s="326"/>
      <c r="K39" s="326"/>
      <c r="L39" s="326"/>
      <c r="M39" s="326"/>
      <c r="N39" s="326"/>
      <c r="O39" s="326"/>
      <c r="P39" s="326"/>
      <c r="Q39" s="136">
        <v>0</v>
      </c>
      <c r="R39" s="330"/>
      <c r="S39" s="330"/>
      <c r="T39" s="330"/>
      <c r="U39" s="330"/>
      <c r="V39" s="330"/>
      <c r="W39" s="330"/>
      <c r="X39" s="330"/>
      <c r="Y39" s="330"/>
      <c r="Z39" s="330"/>
      <c r="AA39" s="330"/>
      <c r="AB39" s="330"/>
      <c r="AC39" s="330"/>
      <c r="AD39" s="330"/>
      <c r="AE39" s="330"/>
      <c r="AF39" s="136">
        <v>0</v>
      </c>
      <c r="AG39" s="330"/>
      <c r="AH39" s="330"/>
      <c r="AI39" s="330"/>
      <c r="AJ39" s="330"/>
      <c r="AK39" s="330"/>
      <c r="AL39" s="330"/>
      <c r="AM39" s="330"/>
      <c r="AN39" s="330"/>
      <c r="AO39" s="330"/>
      <c r="AP39" s="330"/>
      <c r="AQ39" s="330"/>
      <c r="AR39" s="330"/>
      <c r="AS39" s="330"/>
      <c r="AT39" s="330"/>
    </row>
    <row r="40" spans="1:46" ht="63" customHeight="1" thickTop="1" thickBot="1" x14ac:dyDescent="0.25">
      <c r="A40" s="326" t="s">
        <v>2998</v>
      </c>
      <c r="B40" s="326"/>
      <c r="C40" s="326"/>
      <c r="D40" s="326"/>
      <c r="E40" s="326"/>
      <c r="F40" s="326"/>
      <c r="G40" s="326"/>
      <c r="H40" s="326"/>
      <c r="I40" s="326"/>
      <c r="J40" s="326"/>
      <c r="K40" s="326"/>
      <c r="L40" s="326"/>
      <c r="M40" s="326"/>
      <c r="N40" s="326"/>
      <c r="O40" s="326"/>
      <c r="P40" s="326"/>
      <c r="Q40" s="136">
        <v>0</v>
      </c>
      <c r="R40" s="330"/>
      <c r="S40" s="330"/>
      <c r="T40" s="330"/>
      <c r="U40" s="330"/>
      <c r="V40" s="330"/>
      <c r="W40" s="330"/>
      <c r="X40" s="330"/>
      <c r="Y40" s="330"/>
      <c r="Z40" s="330"/>
      <c r="AA40" s="330"/>
      <c r="AB40" s="330"/>
      <c r="AC40" s="330"/>
      <c r="AD40" s="330"/>
      <c r="AE40" s="330"/>
      <c r="AF40" s="136">
        <v>0</v>
      </c>
      <c r="AG40" s="330"/>
      <c r="AH40" s="330"/>
      <c r="AI40" s="330"/>
      <c r="AJ40" s="330"/>
      <c r="AK40" s="330"/>
      <c r="AL40" s="330"/>
      <c r="AM40" s="330"/>
      <c r="AN40" s="330"/>
      <c r="AO40" s="330"/>
      <c r="AP40" s="330"/>
      <c r="AQ40" s="330"/>
      <c r="AR40" s="330"/>
      <c r="AS40" s="330"/>
      <c r="AT40" s="330"/>
    </row>
    <row r="41" spans="1:46" ht="63" customHeight="1" thickTop="1" thickBot="1" x14ac:dyDescent="0.25">
      <c r="A41" s="326" t="s">
        <v>2999</v>
      </c>
      <c r="B41" s="326"/>
      <c r="C41" s="326"/>
      <c r="D41" s="326"/>
      <c r="E41" s="326"/>
      <c r="F41" s="326"/>
      <c r="G41" s="326"/>
      <c r="H41" s="326"/>
      <c r="I41" s="326"/>
      <c r="J41" s="326"/>
      <c r="K41" s="326"/>
      <c r="L41" s="326"/>
      <c r="M41" s="326"/>
      <c r="N41" s="326"/>
      <c r="O41" s="326"/>
      <c r="P41" s="326"/>
      <c r="Q41" s="136">
        <v>0</v>
      </c>
      <c r="R41" s="330"/>
      <c r="S41" s="330"/>
      <c r="T41" s="330"/>
      <c r="U41" s="330"/>
      <c r="V41" s="330"/>
      <c r="W41" s="330"/>
      <c r="X41" s="330"/>
      <c r="Y41" s="330"/>
      <c r="Z41" s="330"/>
      <c r="AA41" s="330"/>
      <c r="AB41" s="330"/>
      <c r="AC41" s="330"/>
      <c r="AD41" s="330"/>
      <c r="AE41" s="330"/>
      <c r="AF41" s="136">
        <v>0</v>
      </c>
      <c r="AG41" s="330"/>
      <c r="AH41" s="330"/>
      <c r="AI41" s="330"/>
      <c r="AJ41" s="330"/>
      <c r="AK41" s="330"/>
      <c r="AL41" s="330"/>
      <c r="AM41" s="330"/>
      <c r="AN41" s="330"/>
      <c r="AO41" s="330"/>
      <c r="AP41" s="330"/>
      <c r="AQ41" s="330"/>
      <c r="AR41" s="330"/>
      <c r="AS41" s="330"/>
      <c r="AT41" s="330"/>
    </row>
    <row r="42" spans="1:46" ht="63" customHeight="1" thickTop="1" thickBot="1" x14ac:dyDescent="0.25">
      <c r="A42" s="326" t="s">
        <v>3000</v>
      </c>
      <c r="B42" s="326"/>
      <c r="C42" s="326"/>
      <c r="D42" s="326"/>
      <c r="E42" s="326"/>
      <c r="F42" s="326"/>
      <c r="G42" s="326"/>
      <c r="H42" s="326"/>
      <c r="I42" s="326"/>
      <c r="J42" s="326"/>
      <c r="K42" s="326"/>
      <c r="L42" s="326"/>
      <c r="M42" s="326"/>
      <c r="N42" s="326"/>
      <c r="O42" s="326"/>
      <c r="P42" s="326"/>
      <c r="Q42" s="136">
        <v>0</v>
      </c>
      <c r="R42" s="330"/>
      <c r="S42" s="330"/>
      <c r="T42" s="330"/>
      <c r="U42" s="330"/>
      <c r="V42" s="330"/>
      <c r="W42" s="330"/>
      <c r="X42" s="330"/>
      <c r="Y42" s="330"/>
      <c r="Z42" s="330"/>
      <c r="AA42" s="330"/>
      <c r="AB42" s="330"/>
      <c r="AC42" s="330"/>
      <c r="AD42" s="330"/>
      <c r="AE42" s="330"/>
      <c r="AF42" s="136">
        <v>0</v>
      </c>
      <c r="AG42" s="330"/>
      <c r="AH42" s="330"/>
      <c r="AI42" s="330"/>
      <c r="AJ42" s="330"/>
      <c r="AK42" s="330"/>
      <c r="AL42" s="330"/>
      <c r="AM42" s="330"/>
      <c r="AN42" s="330"/>
      <c r="AO42" s="330"/>
      <c r="AP42" s="330"/>
      <c r="AQ42" s="330"/>
      <c r="AR42" s="330"/>
      <c r="AS42" s="330"/>
      <c r="AT42" s="330"/>
    </row>
    <row r="43" spans="1:46" ht="45" customHeight="1" thickTop="1" thickBot="1" x14ac:dyDescent="0.25">
      <c r="Q43" s="137"/>
      <c r="AF43" s="137"/>
    </row>
    <row r="44" spans="1:46" ht="45" customHeight="1" thickTop="1" thickBot="1" x14ac:dyDescent="0.25">
      <c r="A44" s="334" t="s">
        <v>73</v>
      </c>
      <c r="B44" s="334"/>
      <c r="C44" s="334"/>
      <c r="D44" s="334"/>
      <c r="E44" s="334"/>
      <c r="F44" s="334"/>
      <c r="G44" s="334"/>
      <c r="H44" s="334"/>
      <c r="I44" s="334"/>
      <c r="J44" s="334"/>
      <c r="K44" s="334"/>
      <c r="L44" s="334"/>
      <c r="M44" s="334"/>
      <c r="N44" s="334"/>
      <c r="O44" s="334"/>
      <c r="P44" s="334"/>
      <c r="Q44" s="138" t="s">
        <v>64</v>
      </c>
      <c r="R44" s="335" t="s">
        <v>65</v>
      </c>
      <c r="S44" s="335"/>
      <c r="T44" s="335"/>
      <c r="U44" s="335"/>
      <c r="V44" s="335"/>
      <c r="W44" s="335"/>
      <c r="X44" s="335"/>
      <c r="Y44" s="335"/>
      <c r="Z44" s="335"/>
      <c r="AA44" s="335"/>
      <c r="AB44" s="335"/>
      <c r="AC44" s="335"/>
      <c r="AD44" s="335"/>
      <c r="AE44" s="335"/>
      <c r="AF44" s="139" t="s">
        <v>64</v>
      </c>
      <c r="AG44" s="336" t="s">
        <v>7</v>
      </c>
      <c r="AH44" s="336"/>
      <c r="AI44" s="336"/>
      <c r="AJ44" s="336"/>
      <c r="AK44" s="336"/>
      <c r="AL44" s="336"/>
      <c r="AM44" s="336"/>
      <c r="AN44" s="336"/>
      <c r="AO44" s="336"/>
      <c r="AP44" s="336"/>
      <c r="AQ44" s="336"/>
      <c r="AR44" s="336"/>
      <c r="AS44" s="336"/>
      <c r="AT44" s="336"/>
    </row>
    <row r="45" spans="1:46" ht="45" customHeight="1" thickTop="1" thickBot="1" x14ac:dyDescent="0.25">
      <c r="A45" s="326" t="s">
        <v>3001</v>
      </c>
      <c r="B45" s="326"/>
      <c r="C45" s="326"/>
      <c r="D45" s="326"/>
      <c r="E45" s="326"/>
      <c r="F45" s="326"/>
      <c r="G45" s="326"/>
      <c r="H45" s="326"/>
      <c r="I45" s="326"/>
      <c r="J45" s="326"/>
      <c r="K45" s="326"/>
      <c r="L45" s="326"/>
      <c r="M45" s="326"/>
      <c r="N45" s="326"/>
      <c r="O45" s="326"/>
      <c r="P45" s="326"/>
      <c r="Q45" s="136">
        <v>0</v>
      </c>
      <c r="R45" s="327" t="s">
        <v>3076</v>
      </c>
      <c r="S45" s="327"/>
      <c r="T45" s="327"/>
      <c r="U45" s="327"/>
      <c r="V45" s="327"/>
      <c r="W45" s="327"/>
      <c r="X45" s="327"/>
      <c r="Y45" s="327"/>
      <c r="Z45" s="327"/>
      <c r="AA45" s="327"/>
      <c r="AB45" s="327"/>
      <c r="AC45" s="327"/>
      <c r="AD45" s="327"/>
      <c r="AE45" s="327"/>
      <c r="AF45" s="136">
        <v>0</v>
      </c>
      <c r="AG45" s="327" t="s">
        <v>3077</v>
      </c>
      <c r="AH45" s="327"/>
      <c r="AI45" s="327"/>
      <c r="AJ45" s="327"/>
      <c r="AK45" s="327"/>
      <c r="AL45" s="327"/>
      <c r="AM45" s="327"/>
      <c r="AN45" s="327"/>
      <c r="AO45" s="327"/>
      <c r="AP45" s="327"/>
      <c r="AQ45" s="327"/>
      <c r="AR45" s="327"/>
      <c r="AS45" s="327"/>
      <c r="AT45" s="327"/>
    </row>
    <row r="46" spans="1:46" ht="45" customHeight="1" thickTop="1" thickBot="1" x14ac:dyDescent="0.25">
      <c r="A46" s="326" t="s">
        <v>3002</v>
      </c>
      <c r="B46" s="326"/>
      <c r="C46" s="326"/>
      <c r="D46" s="326"/>
      <c r="E46" s="326"/>
      <c r="F46" s="326"/>
      <c r="G46" s="326"/>
      <c r="H46" s="326"/>
      <c r="I46" s="326"/>
      <c r="J46" s="326"/>
      <c r="K46" s="326"/>
      <c r="L46" s="326"/>
      <c r="M46" s="326"/>
      <c r="N46" s="326"/>
      <c r="O46" s="326"/>
      <c r="P46" s="326"/>
      <c r="Q46" s="136">
        <v>0</v>
      </c>
      <c r="R46" s="327"/>
      <c r="S46" s="327"/>
      <c r="T46" s="327"/>
      <c r="U46" s="327"/>
      <c r="V46" s="327"/>
      <c r="W46" s="327"/>
      <c r="X46" s="327"/>
      <c r="Y46" s="327"/>
      <c r="Z46" s="327"/>
      <c r="AA46" s="327"/>
      <c r="AB46" s="327"/>
      <c r="AC46" s="327"/>
      <c r="AD46" s="327"/>
      <c r="AE46" s="327"/>
      <c r="AF46" s="136">
        <v>0</v>
      </c>
      <c r="AG46" s="327"/>
      <c r="AH46" s="327"/>
      <c r="AI46" s="327"/>
      <c r="AJ46" s="327"/>
      <c r="AK46" s="327"/>
      <c r="AL46" s="327"/>
      <c r="AM46" s="327"/>
      <c r="AN46" s="327"/>
      <c r="AO46" s="327"/>
      <c r="AP46" s="327"/>
      <c r="AQ46" s="327"/>
      <c r="AR46" s="327"/>
      <c r="AS46" s="327"/>
      <c r="AT46" s="327"/>
    </row>
    <row r="47" spans="1:46" ht="52.5" customHeight="1" thickTop="1" thickBot="1" x14ac:dyDescent="0.25">
      <c r="A47" s="326" t="s">
        <v>3003</v>
      </c>
      <c r="B47" s="326"/>
      <c r="C47" s="326"/>
      <c r="D47" s="326"/>
      <c r="E47" s="326"/>
      <c r="F47" s="326"/>
      <c r="G47" s="326"/>
      <c r="H47" s="326"/>
      <c r="I47" s="326"/>
      <c r="J47" s="326"/>
      <c r="K47" s="326"/>
      <c r="L47" s="326"/>
      <c r="M47" s="326"/>
      <c r="N47" s="326"/>
      <c r="O47" s="326"/>
      <c r="P47" s="326"/>
      <c r="Q47" s="136">
        <v>0</v>
      </c>
      <c r="R47" s="327"/>
      <c r="S47" s="327"/>
      <c r="T47" s="327"/>
      <c r="U47" s="327"/>
      <c r="V47" s="327"/>
      <c r="W47" s="327"/>
      <c r="X47" s="327"/>
      <c r="Y47" s="327"/>
      <c r="Z47" s="327"/>
      <c r="AA47" s="327"/>
      <c r="AB47" s="327"/>
      <c r="AC47" s="327"/>
      <c r="AD47" s="327"/>
      <c r="AE47" s="327"/>
      <c r="AF47" s="136">
        <v>0</v>
      </c>
      <c r="AG47" s="327"/>
      <c r="AH47" s="327"/>
      <c r="AI47" s="327"/>
      <c r="AJ47" s="327"/>
      <c r="AK47" s="327"/>
      <c r="AL47" s="327"/>
      <c r="AM47" s="327"/>
      <c r="AN47" s="327"/>
      <c r="AO47" s="327"/>
      <c r="AP47" s="327"/>
      <c r="AQ47" s="327"/>
      <c r="AR47" s="327"/>
      <c r="AS47" s="327"/>
      <c r="AT47" s="327"/>
    </row>
    <row r="48" spans="1:46" ht="67.5" customHeight="1" thickTop="1" thickBot="1" x14ac:dyDescent="0.25">
      <c r="A48" s="326" t="s">
        <v>3004</v>
      </c>
      <c r="B48" s="326"/>
      <c r="C48" s="326"/>
      <c r="D48" s="326"/>
      <c r="E48" s="326"/>
      <c r="F48" s="326"/>
      <c r="G48" s="326"/>
      <c r="H48" s="326"/>
      <c r="I48" s="326"/>
      <c r="J48" s="326"/>
      <c r="K48" s="326"/>
      <c r="L48" s="326"/>
      <c r="M48" s="326"/>
      <c r="N48" s="326"/>
      <c r="O48" s="326"/>
      <c r="P48" s="326"/>
      <c r="Q48" s="136">
        <v>0</v>
      </c>
      <c r="R48" s="327"/>
      <c r="S48" s="327"/>
      <c r="T48" s="327"/>
      <c r="U48" s="327"/>
      <c r="V48" s="327"/>
      <c r="W48" s="327"/>
      <c r="X48" s="327"/>
      <c r="Y48" s="327"/>
      <c r="Z48" s="327"/>
      <c r="AA48" s="327"/>
      <c r="AB48" s="327"/>
      <c r="AC48" s="327"/>
      <c r="AD48" s="327"/>
      <c r="AE48" s="327"/>
      <c r="AF48" s="136">
        <v>0</v>
      </c>
      <c r="AG48" s="327"/>
      <c r="AH48" s="327"/>
      <c r="AI48" s="327"/>
      <c r="AJ48" s="327"/>
      <c r="AK48" s="327"/>
      <c r="AL48" s="327"/>
      <c r="AM48" s="327"/>
      <c r="AN48" s="327"/>
      <c r="AO48" s="327"/>
      <c r="AP48" s="327"/>
      <c r="AQ48" s="327"/>
      <c r="AR48" s="327"/>
      <c r="AS48" s="327"/>
      <c r="AT48" s="327"/>
    </row>
    <row r="49" spans="1:46" ht="63" customHeight="1" thickTop="1" thickBot="1" x14ac:dyDescent="0.25">
      <c r="A49" s="326" t="s">
        <v>3005</v>
      </c>
      <c r="B49" s="326"/>
      <c r="C49" s="326"/>
      <c r="D49" s="326"/>
      <c r="E49" s="326"/>
      <c r="F49" s="326"/>
      <c r="G49" s="326"/>
      <c r="H49" s="326"/>
      <c r="I49" s="326"/>
      <c r="J49" s="326"/>
      <c r="K49" s="326"/>
      <c r="L49" s="326"/>
      <c r="M49" s="326"/>
      <c r="N49" s="326"/>
      <c r="O49" s="326"/>
      <c r="P49" s="326"/>
      <c r="Q49" s="136">
        <v>0</v>
      </c>
      <c r="R49" s="331"/>
      <c r="S49" s="331"/>
      <c r="T49" s="331"/>
      <c r="U49" s="331"/>
      <c r="V49" s="331"/>
      <c r="W49" s="331"/>
      <c r="X49" s="331"/>
      <c r="Y49" s="331"/>
      <c r="Z49" s="331"/>
      <c r="AA49" s="331"/>
      <c r="AB49" s="331"/>
      <c r="AC49" s="331"/>
      <c r="AD49" s="331"/>
      <c r="AE49" s="331"/>
      <c r="AF49" s="136">
        <v>0</v>
      </c>
      <c r="AG49" s="331"/>
      <c r="AH49" s="331"/>
      <c r="AI49" s="331"/>
      <c r="AJ49" s="331"/>
      <c r="AK49" s="331"/>
      <c r="AL49" s="331"/>
      <c r="AM49" s="331"/>
      <c r="AN49" s="331"/>
      <c r="AO49" s="331"/>
      <c r="AP49" s="331"/>
      <c r="AQ49" s="331"/>
      <c r="AR49" s="331"/>
      <c r="AS49" s="331"/>
      <c r="AT49" s="331"/>
    </row>
  </sheetData>
  <sheetProtection algorithmName="SHA-512" hashValue="Nz3tNVWw6Fofy/crhFIaWBB5Ho5xbg2s89+LXq04R0ZGx0QC0q5NFbAJWXa97We2gJvZf8GgpYo5KJSHp6HaKA==" saltValue="qklN17g8Y9ugtBagZcl/b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5" t="s">
        <v>3006</v>
      </c>
      <c r="B2" s="305"/>
      <c r="C2" s="305"/>
      <c r="D2" s="305"/>
      <c r="E2" s="305"/>
      <c r="F2" s="305"/>
      <c r="G2" s="305"/>
      <c r="H2" s="305"/>
      <c r="I2" s="305"/>
      <c r="J2" s="305"/>
      <c r="K2" s="305"/>
      <c r="L2" s="305"/>
      <c r="M2" s="305"/>
      <c r="N2" s="305"/>
      <c r="O2" s="305"/>
      <c r="P2" s="305"/>
      <c r="Q2" s="305"/>
      <c r="R2" s="59"/>
      <c r="S2" s="59"/>
      <c r="T2" s="92"/>
      <c r="U2" s="59"/>
      <c r="V2" s="59"/>
      <c r="W2" s="59"/>
    </row>
    <row r="3" spans="1:23" ht="15" customHeight="1" x14ac:dyDescent="0.2">
      <c r="A3" s="305" t="s">
        <v>6</v>
      </c>
      <c r="B3" s="305"/>
      <c r="C3" s="305"/>
      <c r="D3" s="305"/>
      <c r="E3" s="305"/>
      <c r="F3" s="305"/>
      <c r="G3" s="305"/>
      <c r="H3" s="305"/>
      <c r="I3" s="305"/>
      <c r="J3" s="305"/>
      <c r="K3" s="305"/>
      <c r="L3" s="305"/>
      <c r="M3" s="305"/>
      <c r="N3" s="305"/>
      <c r="O3" s="305"/>
      <c r="P3" s="305"/>
      <c r="Q3" s="30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6" t="str">
        <f>IGOT!C5</f>
        <v>Sindicato de Trabajadores de Transporte de Pasajeros del Distrito Federal.</v>
      </c>
      <c r="C5" s="306"/>
      <c r="D5" s="306"/>
      <c r="E5" s="306"/>
      <c r="F5" s="306"/>
      <c r="G5" s="306"/>
      <c r="H5" s="306"/>
      <c r="I5" s="306"/>
      <c r="J5" s="306"/>
      <c r="K5" s="306"/>
      <c r="L5" s="306"/>
      <c r="M5" s="306"/>
      <c r="N5" s="306"/>
      <c r="O5" s="306"/>
      <c r="P5" s="30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298" t="s">
        <v>3007</v>
      </c>
      <c r="B7" s="298"/>
      <c r="C7" s="298"/>
      <c r="D7" s="298"/>
      <c r="E7" s="298"/>
      <c r="F7" s="298"/>
      <c r="G7" s="298"/>
      <c r="H7" s="298"/>
      <c r="I7" s="298"/>
      <c r="J7" s="298"/>
      <c r="K7" s="298"/>
      <c r="L7" s="298"/>
      <c r="M7" s="298"/>
      <c r="N7" s="298"/>
      <c r="O7" s="298"/>
      <c r="P7" s="298"/>
      <c r="Q7" s="298"/>
      <c r="R7" s="298"/>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6" t="s">
        <v>2990</v>
      </c>
      <c r="B11" s="326"/>
      <c r="C11" s="326"/>
      <c r="D11" s="326"/>
      <c r="E11" s="326"/>
      <c r="F11" s="326"/>
      <c r="G11" s="326"/>
      <c r="H11" s="326"/>
      <c r="I11" s="326"/>
      <c r="J11" s="326"/>
      <c r="K11" s="326"/>
      <c r="L11" s="326"/>
      <c r="M11" s="326"/>
      <c r="N11" s="326"/>
      <c r="O11" s="326"/>
      <c r="P11" s="326"/>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25">
      <c r="A12" s="326" t="s">
        <v>2991</v>
      </c>
      <c r="B12" s="326"/>
      <c r="C12" s="326"/>
      <c r="D12" s="326"/>
      <c r="E12" s="326"/>
      <c r="F12" s="326"/>
      <c r="G12" s="326"/>
      <c r="H12" s="326"/>
      <c r="I12" s="326"/>
      <c r="J12" s="326"/>
      <c r="K12" s="326"/>
      <c r="L12" s="326"/>
      <c r="M12" s="326"/>
      <c r="N12" s="326"/>
      <c r="O12" s="326"/>
      <c r="P12" s="326"/>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25">
      <c r="A13" s="326" t="s">
        <v>2992</v>
      </c>
      <c r="B13" s="326"/>
      <c r="C13" s="326"/>
      <c r="D13" s="326"/>
      <c r="E13" s="326"/>
      <c r="F13" s="326"/>
      <c r="G13" s="326"/>
      <c r="H13" s="326"/>
      <c r="I13" s="326"/>
      <c r="J13" s="326"/>
      <c r="K13" s="326"/>
      <c r="L13" s="326"/>
      <c r="M13" s="326"/>
      <c r="N13" s="326"/>
      <c r="O13" s="326"/>
      <c r="P13" s="326"/>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25">
      <c r="A14" s="326" t="s">
        <v>2993</v>
      </c>
      <c r="B14" s="326"/>
      <c r="C14" s="326"/>
      <c r="D14" s="326"/>
      <c r="E14" s="326"/>
      <c r="F14" s="326"/>
      <c r="G14" s="326"/>
      <c r="H14" s="326"/>
      <c r="I14" s="326"/>
      <c r="J14" s="326"/>
      <c r="K14" s="326"/>
      <c r="L14" s="326"/>
      <c r="M14" s="326"/>
      <c r="N14" s="326"/>
      <c r="O14" s="326"/>
      <c r="P14" s="326"/>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25">
      <c r="A15" s="326" t="s">
        <v>2994</v>
      </c>
      <c r="B15" s="326"/>
      <c r="C15" s="326"/>
      <c r="D15" s="326"/>
      <c r="E15" s="326"/>
      <c r="F15" s="326"/>
      <c r="G15" s="326"/>
      <c r="H15" s="326"/>
      <c r="I15" s="326"/>
      <c r="J15" s="326"/>
      <c r="K15" s="326"/>
      <c r="L15" s="326"/>
      <c r="M15" s="326"/>
      <c r="N15" s="326"/>
      <c r="O15" s="326"/>
      <c r="P15" s="326"/>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25">
      <c r="A16" s="326" t="s">
        <v>2995</v>
      </c>
      <c r="B16" s="326"/>
      <c r="C16" s="326"/>
      <c r="D16" s="326"/>
      <c r="E16" s="326"/>
      <c r="F16" s="326"/>
      <c r="G16" s="326"/>
      <c r="H16" s="326"/>
      <c r="I16" s="326"/>
      <c r="J16" s="326"/>
      <c r="K16" s="326"/>
      <c r="L16" s="326"/>
      <c r="M16" s="326"/>
      <c r="N16" s="326"/>
      <c r="O16" s="326"/>
      <c r="P16" s="326"/>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25">
      <c r="A17" s="326" t="s">
        <v>2996</v>
      </c>
      <c r="B17" s="326"/>
      <c r="C17" s="326"/>
      <c r="D17" s="326"/>
      <c r="E17" s="326"/>
      <c r="F17" s="326"/>
      <c r="G17" s="326"/>
      <c r="H17" s="326"/>
      <c r="I17" s="326"/>
      <c r="J17" s="326"/>
      <c r="K17" s="326"/>
      <c r="L17" s="326"/>
      <c r="M17" s="326"/>
      <c r="N17" s="326"/>
      <c r="O17" s="326"/>
      <c r="P17" s="326"/>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25">
      <c r="A18" s="326" t="s">
        <v>2997</v>
      </c>
      <c r="B18" s="326"/>
      <c r="C18" s="326"/>
      <c r="D18" s="326"/>
      <c r="E18" s="326"/>
      <c r="F18" s="326"/>
      <c r="G18" s="326"/>
      <c r="H18" s="326"/>
      <c r="I18" s="326"/>
      <c r="J18" s="326"/>
      <c r="K18" s="326"/>
      <c r="L18" s="326"/>
      <c r="M18" s="326"/>
      <c r="N18" s="326"/>
      <c r="O18" s="326"/>
      <c r="P18" s="326"/>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25">
      <c r="A19" s="326" t="s">
        <v>2998</v>
      </c>
      <c r="B19" s="326"/>
      <c r="C19" s="326"/>
      <c r="D19" s="326"/>
      <c r="E19" s="326"/>
      <c r="F19" s="326"/>
      <c r="G19" s="326"/>
      <c r="H19" s="326"/>
      <c r="I19" s="326"/>
      <c r="J19" s="326"/>
      <c r="K19" s="326"/>
      <c r="L19" s="326"/>
      <c r="M19" s="326"/>
      <c r="N19" s="326"/>
      <c r="O19" s="326"/>
      <c r="P19" s="326"/>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25">
      <c r="A20" s="326" t="s">
        <v>2999</v>
      </c>
      <c r="B20" s="326"/>
      <c r="C20" s="326"/>
      <c r="D20" s="326"/>
      <c r="E20" s="326"/>
      <c r="F20" s="326"/>
      <c r="G20" s="326"/>
      <c r="H20" s="326"/>
      <c r="I20" s="326"/>
      <c r="J20" s="326"/>
      <c r="K20" s="326"/>
      <c r="L20" s="326"/>
      <c r="M20" s="326"/>
      <c r="N20" s="326"/>
      <c r="O20" s="326"/>
      <c r="P20" s="326"/>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25">
      <c r="A21" s="326" t="s">
        <v>3000</v>
      </c>
      <c r="B21" s="326"/>
      <c r="C21" s="326"/>
      <c r="D21" s="326"/>
      <c r="E21" s="326"/>
      <c r="F21" s="326"/>
      <c r="G21" s="326"/>
      <c r="H21" s="326"/>
      <c r="I21" s="326"/>
      <c r="J21" s="326"/>
      <c r="K21" s="326"/>
      <c r="L21" s="326"/>
      <c r="M21" s="326"/>
      <c r="N21" s="326"/>
      <c r="O21" s="326"/>
      <c r="P21" s="326"/>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
      <c r="A22" s="342" t="s">
        <v>3008</v>
      </c>
      <c r="B22" s="342"/>
      <c r="C22" s="342"/>
      <c r="D22" s="342"/>
      <c r="E22" s="342"/>
      <c r="F22" s="342"/>
      <c r="G22" s="342"/>
      <c r="H22" s="342"/>
      <c r="I22" s="342"/>
      <c r="J22" s="342"/>
      <c r="K22" s="342"/>
      <c r="L22" s="342"/>
      <c r="M22" s="342"/>
      <c r="N22" s="342"/>
      <c r="O22" s="342"/>
      <c r="P22" s="342"/>
      <c r="Q22" s="342"/>
      <c r="R22" s="164">
        <f>SUM(R11:R21)</f>
        <v>0</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1" t="s">
        <v>2928</v>
      </c>
      <c r="B24" s="361"/>
      <c r="C24" s="361"/>
      <c r="D24" s="361"/>
      <c r="E24" s="361"/>
      <c r="F24" s="361"/>
      <c r="G24" s="361"/>
      <c r="H24" s="361"/>
      <c r="I24" s="361"/>
      <c r="J24" s="361"/>
      <c r="K24" s="361"/>
      <c r="L24" s="361"/>
      <c r="M24" s="361"/>
      <c r="N24" s="361"/>
      <c r="O24" s="361"/>
      <c r="P24" s="361"/>
      <c r="Q24" s="168" t="s">
        <v>64</v>
      </c>
      <c r="R24" s="199" t="s">
        <v>8</v>
      </c>
      <c r="S24" s="59"/>
      <c r="T24" s="92"/>
      <c r="U24" s="93"/>
      <c r="V24" s="59"/>
      <c r="W24" s="59"/>
    </row>
    <row r="25" spans="1:23" ht="30" customHeight="1" thickTop="1" thickBot="1" x14ac:dyDescent="0.25">
      <c r="A25" s="326" t="s">
        <v>3001</v>
      </c>
      <c r="B25" s="326"/>
      <c r="C25" s="326"/>
      <c r="D25" s="326"/>
      <c r="E25" s="326"/>
      <c r="F25" s="326"/>
      <c r="G25" s="326"/>
      <c r="H25" s="326"/>
      <c r="I25" s="326"/>
      <c r="J25" s="326"/>
      <c r="K25" s="326"/>
      <c r="L25" s="326"/>
      <c r="M25" s="326"/>
      <c r="N25" s="326"/>
      <c r="O25" s="326"/>
      <c r="P25" s="326"/>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25">
      <c r="A26" s="326" t="s">
        <v>3002</v>
      </c>
      <c r="B26" s="326"/>
      <c r="C26" s="326"/>
      <c r="D26" s="326"/>
      <c r="E26" s="326"/>
      <c r="F26" s="326"/>
      <c r="G26" s="326"/>
      <c r="H26" s="326"/>
      <c r="I26" s="326"/>
      <c r="J26" s="326"/>
      <c r="K26" s="326"/>
      <c r="L26" s="326"/>
      <c r="M26" s="326"/>
      <c r="N26" s="326"/>
      <c r="O26" s="326"/>
      <c r="P26" s="326"/>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25">
      <c r="A27" s="326" t="s">
        <v>3003</v>
      </c>
      <c r="B27" s="326"/>
      <c r="C27" s="326"/>
      <c r="D27" s="326"/>
      <c r="E27" s="326"/>
      <c r="F27" s="326"/>
      <c r="G27" s="326"/>
      <c r="H27" s="326"/>
      <c r="I27" s="326"/>
      <c r="J27" s="326"/>
      <c r="K27" s="326"/>
      <c r="L27" s="326"/>
      <c r="M27" s="326"/>
      <c r="N27" s="326"/>
      <c r="O27" s="326"/>
      <c r="P27" s="326"/>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25">
      <c r="A28" s="326" t="s">
        <v>3004</v>
      </c>
      <c r="B28" s="326"/>
      <c r="C28" s="326"/>
      <c r="D28" s="326"/>
      <c r="E28" s="326"/>
      <c r="F28" s="326"/>
      <c r="G28" s="326"/>
      <c r="H28" s="326"/>
      <c r="I28" s="326"/>
      <c r="J28" s="326"/>
      <c r="K28" s="326"/>
      <c r="L28" s="326"/>
      <c r="M28" s="326"/>
      <c r="N28" s="326"/>
      <c r="O28" s="326"/>
      <c r="P28" s="326"/>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25">
      <c r="A29" s="326" t="s">
        <v>3005</v>
      </c>
      <c r="B29" s="326"/>
      <c r="C29" s="326"/>
      <c r="D29" s="326"/>
      <c r="E29" s="326"/>
      <c r="F29" s="326"/>
      <c r="G29" s="326"/>
      <c r="H29" s="326"/>
      <c r="I29" s="326"/>
      <c r="J29" s="326"/>
      <c r="K29" s="326"/>
      <c r="L29" s="326"/>
      <c r="M29" s="326"/>
      <c r="N29" s="326"/>
      <c r="O29" s="326"/>
      <c r="P29" s="326"/>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
      <c r="A30" s="360" t="s">
        <v>3009</v>
      </c>
      <c r="B30" s="360"/>
      <c r="C30" s="360"/>
      <c r="D30" s="360"/>
      <c r="E30" s="360"/>
      <c r="F30" s="360"/>
      <c r="G30" s="360"/>
      <c r="H30" s="360"/>
      <c r="I30" s="360"/>
      <c r="J30" s="360"/>
      <c r="K30" s="360"/>
      <c r="L30" s="360"/>
      <c r="M30" s="360"/>
      <c r="N30" s="360"/>
      <c r="O30" s="360"/>
      <c r="P30" s="360"/>
      <c r="Q30" s="360"/>
      <c r="R30" s="164">
        <f>SUM(R25:R29)</f>
        <v>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3010</v>
      </c>
      <c r="R32" s="174">
        <f>R22</f>
        <v>0</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3011</v>
      </c>
      <c r="R34" s="174">
        <f>R30</f>
        <v>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3012</v>
      </c>
      <c r="R36" s="174">
        <f>(R32*0.8)+(R34*0.2)</f>
        <v>0</v>
      </c>
      <c r="S36" s="59"/>
      <c r="T36" s="92"/>
      <c r="U36" s="59"/>
      <c r="V36" s="59"/>
      <c r="W36" s="59"/>
    </row>
  </sheetData>
  <sheetProtection algorithmName="SHA-512" hashValue="aWaT150Yvi/CatnwUC4IGKGWf4SXqLn8q2NOxIRaPRLmmXGH7nuy5ukSlFH8V2svzn8/inw65Hi5Soghcj2dfg==" saltValue="cuj7usez2nvGamB0dNlAh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5" t="s">
        <v>3006</v>
      </c>
      <c r="B2" s="305"/>
      <c r="C2" s="305"/>
      <c r="D2" s="305"/>
      <c r="E2" s="305"/>
      <c r="F2" s="305"/>
      <c r="G2" s="305"/>
      <c r="H2" s="305"/>
      <c r="I2" s="305"/>
      <c r="J2" s="305"/>
      <c r="K2" s="305"/>
      <c r="L2" s="305"/>
      <c r="M2" s="305"/>
      <c r="N2" s="305"/>
      <c r="O2" s="305"/>
      <c r="P2" s="305"/>
      <c r="Q2" s="305"/>
      <c r="R2" s="59"/>
      <c r="S2" s="59"/>
      <c r="T2" s="92"/>
      <c r="U2" s="59"/>
      <c r="V2" s="59"/>
      <c r="W2" s="59"/>
    </row>
    <row r="3" spans="1:23" ht="15" customHeight="1" x14ac:dyDescent="0.2">
      <c r="A3" s="305" t="s">
        <v>47</v>
      </c>
      <c r="B3" s="305"/>
      <c r="C3" s="305"/>
      <c r="D3" s="305"/>
      <c r="E3" s="305"/>
      <c r="F3" s="305"/>
      <c r="G3" s="305"/>
      <c r="H3" s="305"/>
      <c r="I3" s="305"/>
      <c r="J3" s="305"/>
      <c r="K3" s="305"/>
      <c r="L3" s="305"/>
      <c r="M3" s="305"/>
      <c r="N3" s="305"/>
      <c r="O3" s="305"/>
      <c r="P3" s="305"/>
      <c r="Q3" s="30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6" t="str">
        <f>IGOT!C5</f>
        <v>Sindicato de Trabajadores de Transporte de Pasajeros del Distrito Federal.</v>
      </c>
      <c r="C5" s="306"/>
      <c r="D5" s="306"/>
      <c r="E5" s="306"/>
      <c r="F5" s="306"/>
      <c r="G5" s="306"/>
      <c r="H5" s="306"/>
      <c r="I5" s="306"/>
      <c r="J5" s="306"/>
      <c r="K5" s="306"/>
      <c r="L5" s="306"/>
      <c r="M5" s="306"/>
      <c r="N5" s="306"/>
      <c r="O5" s="306"/>
      <c r="P5" s="30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
      <c r="A7" s="298" t="s">
        <v>3007</v>
      </c>
      <c r="B7" s="298"/>
      <c r="C7" s="298"/>
      <c r="D7" s="298"/>
      <c r="E7" s="298"/>
      <c r="F7" s="298"/>
      <c r="G7" s="298"/>
      <c r="H7" s="298"/>
      <c r="I7" s="298"/>
      <c r="J7" s="298"/>
      <c r="K7" s="298"/>
      <c r="L7" s="298"/>
      <c r="M7" s="298"/>
      <c r="N7" s="298"/>
      <c r="O7" s="298"/>
      <c r="P7" s="298"/>
      <c r="Q7" s="298"/>
      <c r="R7" s="298"/>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25">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45" customHeight="1" thickTop="1" thickBot="1" x14ac:dyDescent="0.25">
      <c r="A11" s="326" t="s">
        <v>2990</v>
      </c>
      <c r="B11" s="326"/>
      <c r="C11" s="326"/>
      <c r="D11" s="326"/>
      <c r="E11" s="326"/>
      <c r="F11" s="326"/>
      <c r="G11" s="326"/>
      <c r="H11" s="326"/>
      <c r="I11" s="326"/>
      <c r="J11" s="326"/>
      <c r="K11" s="326"/>
      <c r="L11" s="326"/>
      <c r="M11" s="326"/>
      <c r="N11" s="326"/>
      <c r="O11" s="326"/>
      <c r="P11" s="326"/>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25">
      <c r="A12" s="326" t="s">
        <v>2991</v>
      </c>
      <c r="B12" s="326"/>
      <c r="C12" s="326"/>
      <c r="D12" s="326"/>
      <c r="E12" s="326"/>
      <c r="F12" s="326"/>
      <c r="G12" s="326"/>
      <c r="H12" s="326"/>
      <c r="I12" s="326"/>
      <c r="J12" s="326"/>
      <c r="K12" s="326"/>
      <c r="L12" s="326"/>
      <c r="M12" s="326"/>
      <c r="N12" s="326"/>
      <c r="O12" s="326"/>
      <c r="P12" s="326"/>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25">
      <c r="A13" s="326" t="s">
        <v>2992</v>
      </c>
      <c r="B13" s="326"/>
      <c r="C13" s="326"/>
      <c r="D13" s="326"/>
      <c r="E13" s="326"/>
      <c r="F13" s="326"/>
      <c r="G13" s="326"/>
      <c r="H13" s="326"/>
      <c r="I13" s="326"/>
      <c r="J13" s="326"/>
      <c r="K13" s="326"/>
      <c r="L13" s="326"/>
      <c r="M13" s="326"/>
      <c r="N13" s="326"/>
      <c r="O13" s="326"/>
      <c r="P13" s="326"/>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25">
      <c r="A14" s="326" t="s">
        <v>2993</v>
      </c>
      <c r="B14" s="326"/>
      <c r="C14" s="326"/>
      <c r="D14" s="326"/>
      <c r="E14" s="326"/>
      <c r="F14" s="326"/>
      <c r="G14" s="326"/>
      <c r="H14" s="326"/>
      <c r="I14" s="326"/>
      <c r="J14" s="326"/>
      <c r="K14" s="326"/>
      <c r="L14" s="326"/>
      <c r="M14" s="326"/>
      <c r="N14" s="326"/>
      <c r="O14" s="326"/>
      <c r="P14" s="326"/>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25">
      <c r="A15" s="326" t="s">
        <v>2994</v>
      </c>
      <c r="B15" s="326"/>
      <c r="C15" s="326"/>
      <c r="D15" s="326"/>
      <c r="E15" s="326"/>
      <c r="F15" s="326"/>
      <c r="G15" s="326"/>
      <c r="H15" s="326"/>
      <c r="I15" s="326"/>
      <c r="J15" s="326"/>
      <c r="K15" s="326"/>
      <c r="L15" s="326"/>
      <c r="M15" s="326"/>
      <c r="N15" s="326"/>
      <c r="O15" s="326"/>
      <c r="P15" s="326"/>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25">
      <c r="A16" s="326" t="s">
        <v>2995</v>
      </c>
      <c r="B16" s="326"/>
      <c r="C16" s="326"/>
      <c r="D16" s="326"/>
      <c r="E16" s="326"/>
      <c r="F16" s="326"/>
      <c r="G16" s="326"/>
      <c r="H16" s="326"/>
      <c r="I16" s="326"/>
      <c r="J16" s="326"/>
      <c r="K16" s="326"/>
      <c r="L16" s="326"/>
      <c r="M16" s="326"/>
      <c r="N16" s="326"/>
      <c r="O16" s="326"/>
      <c r="P16" s="326"/>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25">
      <c r="A17" s="326" t="s">
        <v>2996</v>
      </c>
      <c r="B17" s="326"/>
      <c r="C17" s="326"/>
      <c r="D17" s="326"/>
      <c r="E17" s="326"/>
      <c r="F17" s="326"/>
      <c r="G17" s="326"/>
      <c r="H17" s="326"/>
      <c r="I17" s="326"/>
      <c r="J17" s="326"/>
      <c r="K17" s="326"/>
      <c r="L17" s="326"/>
      <c r="M17" s="326"/>
      <c r="N17" s="326"/>
      <c r="O17" s="326"/>
      <c r="P17" s="326"/>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25">
      <c r="A18" s="326" t="s">
        <v>2997</v>
      </c>
      <c r="B18" s="326"/>
      <c r="C18" s="326"/>
      <c r="D18" s="326"/>
      <c r="E18" s="326"/>
      <c r="F18" s="326"/>
      <c r="G18" s="326"/>
      <c r="H18" s="326"/>
      <c r="I18" s="326"/>
      <c r="J18" s="326"/>
      <c r="K18" s="326"/>
      <c r="L18" s="326"/>
      <c r="M18" s="326"/>
      <c r="N18" s="326"/>
      <c r="O18" s="326"/>
      <c r="P18" s="326"/>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25">
      <c r="A19" s="326" t="s">
        <v>2998</v>
      </c>
      <c r="B19" s="326"/>
      <c r="C19" s="326"/>
      <c r="D19" s="326"/>
      <c r="E19" s="326"/>
      <c r="F19" s="326"/>
      <c r="G19" s="326"/>
      <c r="H19" s="326"/>
      <c r="I19" s="326"/>
      <c r="J19" s="326"/>
      <c r="K19" s="326"/>
      <c r="L19" s="326"/>
      <c r="M19" s="326"/>
      <c r="N19" s="326"/>
      <c r="O19" s="326"/>
      <c r="P19" s="326"/>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25">
      <c r="A20" s="326" t="s">
        <v>2999</v>
      </c>
      <c r="B20" s="326"/>
      <c r="C20" s="326"/>
      <c r="D20" s="326"/>
      <c r="E20" s="326"/>
      <c r="F20" s="326"/>
      <c r="G20" s="326"/>
      <c r="H20" s="326"/>
      <c r="I20" s="326"/>
      <c r="J20" s="326"/>
      <c r="K20" s="326"/>
      <c r="L20" s="326"/>
      <c r="M20" s="326"/>
      <c r="N20" s="326"/>
      <c r="O20" s="326"/>
      <c r="P20" s="326"/>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25">
      <c r="A21" s="326" t="s">
        <v>3000</v>
      </c>
      <c r="B21" s="326"/>
      <c r="C21" s="326"/>
      <c r="D21" s="326"/>
      <c r="E21" s="326"/>
      <c r="F21" s="326"/>
      <c r="G21" s="326"/>
      <c r="H21" s="326"/>
      <c r="I21" s="326"/>
      <c r="J21" s="326"/>
      <c r="K21" s="326"/>
      <c r="L21" s="326"/>
      <c r="M21" s="326"/>
      <c r="N21" s="326"/>
      <c r="O21" s="326"/>
      <c r="P21" s="326"/>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
      <c r="A22" s="342" t="s">
        <v>3008</v>
      </c>
      <c r="B22" s="342"/>
      <c r="C22" s="342"/>
      <c r="D22" s="342"/>
      <c r="E22" s="342"/>
      <c r="F22" s="342"/>
      <c r="G22" s="342"/>
      <c r="H22" s="342"/>
      <c r="I22" s="342"/>
      <c r="J22" s="342"/>
      <c r="K22" s="342"/>
      <c r="L22" s="342"/>
      <c r="M22" s="342"/>
      <c r="N22" s="342"/>
      <c r="O22" s="342"/>
      <c r="P22" s="342"/>
      <c r="Q22" s="342"/>
      <c r="R22" s="164">
        <f>SUM(R11:R21)</f>
        <v>0</v>
      </c>
      <c r="S22" s="59"/>
      <c r="T22" s="92">
        <f>SUM(T11:T21)</f>
        <v>11</v>
      </c>
      <c r="U22" s="93"/>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25">
      <c r="A24" s="361" t="s">
        <v>2928</v>
      </c>
      <c r="B24" s="361"/>
      <c r="C24" s="361"/>
      <c r="D24" s="361"/>
      <c r="E24" s="361"/>
      <c r="F24" s="361"/>
      <c r="G24" s="361"/>
      <c r="H24" s="361"/>
      <c r="I24" s="361"/>
      <c r="J24" s="361"/>
      <c r="K24" s="361"/>
      <c r="L24" s="361"/>
      <c r="M24" s="361"/>
      <c r="N24" s="361"/>
      <c r="O24" s="361"/>
      <c r="P24" s="361"/>
      <c r="Q24" s="168" t="s">
        <v>64</v>
      </c>
      <c r="R24" s="199" t="s">
        <v>8</v>
      </c>
      <c r="S24" s="59"/>
      <c r="T24" s="92"/>
      <c r="U24" s="93"/>
      <c r="V24" s="59"/>
      <c r="W24" s="59"/>
    </row>
    <row r="25" spans="1:23" ht="30" customHeight="1" thickTop="1" thickBot="1" x14ac:dyDescent="0.25">
      <c r="A25" s="326" t="s">
        <v>3001</v>
      </c>
      <c r="B25" s="326"/>
      <c r="C25" s="326"/>
      <c r="D25" s="326"/>
      <c r="E25" s="326"/>
      <c r="F25" s="326"/>
      <c r="G25" s="326"/>
      <c r="H25" s="326"/>
      <c r="I25" s="326"/>
      <c r="J25" s="326"/>
      <c r="K25" s="326"/>
      <c r="L25" s="326"/>
      <c r="M25" s="326"/>
      <c r="N25" s="326"/>
      <c r="O25" s="326"/>
      <c r="P25" s="326"/>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25">
      <c r="A26" s="326" t="s">
        <v>3002</v>
      </c>
      <c r="B26" s="326"/>
      <c r="C26" s="326"/>
      <c r="D26" s="326"/>
      <c r="E26" s="326"/>
      <c r="F26" s="326"/>
      <c r="G26" s="326"/>
      <c r="H26" s="326"/>
      <c r="I26" s="326"/>
      <c r="J26" s="326"/>
      <c r="K26" s="326"/>
      <c r="L26" s="326"/>
      <c r="M26" s="326"/>
      <c r="N26" s="326"/>
      <c r="O26" s="326"/>
      <c r="P26" s="326"/>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25">
      <c r="A27" s="326" t="s">
        <v>3003</v>
      </c>
      <c r="B27" s="326"/>
      <c r="C27" s="326"/>
      <c r="D27" s="326"/>
      <c r="E27" s="326"/>
      <c r="F27" s="326"/>
      <c r="G27" s="326"/>
      <c r="H27" s="326"/>
      <c r="I27" s="326"/>
      <c r="J27" s="326"/>
      <c r="K27" s="326"/>
      <c r="L27" s="326"/>
      <c r="M27" s="326"/>
      <c r="N27" s="326"/>
      <c r="O27" s="326"/>
      <c r="P27" s="326"/>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25">
      <c r="A28" s="326" t="s">
        <v>3004</v>
      </c>
      <c r="B28" s="326"/>
      <c r="C28" s="326"/>
      <c r="D28" s="326"/>
      <c r="E28" s="326"/>
      <c r="F28" s="326"/>
      <c r="G28" s="326"/>
      <c r="H28" s="326"/>
      <c r="I28" s="326"/>
      <c r="J28" s="326"/>
      <c r="K28" s="326"/>
      <c r="L28" s="326"/>
      <c r="M28" s="326"/>
      <c r="N28" s="326"/>
      <c r="O28" s="326"/>
      <c r="P28" s="326"/>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25">
      <c r="A29" s="326" t="s">
        <v>3005</v>
      </c>
      <c r="B29" s="326"/>
      <c r="C29" s="326"/>
      <c r="D29" s="326"/>
      <c r="E29" s="326"/>
      <c r="F29" s="326"/>
      <c r="G29" s="326"/>
      <c r="H29" s="326"/>
      <c r="I29" s="326"/>
      <c r="J29" s="326"/>
      <c r="K29" s="326"/>
      <c r="L29" s="326"/>
      <c r="M29" s="326"/>
      <c r="N29" s="326"/>
      <c r="O29" s="326"/>
      <c r="P29" s="326"/>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
      <c r="A30" s="360" t="s">
        <v>3009</v>
      </c>
      <c r="B30" s="360"/>
      <c r="C30" s="360"/>
      <c r="D30" s="360"/>
      <c r="E30" s="360"/>
      <c r="F30" s="360"/>
      <c r="G30" s="360"/>
      <c r="H30" s="360"/>
      <c r="I30" s="360"/>
      <c r="J30" s="360"/>
      <c r="K30" s="360"/>
      <c r="L30" s="360"/>
      <c r="M30" s="360"/>
      <c r="N30" s="360"/>
      <c r="O30" s="360"/>
      <c r="P30" s="360"/>
      <c r="Q30" s="360"/>
      <c r="R30" s="164">
        <f>SUM(R25:R29)</f>
        <v>0</v>
      </c>
      <c r="S30" s="59"/>
      <c r="T30" s="92">
        <f>SUM(T25:T29)</f>
        <v>5</v>
      </c>
      <c r="U30" s="93"/>
      <c r="V30" s="59"/>
      <c r="W30" s="59"/>
    </row>
    <row r="31" spans="1:23" ht="30" customHeight="1" thickBot="1" x14ac:dyDescent="0.25">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3010</v>
      </c>
      <c r="R32" s="174">
        <f>R22</f>
        <v>0</v>
      </c>
      <c r="S32" s="59"/>
      <c r="T32" s="108"/>
      <c r="U32" s="108"/>
      <c r="W32" s="72"/>
    </row>
    <row r="33" spans="1:23" ht="15" customHeight="1" thickTop="1" thickBot="1" x14ac:dyDescent="0.25">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6" t="s">
        <v>3011</v>
      </c>
      <c r="R34" s="174">
        <f>R30</f>
        <v>0</v>
      </c>
      <c r="S34" s="59"/>
      <c r="T34" s="108"/>
      <c r="U34" s="108"/>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6" t="s">
        <v>3012</v>
      </c>
      <c r="R36" s="174">
        <f>(R32*0.8)+(R34*0.2)</f>
        <v>0</v>
      </c>
      <c r="S36" s="59"/>
      <c r="T36" s="92"/>
      <c r="U36" s="59"/>
      <c r="V36" s="59"/>
      <c r="W36" s="59"/>
    </row>
  </sheetData>
  <sheetProtection algorithmName="SHA-512" hashValue="ZLmOKvGtxkS0Pvqc9Pd/1cD/Iyv8qbS/aNgru9ZMfHmviyXobVaD7n+IKl29T4UdYDsTiqWlBZHb+aqF+7FL4A==" saltValue="50XoGuGFCqvIGFmI+7jUF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16384" width="11.42578125" style="16"/>
  </cols>
  <sheetData>
    <row r="2" spans="1:7" ht="18" customHeight="1" x14ac:dyDescent="0.2">
      <c r="A2" s="250" t="s">
        <v>3013</v>
      </c>
      <c r="B2" s="250"/>
      <c r="C2" s="250"/>
      <c r="D2" s="250"/>
      <c r="E2" s="250"/>
      <c r="F2" s="250"/>
      <c r="G2" s="250"/>
    </row>
    <row r="3" spans="1:7" ht="18" customHeight="1" x14ac:dyDescent="0.2">
      <c r="A3" s="250" t="s">
        <v>6</v>
      </c>
      <c r="B3" s="250"/>
      <c r="C3" s="250"/>
      <c r="D3" s="250"/>
      <c r="E3" s="250"/>
      <c r="F3" s="250"/>
      <c r="G3" s="250"/>
    </row>
    <row r="5" spans="1:7" ht="36" customHeight="1" x14ac:dyDescent="0.2">
      <c r="B5" s="345" t="str">
        <f>IGOT!C5</f>
        <v>Sindicato de Trabajadores de Transporte de Pasajeros del Distrito Federal.</v>
      </c>
      <c r="C5" s="345"/>
      <c r="D5" s="345"/>
      <c r="E5" s="345"/>
      <c r="F5" s="345"/>
    </row>
    <row r="7" spans="1:7" ht="18" customHeight="1" thickBot="1" x14ac:dyDescent="0.25">
      <c r="A7" s="177"/>
    </row>
    <row r="8" spans="1:7" ht="18" customHeight="1" thickBot="1" x14ac:dyDescent="0.25">
      <c r="A8" s="178" t="s">
        <v>2479</v>
      </c>
      <c r="B8" s="179">
        <f>'Artículo 146 (cálculo PI)'!T22</f>
        <v>11</v>
      </c>
      <c r="C8"/>
      <c r="E8" s="180" t="s">
        <v>2479</v>
      </c>
      <c r="F8" s="179">
        <f>'Artículo 146 (cálculo PI)'!T30</f>
        <v>5</v>
      </c>
      <c r="G8"/>
    </row>
    <row r="9" spans="1:7" ht="6" customHeight="1" thickBot="1" x14ac:dyDescent="0.25">
      <c r="F9" s="177"/>
      <c r="G9" s="177"/>
    </row>
    <row r="10" spans="1:7" ht="36" customHeight="1" thickBot="1" x14ac:dyDescent="0.25">
      <c r="A10" s="346"/>
      <c r="B10" s="347" t="s">
        <v>43</v>
      </c>
      <c r="C10" s="347"/>
      <c r="E10" s="348"/>
      <c r="F10" s="349" t="s">
        <v>2928</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146 (cálculo PI)'!R11</f>
        <v>0</v>
      </c>
      <c r="C12" s="186">
        <f t="shared" ref="C12:C22" si="0">(B12/(1/$B$8))</f>
        <v>0</v>
      </c>
      <c r="E12" s="185" t="s">
        <v>3014</v>
      </c>
      <c r="F12" s="186">
        <f>'Artículo 146 (cálculo PI)'!R25</f>
        <v>0</v>
      </c>
      <c r="G12" s="186">
        <f t="shared" ref="G12:G16" si="1">(F12/(1/$F$8))</f>
        <v>0</v>
      </c>
    </row>
    <row r="13" spans="1:7" ht="18" customHeight="1" thickBot="1" x14ac:dyDescent="0.25">
      <c r="A13" s="185" t="s">
        <v>2939</v>
      </c>
      <c r="B13" s="186">
        <f>'Artículo 146 (cálculo PI)'!R12</f>
        <v>0</v>
      </c>
      <c r="C13" s="186">
        <f t="shared" si="0"/>
        <v>0</v>
      </c>
      <c r="E13" s="185" t="s">
        <v>3015</v>
      </c>
      <c r="F13" s="186">
        <f>'Artículo 146 (cálculo PI)'!R26</f>
        <v>0</v>
      </c>
      <c r="G13" s="186">
        <f t="shared" si="1"/>
        <v>0</v>
      </c>
    </row>
    <row r="14" spans="1:7" ht="18" customHeight="1" thickBot="1" x14ac:dyDescent="0.25">
      <c r="A14" s="185" t="s">
        <v>2941</v>
      </c>
      <c r="B14" s="186">
        <f>'Artículo 146 (cálculo PI)'!R13</f>
        <v>0</v>
      </c>
      <c r="C14" s="186">
        <f t="shared" si="0"/>
        <v>0</v>
      </c>
      <c r="E14" s="185" t="s">
        <v>3016</v>
      </c>
      <c r="F14" s="186">
        <f>'Artículo 146 (cálculo PI)'!R27</f>
        <v>0</v>
      </c>
      <c r="G14" s="186">
        <f t="shared" si="1"/>
        <v>0</v>
      </c>
    </row>
    <row r="15" spans="1:7" ht="18" customHeight="1" thickBot="1" x14ac:dyDescent="0.25">
      <c r="A15" s="185" t="s">
        <v>2938</v>
      </c>
      <c r="B15" s="186">
        <f>'Artículo 146 (cálculo PI)'!R14</f>
        <v>0</v>
      </c>
      <c r="C15" s="186">
        <f t="shared" si="0"/>
        <v>0</v>
      </c>
      <c r="E15" s="185" t="s">
        <v>3017</v>
      </c>
      <c r="F15" s="186">
        <f>'Artículo 146 (cálculo PI)'!R28</f>
        <v>0</v>
      </c>
      <c r="G15" s="186">
        <f t="shared" si="1"/>
        <v>0</v>
      </c>
    </row>
    <row r="16" spans="1:7" ht="18" customHeight="1" thickBot="1" x14ac:dyDescent="0.25">
      <c r="A16" s="185" t="s">
        <v>2940</v>
      </c>
      <c r="B16" s="186">
        <f>'Artículo 146 (cálculo PI)'!R15</f>
        <v>0</v>
      </c>
      <c r="C16" s="186">
        <f t="shared" si="0"/>
        <v>0</v>
      </c>
      <c r="E16" s="185" t="s">
        <v>3018</v>
      </c>
      <c r="F16" s="186">
        <f>'Artículo 146 (cálculo PI)'!R29</f>
        <v>0</v>
      </c>
      <c r="G16" s="186">
        <f t="shared" si="1"/>
        <v>0</v>
      </c>
    </row>
    <row r="17" spans="1:6" ht="18" customHeight="1" thickBot="1" x14ac:dyDescent="0.25">
      <c r="A17" s="185" t="s">
        <v>2942</v>
      </c>
      <c r="B17" s="186">
        <f>'Artículo 146 (cálculo PI)'!R16</f>
        <v>0</v>
      </c>
      <c r="C17" s="186">
        <f t="shared" si="0"/>
        <v>0</v>
      </c>
    </row>
    <row r="18" spans="1:6" ht="18" customHeight="1" thickBot="1" x14ac:dyDescent="0.25">
      <c r="A18" s="185" t="s">
        <v>2943</v>
      </c>
      <c r="B18" s="186">
        <f>'Artículo 146 (cálculo PI)'!R17</f>
        <v>0</v>
      </c>
      <c r="C18" s="186">
        <f t="shared" si="0"/>
        <v>0</v>
      </c>
      <c r="E18" s="191" t="s">
        <v>3019</v>
      </c>
      <c r="F18" s="186">
        <f>SUM(F12:F16)</f>
        <v>0</v>
      </c>
    </row>
    <row r="19" spans="1:6" ht="18" customHeight="1" thickBot="1" x14ac:dyDescent="0.25">
      <c r="A19" s="185" t="s">
        <v>2944</v>
      </c>
      <c r="B19" s="186">
        <f>'Artículo 146 (cálculo PI)'!R18</f>
        <v>0</v>
      </c>
      <c r="C19" s="186">
        <f t="shared" si="0"/>
        <v>0</v>
      </c>
    </row>
    <row r="20" spans="1:6" ht="18" customHeight="1" thickBot="1" x14ac:dyDescent="0.25">
      <c r="A20" s="185" t="s">
        <v>3020</v>
      </c>
      <c r="B20" s="186">
        <f>'Artículo 146 (cálculo PI)'!R19</f>
        <v>0</v>
      </c>
      <c r="C20" s="186">
        <f t="shared" si="0"/>
        <v>0</v>
      </c>
    </row>
    <row r="21" spans="1:6" ht="18" customHeight="1" thickBot="1" x14ac:dyDescent="0.25">
      <c r="A21" s="185" t="s">
        <v>3021</v>
      </c>
      <c r="B21" s="186">
        <f>'Artículo 146 (cálculo PI)'!R20</f>
        <v>0</v>
      </c>
      <c r="C21" s="186">
        <f t="shared" si="0"/>
        <v>0</v>
      </c>
    </row>
    <row r="22" spans="1:6" ht="18" customHeight="1" thickBot="1" x14ac:dyDescent="0.25">
      <c r="A22" s="185" t="s">
        <v>3022</v>
      </c>
      <c r="B22" s="186">
        <f>'Artículo 146 (cálculo PI)'!R21</f>
        <v>0</v>
      </c>
      <c r="C22" s="186">
        <f t="shared" si="0"/>
        <v>0</v>
      </c>
    </row>
    <row r="23" spans="1:6" ht="6" customHeight="1" thickBot="1" x14ac:dyDescent="0.25"/>
    <row r="24" spans="1:6" ht="18" customHeight="1" thickBot="1" x14ac:dyDescent="0.25">
      <c r="A24" s="187" t="s">
        <v>3023</v>
      </c>
      <c r="B24" s="186">
        <f>SUM(B12:B22)</f>
        <v>0</v>
      </c>
      <c r="C24" s="188"/>
    </row>
    <row r="25" spans="1:6" ht="6" customHeight="1" thickBot="1" x14ac:dyDescent="0.25"/>
    <row r="26" spans="1:6" ht="18" customHeight="1" thickBot="1" x14ac:dyDescent="0.25">
      <c r="A26" s="189" t="s">
        <v>3024</v>
      </c>
      <c r="B26" s="190"/>
      <c r="C26" s="186">
        <f>(B24*0.8)+(F18*0.2)</f>
        <v>0</v>
      </c>
    </row>
  </sheetData>
  <sheetProtection algorithmName="SHA-512" hashValue="lBiiEa8DaCl+nE1bZfAgrQ1Z/SpS8HyAXJ+bN/v2ZVEE2iZIUjPrwmdyZVCfj5jvmCqjQiA6ttbEaYC4blTVzw==" saltValue="smpPUhA26DpuqmrBYmgN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5.7109375" style="177"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50" t="s">
        <v>3013</v>
      </c>
      <c r="B2" s="250"/>
      <c r="C2" s="250"/>
      <c r="D2" s="250"/>
      <c r="E2" s="250"/>
      <c r="F2" s="250"/>
      <c r="G2" s="250"/>
    </row>
    <row r="3" spans="1:7" ht="18" customHeight="1" x14ac:dyDescent="0.2">
      <c r="A3" s="250" t="s">
        <v>47</v>
      </c>
      <c r="B3" s="250"/>
      <c r="C3" s="250"/>
      <c r="D3" s="250"/>
      <c r="E3" s="250"/>
      <c r="F3" s="250"/>
      <c r="G3" s="250"/>
    </row>
    <row r="5" spans="1:7" ht="36" customHeight="1" x14ac:dyDescent="0.2">
      <c r="B5" s="345" t="str">
        <f>IGOT!C5</f>
        <v>Sindicato de Trabajadores de Transporte de Pasajeros del Distrito Federal.</v>
      </c>
      <c r="C5" s="345"/>
      <c r="D5" s="345"/>
      <c r="E5" s="345"/>
      <c r="F5" s="345"/>
    </row>
    <row r="7" spans="1:7" ht="18" customHeight="1" thickBot="1" x14ac:dyDescent="0.25">
      <c r="A7" s="177"/>
    </row>
    <row r="8" spans="1:7" ht="18" customHeight="1" thickBot="1" x14ac:dyDescent="0.25">
      <c r="A8" s="178" t="s">
        <v>2479</v>
      </c>
      <c r="B8" s="179">
        <f>'Artículo 146 (cálculo PNT)'!T22</f>
        <v>11</v>
      </c>
      <c r="C8"/>
      <c r="E8" s="180" t="s">
        <v>2479</v>
      </c>
      <c r="F8" s="179">
        <f>'Artículo 146 (cálculo PNT)'!T30</f>
        <v>5</v>
      </c>
      <c r="G8"/>
    </row>
    <row r="9" spans="1:7" ht="6" customHeight="1" thickBot="1" x14ac:dyDescent="0.25">
      <c r="F9" s="177"/>
      <c r="G9" s="177"/>
    </row>
    <row r="10" spans="1:7" ht="36" customHeight="1" thickBot="1" x14ac:dyDescent="0.25">
      <c r="A10" s="346"/>
      <c r="B10" s="347" t="s">
        <v>43</v>
      </c>
      <c r="C10" s="347"/>
      <c r="E10" s="348"/>
      <c r="F10" s="349" t="s">
        <v>2928</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146 (cálculo PNT)'!R11</f>
        <v>0</v>
      </c>
      <c r="C12" s="186">
        <f t="shared" ref="C12:C22" si="0">(B12/(1/$B$8))</f>
        <v>0</v>
      </c>
      <c r="E12" s="185" t="s">
        <v>3014</v>
      </c>
      <c r="F12" s="186">
        <f>'Artículo 146 (cálculo PNT)'!R25</f>
        <v>0</v>
      </c>
      <c r="G12" s="186">
        <f t="shared" ref="G12:G16" si="1">(F12/(1/$F$8))</f>
        <v>0</v>
      </c>
    </row>
    <row r="13" spans="1:7" ht="18" customHeight="1" thickBot="1" x14ac:dyDescent="0.25">
      <c r="A13" s="185" t="s">
        <v>2939</v>
      </c>
      <c r="B13" s="186">
        <f>'Artículo 146 (cálculo PNT)'!R12</f>
        <v>0</v>
      </c>
      <c r="C13" s="186">
        <f t="shared" si="0"/>
        <v>0</v>
      </c>
      <c r="E13" s="185" t="s">
        <v>3015</v>
      </c>
      <c r="F13" s="186">
        <f>'Artículo 146 (cálculo PNT)'!R26</f>
        <v>0</v>
      </c>
      <c r="G13" s="186">
        <f t="shared" si="1"/>
        <v>0</v>
      </c>
    </row>
    <row r="14" spans="1:7" ht="18" customHeight="1" thickBot="1" x14ac:dyDescent="0.25">
      <c r="A14" s="185" t="s">
        <v>2941</v>
      </c>
      <c r="B14" s="186">
        <f>'Artículo 146 (cálculo PNT)'!R13</f>
        <v>0</v>
      </c>
      <c r="C14" s="186">
        <f t="shared" si="0"/>
        <v>0</v>
      </c>
      <c r="E14" s="185" t="s">
        <v>3016</v>
      </c>
      <c r="F14" s="186">
        <f>'Artículo 146 (cálculo PNT)'!R27</f>
        <v>0</v>
      </c>
      <c r="G14" s="186">
        <f t="shared" si="1"/>
        <v>0</v>
      </c>
    </row>
    <row r="15" spans="1:7" ht="18" customHeight="1" thickBot="1" x14ac:dyDescent="0.25">
      <c r="A15" s="185" t="s">
        <v>2938</v>
      </c>
      <c r="B15" s="186">
        <f>'Artículo 146 (cálculo PNT)'!R14</f>
        <v>0</v>
      </c>
      <c r="C15" s="186">
        <f t="shared" si="0"/>
        <v>0</v>
      </c>
      <c r="E15" s="185" t="s">
        <v>3017</v>
      </c>
      <c r="F15" s="186">
        <f>'Artículo 146 (cálculo PNT)'!R28</f>
        <v>0</v>
      </c>
      <c r="G15" s="186">
        <f t="shared" si="1"/>
        <v>0</v>
      </c>
    </row>
    <row r="16" spans="1:7" ht="18" customHeight="1" thickBot="1" x14ac:dyDescent="0.25">
      <c r="A16" s="185" t="s">
        <v>2940</v>
      </c>
      <c r="B16" s="186">
        <f>'Artículo 146 (cálculo PNT)'!R15</f>
        <v>0</v>
      </c>
      <c r="C16" s="186">
        <f t="shared" si="0"/>
        <v>0</v>
      </c>
      <c r="E16" s="185" t="s">
        <v>3018</v>
      </c>
      <c r="F16" s="186">
        <f>'Artículo 146 (cálculo PNT)'!R29</f>
        <v>0</v>
      </c>
      <c r="G16" s="186">
        <f t="shared" si="1"/>
        <v>0</v>
      </c>
    </row>
    <row r="17" spans="1:6" ht="18" customHeight="1" thickBot="1" x14ac:dyDescent="0.25">
      <c r="A17" s="185" t="s">
        <v>2942</v>
      </c>
      <c r="B17" s="186">
        <f>'Artículo 146 (cálculo PNT)'!R16</f>
        <v>0</v>
      </c>
      <c r="C17" s="186">
        <f t="shared" si="0"/>
        <v>0</v>
      </c>
    </row>
    <row r="18" spans="1:6" ht="18" customHeight="1" thickBot="1" x14ac:dyDescent="0.25">
      <c r="A18" s="185" t="s">
        <v>2943</v>
      </c>
      <c r="B18" s="186">
        <f>'Artículo 146 (cálculo PNT)'!R17</f>
        <v>0</v>
      </c>
      <c r="C18" s="186">
        <f t="shared" si="0"/>
        <v>0</v>
      </c>
      <c r="E18" s="191" t="s">
        <v>3019</v>
      </c>
      <c r="F18" s="186">
        <f>SUM(F12:F16)</f>
        <v>0</v>
      </c>
    </row>
    <row r="19" spans="1:6" ht="18" customHeight="1" thickBot="1" x14ac:dyDescent="0.25">
      <c r="A19" s="185" t="s">
        <v>2944</v>
      </c>
      <c r="B19" s="186">
        <f>'Artículo 146 (cálculo PNT)'!R18</f>
        <v>0</v>
      </c>
      <c r="C19" s="186">
        <f t="shared" si="0"/>
        <v>0</v>
      </c>
    </row>
    <row r="20" spans="1:6" ht="18" customHeight="1" thickBot="1" x14ac:dyDescent="0.25">
      <c r="A20" s="185" t="s">
        <v>3020</v>
      </c>
      <c r="B20" s="186">
        <f>'Artículo 146 (cálculo PNT)'!R19</f>
        <v>0</v>
      </c>
      <c r="C20" s="186">
        <f t="shared" si="0"/>
        <v>0</v>
      </c>
    </row>
    <row r="21" spans="1:6" ht="18" customHeight="1" thickBot="1" x14ac:dyDescent="0.25">
      <c r="A21" s="185" t="s">
        <v>3021</v>
      </c>
      <c r="B21" s="186">
        <f>'Artículo 146 (cálculo PNT)'!R20</f>
        <v>0</v>
      </c>
      <c r="C21" s="186">
        <f t="shared" si="0"/>
        <v>0</v>
      </c>
    </row>
    <row r="22" spans="1:6" ht="18" customHeight="1" thickBot="1" x14ac:dyDescent="0.25">
      <c r="A22" s="185" t="s">
        <v>3022</v>
      </c>
      <c r="B22" s="186">
        <f>'Artículo 146 (cálculo PNT)'!R21</f>
        <v>0</v>
      </c>
      <c r="C22" s="186">
        <f t="shared" si="0"/>
        <v>0</v>
      </c>
    </row>
    <row r="23" spans="1:6" ht="6" customHeight="1" thickBot="1" x14ac:dyDescent="0.25"/>
    <row r="24" spans="1:6" ht="18" customHeight="1" thickBot="1" x14ac:dyDescent="0.25">
      <c r="A24" s="187" t="s">
        <v>3023</v>
      </c>
      <c r="B24" s="186">
        <f>SUM(B12:B22)</f>
        <v>0</v>
      </c>
      <c r="C24" s="188"/>
    </row>
    <row r="25" spans="1:6" ht="6" customHeight="1" thickBot="1" x14ac:dyDescent="0.25"/>
    <row r="26" spans="1:6" ht="18" customHeight="1" thickBot="1" x14ac:dyDescent="0.25">
      <c r="A26" s="189" t="s">
        <v>3024</v>
      </c>
      <c r="B26" s="190"/>
      <c r="C26" s="186">
        <f>(B24*0.8)+(F18*0.2)</f>
        <v>0</v>
      </c>
    </row>
  </sheetData>
  <sheetProtection algorithmName="SHA-512" hashValue="9C4n3OX2KJrXdEI5bGz74dh9dFj4lyU9L8J69ndySjPJq0FZaq4EsVd1UJiVG5tb4J9iHpjIa9zChMVoNXJQmQ==" saltValue="W4P8SDkEUBo0UcaI1Q8D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34" zoomScale="75" zoomScaleNormal="75" zoomScaleSheetLayoutView="85" workbookViewId="0">
      <selection activeCell="R32" sqref="R32:AE32"/>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3091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3025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63" t="str">
        <f>IGOT!C5</f>
        <v>Sindicato de Trabajadores de Transporte de Pasajeros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64" t="s">
        <v>3088</v>
      </c>
      <c r="I11" s="264"/>
      <c r="J11" s="32" t="s">
        <v>52</v>
      </c>
      <c r="K11" s="265" t="s">
        <v>3075</v>
      </c>
      <c r="L11" s="265"/>
      <c r="M11" s="32" t="s">
        <v>52</v>
      </c>
      <c r="N11" s="252">
        <v>2022</v>
      </c>
      <c r="O11" s="252"/>
      <c r="P11" s="33"/>
      <c r="Q11" s="34"/>
      <c r="R11"/>
      <c r="S11"/>
      <c r="T11"/>
      <c r="U11"/>
      <c r="V11" s="31"/>
      <c r="W11" s="31" t="s">
        <v>53</v>
      </c>
      <c r="X11" s="264" t="s">
        <v>3088</v>
      </c>
      <c r="Y11" s="264"/>
      <c r="Z11" s="32" t="s">
        <v>52</v>
      </c>
      <c r="AA11" s="265" t="s">
        <v>3075</v>
      </c>
      <c r="AB11" s="265"/>
      <c r="AC11" s="32" t="s">
        <v>52</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54</v>
      </c>
      <c r="I12" s="259"/>
      <c r="J12" s="36"/>
      <c r="K12" s="259" t="s">
        <v>55</v>
      </c>
      <c r="L12" s="259"/>
      <c r="M12" s="36"/>
      <c r="N12" s="259" t="s">
        <v>56</v>
      </c>
      <c r="O12" s="259"/>
      <c r="P12" s="33"/>
      <c r="Q12" s="34"/>
      <c r="R12"/>
      <c r="S12"/>
      <c r="T12"/>
      <c r="U12"/>
      <c r="V12"/>
      <c r="W12"/>
      <c r="X12" s="259" t="s">
        <v>54</v>
      </c>
      <c r="Y12" s="259"/>
      <c r="Z12" s="36"/>
      <c r="AA12" s="259" t="s">
        <v>55</v>
      </c>
      <c r="AB12" s="259"/>
      <c r="AC12" s="36"/>
      <c r="AD12" s="259" t="s">
        <v>56</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71" t="s">
        <v>3026</v>
      </c>
      <c r="B17" s="271"/>
      <c r="C17" s="271"/>
      <c r="D17" s="271"/>
      <c r="E17" s="271"/>
      <c r="F17" s="271"/>
      <c r="G17" s="271"/>
      <c r="H17" s="272">
        <f>'Artículo 147 (cálculo PI)'!R28</f>
        <v>0</v>
      </c>
      <c r="I17" s="272"/>
      <c r="J17" s="39"/>
      <c r="K17" s="39"/>
      <c r="L17" s="40"/>
      <c r="M17" s="271" t="s">
        <v>3027</v>
      </c>
      <c r="N17" s="271"/>
      <c r="O17" s="271"/>
      <c r="P17" s="271"/>
      <c r="Q17" s="271"/>
      <c r="R17" s="272">
        <f>'Artículo 147 (cálculo PI)'!R30</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1" t="s">
        <v>3026</v>
      </c>
      <c r="B22" s="271"/>
      <c r="C22" s="271"/>
      <c r="D22" s="271"/>
      <c r="E22" s="271"/>
      <c r="F22" s="271"/>
      <c r="G22" s="271"/>
      <c r="H22" s="272">
        <f>'Artículo 147 (cálculo PNT)'!R30</f>
        <v>0</v>
      </c>
      <c r="I22" s="272"/>
      <c r="J22" s="39"/>
      <c r="K22" s="39"/>
      <c r="L22" s="40"/>
      <c r="M22" s="271" t="s">
        <v>3027</v>
      </c>
      <c r="N22" s="271"/>
      <c r="O22" s="271"/>
      <c r="P22" s="271"/>
      <c r="Q22" s="271"/>
      <c r="R22" s="272">
        <f>'Artículo 147 (cálculo PNT)'!R30</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8" t="s">
        <v>3028</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8" t="s">
        <v>3029</v>
      </c>
      <c r="B29" s="268"/>
      <c r="C29" s="268"/>
      <c r="D29" s="268"/>
      <c r="E29" s="268"/>
      <c r="F29" s="268"/>
      <c r="G29" s="268"/>
      <c r="H29" s="268"/>
      <c r="I29" s="268"/>
      <c r="J29" s="268"/>
      <c r="K29" s="268"/>
      <c r="L29" s="268"/>
      <c r="M29" s="268"/>
      <c r="N29" s="268"/>
      <c r="O29" s="268"/>
      <c r="P29" s="268"/>
      <c r="Q29" s="268"/>
      <c r="V29" s="329"/>
      <c r="W29" s="329"/>
      <c r="X29" s="329"/>
      <c r="Y29" s="329"/>
      <c r="Z29" s="329"/>
      <c r="AA29" s="329"/>
      <c r="AB29" s="329"/>
      <c r="AC29" s="329"/>
      <c r="AD29" s="329"/>
      <c r="AE29" s="329"/>
      <c r="AK29" s="329"/>
      <c r="AL29" s="329"/>
      <c r="AM29" s="329"/>
      <c r="AN29" s="329"/>
      <c r="AO29" s="329"/>
      <c r="AP29" s="329"/>
      <c r="AQ29" s="329"/>
      <c r="AR29" s="329"/>
      <c r="AS29" s="329"/>
      <c r="AT29" s="329"/>
    </row>
    <row r="30" spans="1:256" ht="18" customHeight="1" thickBot="1" x14ac:dyDescent="0.25">
      <c r="Q30" s="71"/>
      <c r="AF30" s="71"/>
    </row>
    <row r="31" spans="1:256" ht="18" customHeight="1" thickTop="1" thickBot="1" x14ac:dyDescent="0.25">
      <c r="A31" s="323" t="s">
        <v>43</v>
      </c>
      <c r="B31" s="323"/>
      <c r="C31" s="323"/>
      <c r="D31" s="323"/>
      <c r="E31" s="323"/>
      <c r="F31" s="323"/>
      <c r="G31" s="323"/>
      <c r="H31" s="323"/>
      <c r="I31" s="323"/>
      <c r="J31" s="323"/>
      <c r="K31" s="323"/>
      <c r="L31" s="323"/>
      <c r="M31" s="323"/>
      <c r="N31" s="323"/>
      <c r="O31" s="323"/>
      <c r="P31" s="323"/>
      <c r="Q31" s="134" t="s">
        <v>64</v>
      </c>
      <c r="R31" s="324" t="s">
        <v>65</v>
      </c>
      <c r="S31" s="324"/>
      <c r="T31" s="324"/>
      <c r="U31" s="324"/>
      <c r="V31" s="324"/>
      <c r="W31" s="324"/>
      <c r="X31" s="324"/>
      <c r="Y31" s="324"/>
      <c r="Z31" s="324"/>
      <c r="AA31" s="324"/>
      <c r="AB31" s="324"/>
      <c r="AC31" s="324"/>
      <c r="AD31" s="324"/>
      <c r="AE31" s="324"/>
      <c r="AF31" s="135" t="s">
        <v>64</v>
      </c>
      <c r="AG31" s="325" t="s">
        <v>7</v>
      </c>
      <c r="AH31" s="325"/>
      <c r="AI31" s="325"/>
      <c r="AJ31" s="325"/>
      <c r="AK31" s="325"/>
      <c r="AL31" s="325"/>
      <c r="AM31" s="325"/>
      <c r="AN31" s="325"/>
      <c r="AO31" s="325"/>
      <c r="AP31" s="325"/>
      <c r="AQ31" s="325"/>
      <c r="AR31" s="325"/>
      <c r="AS31" s="325"/>
      <c r="AT31" s="325"/>
    </row>
    <row r="32" spans="1:256" ht="63" customHeight="1" thickTop="1" thickBot="1" x14ac:dyDescent="0.25">
      <c r="A32" s="326" t="s">
        <v>3030</v>
      </c>
      <c r="B32" s="326"/>
      <c r="C32" s="326"/>
      <c r="D32" s="326"/>
      <c r="E32" s="326"/>
      <c r="F32" s="326"/>
      <c r="G32" s="326"/>
      <c r="H32" s="326"/>
      <c r="I32" s="326"/>
      <c r="J32" s="326"/>
      <c r="K32" s="326"/>
      <c r="L32" s="326"/>
      <c r="M32" s="326"/>
      <c r="N32" s="326"/>
      <c r="O32" s="326"/>
      <c r="P32" s="326"/>
      <c r="Q32" s="136">
        <v>0</v>
      </c>
      <c r="R32" s="327" t="s">
        <v>3076</v>
      </c>
      <c r="S32" s="327"/>
      <c r="T32" s="327"/>
      <c r="U32" s="327"/>
      <c r="V32" s="327"/>
      <c r="W32" s="327"/>
      <c r="X32" s="327"/>
      <c r="Y32" s="327"/>
      <c r="Z32" s="327"/>
      <c r="AA32" s="327"/>
      <c r="AB32" s="327"/>
      <c r="AC32" s="327"/>
      <c r="AD32" s="327"/>
      <c r="AE32" s="327"/>
      <c r="AF32" s="136">
        <v>0</v>
      </c>
      <c r="AG32" s="327"/>
      <c r="AH32" s="327"/>
      <c r="AI32" s="327"/>
      <c r="AJ32" s="327"/>
      <c r="AK32" s="327"/>
      <c r="AL32" s="327"/>
      <c r="AM32" s="327"/>
      <c r="AN32" s="327"/>
      <c r="AO32" s="327"/>
      <c r="AP32" s="327"/>
      <c r="AQ32" s="327"/>
      <c r="AR32" s="327"/>
      <c r="AS32" s="327"/>
      <c r="AT32" s="327"/>
    </row>
    <row r="33" spans="1:46" ht="63" customHeight="1" thickTop="1" thickBot="1" x14ac:dyDescent="0.25">
      <c r="A33" s="326" t="s">
        <v>3031</v>
      </c>
      <c r="B33" s="326"/>
      <c r="C33" s="326"/>
      <c r="D33" s="326"/>
      <c r="E33" s="326"/>
      <c r="F33" s="326"/>
      <c r="G33" s="326"/>
      <c r="H33" s="326"/>
      <c r="I33" s="326"/>
      <c r="J33" s="326"/>
      <c r="K33" s="326"/>
      <c r="L33" s="326"/>
      <c r="M33" s="326"/>
      <c r="N33" s="326"/>
      <c r="O33" s="326"/>
      <c r="P33" s="326"/>
      <c r="Q33" s="136">
        <v>0</v>
      </c>
      <c r="R33" s="330"/>
      <c r="S33" s="330"/>
      <c r="T33" s="330"/>
      <c r="U33" s="330"/>
      <c r="V33" s="330"/>
      <c r="W33" s="330"/>
      <c r="X33" s="330"/>
      <c r="Y33" s="330"/>
      <c r="Z33" s="330"/>
      <c r="AA33" s="330"/>
      <c r="AB33" s="330"/>
      <c r="AC33" s="330"/>
      <c r="AD33" s="330"/>
      <c r="AE33" s="330"/>
      <c r="AF33" s="136">
        <v>0</v>
      </c>
      <c r="AG33" s="327" t="s">
        <v>2547</v>
      </c>
      <c r="AH33" s="327"/>
      <c r="AI33" s="327"/>
      <c r="AJ33" s="327"/>
      <c r="AK33" s="327"/>
      <c r="AL33" s="327"/>
      <c r="AM33" s="327"/>
      <c r="AN33" s="327"/>
      <c r="AO33" s="327"/>
      <c r="AP33" s="327"/>
      <c r="AQ33" s="327"/>
      <c r="AR33" s="327"/>
      <c r="AS33" s="327"/>
      <c r="AT33" s="327"/>
    </row>
    <row r="34" spans="1:46" ht="63" customHeight="1" thickTop="1" thickBot="1" x14ac:dyDescent="0.25">
      <c r="A34" s="326" t="s">
        <v>3032</v>
      </c>
      <c r="B34" s="326"/>
      <c r="C34" s="326"/>
      <c r="D34" s="326"/>
      <c r="E34" s="326"/>
      <c r="F34" s="326"/>
      <c r="G34" s="326"/>
      <c r="H34" s="326"/>
      <c r="I34" s="326"/>
      <c r="J34" s="326"/>
      <c r="K34" s="326"/>
      <c r="L34" s="326"/>
      <c r="M34" s="326"/>
      <c r="N34" s="326"/>
      <c r="O34" s="326"/>
      <c r="P34" s="326"/>
      <c r="Q34" s="136">
        <v>0</v>
      </c>
      <c r="R34" s="330"/>
      <c r="S34" s="330"/>
      <c r="T34" s="330"/>
      <c r="U34" s="330"/>
      <c r="V34" s="330"/>
      <c r="W34" s="330"/>
      <c r="X34" s="330"/>
      <c r="Y34" s="330"/>
      <c r="Z34" s="330"/>
      <c r="AA34" s="330"/>
      <c r="AB34" s="330"/>
      <c r="AC34" s="330"/>
      <c r="AD34" s="330"/>
      <c r="AE34" s="330"/>
      <c r="AF34" s="136">
        <v>0</v>
      </c>
      <c r="AG34" s="327" t="s">
        <v>2549</v>
      </c>
      <c r="AH34" s="327"/>
      <c r="AI34" s="327"/>
      <c r="AJ34" s="327"/>
      <c r="AK34" s="327"/>
      <c r="AL34" s="327"/>
      <c r="AM34" s="327"/>
      <c r="AN34" s="327"/>
      <c r="AO34" s="327"/>
      <c r="AP34" s="327"/>
      <c r="AQ34" s="327"/>
      <c r="AR34" s="327"/>
      <c r="AS34" s="327"/>
      <c r="AT34" s="327"/>
    </row>
    <row r="35" spans="1:46" ht="63" customHeight="1" thickTop="1" thickBot="1" x14ac:dyDescent="0.25">
      <c r="A35" s="326" t="s">
        <v>3033</v>
      </c>
      <c r="B35" s="326"/>
      <c r="C35" s="326"/>
      <c r="D35" s="326"/>
      <c r="E35" s="326"/>
      <c r="F35" s="326"/>
      <c r="G35" s="326"/>
      <c r="H35" s="326"/>
      <c r="I35" s="326"/>
      <c r="J35" s="326"/>
      <c r="K35" s="326"/>
      <c r="L35" s="326"/>
      <c r="M35" s="326"/>
      <c r="N35" s="326"/>
      <c r="O35" s="326"/>
      <c r="P35" s="326"/>
      <c r="Q35" s="136">
        <v>0</v>
      </c>
      <c r="R35" s="330"/>
      <c r="S35" s="330"/>
      <c r="T35" s="330"/>
      <c r="U35" s="330"/>
      <c r="V35" s="330"/>
      <c r="W35" s="330"/>
      <c r="X35" s="330"/>
      <c r="Y35" s="330"/>
      <c r="Z35" s="330"/>
      <c r="AA35" s="330"/>
      <c r="AB35" s="330"/>
      <c r="AC35" s="330"/>
      <c r="AD35" s="330"/>
      <c r="AE35" s="330"/>
      <c r="AF35" s="136">
        <v>0</v>
      </c>
      <c r="AG35" s="331"/>
      <c r="AH35" s="331"/>
      <c r="AI35" s="331"/>
      <c r="AJ35" s="331"/>
      <c r="AK35" s="331"/>
      <c r="AL35" s="331"/>
      <c r="AM35" s="331"/>
      <c r="AN35" s="331"/>
      <c r="AO35" s="331"/>
      <c r="AP35" s="331"/>
      <c r="AQ35" s="331"/>
      <c r="AR35" s="331"/>
      <c r="AS35" s="331"/>
      <c r="AT35" s="331"/>
    </row>
    <row r="36" spans="1:46" ht="63" customHeight="1" thickTop="1" thickBot="1" x14ac:dyDescent="0.25">
      <c r="A36" s="326" t="s">
        <v>3034</v>
      </c>
      <c r="B36" s="326"/>
      <c r="C36" s="326"/>
      <c r="D36" s="326"/>
      <c r="E36" s="326"/>
      <c r="F36" s="326"/>
      <c r="G36" s="326"/>
      <c r="H36" s="326"/>
      <c r="I36" s="326"/>
      <c r="J36" s="326"/>
      <c r="K36" s="326"/>
      <c r="L36" s="326"/>
      <c r="M36" s="326"/>
      <c r="N36" s="326"/>
      <c r="O36" s="326"/>
      <c r="P36" s="326"/>
      <c r="Q36" s="136">
        <v>0</v>
      </c>
      <c r="R36" s="330"/>
      <c r="S36" s="330"/>
      <c r="T36" s="330"/>
      <c r="U36" s="330"/>
      <c r="V36" s="330"/>
      <c r="W36" s="330"/>
      <c r="X36" s="330"/>
      <c r="Y36" s="330"/>
      <c r="Z36" s="330"/>
      <c r="AA36" s="330"/>
      <c r="AB36" s="330"/>
      <c r="AC36" s="330"/>
      <c r="AD36" s="330"/>
      <c r="AE36" s="330"/>
      <c r="AF36" s="136">
        <v>0</v>
      </c>
      <c r="AG36" s="331"/>
      <c r="AH36" s="331"/>
      <c r="AI36" s="331"/>
      <c r="AJ36" s="331"/>
      <c r="AK36" s="331"/>
      <c r="AL36" s="331"/>
      <c r="AM36" s="331"/>
      <c r="AN36" s="331"/>
      <c r="AO36" s="331"/>
      <c r="AP36" s="331"/>
      <c r="AQ36" s="331"/>
      <c r="AR36" s="331"/>
      <c r="AS36" s="331"/>
      <c r="AT36" s="331"/>
    </row>
    <row r="37" spans="1:46" ht="63" customHeight="1" thickTop="1" thickBot="1" x14ac:dyDescent="0.25">
      <c r="A37" s="326" t="s">
        <v>3035</v>
      </c>
      <c r="B37" s="326"/>
      <c r="C37" s="326"/>
      <c r="D37" s="326"/>
      <c r="E37" s="326"/>
      <c r="F37" s="326"/>
      <c r="G37" s="326"/>
      <c r="H37" s="326"/>
      <c r="I37" s="326"/>
      <c r="J37" s="326"/>
      <c r="K37" s="326"/>
      <c r="L37" s="326"/>
      <c r="M37" s="326"/>
      <c r="N37" s="326"/>
      <c r="O37" s="326"/>
      <c r="P37" s="326"/>
      <c r="Q37" s="136">
        <v>0</v>
      </c>
      <c r="R37" s="330"/>
      <c r="S37" s="330"/>
      <c r="T37" s="330"/>
      <c r="U37" s="330"/>
      <c r="V37" s="330"/>
      <c r="W37" s="330"/>
      <c r="X37" s="330"/>
      <c r="Y37" s="330"/>
      <c r="Z37" s="330"/>
      <c r="AA37" s="330"/>
      <c r="AB37" s="330"/>
      <c r="AC37" s="330"/>
      <c r="AD37" s="330"/>
      <c r="AE37" s="330"/>
      <c r="AF37" s="136">
        <v>0</v>
      </c>
      <c r="AG37" s="333"/>
      <c r="AH37" s="333"/>
      <c r="AI37" s="333"/>
      <c r="AJ37" s="333"/>
      <c r="AK37" s="333"/>
      <c r="AL37" s="333"/>
      <c r="AM37" s="333"/>
      <c r="AN37" s="333"/>
      <c r="AO37" s="333"/>
      <c r="AP37" s="333"/>
      <c r="AQ37" s="333"/>
      <c r="AR37" s="333"/>
      <c r="AS37" s="333"/>
      <c r="AT37" s="333"/>
    </row>
    <row r="38" spans="1:46" ht="63" customHeight="1" thickTop="1" thickBot="1" x14ac:dyDescent="0.25">
      <c r="A38" s="326" t="s">
        <v>3036</v>
      </c>
      <c r="B38" s="326"/>
      <c r="C38" s="326"/>
      <c r="D38" s="326"/>
      <c r="E38" s="326"/>
      <c r="F38" s="326"/>
      <c r="G38" s="326"/>
      <c r="H38" s="326"/>
      <c r="I38" s="326"/>
      <c r="J38" s="326"/>
      <c r="K38" s="326"/>
      <c r="L38" s="326"/>
      <c r="M38" s="326"/>
      <c r="N38" s="326"/>
      <c r="O38" s="326"/>
      <c r="P38" s="326"/>
      <c r="Q38" s="136">
        <v>0</v>
      </c>
      <c r="R38" s="330"/>
      <c r="S38" s="330"/>
      <c r="T38" s="330"/>
      <c r="U38" s="330"/>
      <c r="V38" s="330"/>
      <c r="W38" s="330"/>
      <c r="X38" s="330"/>
      <c r="Y38" s="330"/>
      <c r="Z38" s="330"/>
      <c r="AA38" s="330"/>
      <c r="AB38" s="330"/>
      <c r="AC38" s="330"/>
      <c r="AD38" s="330"/>
      <c r="AE38" s="330"/>
      <c r="AF38" s="136">
        <v>0</v>
      </c>
      <c r="AG38" s="331"/>
      <c r="AH38" s="331"/>
      <c r="AI38" s="331"/>
      <c r="AJ38" s="331"/>
      <c r="AK38" s="331"/>
      <c r="AL38" s="331"/>
      <c r="AM38" s="331"/>
      <c r="AN38" s="331"/>
      <c r="AO38" s="331"/>
      <c r="AP38" s="331"/>
      <c r="AQ38" s="331"/>
      <c r="AR38" s="331"/>
      <c r="AS38" s="331"/>
      <c r="AT38" s="331"/>
    </row>
    <row r="39" spans="1:46" ht="45" customHeight="1" thickTop="1" thickBot="1" x14ac:dyDescent="0.25">
      <c r="Q39" s="137"/>
      <c r="AF39" s="137"/>
    </row>
    <row r="40" spans="1:46" ht="45" customHeight="1" thickTop="1" thickBot="1" x14ac:dyDescent="0.25">
      <c r="A40" s="334" t="s">
        <v>73</v>
      </c>
      <c r="B40" s="334"/>
      <c r="C40" s="334"/>
      <c r="D40" s="334"/>
      <c r="E40" s="334"/>
      <c r="F40" s="334"/>
      <c r="G40" s="334"/>
      <c r="H40" s="334"/>
      <c r="I40" s="334"/>
      <c r="J40" s="334"/>
      <c r="K40" s="334"/>
      <c r="L40" s="334"/>
      <c r="M40" s="334"/>
      <c r="N40" s="334"/>
      <c r="O40" s="334"/>
      <c r="P40" s="334"/>
      <c r="Q40" s="138" t="s">
        <v>64</v>
      </c>
      <c r="R40" s="335" t="s">
        <v>65</v>
      </c>
      <c r="S40" s="335"/>
      <c r="T40" s="335"/>
      <c r="U40" s="335"/>
      <c r="V40" s="335"/>
      <c r="W40" s="335"/>
      <c r="X40" s="335"/>
      <c r="Y40" s="335"/>
      <c r="Z40" s="335"/>
      <c r="AA40" s="335"/>
      <c r="AB40" s="335"/>
      <c r="AC40" s="335"/>
      <c r="AD40" s="335"/>
      <c r="AE40" s="335"/>
      <c r="AF40" s="139" t="s">
        <v>64</v>
      </c>
      <c r="AG40" s="336" t="s">
        <v>7</v>
      </c>
      <c r="AH40" s="336"/>
      <c r="AI40" s="336"/>
      <c r="AJ40" s="336"/>
      <c r="AK40" s="336"/>
      <c r="AL40" s="336"/>
      <c r="AM40" s="336"/>
      <c r="AN40" s="336"/>
      <c r="AO40" s="336"/>
      <c r="AP40" s="336"/>
      <c r="AQ40" s="336"/>
      <c r="AR40" s="336"/>
      <c r="AS40" s="336"/>
      <c r="AT40" s="336"/>
    </row>
    <row r="41" spans="1:46" ht="45" customHeight="1" thickTop="1" thickBot="1" x14ac:dyDescent="0.25">
      <c r="A41" s="326" t="s">
        <v>3037</v>
      </c>
      <c r="B41" s="326"/>
      <c r="C41" s="326"/>
      <c r="D41" s="326"/>
      <c r="E41" s="326"/>
      <c r="F41" s="326"/>
      <c r="G41" s="326"/>
      <c r="H41" s="326"/>
      <c r="I41" s="326"/>
      <c r="J41" s="326"/>
      <c r="K41" s="326"/>
      <c r="L41" s="326"/>
      <c r="M41" s="326"/>
      <c r="N41" s="326"/>
      <c r="O41" s="326"/>
      <c r="P41" s="326"/>
      <c r="Q41" s="136">
        <v>0</v>
      </c>
      <c r="R41" s="327" t="s">
        <v>3076</v>
      </c>
      <c r="S41" s="327"/>
      <c r="T41" s="327"/>
      <c r="U41" s="327"/>
      <c r="V41" s="327"/>
      <c r="W41" s="327"/>
      <c r="X41" s="327"/>
      <c r="Y41" s="327"/>
      <c r="Z41" s="327"/>
      <c r="AA41" s="327"/>
      <c r="AB41" s="327"/>
      <c r="AC41" s="327"/>
      <c r="AD41" s="327"/>
      <c r="AE41" s="327"/>
      <c r="AF41" s="136">
        <v>0</v>
      </c>
      <c r="AG41" s="327" t="s">
        <v>3077</v>
      </c>
      <c r="AH41" s="327"/>
      <c r="AI41" s="327"/>
      <c r="AJ41" s="327"/>
      <c r="AK41" s="327"/>
      <c r="AL41" s="327"/>
      <c r="AM41" s="327"/>
      <c r="AN41" s="327"/>
      <c r="AO41" s="327"/>
      <c r="AP41" s="327"/>
      <c r="AQ41" s="327"/>
      <c r="AR41" s="327"/>
      <c r="AS41" s="327"/>
      <c r="AT41" s="327"/>
    </row>
    <row r="42" spans="1:46" ht="45" customHeight="1" thickTop="1" thickBot="1" x14ac:dyDescent="0.25">
      <c r="A42" s="326" t="s">
        <v>3038</v>
      </c>
      <c r="B42" s="326"/>
      <c r="C42" s="326"/>
      <c r="D42" s="326"/>
      <c r="E42" s="326"/>
      <c r="F42" s="326"/>
      <c r="G42" s="326"/>
      <c r="H42" s="326"/>
      <c r="I42" s="326"/>
      <c r="J42" s="326"/>
      <c r="K42" s="326"/>
      <c r="L42" s="326"/>
      <c r="M42" s="326"/>
      <c r="N42" s="326"/>
      <c r="O42" s="326"/>
      <c r="P42" s="326"/>
      <c r="Q42" s="136">
        <v>0</v>
      </c>
      <c r="R42" s="327"/>
      <c r="S42" s="327"/>
      <c r="T42" s="327"/>
      <c r="U42" s="327"/>
      <c r="V42" s="327"/>
      <c r="W42" s="327"/>
      <c r="X42" s="327"/>
      <c r="Y42" s="327"/>
      <c r="Z42" s="327"/>
      <c r="AA42" s="327"/>
      <c r="AB42" s="327"/>
      <c r="AC42" s="327"/>
      <c r="AD42" s="327"/>
      <c r="AE42" s="327"/>
      <c r="AF42" s="136">
        <v>0</v>
      </c>
      <c r="AG42" s="327"/>
      <c r="AH42" s="327"/>
      <c r="AI42" s="327"/>
      <c r="AJ42" s="327"/>
      <c r="AK42" s="327"/>
      <c r="AL42" s="327"/>
      <c r="AM42" s="327"/>
      <c r="AN42" s="327"/>
      <c r="AO42" s="327"/>
      <c r="AP42" s="327"/>
      <c r="AQ42" s="327"/>
      <c r="AR42" s="327"/>
      <c r="AS42" s="327"/>
      <c r="AT42" s="327"/>
    </row>
    <row r="43" spans="1:46" ht="52.5" customHeight="1" thickTop="1" thickBot="1" x14ac:dyDescent="0.25">
      <c r="A43" s="326" t="s">
        <v>3039</v>
      </c>
      <c r="B43" s="326"/>
      <c r="C43" s="326"/>
      <c r="D43" s="326"/>
      <c r="E43" s="326"/>
      <c r="F43" s="326"/>
      <c r="G43" s="326"/>
      <c r="H43" s="326"/>
      <c r="I43" s="326"/>
      <c r="J43" s="326"/>
      <c r="K43" s="326"/>
      <c r="L43" s="326"/>
      <c r="M43" s="326"/>
      <c r="N43" s="326"/>
      <c r="O43" s="326"/>
      <c r="P43" s="326"/>
      <c r="Q43" s="136">
        <v>0</v>
      </c>
      <c r="R43" s="327"/>
      <c r="S43" s="327"/>
      <c r="T43" s="327"/>
      <c r="U43" s="327"/>
      <c r="V43" s="327"/>
      <c r="W43" s="327"/>
      <c r="X43" s="327"/>
      <c r="Y43" s="327"/>
      <c r="Z43" s="327"/>
      <c r="AA43" s="327"/>
      <c r="AB43" s="327"/>
      <c r="AC43" s="327"/>
      <c r="AD43" s="327"/>
      <c r="AE43" s="327"/>
      <c r="AF43" s="136">
        <v>0</v>
      </c>
      <c r="AG43" s="327"/>
      <c r="AH43" s="327"/>
      <c r="AI43" s="327"/>
      <c r="AJ43" s="327"/>
      <c r="AK43" s="327"/>
      <c r="AL43" s="327"/>
      <c r="AM43" s="327"/>
      <c r="AN43" s="327"/>
      <c r="AO43" s="327"/>
      <c r="AP43" s="327"/>
      <c r="AQ43" s="327"/>
      <c r="AR43" s="327"/>
      <c r="AS43" s="327"/>
      <c r="AT43" s="327"/>
    </row>
    <row r="44" spans="1:46" ht="67.5" customHeight="1" thickTop="1" thickBot="1" x14ac:dyDescent="0.25">
      <c r="A44" s="326" t="s">
        <v>3040</v>
      </c>
      <c r="B44" s="326"/>
      <c r="C44" s="326"/>
      <c r="D44" s="326"/>
      <c r="E44" s="326"/>
      <c r="F44" s="326"/>
      <c r="G44" s="326"/>
      <c r="H44" s="326"/>
      <c r="I44" s="326"/>
      <c r="J44" s="326"/>
      <c r="K44" s="326"/>
      <c r="L44" s="326"/>
      <c r="M44" s="326"/>
      <c r="N44" s="326"/>
      <c r="O44" s="326"/>
      <c r="P44" s="326"/>
      <c r="Q44" s="136">
        <v>0</v>
      </c>
      <c r="R44" s="327"/>
      <c r="S44" s="327"/>
      <c r="T44" s="327"/>
      <c r="U44" s="327"/>
      <c r="V44" s="327"/>
      <c r="W44" s="327"/>
      <c r="X44" s="327"/>
      <c r="Y44" s="327"/>
      <c r="Z44" s="327"/>
      <c r="AA44" s="327"/>
      <c r="AB44" s="327"/>
      <c r="AC44" s="327"/>
      <c r="AD44" s="327"/>
      <c r="AE44" s="327"/>
      <c r="AF44" s="136">
        <v>0</v>
      </c>
      <c r="AG44" s="327"/>
      <c r="AH44" s="327"/>
      <c r="AI44" s="327"/>
      <c r="AJ44" s="327"/>
      <c r="AK44" s="327"/>
      <c r="AL44" s="327"/>
      <c r="AM44" s="327"/>
      <c r="AN44" s="327"/>
      <c r="AO44" s="327"/>
      <c r="AP44" s="327"/>
      <c r="AQ44" s="327"/>
      <c r="AR44" s="327"/>
      <c r="AS44" s="327"/>
      <c r="AT44" s="327"/>
    </row>
    <row r="45" spans="1:46" ht="63" customHeight="1" thickTop="1" thickBot="1" x14ac:dyDescent="0.25">
      <c r="A45" s="326" t="s">
        <v>3041</v>
      </c>
      <c r="B45" s="326"/>
      <c r="C45" s="326"/>
      <c r="D45" s="326"/>
      <c r="E45" s="326"/>
      <c r="F45" s="326"/>
      <c r="G45" s="326"/>
      <c r="H45" s="326"/>
      <c r="I45" s="326"/>
      <c r="J45" s="326"/>
      <c r="K45" s="326"/>
      <c r="L45" s="326"/>
      <c r="M45" s="326"/>
      <c r="N45" s="326"/>
      <c r="O45" s="326"/>
      <c r="P45" s="326"/>
      <c r="Q45" s="136">
        <v>0</v>
      </c>
      <c r="R45" s="331"/>
      <c r="S45" s="331"/>
      <c r="T45" s="331"/>
      <c r="U45" s="331"/>
      <c r="V45" s="331"/>
      <c r="W45" s="331"/>
      <c r="X45" s="331"/>
      <c r="Y45" s="331"/>
      <c r="Z45" s="331"/>
      <c r="AA45" s="331"/>
      <c r="AB45" s="331"/>
      <c r="AC45" s="331"/>
      <c r="AD45" s="331"/>
      <c r="AE45" s="331"/>
      <c r="AF45" s="136">
        <v>0</v>
      </c>
      <c r="AG45" s="331"/>
      <c r="AH45" s="331"/>
      <c r="AI45" s="331"/>
      <c r="AJ45" s="331"/>
      <c r="AK45" s="331"/>
      <c r="AL45" s="331"/>
      <c r="AM45" s="331"/>
      <c r="AN45" s="331"/>
      <c r="AO45" s="331"/>
      <c r="AP45" s="331"/>
      <c r="AQ45" s="331"/>
      <c r="AR45" s="331"/>
      <c r="AS45" s="331"/>
      <c r="AT45" s="331"/>
    </row>
  </sheetData>
  <sheetProtection algorithmName="SHA-512" hashValue="TF6h1BDT4nxxxfTyQc3hh3GWe5uVyvpLfqDk7XzHZNrmCHDzhvS5F3VwSFbR0shQNmU9atrPjQnboUqXEk1MTg==" saltValue="JX1iNoscjPWNGD58nu4/e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97F88-48EB-4BC4-B911-F861DA6C0C50}">
  <dimension ref="A1:IV2121"/>
  <sheetViews>
    <sheetView showGridLines="0" topLeftCell="A10" zoomScale="70" zoomScaleNormal="70" zoomScaleSheetLayoutView="85" workbookViewId="0">
      <selection activeCell="R41" sqref="R41:AE41"/>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3091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49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50</v>
      </c>
      <c r="H8" s="263" t="str">
        <f>IGOT!C5</f>
        <v>Sindicato de Trabajadores de Transporte de Pasajeros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51</v>
      </c>
      <c r="H11" s="264" t="s">
        <v>3074</v>
      </c>
      <c r="I11" s="264"/>
      <c r="J11" s="32" t="s">
        <v>52</v>
      </c>
      <c r="K11" s="265" t="s">
        <v>3075</v>
      </c>
      <c r="L11" s="265"/>
      <c r="M11" s="32" t="s">
        <v>52</v>
      </c>
      <c r="N11" s="252">
        <v>2022</v>
      </c>
      <c r="O11" s="252"/>
      <c r="P11" s="33"/>
      <c r="Q11" s="34"/>
      <c r="R11"/>
      <c r="S11"/>
      <c r="T11"/>
      <c r="U11"/>
      <c r="V11" s="31"/>
      <c r="W11" s="31" t="s">
        <v>53</v>
      </c>
      <c r="X11" s="264" t="s">
        <v>3074</v>
      </c>
      <c r="Y11" s="264"/>
      <c r="Z11" s="32" t="s">
        <v>52</v>
      </c>
      <c r="AA11" s="265" t="s">
        <v>3075</v>
      </c>
      <c r="AB11" s="265"/>
      <c r="AC11" s="32" t="s">
        <v>52</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54</v>
      </c>
      <c r="I12" s="259"/>
      <c r="J12" s="36"/>
      <c r="K12" s="259" t="s">
        <v>55</v>
      </c>
      <c r="L12" s="259"/>
      <c r="M12" s="36"/>
      <c r="N12" s="259" t="s">
        <v>56</v>
      </c>
      <c r="O12" s="259"/>
      <c r="P12" s="33"/>
      <c r="Q12" s="34"/>
      <c r="R12"/>
      <c r="S12"/>
      <c r="T12"/>
      <c r="U12"/>
      <c r="V12"/>
      <c r="W12"/>
      <c r="X12" s="259" t="s">
        <v>54</v>
      </c>
      <c r="Y12" s="259"/>
      <c r="Z12" s="36"/>
      <c r="AA12" s="259" t="s">
        <v>55</v>
      </c>
      <c r="AB12" s="259"/>
      <c r="AC12" s="36"/>
      <c r="AD12" s="259" t="s">
        <v>56</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71" t="s">
        <v>57</v>
      </c>
      <c r="B17" s="271"/>
      <c r="C17" s="271"/>
      <c r="D17" s="271"/>
      <c r="E17" s="271"/>
      <c r="F17" s="271"/>
      <c r="G17" s="271"/>
      <c r="H17" s="272">
        <f>'Artículo 121 (cálculo PI)'!AE2225</f>
        <v>0</v>
      </c>
      <c r="I17" s="272"/>
      <c r="J17" s="39"/>
      <c r="K17" s="39"/>
      <c r="L17" s="40"/>
      <c r="M17" s="271" t="s">
        <v>58</v>
      </c>
      <c r="N17" s="271"/>
      <c r="O17" s="271"/>
      <c r="P17" s="271"/>
      <c r="Q17" s="271"/>
      <c r="R17" s="272">
        <f>'Artículo 121 (cálculo PI)'!AE2227</f>
        <v>0</v>
      </c>
      <c r="S17" s="272"/>
      <c r="T17" s="41"/>
      <c r="U17" s="41"/>
      <c r="V17" s="41"/>
      <c r="W17" s="271"/>
      <c r="X17" s="271"/>
      <c r="Y17" s="271"/>
      <c r="Z17" s="271"/>
      <c r="AA17" s="271"/>
      <c r="AB17" s="271"/>
      <c r="AC17" s="271"/>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70" t="s">
        <v>47</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71" t="s">
        <v>57</v>
      </c>
      <c r="B23" s="271"/>
      <c r="C23" s="271"/>
      <c r="D23" s="271"/>
      <c r="E23" s="271"/>
      <c r="F23" s="271"/>
      <c r="G23" s="271"/>
      <c r="H23" s="272">
        <f>'Artículo 121 (cálculo PNT)'!AE2225</f>
        <v>22.431077694235587</v>
      </c>
      <c r="I23" s="272"/>
      <c r="J23" s="39"/>
      <c r="K23" s="39"/>
      <c r="L23" s="40"/>
      <c r="M23" s="271" t="s">
        <v>58</v>
      </c>
      <c r="N23" s="271"/>
      <c r="O23" s="271"/>
      <c r="P23" s="271"/>
      <c r="Q23" s="271"/>
      <c r="R23" s="272">
        <f>'Artículo 121 (cálculo PNT)'!AE2227</f>
        <v>23.684210526315788</v>
      </c>
      <c r="S23" s="272"/>
      <c r="T23" s="41"/>
      <c r="U23" s="41"/>
      <c r="V23" s="41"/>
      <c r="W23" s="271"/>
      <c r="X23" s="271"/>
      <c r="Y23" s="271"/>
      <c r="Z23" s="271"/>
      <c r="AA23" s="271"/>
      <c r="AB23" s="271"/>
      <c r="AC23" s="271"/>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66" t="s">
        <v>59</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67" t="s">
        <v>60</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50" t="s">
        <v>61</v>
      </c>
      <c r="AH29" s="250"/>
      <c r="AI29" s="250"/>
      <c r="AJ29" s="250"/>
      <c r="AK29" s="109">
        <f>(('Artículo 121 (resumen PI)'!C12*0.8+'Artículo 121 (resumen PI)'!F12*0.2)+('Artículo 121 (resumen PNT)'!C12*0.8+'Artículo 121 (resumen PNT)'!F12*0.2))/2</f>
        <v>47.142857142857139</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68" t="s">
        <v>63</v>
      </c>
      <c r="B33" s="268"/>
      <c r="C33" s="268"/>
      <c r="D33" s="268"/>
      <c r="E33" s="268"/>
      <c r="F33" s="268"/>
      <c r="G33" s="268"/>
      <c r="H33" s="268"/>
      <c r="I33" s="268"/>
      <c r="J33" s="268"/>
      <c r="K33" s="268"/>
      <c r="L33" s="268"/>
      <c r="M33" s="268"/>
      <c r="N33" s="268"/>
      <c r="O33" s="268"/>
      <c r="P33" s="268"/>
      <c r="Q33" s="62"/>
      <c r="V33" s="269"/>
      <c r="W33" s="269"/>
      <c r="X33" s="269"/>
      <c r="Y33" s="269"/>
      <c r="Z33" s="269"/>
      <c r="AA33" s="269"/>
      <c r="AB33" s="269"/>
      <c r="AC33" s="269"/>
      <c r="AD33" s="269"/>
      <c r="AE33" s="269"/>
      <c r="AF33" s="62"/>
      <c r="AK33" s="269"/>
      <c r="AL33" s="269"/>
      <c r="AM33" s="269"/>
      <c r="AN33" s="269"/>
      <c r="AO33" s="269"/>
      <c r="AP33" s="269"/>
      <c r="AQ33" s="269"/>
      <c r="AR33" s="269"/>
      <c r="AS33" s="269"/>
      <c r="AT33" s="269"/>
    </row>
    <row r="34" spans="1:46" s="57" customFormat="1" ht="45" customHeight="1" thickTop="1" thickBot="1" x14ac:dyDescent="0.25">
      <c r="A34" s="275" t="s">
        <v>43</v>
      </c>
      <c r="B34" s="275"/>
      <c r="C34" s="275"/>
      <c r="D34" s="275"/>
      <c r="E34" s="275"/>
      <c r="F34" s="275"/>
      <c r="G34" s="275"/>
      <c r="H34" s="275"/>
      <c r="I34" s="275"/>
      <c r="J34" s="275"/>
      <c r="K34" s="275"/>
      <c r="L34" s="275"/>
      <c r="M34" s="275"/>
      <c r="N34" s="275"/>
      <c r="O34" s="275"/>
      <c r="P34" s="275"/>
      <c r="Q34" s="63" t="s">
        <v>64</v>
      </c>
      <c r="R34" s="276" t="s">
        <v>65</v>
      </c>
      <c r="S34" s="276"/>
      <c r="T34" s="276"/>
      <c r="U34" s="276"/>
      <c r="V34" s="276"/>
      <c r="W34" s="276"/>
      <c r="X34" s="276"/>
      <c r="Y34" s="276"/>
      <c r="Z34" s="276"/>
      <c r="AA34" s="276"/>
      <c r="AB34" s="276"/>
      <c r="AC34" s="276"/>
      <c r="AD34" s="276"/>
      <c r="AE34" s="276"/>
      <c r="AF34" s="64" t="s">
        <v>64</v>
      </c>
      <c r="AG34" s="277" t="s">
        <v>7</v>
      </c>
      <c r="AH34" s="277"/>
      <c r="AI34" s="277"/>
      <c r="AJ34" s="277"/>
      <c r="AK34" s="277"/>
      <c r="AL34" s="277"/>
      <c r="AM34" s="277"/>
      <c r="AN34" s="277"/>
      <c r="AO34" s="277"/>
      <c r="AP34" s="277"/>
      <c r="AQ34" s="277"/>
      <c r="AR34" s="277"/>
      <c r="AS34" s="277"/>
      <c r="AT34" s="277"/>
    </row>
    <row r="35" spans="1:46" s="57" customFormat="1" ht="45" customHeight="1" thickTop="1" thickBot="1" x14ac:dyDescent="0.25">
      <c r="A35" s="273" t="s">
        <v>66</v>
      </c>
      <c r="B35" s="273"/>
      <c r="C35" s="273"/>
      <c r="D35" s="273"/>
      <c r="E35" s="273"/>
      <c r="F35" s="273"/>
      <c r="G35" s="273"/>
      <c r="H35" s="273"/>
      <c r="I35" s="273"/>
      <c r="J35" s="273"/>
      <c r="K35" s="273"/>
      <c r="L35" s="273"/>
      <c r="M35" s="273"/>
      <c r="N35" s="273"/>
      <c r="O35" s="273"/>
      <c r="P35" s="273"/>
      <c r="Q35" s="65">
        <v>0</v>
      </c>
      <c r="R35" s="278" t="s">
        <v>3076</v>
      </c>
      <c r="S35" s="278"/>
      <c r="T35" s="278"/>
      <c r="U35" s="278"/>
      <c r="V35" s="278"/>
      <c r="W35" s="278"/>
      <c r="X35" s="278"/>
      <c r="Y35" s="278"/>
      <c r="Z35" s="278"/>
      <c r="AA35" s="278"/>
      <c r="AB35" s="278"/>
      <c r="AC35" s="278"/>
      <c r="AD35" s="278"/>
      <c r="AE35" s="278"/>
      <c r="AF35" s="65">
        <v>2</v>
      </c>
      <c r="AG35" s="278"/>
      <c r="AH35" s="278"/>
      <c r="AI35" s="278"/>
      <c r="AJ35" s="278"/>
      <c r="AK35" s="278"/>
      <c r="AL35" s="278"/>
      <c r="AM35" s="278"/>
      <c r="AN35" s="278"/>
      <c r="AO35" s="278"/>
      <c r="AP35" s="278"/>
      <c r="AQ35" s="278"/>
      <c r="AR35" s="278"/>
      <c r="AS35" s="278"/>
      <c r="AT35" s="278"/>
    </row>
    <row r="36" spans="1:46" s="57" customFormat="1" ht="45" customHeight="1" thickTop="1" thickBot="1" x14ac:dyDescent="0.25">
      <c r="A36" s="273" t="s">
        <v>67</v>
      </c>
      <c r="B36" s="273"/>
      <c r="C36" s="273"/>
      <c r="D36" s="273"/>
      <c r="E36" s="273"/>
      <c r="F36" s="273"/>
      <c r="G36" s="273"/>
      <c r="H36" s="273"/>
      <c r="I36" s="273"/>
      <c r="J36" s="273"/>
      <c r="K36" s="273"/>
      <c r="L36" s="273"/>
      <c r="M36" s="273"/>
      <c r="N36" s="273"/>
      <c r="O36" s="273"/>
      <c r="P36" s="273"/>
      <c r="Q36" s="65">
        <v>0</v>
      </c>
      <c r="R36" s="274"/>
      <c r="S36" s="274"/>
      <c r="T36" s="274"/>
      <c r="U36" s="274"/>
      <c r="V36" s="274"/>
      <c r="W36" s="274"/>
      <c r="X36" s="274"/>
      <c r="Y36" s="274"/>
      <c r="Z36" s="274"/>
      <c r="AA36" s="274"/>
      <c r="AB36" s="274"/>
      <c r="AC36" s="274"/>
      <c r="AD36" s="274"/>
      <c r="AE36" s="274"/>
      <c r="AF36" s="65">
        <v>2</v>
      </c>
      <c r="AG36" s="274"/>
      <c r="AH36" s="274"/>
      <c r="AI36" s="274"/>
      <c r="AJ36" s="274"/>
      <c r="AK36" s="274"/>
      <c r="AL36" s="274"/>
      <c r="AM36" s="274"/>
      <c r="AN36" s="274"/>
      <c r="AO36" s="274"/>
      <c r="AP36" s="274"/>
      <c r="AQ36" s="274"/>
      <c r="AR36" s="274"/>
      <c r="AS36" s="274"/>
      <c r="AT36" s="274"/>
    </row>
    <row r="37" spans="1:46" s="57" customFormat="1" ht="90" customHeight="1" thickTop="1" thickBot="1" x14ac:dyDescent="0.25">
      <c r="A37" s="273" t="s">
        <v>68</v>
      </c>
      <c r="B37" s="273"/>
      <c r="C37" s="273"/>
      <c r="D37" s="273"/>
      <c r="E37" s="273"/>
      <c r="F37" s="273"/>
      <c r="G37" s="273"/>
      <c r="H37" s="273"/>
      <c r="I37" s="273"/>
      <c r="J37" s="273"/>
      <c r="K37" s="273"/>
      <c r="L37" s="273"/>
      <c r="M37" s="273"/>
      <c r="N37" s="273"/>
      <c r="O37" s="273"/>
      <c r="P37" s="273"/>
      <c r="Q37" s="65">
        <v>0</v>
      </c>
      <c r="R37" s="274"/>
      <c r="S37" s="274"/>
      <c r="T37" s="274"/>
      <c r="U37" s="274"/>
      <c r="V37" s="274"/>
      <c r="W37" s="274"/>
      <c r="X37" s="274"/>
      <c r="Y37" s="274"/>
      <c r="Z37" s="274"/>
      <c r="AA37" s="274"/>
      <c r="AB37" s="274"/>
      <c r="AC37" s="274"/>
      <c r="AD37" s="274"/>
      <c r="AE37" s="274"/>
      <c r="AF37" s="65">
        <v>2</v>
      </c>
      <c r="AG37" s="274"/>
      <c r="AH37" s="274"/>
      <c r="AI37" s="274"/>
      <c r="AJ37" s="274"/>
      <c r="AK37" s="274"/>
      <c r="AL37" s="274"/>
      <c r="AM37" s="274"/>
      <c r="AN37" s="274"/>
      <c r="AO37" s="274"/>
      <c r="AP37" s="274"/>
      <c r="AQ37" s="274"/>
      <c r="AR37" s="274"/>
      <c r="AS37" s="274"/>
      <c r="AT37" s="274"/>
    </row>
    <row r="38" spans="1:46" s="57" customFormat="1" ht="45" customHeight="1" thickTop="1" thickBot="1" x14ac:dyDescent="0.25">
      <c r="A38" s="273" t="s">
        <v>69</v>
      </c>
      <c r="B38" s="273"/>
      <c r="C38" s="273"/>
      <c r="D38" s="273"/>
      <c r="E38" s="273"/>
      <c r="F38" s="273"/>
      <c r="G38" s="273"/>
      <c r="H38" s="273"/>
      <c r="I38" s="273"/>
      <c r="J38" s="273"/>
      <c r="K38" s="273"/>
      <c r="L38" s="273"/>
      <c r="M38" s="273"/>
      <c r="N38" s="273"/>
      <c r="O38" s="273"/>
      <c r="P38" s="273"/>
      <c r="Q38" s="65">
        <v>0</v>
      </c>
      <c r="R38" s="274"/>
      <c r="S38" s="274"/>
      <c r="T38" s="274"/>
      <c r="U38" s="274"/>
      <c r="V38" s="274"/>
      <c r="W38" s="274"/>
      <c r="X38" s="274"/>
      <c r="Y38" s="274"/>
      <c r="Z38" s="274"/>
      <c r="AA38" s="274"/>
      <c r="AB38" s="274"/>
      <c r="AC38" s="274"/>
      <c r="AD38" s="274"/>
      <c r="AE38" s="274"/>
      <c r="AF38" s="65">
        <v>2</v>
      </c>
      <c r="AG38" s="274"/>
      <c r="AH38" s="274"/>
      <c r="AI38" s="274"/>
      <c r="AJ38" s="274"/>
      <c r="AK38" s="274"/>
      <c r="AL38" s="274"/>
      <c r="AM38" s="274"/>
      <c r="AN38" s="274"/>
      <c r="AO38" s="274"/>
      <c r="AP38" s="274"/>
      <c r="AQ38" s="274"/>
      <c r="AR38" s="274"/>
      <c r="AS38" s="274"/>
      <c r="AT38" s="274"/>
    </row>
    <row r="39" spans="1:46" s="57" customFormat="1" ht="70.900000000000006" customHeight="1" thickTop="1" thickBot="1" x14ac:dyDescent="0.25">
      <c r="A39" s="273" t="s">
        <v>70</v>
      </c>
      <c r="B39" s="273"/>
      <c r="C39" s="273"/>
      <c r="D39" s="273"/>
      <c r="E39" s="273"/>
      <c r="F39" s="273"/>
      <c r="G39" s="273"/>
      <c r="H39" s="273"/>
      <c r="I39" s="273"/>
      <c r="J39" s="273"/>
      <c r="K39" s="273"/>
      <c r="L39" s="273"/>
      <c r="M39" s="273"/>
      <c r="N39" s="273"/>
      <c r="O39" s="273"/>
      <c r="P39" s="273"/>
      <c r="Q39" s="65">
        <v>0</v>
      </c>
      <c r="R39" s="274"/>
      <c r="S39" s="274"/>
      <c r="T39" s="274"/>
      <c r="U39" s="274"/>
      <c r="V39" s="274"/>
      <c r="W39" s="274"/>
      <c r="X39" s="274"/>
      <c r="Y39" s="274"/>
      <c r="Z39" s="274"/>
      <c r="AA39" s="274"/>
      <c r="AB39" s="274"/>
      <c r="AC39" s="274"/>
      <c r="AD39" s="274"/>
      <c r="AE39" s="274"/>
      <c r="AF39" s="65">
        <v>2</v>
      </c>
      <c r="AG39" s="274"/>
      <c r="AH39" s="274"/>
      <c r="AI39" s="274"/>
      <c r="AJ39" s="274"/>
      <c r="AK39" s="274"/>
      <c r="AL39" s="274"/>
      <c r="AM39" s="274"/>
      <c r="AN39" s="274"/>
      <c r="AO39" s="274"/>
      <c r="AP39" s="274"/>
      <c r="AQ39" s="274"/>
      <c r="AR39" s="274"/>
      <c r="AS39" s="274"/>
      <c r="AT39" s="274"/>
    </row>
    <row r="40" spans="1:46" s="57" customFormat="1" ht="45" customHeight="1" thickTop="1" thickBot="1" x14ac:dyDescent="0.25">
      <c r="A40" s="273" t="s">
        <v>71</v>
      </c>
      <c r="B40" s="273"/>
      <c r="C40" s="273"/>
      <c r="D40" s="273"/>
      <c r="E40" s="273"/>
      <c r="F40" s="273"/>
      <c r="G40" s="273"/>
      <c r="H40" s="273"/>
      <c r="I40" s="273"/>
      <c r="J40" s="273"/>
      <c r="K40" s="273"/>
      <c r="L40" s="273"/>
      <c r="M40" s="273"/>
      <c r="N40" s="273"/>
      <c r="O40" s="273"/>
      <c r="P40" s="273"/>
      <c r="Q40" s="65">
        <v>0</v>
      </c>
      <c r="R40" s="278"/>
      <c r="S40" s="278"/>
      <c r="T40" s="278"/>
      <c r="U40" s="278"/>
      <c r="V40" s="278"/>
      <c r="W40" s="278"/>
      <c r="X40" s="278"/>
      <c r="Y40" s="278"/>
      <c r="Z40" s="278"/>
      <c r="AA40" s="278"/>
      <c r="AB40" s="278"/>
      <c r="AC40" s="278"/>
      <c r="AD40" s="278"/>
      <c r="AE40" s="278"/>
      <c r="AF40" s="65">
        <v>2</v>
      </c>
      <c r="AG40" s="278"/>
      <c r="AH40" s="278"/>
      <c r="AI40" s="278"/>
      <c r="AJ40" s="278"/>
      <c r="AK40" s="278"/>
      <c r="AL40" s="278"/>
      <c r="AM40" s="278"/>
      <c r="AN40" s="278"/>
      <c r="AO40" s="278"/>
      <c r="AP40" s="278"/>
      <c r="AQ40" s="278"/>
      <c r="AR40" s="278"/>
      <c r="AS40" s="278"/>
      <c r="AT40" s="278"/>
    </row>
    <row r="41" spans="1:46" s="57" customFormat="1" ht="45" customHeight="1" thickTop="1" thickBot="1" x14ac:dyDescent="0.25">
      <c r="A41" s="273" t="s">
        <v>72</v>
      </c>
      <c r="B41" s="273"/>
      <c r="C41" s="273"/>
      <c r="D41" s="273"/>
      <c r="E41" s="273"/>
      <c r="F41" s="273"/>
      <c r="G41" s="273"/>
      <c r="H41" s="273"/>
      <c r="I41" s="273"/>
      <c r="J41" s="273"/>
      <c r="K41" s="273"/>
      <c r="L41" s="273"/>
      <c r="M41" s="273"/>
      <c r="N41" s="273"/>
      <c r="O41" s="273"/>
      <c r="P41" s="273"/>
      <c r="Q41" s="65">
        <v>0</v>
      </c>
      <c r="R41" s="278"/>
      <c r="S41" s="278"/>
      <c r="T41" s="278"/>
      <c r="U41" s="278"/>
      <c r="V41" s="278"/>
      <c r="W41" s="278"/>
      <c r="X41" s="278"/>
      <c r="Y41" s="278"/>
      <c r="Z41" s="278"/>
      <c r="AA41" s="278"/>
      <c r="AB41" s="278"/>
      <c r="AC41" s="278"/>
      <c r="AD41" s="278"/>
      <c r="AE41" s="278"/>
      <c r="AF41" s="65">
        <v>1</v>
      </c>
      <c r="AG41" s="278" t="s">
        <v>3090</v>
      </c>
      <c r="AH41" s="278"/>
      <c r="AI41" s="278"/>
      <c r="AJ41" s="278"/>
      <c r="AK41" s="278"/>
      <c r="AL41" s="278"/>
      <c r="AM41" s="278"/>
      <c r="AN41" s="278"/>
      <c r="AO41" s="278"/>
      <c r="AP41" s="278"/>
      <c r="AQ41" s="278"/>
      <c r="AR41" s="278"/>
      <c r="AS41" s="278"/>
      <c r="AT41" s="278"/>
    </row>
    <row r="42" spans="1:46" s="57" customFormat="1" ht="16.5" customHeight="1" thickTop="1" thickBot="1" x14ac:dyDescent="0.25">
      <c r="Q42" s="66"/>
      <c r="AF42" s="66"/>
    </row>
    <row r="43" spans="1:46" s="57" customFormat="1" ht="45" customHeight="1" thickTop="1" thickBot="1" x14ac:dyDescent="0.25">
      <c r="A43" s="279" t="s">
        <v>73</v>
      </c>
      <c r="B43" s="279"/>
      <c r="C43" s="279"/>
      <c r="D43" s="279"/>
      <c r="E43" s="279"/>
      <c r="F43" s="279"/>
      <c r="G43" s="279"/>
      <c r="H43" s="279"/>
      <c r="I43" s="279"/>
      <c r="J43" s="279"/>
      <c r="K43" s="279"/>
      <c r="L43" s="279"/>
      <c r="M43" s="279"/>
      <c r="N43" s="279"/>
      <c r="O43" s="279"/>
      <c r="P43" s="279"/>
      <c r="Q43" s="67" t="s">
        <v>64</v>
      </c>
      <c r="R43" s="280" t="s">
        <v>65</v>
      </c>
      <c r="S43" s="280"/>
      <c r="T43" s="280"/>
      <c r="U43" s="280"/>
      <c r="V43" s="280"/>
      <c r="W43" s="280"/>
      <c r="X43" s="280"/>
      <c r="Y43" s="280"/>
      <c r="Z43" s="280"/>
      <c r="AA43" s="280"/>
      <c r="AB43" s="280"/>
      <c r="AC43" s="280"/>
      <c r="AD43" s="280"/>
      <c r="AE43" s="280"/>
      <c r="AF43" s="68" t="s">
        <v>64</v>
      </c>
      <c r="AG43" s="281" t="s">
        <v>7</v>
      </c>
      <c r="AH43" s="281"/>
      <c r="AI43" s="281"/>
      <c r="AJ43" s="281"/>
      <c r="AK43" s="281"/>
      <c r="AL43" s="281"/>
      <c r="AM43" s="281"/>
      <c r="AN43" s="281"/>
      <c r="AO43" s="281"/>
      <c r="AP43" s="281"/>
      <c r="AQ43" s="281"/>
      <c r="AR43" s="281"/>
      <c r="AS43" s="281"/>
      <c r="AT43" s="281"/>
    </row>
    <row r="44" spans="1:46" s="57" customFormat="1" ht="45" customHeight="1" thickTop="1" thickBot="1" x14ac:dyDescent="0.25">
      <c r="A44" s="273" t="s">
        <v>74</v>
      </c>
      <c r="B44" s="273"/>
      <c r="C44" s="273"/>
      <c r="D44" s="273"/>
      <c r="E44" s="273"/>
      <c r="F44" s="273"/>
      <c r="G44" s="273"/>
      <c r="H44" s="273"/>
      <c r="I44" s="273"/>
      <c r="J44" s="273"/>
      <c r="K44" s="273"/>
      <c r="L44" s="273"/>
      <c r="M44" s="273"/>
      <c r="N44" s="273"/>
      <c r="O44" s="273"/>
      <c r="P44" s="273"/>
      <c r="Q44" s="65">
        <v>0</v>
      </c>
      <c r="R44" s="278" t="s">
        <v>3076</v>
      </c>
      <c r="S44" s="278"/>
      <c r="T44" s="278"/>
      <c r="U44" s="278"/>
      <c r="V44" s="278"/>
      <c r="W44" s="278"/>
      <c r="X44" s="278"/>
      <c r="Y44" s="278"/>
      <c r="Z44" s="278"/>
      <c r="AA44" s="278"/>
      <c r="AB44" s="278"/>
      <c r="AC44" s="278"/>
      <c r="AD44" s="278"/>
      <c r="AE44" s="278"/>
      <c r="AF44" s="65">
        <v>2</v>
      </c>
      <c r="AG44" s="278"/>
      <c r="AH44" s="278"/>
      <c r="AI44" s="278"/>
      <c r="AJ44" s="278"/>
      <c r="AK44" s="278"/>
      <c r="AL44" s="278"/>
      <c r="AM44" s="278"/>
      <c r="AN44" s="278"/>
      <c r="AO44" s="278"/>
      <c r="AP44" s="278"/>
      <c r="AQ44" s="278"/>
      <c r="AR44" s="278"/>
      <c r="AS44" s="278"/>
      <c r="AT44" s="278"/>
    </row>
    <row r="45" spans="1:46" s="57" customFormat="1" ht="45" customHeight="1" thickTop="1" thickBot="1" x14ac:dyDescent="0.25">
      <c r="A45" s="273" t="s">
        <v>75</v>
      </c>
      <c r="B45" s="273"/>
      <c r="C45" s="273"/>
      <c r="D45" s="273"/>
      <c r="E45" s="273"/>
      <c r="F45" s="273"/>
      <c r="G45" s="273"/>
      <c r="H45" s="273"/>
      <c r="I45" s="273"/>
      <c r="J45" s="273"/>
      <c r="K45" s="273"/>
      <c r="L45" s="273"/>
      <c r="M45" s="273"/>
      <c r="N45" s="273"/>
      <c r="O45" s="273"/>
      <c r="P45" s="273"/>
      <c r="Q45" s="65">
        <v>0</v>
      </c>
      <c r="R45" s="274"/>
      <c r="S45" s="274"/>
      <c r="T45" s="274"/>
      <c r="U45" s="274"/>
      <c r="V45" s="274"/>
      <c r="W45" s="274"/>
      <c r="X45" s="274"/>
      <c r="Y45" s="274"/>
      <c r="Z45" s="274"/>
      <c r="AA45" s="274"/>
      <c r="AB45" s="274"/>
      <c r="AC45" s="274"/>
      <c r="AD45" s="274"/>
      <c r="AE45" s="274"/>
      <c r="AF45" s="65">
        <v>2</v>
      </c>
      <c r="AG45" s="274"/>
      <c r="AH45" s="274"/>
      <c r="AI45" s="274"/>
      <c r="AJ45" s="274"/>
      <c r="AK45" s="274"/>
      <c r="AL45" s="274"/>
      <c r="AM45" s="274"/>
      <c r="AN45" s="274"/>
      <c r="AO45" s="274"/>
      <c r="AP45" s="274"/>
      <c r="AQ45" s="274"/>
      <c r="AR45" s="274"/>
      <c r="AS45" s="274"/>
      <c r="AT45" s="274"/>
    </row>
    <row r="46" spans="1:46" s="57" customFormat="1" ht="45" customHeight="1" thickTop="1" thickBot="1" x14ac:dyDescent="0.25">
      <c r="A46" s="273" t="s">
        <v>76</v>
      </c>
      <c r="B46" s="273"/>
      <c r="C46" s="273"/>
      <c r="D46" s="273"/>
      <c r="E46" s="273"/>
      <c r="F46" s="273"/>
      <c r="G46" s="273"/>
      <c r="H46" s="273"/>
      <c r="I46" s="273"/>
      <c r="J46" s="273"/>
      <c r="K46" s="273"/>
      <c r="L46" s="273"/>
      <c r="M46" s="273"/>
      <c r="N46" s="273"/>
      <c r="O46" s="273"/>
      <c r="P46" s="273"/>
      <c r="Q46" s="65">
        <v>0</v>
      </c>
      <c r="R46" s="278"/>
      <c r="S46" s="278"/>
      <c r="T46" s="278"/>
      <c r="U46" s="278"/>
      <c r="V46" s="278"/>
      <c r="W46" s="278"/>
      <c r="X46" s="278"/>
      <c r="Y46" s="278"/>
      <c r="Z46" s="278"/>
      <c r="AA46" s="278"/>
      <c r="AB46" s="278"/>
      <c r="AC46" s="278"/>
      <c r="AD46" s="278"/>
      <c r="AE46" s="278"/>
      <c r="AF46" s="65">
        <v>2</v>
      </c>
      <c r="AG46" s="278"/>
      <c r="AH46" s="278"/>
      <c r="AI46" s="278"/>
      <c r="AJ46" s="278"/>
      <c r="AK46" s="278"/>
      <c r="AL46" s="278"/>
      <c r="AM46" s="278"/>
      <c r="AN46" s="278"/>
      <c r="AO46" s="278"/>
      <c r="AP46" s="278"/>
      <c r="AQ46" s="278"/>
      <c r="AR46" s="278"/>
      <c r="AS46" s="278"/>
      <c r="AT46" s="278"/>
    </row>
    <row r="47" spans="1:46" s="57" customFormat="1" ht="64.150000000000006" customHeight="1" thickTop="1" thickBot="1" x14ac:dyDescent="0.25">
      <c r="A47" s="273" t="s">
        <v>77</v>
      </c>
      <c r="B47" s="273"/>
      <c r="C47" s="273"/>
      <c r="D47" s="273"/>
      <c r="E47" s="273"/>
      <c r="F47" s="273"/>
      <c r="G47" s="273"/>
      <c r="H47" s="273"/>
      <c r="I47" s="273"/>
      <c r="J47" s="273"/>
      <c r="K47" s="273"/>
      <c r="L47" s="273"/>
      <c r="M47" s="273"/>
      <c r="N47" s="273"/>
      <c r="O47" s="273"/>
      <c r="P47" s="273"/>
      <c r="Q47" s="65">
        <v>0</v>
      </c>
      <c r="R47" s="278"/>
      <c r="S47" s="278"/>
      <c r="T47" s="278"/>
      <c r="U47" s="278"/>
      <c r="V47" s="278"/>
      <c r="W47" s="278"/>
      <c r="X47" s="278"/>
      <c r="Y47" s="278"/>
      <c r="Z47" s="278"/>
      <c r="AA47" s="278"/>
      <c r="AB47" s="278"/>
      <c r="AC47" s="278"/>
      <c r="AD47" s="278"/>
      <c r="AE47" s="278"/>
      <c r="AF47" s="65">
        <v>2</v>
      </c>
      <c r="AG47" s="278"/>
      <c r="AH47" s="278"/>
      <c r="AI47" s="278"/>
      <c r="AJ47" s="278"/>
      <c r="AK47" s="278"/>
      <c r="AL47" s="278"/>
      <c r="AM47" s="278"/>
      <c r="AN47" s="278"/>
      <c r="AO47" s="278"/>
      <c r="AP47" s="278"/>
      <c r="AQ47" s="278"/>
      <c r="AR47" s="278"/>
      <c r="AS47" s="278"/>
      <c r="AT47" s="278"/>
    </row>
    <row r="48" spans="1:46" ht="45" customHeight="1" thickTop="1" thickBot="1" x14ac:dyDescent="0.25">
      <c r="A48" s="273" t="s">
        <v>78</v>
      </c>
      <c r="B48" s="273"/>
      <c r="C48" s="273"/>
      <c r="D48" s="273"/>
      <c r="E48" s="273"/>
      <c r="F48" s="273"/>
      <c r="G48" s="273"/>
      <c r="H48" s="273"/>
      <c r="I48" s="273"/>
      <c r="J48" s="273"/>
      <c r="K48" s="273"/>
      <c r="L48" s="273"/>
      <c r="M48" s="273"/>
      <c r="N48" s="273"/>
      <c r="O48" s="273"/>
      <c r="P48" s="273"/>
      <c r="Q48" s="65">
        <v>0</v>
      </c>
      <c r="R48" s="278"/>
      <c r="S48" s="278"/>
      <c r="T48" s="278"/>
      <c r="U48" s="278"/>
      <c r="V48" s="278"/>
      <c r="W48" s="278"/>
      <c r="X48" s="278"/>
      <c r="Y48" s="278"/>
      <c r="Z48" s="278"/>
      <c r="AA48" s="278"/>
      <c r="AB48" s="278"/>
      <c r="AC48" s="278"/>
      <c r="AD48" s="278"/>
      <c r="AE48" s="278"/>
      <c r="AF48" s="65">
        <v>2</v>
      </c>
      <c r="AG48" s="278"/>
      <c r="AH48" s="278"/>
      <c r="AI48" s="278"/>
      <c r="AJ48" s="278"/>
      <c r="AK48" s="278"/>
      <c r="AL48" s="278"/>
      <c r="AM48" s="278"/>
      <c r="AN48" s="278"/>
      <c r="AO48" s="278"/>
      <c r="AP48" s="278"/>
      <c r="AQ48" s="278"/>
      <c r="AR48" s="278"/>
      <c r="AS48" s="278"/>
      <c r="AT48" s="278"/>
    </row>
    <row r="51" spans="1:46" ht="45" customHeight="1" x14ac:dyDescent="0.2">
      <c r="A51" s="267" t="s">
        <v>79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c r="AG51" s="250" t="s">
        <v>61</v>
      </c>
      <c r="AH51" s="250"/>
      <c r="AI51" s="250"/>
      <c r="AJ51" s="250"/>
      <c r="AK51" s="109">
        <f>(('Artículo 121 (resumen PI)'!C13*0.8+'Artículo 121 (resumen PI)'!F13*0.2)+('Artículo 121 (resumen PNT)'!C13*0.8+'Artículo 121 (resumen PNT)'!F13*0.2))/2</f>
        <v>0</v>
      </c>
      <c r="AL51" s="109"/>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62</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68" t="s">
        <v>80</v>
      </c>
      <c r="B55" s="268"/>
      <c r="C55" s="268"/>
      <c r="D55" s="268"/>
      <c r="E55" s="268"/>
      <c r="F55" s="268"/>
      <c r="G55" s="268"/>
      <c r="H55" s="268"/>
      <c r="I55" s="268"/>
      <c r="J55" s="268"/>
      <c r="K55" s="268"/>
      <c r="L55" s="268"/>
      <c r="M55" s="268"/>
      <c r="N55" s="268"/>
      <c r="O55" s="268"/>
      <c r="P55" s="268"/>
      <c r="Q55" s="62"/>
      <c r="R55" s="57"/>
      <c r="S55" s="57"/>
      <c r="T55" s="57"/>
      <c r="U55" s="57"/>
      <c r="V55" s="269"/>
      <c r="W55" s="269"/>
      <c r="X55" s="269"/>
      <c r="Y55" s="269"/>
      <c r="Z55" s="269"/>
      <c r="AA55" s="269"/>
      <c r="AB55" s="269"/>
      <c r="AC55" s="269"/>
      <c r="AD55" s="269"/>
      <c r="AE55" s="269"/>
      <c r="AF55" s="62"/>
      <c r="AG55" s="57"/>
      <c r="AH55" s="57"/>
      <c r="AI55" s="57"/>
      <c r="AJ55" s="57"/>
      <c r="AK55" s="269"/>
      <c r="AL55" s="269"/>
      <c r="AM55" s="269"/>
      <c r="AN55" s="269"/>
      <c r="AO55" s="269"/>
      <c r="AP55" s="269"/>
      <c r="AQ55" s="269"/>
      <c r="AR55" s="269"/>
      <c r="AS55" s="269"/>
      <c r="AT55" s="269"/>
    </row>
    <row r="56" spans="1:46" ht="45" customHeight="1" thickTop="1" thickBot="1" x14ac:dyDescent="0.25">
      <c r="A56" s="275" t="s">
        <v>43</v>
      </c>
      <c r="B56" s="275"/>
      <c r="C56" s="275"/>
      <c r="D56" s="275"/>
      <c r="E56" s="275"/>
      <c r="F56" s="275"/>
      <c r="G56" s="275"/>
      <c r="H56" s="275"/>
      <c r="I56" s="275"/>
      <c r="J56" s="275"/>
      <c r="K56" s="275"/>
      <c r="L56" s="275"/>
      <c r="M56" s="275"/>
      <c r="N56" s="275"/>
      <c r="O56" s="275"/>
      <c r="P56" s="275"/>
      <c r="Q56" s="63" t="s">
        <v>64</v>
      </c>
      <c r="R56" s="276" t="s">
        <v>65</v>
      </c>
      <c r="S56" s="276"/>
      <c r="T56" s="276"/>
      <c r="U56" s="276"/>
      <c r="V56" s="276"/>
      <c r="W56" s="276"/>
      <c r="X56" s="276"/>
      <c r="Y56" s="276"/>
      <c r="Z56" s="276"/>
      <c r="AA56" s="276"/>
      <c r="AB56" s="276"/>
      <c r="AC56" s="276"/>
      <c r="AD56" s="276"/>
      <c r="AE56" s="276"/>
      <c r="AF56" s="64" t="s">
        <v>64</v>
      </c>
      <c r="AG56" s="277" t="s">
        <v>7</v>
      </c>
      <c r="AH56" s="277"/>
      <c r="AI56" s="277"/>
      <c r="AJ56" s="277"/>
      <c r="AK56" s="277"/>
      <c r="AL56" s="277"/>
      <c r="AM56" s="277"/>
      <c r="AN56" s="277"/>
      <c r="AO56" s="277"/>
      <c r="AP56" s="277"/>
      <c r="AQ56" s="277"/>
      <c r="AR56" s="277"/>
      <c r="AS56" s="277"/>
      <c r="AT56" s="277"/>
    </row>
    <row r="57" spans="1:46" ht="45" customHeight="1" thickTop="1" thickBot="1" x14ac:dyDescent="0.25">
      <c r="A57" s="273" t="s">
        <v>66</v>
      </c>
      <c r="B57" s="273"/>
      <c r="C57" s="273"/>
      <c r="D57" s="273"/>
      <c r="E57" s="273"/>
      <c r="F57" s="273"/>
      <c r="G57" s="273"/>
      <c r="H57" s="273"/>
      <c r="I57" s="273"/>
      <c r="J57" s="273"/>
      <c r="K57" s="273"/>
      <c r="L57" s="273"/>
      <c r="M57" s="273"/>
      <c r="N57" s="273"/>
      <c r="O57" s="273"/>
      <c r="P57" s="273"/>
      <c r="Q57" s="65">
        <v>0</v>
      </c>
      <c r="R57" s="278" t="s">
        <v>3076</v>
      </c>
      <c r="S57" s="278"/>
      <c r="T57" s="278"/>
      <c r="U57" s="278"/>
      <c r="V57" s="278"/>
      <c r="W57" s="278"/>
      <c r="X57" s="278"/>
      <c r="Y57" s="278"/>
      <c r="Z57" s="278"/>
      <c r="AA57" s="278"/>
      <c r="AB57" s="278"/>
      <c r="AC57" s="278"/>
      <c r="AD57" s="278"/>
      <c r="AE57" s="278"/>
      <c r="AF57" s="65">
        <v>0</v>
      </c>
      <c r="AG57" s="278" t="s">
        <v>3077</v>
      </c>
      <c r="AH57" s="278"/>
      <c r="AI57" s="278"/>
      <c r="AJ57" s="278"/>
      <c r="AK57" s="278"/>
      <c r="AL57" s="278"/>
      <c r="AM57" s="278"/>
      <c r="AN57" s="278"/>
      <c r="AO57" s="278"/>
      <c r="AP57" s="278"/>
      <c r="AQ57" s="278"/>
      <c r="AR57" s="278"/>
      <c r="AS57" s="278"/>
      <c r="AT57" s="278"/>
    </row>
    <row r="58" spans="1:46" ht="45" customHeight="1" thickTop="1" thickBot="1" x14ac:dyDescent="0.25">
      <c r="A58" s="273" t="s">
        <v>81</v>
      </c>
      <c r="B58" s="273"/>
      <c r="C58" s="273"/>
      <c r="D58" s="273"/>
      <c r="E58" s="273"/>
      <c r="F58" s="273"/>
      <c r="G58" s="273"/>
      <c r="H58" s="273"/>
      <c r="I58" s="273"/>
      <c r="J58" s="273"/>
      <c r="K58" s="273"/>
      <c r="L58" s="273"/>
      <c r="M58" s="273"/>
      <c r="N58" s="273"/>
      <c r="O58" s="273"/>
      <c r="P58" s="273"/>
      <c r="Q58" s="65">
        <v>0</v>
      </c>
      <c r="R58" s="274"/>
      <c r="S58" s="274"/>
      <c r="T58" s="274"/>
      <c r="U58" s="274"/>
      <c r="V58" s="274"/>
      <c r="W58" s="274"/>
      <c r="X58" s="274"/>
      <c r="Y58" s="274"/>
      <c r="Z58" s="274"/>
      <c r="AA58" s="274"/>
      <c r="AB58" s="274"/>
      <c r="AC58" s="274"/>
      <c r="AD58" s="274"/>
      <c r="AE58" s="274"/>
      <c r="AF58" s="65">
        <v>0</v>
      </c>
      <c r="AG58" s="274"/>
      <c r="AH58" s="274"/>
      <c r="AI58" s="274"/>
      <c r="AJ58" s="274"/>
      <c r="AK58" s="274"/>
      <c r="AL58" s="274"/>
      <c r="AM58" s="274"/>
      <c r="AN58" s="274"/>
      <c r="AO58" s="274"/>
      <c r="AP58" s="274"/>
      <c r="AQ58" s="274"/>
      <c r="AR58" s="274"/>
      <c r="AS58" s="274"/>
      <c r="AT58" s="274"/>
    </row>
    <row r="59" spans="1:46" ht="45" customHeight="1" thickTop="1" thickBot="1" x14ac:dyDescent="0.25">
      <c r="A59" s="273" t="s">
        <v>82</v>
      </c>
      <c r="B59" s="273"/>
      <c r="C59" s="273"/>
      <c r="D59" s="273"/>
      <c r="E59" s="273"/>
      <c r="F59" s="273"/>
      <c r="G59" s="273"/>
      <c r="H59" s="273"/>
      <c r="I59" s="273"/>
      <c r="J59" s="273"/>
      <c r="K59" s="273"/>
      <c r="L59" s="273"/>
      <c r="M59" s="273"/>
      <c r="N59" s="273"/>
      <c r="O59" s="273"/>
      <c r="P59" s="273"/>
      <c r="Q59" s="65">
        <v>0</v>
      </c>
      <c r="R59" s="274"/>
      <c r="S59" s="274"/>
      <c r="T59" s="274"/>
      <c r="U59" s="274"/>
      <c r="V59" s="274"/>
      <c r="W59" s="274"/>
      <c r="X59" s="274"/>
      <c r="Y59" s="274"/>
      <c r="Z59" s="274"/>
      <c r="AA59" s="274"/>
      <c r="AB59" s="274"/>
      <c r="AC59" s="274"/>
      <c r="AD59" s="274"/>
      <c r="AE59" s="274"/>
      <c r="AF59" s="65">
        <v>0</v>
      </c>
      <c r="AG59" s="274"/>
      <c r="AH59" s="274"/>
      <c r="AI59" s="274"/>
      <c r="AJ59" s="274"/>
      <c r="AK59" s="274"/>
      <c r="AL59" s="274"/>
      <c r="AM59" s="274"/>
      <c r="AN59" s="274"/>
      <c r="AO59" s="274"/>
      <c r="AP59" s="274"/>
      <c r="AQ59" s="274"/>
      <c r="AR59" s="274"/>
      <c r="AS59" s="274"/>
      <c r="AT59" s="274"/>
    </row>
    <row r="60" spans="1:46" ht="64.900000000000006" customHeight="1" thickTop="1" thickBot="1" x14ac:dyDescent="0.25">
      <c r="A60" s="273" t="s">
        <v>83</v>
      </c>
      <c r="B60" s="273"/>
      <c r="C60" s="273"/>
      <c r="D60" s="273"/>
      <c r="E60" s="273"/>
      <c r="F60" s="273"/>
      <c r="G60" s="273"/>
      <c r="H60" s="273"/>
      <c r="I60" s="273"/>
      <c r="J60" s="273"/>
      <c r="K60" s="273"/>
      <c r="L60" s="273"/>
      <c r="M60" s="273"/>
      <c r="N60" s="273"/>
      <c r="O60" s="273"/>
      <c r="P60" s="273"/>
      <c r="Q60" s="65">
        <v>0</v>
      </c>
      <c r="R60" s="274"/>
      <c r="S60" s="274"/>
      <c r="T60" s="274"/>
      <c r="U60" s="274"/>
      <c r="V60" s="274"/>
      <c r="W60" s="274"/>
      <c r="X60" s="274"/>
      <c r="Y60" s="274"/>
      <c r="Z60" s="274"/>
      <c r="AA60" s="274"/>
      <c r="AB60" s="274"/>
      <c r="AC60" s="274"/>
      <c r="AD60" s="274"/>
      <c r="AE60" s="274"/>
      <c r="AF60" s="65">
        <v>0</v>
      </c>
      <c r="AG60" s="274"/>
      <c r="AH60" s="274"/>
      <c r="AI60" s="274"/>
      <c r="AJ60" s="274"/>
      <c r="AK60" s="274"/>
      <c r="AL60" s="274"/>
      <c r="AM60" s="274"/>
      <c r="AN60" s="274"/>
      <c r="AO60" s="274"/>
      <c r="AP60" s="274"/>
      <c r="AQ60" s="274"/>
      <c r="AR60" s="274"/>
      <c r="AS60" s="274"/>
      <c r="AT60" s="274"/>
    </row>
    <row r="61" spans="1:46" ht="45" customHeight="1" thickTop="1" thickBot="1" x14ac:dyDescent="0.25">
      <c r="A61" s="273" t="s">
        <v>84</v>
      </c>
      <c r="B61" s="273"/>
      <c r="C61" s="273"/>
      <c r="D61" s="273"/>
      <c r="E61" s="273"/>
      <c r="F61" s="273"/>
      <c r="G61" s="273"/>
      <c r="H61" s="273"/>
      <c r="I61" s="273"/>
      <c r="J61" s="273"/>
      <c r="K61" s="273"/>
      <c r="L61" s="273"/>
      <c r="M61" s="273"/>
      <c r="N61" s="273"/>
      <c r="O61" s="273"/>
      <c r="P61" s="273"/>
      <c r="Q61" s="65">
        <v>0</v>
      </c>
      <c r="R61" s="274"/>
      <c r="S61" s="274"/>
      <c r="T61" s="274"/>
      <c r="U61" s="274"/>
      <c r="V61" s="274"/>
      <c r="W61" s="274"/>
      <c r="X61" s="274"/>
      <c r="Y61" s="274"/>
      <c r="Z61" s="274"/>
      <c r="AA61" s="274"/>
      <c r="AB61" s="274"/>
      <c r="AC61" s="274"/>
      <c r="AD61" s="274"/>
      <c r="AE61" s="274"/>
      <c r="AF61" s="65">
        <v>0</v>
      </c>
      <c r="AG61" s="274"/>
      <c r="AH61" s="274"/>
      <c r="AI61" s="274"/>
      <c r="AJ61" s="274"/>
      <c r="AK61" s="274"/>
      <c r="AL61" s="274"/>
      <c r="AM61" s="274"/>
      <c r="AN61" s="274"/>
      <c r="AO61" s="274"/>
      <c r="AP61" s="274"/>
      <c r="AQ61" s="274"/>
      <c r="AR61" s="274"/>
      <c r="AS61" s="274"/>
      <c r="AT61" s="274"/>
    </row>
    <row r="62" spans="1:46" ht="45" customHeight="1" thickTop="1" thickBot="1" x14ac:dyDescent="0.25">
      <c r="A62" s="273" t="s">
        <v>85</v>
      </c>
      <c r="B62" s="273"/>
      <c r="C62" s="273"/>
      <c r="D62" s="273"/>
      <c r="E62" s="273"/>
      <c r="F62" s="273"/>
      <c r="G62" s="273"/>
      <c r="H62" s="273"/>
      <c r="I62" s="273"/>
      <c r="J62" s="273"/>
      <c r="K62" s="273"/>
      <c r="L62" s="273"/>
      <c r="M62" s="273"/>
      <c r="N62" s="273"/>
      <c r="O62" s="273"/>
      <c r="P62" s="273"/>
      <c r="Q62" s="65">
        <v>0</v>
      </c>
      <c r="R62" s="278"/>
      <c r="S62" s="278"/>
      <c r="T62" s="278"/>
      <c r="U62" s="278"/>
      <c r="V62" s="278"/>
      <c r="W62" s="278"/>
      <c r="X62" s="278"/>
      <c r="Y62" s="278"/>
      <c r="Z62" s="278"/>
      <c r="AA62" s="278"/>
      <c r="AB62" s="278"/>
      <c r="AC62" s="278"/>
      <c r="AD62" s="278"/>
      <c r="AE62" s="278"/>
      <c r="AF62" s="65">
        <v>0</v>
      </c>
      <c r="AG62" s="278"/>
      <c r="AH62" s="278"/>
      <c r="AI62" s="278"/>
      <c r="AJ62" s="278"/>
      <c r="AK62" s="278"/>
      <c r="AL62" s="278"/>
      <c r="AM62" s="278"/>
      <c r="AN62" s="278"/>
      <c r="AO62" s="278"/>
      <c r="AP62" s="278"/>
      <c r="AQ62" s="278"/>
      <c r="AR62" s="278"/>
      <c r="AS62" s="278"/>
      <c r="AT62" s="278"/>
    </row>
    <row r="63" spans="1:46" ht="54" customHeight="1" thickTop="1" thickBot="1" x14ac:dyDescent="0.25">
      <c r="A63" s="273" t="s">
        <v>86</v>
      </c>
      <c r="B63" s="273"/>
      <c r="C63" s="273"/>
      <c r="D63" s="273"/>
      <c r="E63" s="273"/>
      <c r="F63" s="273"/>
      <c r="G63" s="273"/>
      <c r="H63" s="273"/>
      <c r="I63" s="273"/>
      <c r="J63" s="273"/>
      <c r="K63" s="273"/>
      <c r="L63" s="273"/>
      <c r="M63" s="273"/>
      <c r="N63" s="273"/>
      <c r="O63" s="273"/>
      <c r="P63" s="273"/>
      <c r="Q63" s="65">
        <v>0</v>
      </c>
      <c r="R63" s="278"/>
      <c r="S63" s="278"/>
      <c r="T63" s="278"/>
      <c r="U63" s="278"/>
      <c r="V63" s="278"/>
      <c r="W63" s="278"/>
      <c r="X63" s="278"/>
      <c r="Y63" s="278"/>
      <c r="Z63" s="278"/>
      <c r="AA63" s="278"/>
      <c r="AB63" s="278"/>
      <c r="AC63" s="278"/>
      <c r="AD63" s="278"/>
      <c r="AE63" s="278"/>
      <c r="AF63" s="65">
        <v>0</v>
      </c>
      <c r="AG63" s="278"/>
      <c r="AH63" s="278"/>
      <c r="AI63" s="278"/>
      <c r="AJ63" s="278"/>
      <c r="AK63" s="278"/>
      <c r="AL63" s="278"/>
      <c r="AM63" s="278"/>
      <c r="AN63" s="278"/>
      <c r="AO63" s="278"/>
      <c r="AP63" s="278"/>
      <c r="AQ63" s="278"/>
      <c r="AR63" s="278"/>
      <c r="AS63" s="278"/>
      <c r="AT63" s="278"/>
    </row>
    <row r="64" spans="1:46" ht="45" customHeight="1" thickTop="1" thickBot="1" x14ac:dyDescent="0.25">
      <c r="A64" s="273" t="s">
        <v>87</v>
      </c>
      <c r="B64" s="273"/>
      <c r="C64" s="273"/>
      <c r="D64" s="273"/>
      <c r="E64" s="273"/>
      <c r="F64" s="273"/>
      <c r="G64" s="273"/>
      <c r="H64" s="273"/>
      <c r="I64" s="273"/>
      <c r="J64" s="273"/>
      <c r="K64" s="273"/>
      <c r="L64" s="273"/>
      <c r="M64" s="273"/>
      <c r="N64" s="273"/>
      <c r="O64" s="273"/>
      <c r="P64" s="273"/>
      <c r="Q64" s="65">
        <v>0</v>
      </c>
      <c r="R64" s="278"/>
      <c r="S64" s="278"/>
      <c r="T64" s="278"/>
      <c r="U64" s="278"/>
      <c r="V64" s="278"/>
      <c r="W64" s="278"/>
      <c r="X64" s="278"/>
      <c r="Y64" s="278"/>
      <c r="Z64" s="278"/>
      <c r="AA64" s="278"/>
      <c r="AB64" s="278"/>
      <c r="AC64" s="278"/>
      <c r="AD64" s="278"/>
      <c r="AE64" s="278"/>
      <c r="AF64" s="65">
        <v>0</v>
      </c>
      <c r="AG64" s="278"/>
      <c r="AH64" s="278"/>
      <c r="AI64" s="278"/>
      <c r="AJ64" s="278"/>
      <c r="AK64" s="278"/>
      <c r="AL64" s="278"/>
      <c r="AM64" s="278"/>
      <c r="AN64" s="278"/>
      <c r="AO64" s="278"/>
      <c r="AP64" s="278"/>
      <c r="AQ64" s="278"/>
      <c r="AR64" s="278"/>
      <c r="AS64" s="278"/>
      <c r="AT64" s="278"/>
    </row>
    <row r="65" spans="1:46" ht="45" customHeight="1" thickTop="1" thickBot="1" x14ac:dyDescent="0.25">
      <c r="A65" s="282" t="s">
        <v>88</v>
      </c>
      <c r="B65" s="283"/>
      <c r="C65" s="283"/>
      <c r="D65" s="283"/>
      <c r="E65" s="283"/>
      <c r="F65" s="283"/>
      <c r="G65" s="283"/>
      <c r="H65" s="283"/>
      <c r="I65" s="283"/>
      <c r="J65" s="283"/>
      <c r="K65" s="283"/>
      <c r="L65" s="283"/>
      <c r="M65" s="283"/>
      <c r="N65" s="283"/>
      <c r="O65" s="283"/>
      <c r="P65" s="284"/>
      <c r="Q65" s="65">
        <v>0</v>
      </c>
      <c r="R65" s="278"/>
      <c r="S65" s="278"/>
      <c r="T65" s="278"/>
      <c r="U65" s="278"/>
      <c r="V65" s="278"/>
      <c r="W65" s="278"/>
      <c r="X65" s="278"/>
      <c r="Y65" s="278"/>
      <c r="Z65" s="278"/>
      <c r="AA65" s="278"/>
      <c r="AB65" s="278"/>
      <c r="AC65" s="278"/>
      <c r="AD65" s="278"/>
      <c r="AE65" s="278"/>
      <c r="AF65" s="65">
        <v>0</v>
      </c>
      <c r="AG65" s="278"/>
      <c r="AH65" s="278"/>
      <c r="AI65" s="278"/>
      <c r="AJ65" s="278"/>
      <c r="AK65" s="278"/>
      <c r="AL65" s="278"/>
      <c r="AM65" s="278"/>
      <c r="AN65" s="278"/>
      <c r="AO65" s="278"/>
      <c r="AP65" s="278"/>
      <c r="AQ65" s="278"/>
      <c r="AR65" s="278"/>
      <c r="AS65" s="278"/>
      <c r="AT65" s="278"/>
    </row>
    <row r="66" spans="1:46" ht="78" customHeight="1" thickTop="1" thickBot="1" x14ac:dyDescent="0.25">
      <c r="A66" s="282" t="s">
        <v>89</v>
      </c>
      <c r="B66" s="283"/>
      <c r="C66" s="283"/>
      <c r="D66" s="283"/>
      <c r="E66" s="283"/>
      <c r="F66" s="283"/>
      <c r="G66" s="283"/>
      <c r="H66" s="283"/>
      <c r="I66" s="283"/>
      <c r="J66" s="283"/>
      <c r="K66" s="283"/>
      <c r="L66" s="283"/>
      <c r="M66" s="283"/>
      <c r="N66" s="283"/>
      <c r="O66" s="283"/>
      <c r="P66" s="284"/>
      <c r="Q66" s="65">
        <v>0</v>
      </c>
      <c r="R66" s="278"/>
      <c r="S66" s="278"/>
      <c r="T66" s="278"/>
      <c r="U66" s="278"/>
      <c r="V66" s="278"/>
      <c r="W66" s="278"/>
      <c r="X66" s="278"/>
      <c r="Y66" s="278"/>
      <c r="Z66" s="278"/>
      <c r="AA66" s="278"/>
      <c r="AB66" s="278"/>
      <c r="AC66" s="278"/>
      <c r="AD66" s="278"/>
      <c r="AE66" s="278"/>
      <c r="AF66" s="65">
        <v>0</v>
      </c>
      <c r="AG66" s="278"/>
      <c r="AH66" s="278"/>
      <c r="AI66" s="278"/>
      <c r="AJ66" s="278"/>
      <c r="AK66" s="278"/>
      <c r="AL66" s="278"/>
      <c r="AM66" s="278"/>
      <c r="AN66" s="278"/>
      <c r="AO66" s="278"/>
      <c r="AP66" s="278"/>
      <c r="AQ66" s="278"/>
      <c r="AR66" s="278"/>
      <c r="AS66" s="278"/>
      <c r="AT66" s="278"/>
    </row>
    <row r="67" spans="1:46" ht="45" customHeight="1" thickTop="1" thickBot="1" x14ac:dyDescent="0.25">
      <c r="A67" s="282" t="s">
        <v>90</v>
      </c>
      <c r="B67" s="283"/>
      <c r="C67" s="283"/>
      <c r="D67" s="283"/>
      <c r="E67" s="283"/>
      <c r="F67" s="283"/>
      <c r="G67" s="283"/>
      <c r="H67" s="283"/>
      <c r="I67" s="283"/>
      <c r="J67" s="283"/>
      <c r="K67" s="283"/>
      <c r="L67" s="283"/>
      <c r="M67" s="283"/>
      <c r="N67" s="283"/>
      <c r="O67" s="283"/>
      <c r="P67" s="284"/>
      <c r="Q67" s="65">
        <v>0</v>
      </c>
      <c r="R67" s="278"/>
      <c r="S67" s="278"/>
      <c r="T67" s="278"/>
      <c r="U67" s="278"/>
      <c r="V67" s="278"/>
      <c r="W67" s="278"/>
      <c r="X67" s="278"/>
      <c r="Y67" s="278"/>
      <c r="Z67" s="278"/>
      <c r="AA67" s="278"/>
      <c r="AB67" s="278"/>
      <c r="AC67" s="278"/>
      <c r="AD67" s="278"/>
      <c r="AE67" s="278"/>
      <c r="AF67" s="65">
        <v>0</v>
      </c>
      <c r="AG67" s="278"/>
      <c r="AH67" s="278"/>
      <c r="AI67" s="278"/>
      <c r="AJ67" s="278"/>
      <c r="AK67" s="278"/>
      <c r="AL67" s="278"/>
      <c r="AM67" s="278"/>
      <c r="AN67" s="278"/>
      <c r="AO67" s="278"/>
      <c r="AP67" s="278"/>
      <c r="AQ67" s="278"/>
      <c r="AR67" s="278"/>
      <c r="AS67" s="278"/>
      <c r="AT67" s="278"/>
    </row>
    <row r="68" spans="1:46" ht="45" customHeight="1" thickTop="1" thickBot="1" x14ac:dyDescent="0.25">
      <c r="A68" s="282" t="s">
        <v>91</v>
      </c>
      <c r="B68" s="283"/>
      <c r="C68" s="283"/>
      <c r="D68" s="283"/>
      <c r="E68" s="283"/>
      <c r="F68" s="283"/>
      <c r="G68" s="283"/>
      <c r="H68" s="283"/>
      <c r="I68" s="283"/>
      <c r="J68" s="283"/>
      <c r="K68" s="283"/>
      <c r="L68" s="283"/>
      <c r="M68" s="283"/>
      <c r="N68" s="283"/>
      <c r="O68" s="283"/>
      <c r="P68" s="284"/>
      <c r="Q68" s="65">
        <v>0</v>
      </c>
      <c r="R68" s="278"/>
      <c r="S68" s="278"/>
      <c r="T68" s="278"/>
      <c r="U68" s="278"/>
      <c r="V68" s="278"/>
      <c r="W68" s="278"/>
      <c r="X68" s="278"/>
      <c r="Y68" s="278"/>
      <c r="Z68" s="278"/>
      <c r="AA68" s="278"/>
      <c r="AB68" s="278"/>
      <c r="AC68" s="278"/>
      <c r="AD68" s="278"/>
      <c r="AE68" s="278"/>
      <c r="AF68" s="65">
        <v>0</v>
      </c>
      <c r="AG68" s="278"/>
      <c r="AH68" s="278"/>
      <c r="AI68" s="278"/>
      <c r="AJ68" s="278"/>
      <c r="AK68" s="278"/>
      <c r="AL68" s="278"/>
      <c r="AM68" s="278"/>
      <c r="AN68" s="278"/>
      <c r="AO68" s="278"/>
      <c r="AP68" s="278"/>
      <c r="AQ68" s="278"/>
      <c r="AR68" s="278"/>
      <c r="AS68" s="278"/>
      <c r="AT68" s="278"/>
    </row>
    <row r="69" spans="1:46" ht="45" customHeight="1" thickTop="1" thickBot="1" x14ac:dyDescent="0.25">
      <c r="A69" s="282" t="s">
        <v>92</v>
      </c>
      <c r="B69" s="283"/>
      <c r="C69" s="283"/>
      <c r="D69" s="283"/>
      <c r="E69" s="283"/>
      <c r="F69" s="283"/>
      <c r="G69" s="283"/>
      <c r="H69" s="283"/>
      <c r="I69" s="283"/>
      <c r="J69" s="283"/>
      <c r="K69" s="283"/>
      <c r="L69" s="283"/>
      <c r="M69" s="283"/>
      <c r="N69" s="283"/>
      <c r="O69" s="283"/>
      <c r="P69" s="284"/>
      <c r="Q69" s="65">
        <v>0</v>
      </c>
      <c r="R69" s="278"/>
      <c r="S69" s="278"/>
      <c r="T69" s="278"/>
      <c r="U69" s="278"/>
      <c r="V69" s="278"/>
      <c r="W69" s="278"/>
      <c r="X69" s="278"/>
      <c r="Y69" s="278"/>
      <c r="Z69" s="278"/>
      <c r="AA69" s="278"/>
      <c r="AB69" s="278"/>
      <c r="AC69" s="278"/>
      <c r="AD69" s="278"/>
      <c r="AE69" s="278"/>
      <c r="AF69" s="65">
        <v>0</v>
      </c>
      <c r="AG69" s="278"/>
      <c r="AH69" s="278"/>
      <c r="AI69" s="278"/>
      <c r="AJ69" s="278"/>
      <c r="AK69" s="278"/>
      <c r="AL69" s="278"/>
      <c r="AM69" s="278"/>
      <c r="AN69" s="278"/>
      <c r="AO69" s="278"/>
      <c r="AP69" s="278"/>
      <c r="AQ69" s="278"/>
      <c r="AR69" s="278"/>
      <c r="AS69" s="278"/>
      <c r="AT69" s="278"/>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79" t="s">
        <v>73</v>
      </c>
      <c r="B71" s="279"/>
      <c r="C71" s="279"/>
      <c r="D71" s="279"/>
      <c r="E71" s="279"/>
      <c r="F71" s="279"/>
      <c r="G71" s="279"/>
      <c r="H71" s="279"/>
      <c r="I71" s="279"/>
      <c r="J71" s="279"/>
      <c r="K71" s="279"/>
      <c r="L71" s="279"/>
      <c r="M71" s="279"/>
      <c r="N71" s="279"/>
      <c r="O71" s="279"/>
      <c r="P71" s="279"/>
      <c r="Q71" s="67" t="s">
        <v>64</v>
      </c>
      <c r="R71" s="280" t="s">
        <v>65</v>
      </c>
      <c r="S71" s="280"/>
      <c r="T71" s="280"/>
      <c r="U71" s="280"/>
      <c r="V71" s="280"/>
      <c r="W71" s="280"/>
      <c r="X71" s="280"/>
      <c r="Y71" s="280"/>
      <c r="Z71" s="280"/>
      <c r="AA71" s="280"/>
      <c r="AB71" s="280"/>
      <c r="AC71" s="280"/>
      <c r="AD71" s="280"/>
      <c r="AE71" s="280"/>
      <c r="AF71" s="68" t="s">
        <v>64</v>
      </c>
      <c r="AG71" s="281" t="s">
        <v>7</v>
      </c>
      <c r="AH71" s="281"/>
      <c r="AI71" s="281"/>
      <c r="AJ71" s="281"/>
      <c r="AK71" s="281"/>
      <c r="AL71" s="281"/>
      <c r="AM71" s="281"/>
      <c r="AN71" s="281"/>
      <c r="AO71" s="281"/>
      <c r="AP71" s="281"/>
      <c r="AQ71" s="281"/>
      <c r="AR71" s="281"/>
      <c r="AS71" s="281"/>
      <c r="AT71" s="281"/>
    </row>
    <row r="72" spans="1:46" ht="45" customHeight="1" thickTop="1" thickBot="1" x14ac:dyDescent="0.25">
      <c r="A72" s="273" t="s">
        <v>93</v>
      </c>
      <c r="B72" s="273"/>
      <c r="C72" s="273"/>
      <c r="D72" s="273"/>
      <c r="E72" s="273"/>
      <c r="F72" s="273"/>
      <c r="G72" s="273"/>
      <c r="H72" s="273"/>
      <c r="I72" s="273"/>
      <c r="J72" s="273"/>
      <c r="K72" s="273"/>
      <c r="L72" s="273"/>
      <c r="M72" s="273"/>
      <c r="N72" s="273"/>
      <c r="O72" s="273"/>
      <c r="P72" s="273"/>
      <c r="Q72" s="65">
        <v>0</v>
      </c>
      <c r="R72" s="278" t="s">
        <v>3076</v>
      </c>
      <c r="S72" s="278"/>
      <c r="T72" s="278"/>
      <c r="U72" s="278"/>
      <c r="V72" s="278"/>
      <c r="W72" s="278"/>
      <c r="X72" s="278"/>
      <c r="Y72" s="278"/>
      <c r="Z72" s="278"/>
      <c r="AA72" s="278"/>
      <c r="AB72" s="278"/>
      <c r="AC72" s="278"/>
      <c r="AD72" s="278"/>
      <c r="AE72" s="278"/>
      <c r="AF72" s="65">
        <v>0</v>
      </c>
      <c r="AG72" s="278" t="s">
        <v>3077</v>
      </c>
      <c r="AH72" s="278"/>
      <c r="AI72" s="278"/>
      <c r="AJ72" s="278"/>
      <c r="AK72" s="278"/>
      <c r="AL72" s="278"/>
      <c r="AM72" s="278"/>
      <c r="AN72" s="278"/>
      <c r="AO72" s="278"/>
      <c r="AP72" s="278"/>
      <c r="AQ72" s="278"/>
      <c r="AR72" s="278"/>
      <c r="AS72" s="278"/>
      <c r="AT72" s="278"/>
    </row>
    <row r="73" spans="1:46" ht="45" customHeight="1" thickTop="1" thickBot="1" x14ac:dyDescent="0.25">
      <c r="A73" s="273" t="s">
        <v>94</v>
      </c>
      <c r="B73" s="273"/>
      <c r="C73" s="273"/>
      <c r="D73" s="273"/>
      <c r="E73" s="273"/>
      <c r="F73" s="273"/>
      <c r="G73" s="273"/>
      <c r="H73" s="273"/>
      <c r="I73" s="273"/>
      <c r="J73" s="273"/>
      <c r="K73" s="273"/>
      <c r="L73" s="273"/>
      <c r="M73" s="273"/>
      <c r="N73" s="273"/>
      <c r="O73" s="273"/>
      <c r="P73" s="273"/>
      <c r="Q73" s="65">
        <v>0</v>
      </c>
      <c r="R73" s="274"/>
      <c r="S73" s="274"/>
      <c r="T73" s="274"/>
      <c r="U73" s="274"/>
      <c r="V73" s="274"/>
      <c r="W73" s="274"/>
      <c r="X73" s="274"/>
      <c r="Y73" s="274"/>
      <c r="Z73" s="274"/>
      <c r="AA73" s="274"/>
      <c r="AB73" s="274"/>
      <c r="AC73" s="274"/>
      <c r="AD73" s="274"/>
      <c r="AE73" s="274"/>
      <c r="AF73" s="65">
        <v>0</v>
      </c>
      <c r="AG73" s="274"/>
      <c r="AH73" s="274"/>
      <c r="AI73" s="274"/>
      <c r="AJ73" s="274"/>
      <c r="AK73" s="274"/>
      <c r="AL73" s="274"/>
      <c r="AM73" s="274"/>
      <c r="AN73" s="274"/>
      <c r="AO73" s="274"/>
      <c r="AP73" s="274"/>
      <c r="AQ73" s="274"/>
      <c r="AR73" s="274"/>
      <c r="AS73" s="274"/>
      <c r="AT73" s="274"/>
    </row>
    <row r="74" spans="1:46" ht="45" customHeight="1" thickTop="1" thickBot="1" x14ac:dyDescent="0.25">
      <c r="A74" s="273" t="s">
        <v>95</v>
      </c>
      <c r="B74" s="273"/>
      <c r="C74" s="273"/>
      <c r="D74" s="273"/>
      <c r="E74" s="273"/>
      <c r="F74" s="273"/>
      <c r="G74" s="273"/>
      <c r="H74" s="273"/>
      <c r="I74" s="273"/>
      <c r="J74" s="273"/>
      <c r="K74" s="273"/>
      <c r="L74" s="273"/>
      <c r="M74" s="273"/>
      <c r="N74" s="273"/>
      <c r="O74" s="273"/>
      <c r="P74" s="273"/>
      <c r="Q74" s="65">
        <v>0</v>
      </c>
      <c r="R74" s="278"/>
      <c r="S74" s="278"/>
      <c r="T74" s="278"/>
      <c r="U74" s="278"/>
      <c r="V74" s="278"/>
      <c r="W74" s="278"/>
      <c r="X74" s="278"/>
      <c r="Y74" s="278"/>
      <c r="Z74" s="278"/>
      <c r="AA74" s="278"/>
      <c r="AB74" s="278"/>
      <c r="AC74" s="278"/>
      <c r="AD74" s="278"/>
      <c r="AE74" s="278"/>
      <c r="AF74" s="65">
        <v>0</v>
      </c>
      <c r="AG74" s="278"/>
      <c r="AH74" s="278"/>
      <c r="AI74" s="278"/>
      <c r="AJ74" s="278"/>
      <c r="AK74" s="278"/>
      <c r="AL74" s="278"/>
      <c r="AM74" s="278"/>
      <c r="AN74" s="278"/>
      <c r="AO74" s="278"/>
      <c r="AP74" s="278"/>
      <c r="AQ74" s="278"/>
      <c r="AR74" s="278"/>
      <c r="AS74" s="278"/>
      <c r="AT74" s="278"/>
    </row>
    <row r="75" spans="1:46" ht="66.599999999999994" customHeight="1" thickTop="1" thickBot="1" x14ac:dyDescent="0.25">
      <c r="A75" s="273" t="s">
        <v>96</v>
      </c>
      <c r="B75" s="273"/>
      <c r="C75" s="273"/>
      <c r="D75" s="273"/>
      <c r="E75" s="273"/>
      <c r="F75" s="273"/>
      <c r="G75" s="273"/>
      <c r="H75" s="273"/>
      <c r="I75" s="273"/>
      <c r="J75" s="273"/>
      <c r="K75" s="273"/>
      <c r="L75" s="273"/>
      <c r="M75" s="273"/>
      <c r="N75" s="273"/>
      <c r="O75" s="273"/>
      <c r="P75" s="273"/>
      <c r="Q75" s="65">
        <v>0</v>
      </c>
      <c r="R75" s="278"/>
      <c r="S75" s="278"/>
      <c r="T75" s="278"/>
      <c r="U75" s="278"/>
      <c r="V75" s="278"/>
      <c r="W75" s="278"/>
      <c r="X75" s="278"/>
      <c r="Y75" s="278"/>
      <c r="Z75" s="278"/>
      <c r="AA75" s="278"/>
      <c r="AB75" s="278"/>
      <c r="AC75" s="278"/>
      <c r="AD75" s="278"/>
      <c r="AE75" s="278"/>
      <c r="AF75" s="65">
        <v>0</v>
      </c>
      <c r="AG75" s="278"/>
      <c r="AH75" s="278"/>
      <c r="AI75" s="278"/>
      <c r="AJ75" s="278"/>
      <c r="AK75" s="278"/>
      <c r="AL75" s="278"/>
      <c r="AM75" s="278"/>
      <c r="AN75" s="278"/>
      <c r="AO75" s="278"/>
      <c r="AP75" s="278"/>
      <c r="AQ75" s="278"/>
      <c r="AR75" s="278"/>
      <c r="AS75" s="278"/>
      <c r="AT75" s="278"/>
    </row>
    <row r="76" spans="1:46" ht="45" customHeight="1" thickTop="1" thickBot="1" x14ac:dyDescent="0.25">
      <c r="A76" s="273" t="s">
        <v>97</v>
      </c>
      <c r="B76" s="273"/>
      <c r="C76" s="273"/>
      <c r="D76" s="273"/>
      <c r="E76" s="273"/>
      <c r="F76" s="273"/>
      <c r="G76" s="273"/>
      <c r="H76" s="273"/>
      <c r="I76" s="273"/>
      <c r="J76" s="273"/>
      <c r="K76" s="273"/>
      <c r="L76" s="273"/>
      <c r="M76" s="273"/>
      <c r="N76" s="273"/>
      <c r="O76" s="273"/>
      <c r="P76" s="273"/>
      <c r="Q76" s="65">
        <v>0</v>
      </c>
      <c r="R76" s="278"/>
      <c r="S76" s="278"/>
      <c r="T76" s="278"/>
      <c r="U76" s="278"/>
      <c r="V76" s="278"/>
      <c r="W76" s="278"/>
      <c r="X76" s="278"/>
      <c r="Y76" s="278"/>
      <c r="Z76" s="278"/>
      <c r="AA76" s="278"/>
      <c r="AB76" s="278"/>
      <c r="AC76" s="278"/>
      <c r="AD76" s="278"/>
      <c r="AE76" s="278"/>
      <c r="AF76" s="65">
        <v>0</v>
      </c>
      <c r="AG76" s="278"/>
      <c r="AH76" s="278"/>
      <c r="AI76" s="278"/>
      <c r="AJ76" s="278"/>
      <c r="AK76" s="278"/>
      <c r="AL76" s="278"/>
      <c r="AM76" s="278"/>
      <c r="AN76" s="278"/>
      <c r="AO76" s="278"/>
      <c r="AP76" s="278"/>
      <c r="AQ76" s="278"/>
      <c r="AR76" s="278"/>
      <c r="AS76" s="278"/>
      <c r="AT76" s="278"/>
    </row>
    <row r="77" spans="1:46" ht="15.75" thickTop="1" x14ac:dyDescent="0.2"/>
    <row r="78" spans="1:46" ht="15" x14ac:dyDescent="0.2"/>
    <row r="79" spans="1:46" ht="45" customHeight="1" x14ac:dyDescent="0.2">
      <c r="A79" s="267" t="s">
        <v>98</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c r="AG79" s="250" t="s">
        <v>61</v>
      </c>
      <c r="AH79" s="250"/>
      <c r="AI79" s="250"/>
      <c r="AJ79" s="250"/>
      <c r="AK79" s="69">
        <f>(('Artículo 121 (resumen PI)'!C14*0.8+'Artículo 121 (resumen PI)'!F14*0.2)+('Artículo 121 (resumen PNT)'!C14*0.8+'Artículo 121 (resumen PNT)'!F14*0.2))/2</f>
        <v>0</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62</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68" t="s">
        <v>99</v>
      </c>
      <c r="B83" s="268"/>
      <c r="C83" s="268"/>
      <c r="D83" s="268"/>
      <c r="E83" s="268"/>
      <c r="F83" s="268"/>
      <c r="G83" s="268"/>
      <c r="H83" s="268"/>
      <c r="I83" s="268"/>
      <c r="J83" s="268"/>
      <c r="K83" s="268"/>
      <c r="L83" s="268"/>
      <c r="M83" s="268"/>
      <c r="N83" s="268"/>
      <c r="O83" s="268"/>
      <c r="P83" s="268"/>
      <c r="Q83" s="62"/>
      <c r="R83" s="57"/>
      <c r="S83" s="57"/>
      <c r="T83" s="57"/>
      <c r="U83" s="57"/>
      <c r="V83" s="269"/>
      <c r="W83" s="269"/>
      <c r="X83" s="269"/>
      <c r="Y83" s="269"/>
      <c r="Z83" s="269"/>
      <c r="AA83" s="269"/>
      <c r="AB83" s="269"/>
      <c r="AC83" s="269"/>
      <c r="AD83" s="269"/>
      <c r="AE83" s="269"/>
      <c r="AF83" s="62"/>
      <c r="AG83" s="57"/>
      <c r="AH83" s="57"/>
      <c r="AI83" s="57"/>
      <c r="AJ83" s="57"/>
      <c r="AK83" s="269"/>
      <c r="AL83" s="269"/>
      <c r="AM83" s="269"/>
      <c r="AN83" s="269"/>
      <c r="AO83" s="269"/>
      <c r="AP83" s="269"/>
      <c r="AQ83" s="269"/>
      <c r="AR83" s="269"/>
      <c r="AS83" s="269"/>
      <c r="AT83" s="269"/>
    </row>
    <row r="84" spans="1:46" ht="45" customHeight="1" thickTop="1" thickBot="1" x14ac:dyDescent="0.25">
      <c r="A84" s="275" t="s">
        <v>43</v>
      </c>
      <c r="B84" s="275"/>
      <c r="C84" s="275"/>
      <c r="D84" s="275"/>
      <c r="E84" s="275"/>
      <c r="F84" s="275"/>
      <c r="G84" s="275"/>
      <c r="H84" s="275"/>
      <c r="I84" s="275"/>
      <c r="J84" s="275"/>
      <c r="K84" s="275"/>
      <c r="L84" s="275"/>
      <c r="M84" s="275"/>
      <c r="N84" s="275"/>
      <c r="O84" s="275"/>
      <c r="P84" s="275"/>
      <c r="Q84" s="63" t="s">
        <v>64</v>
      </c>
      <c r="R84" s="276" t="s">
        <v>65</v>
      </c>
      <c r="S84" s="276"/>
      <c r="T84" s="276"/>
      <c r="U84" s="276"/>
      <c r="V84" s="276"/>
      <c r="W84" s="276"/>
      <c r="X84" s="276"/>
      <c r="Y84" s="276"/>
      <c r="Z84" s="276"/>
      <c r="AA84" s="276"/>
      <c r="AB84" s="276"/>
      <c r="AC84" s="276"/>
      <c r="AD84" s="276"/>
      <c r="AE84" s="276"/>
      <c r="AF84" s="64" t="s">
        <v>64</v>
      </c>
      <c r="AG84" s="277" t="s">
        <v>7</v>
      </c>
      <c r="AH84" s="277"/>
      <c r="AI84" s="277"/>
      <c r="AJ84" s="277"/>
      <c r="AK84" s="277"/>
      <c r="AL84" s="277"/>
      <c r="AM84" s="277"/>
      <c r="AN84" s="277"/>
      <c r="AO84" s="277"/>
      <c r="AP84" s="277"/>
      <c r="AQ84" s="277"/>
      <c r="AR84" s="277"/>
      <c r="AS84" s="277"/>
      <c r="AT84" s="277"/>
    </row>
    <row r="85" spans="1:46" ht="45" customHeight="1" thickTop="1" thickBot="1" x14ac:dyDescent="0.25">
      <c r="A85" s="273" t="s">
        <v>66</v>
      </c>
      <c r="B85" s="273"/>
      <c r="C85" s="273"/>
      <c r="D85" s="273"/>
      <c r="E85" s="273"/>
      <c r="F85" s="273"/>
      <c r="G85" s="273"/>
      <c r="H85" s="273"/>
      <c r="I85" s="273"/>
      <c r="J85" s="273"/>
      <c r="K85" s="273"/>
      <c r="L85" s="273"/>
      <c r="M85" s="273"/>
      <c r="N85" s="273"/>
      <c r="O85" s="273"/>
      <c r="P85" s="273"/>
      <c r="Q85" s="65">
        <v>0</v>
      </c>
      <c r="R85" s="278" t="s">
        <v>3076</v>
      </c>
      <c r="S85" s="278"/>
      <c r="T85" s="278"/>
      <c r="U85" s="278"/>
      <c r="V85" s="278"/>
      <c r="W85" s="278"/>
      <c r="X85" s="278"/>
      <c r="Y85" s="278"/>
      <c r="Z85" s="278"/>
      <c r="AA85" s="278"/>
      <c r="AB85" s="278"/>
      <c r="AC85" s="278"/>
      <c r="AD85" s="278"/>
      <c r="AE85" s="278"/>
      <c r="AF85" s="65">
        <v>0</v>
      </c>
      <c r="AG85" s="278" t="s">
        <v>3077</v>
      </c>
      <c r="AH85" s="278"/>
      <c r="AI85" s="278"/>
      <c r="AJ85" s="278"/>
      <c r="AK85" s="278"/>
      <c r="AL85" s="278"/>
      <c r="AM85" s="278"/>
      <c r="AN85" s="278"/>
      <c r="AO85" s="278"/>
      <c r="AP85" s="278"/>
      <c r="AQ85" s="278"/>
      <c r="AR85" s="278"/>
      <c r="AS85" s="278"/>
      <c r="AT85" s="278"/>
    </row>
    <row r="86" spans="1:46" ht="45" customHeight="1" thickTop="1" thickBot="1" x14ac:dyDescent="0.25">
      <c r="A86" s="273" t="s">
        <v>67</v>
      </c>
      <c r="B86" s="273"/>
      <c r="C86" s="273"/>
      <c r="D86" s="273"/>
      <c r="E86" s="273"/>
      <c r="F86" s="273"/>
      <c r="G86" s="273"/>
      <c r="H86" s="273"/>
      <c r="I86" s="273"/>
      <c r="J86" s="273"/>
      <c r="K86" s="273"/>
      <c r="L86" s="273"/>
      <c r="M86" s="273"/>
      <c r="N86" s="273"/>
      <c r="O86" s="273"/>
      <c r="P86" s="273"/>
      <c r="Q86" s="65">
        <v>0</v>
      </c>
      <c r="R86" s="274"/>
      <c r="S86" s="274"/>
      <c r="T86" s="274"/>
      <c r="U86" s="274"/>
      <c r="V86" s="274"/>
      <c r="W86" s="274"/>
      <c r="X86" s="274"/>
      <c r="Y86" s="274"/>
      <c r="Z86" s="274"/>
      <c r="AA86" s="274"/>
      <c r="AB86" s="274"/>
      <c r="AC86" s="274"/>
      <c r="AD86" s="274"/>
      <c r="AE86" s="274"/>
      <c r="AF86" s="65">
        <v>0</v>
      </c>
      <c r="AG86" s="274"/>
      <c r="AH86" s="274"/>
      <c r="AI86" s="274"/>
      <c r="AJ86" s="274"/>
      <c r="AK86" s="274"/>
      <c r="AL86" s="274"/>
      <c r="AM86" s="274"/>
      <c r="AN86" s="274"/>
      <c r="AO86" s="274"/>
      <c r="AP86" s="274"/>
      <c r="AQ86" s="274"/>
      <c r="AR86" s="274"/>
      <c r="AS86" s="274"/>
      <c r="AT86" s="274"/>
    </row>
    <row r="87" spans="1:46" ht="45" customHeight="1" thickTop="1" thickBot="1" x14ac:dyDescent="0.25">
      <c r="A87" s="273" t="s">
        <v>82</v>
      </c>
      <c r="B87" s="273"/>
      <c r="C87" s="273"/>
      <c r="D87" s="273"/>
      <c r="E87" s="273"/>
      <c r="F87" s="273"/>
      <c r="G87" s="273"/>
      <c r="H87" s="273"/>
      <c r="I87" s="273"/>
      <c r="J87" s="273"/>
      <c r="K87" s="273"/>
      <c r="L87" s="273"/>
      <c r="M87" s="273"/>
      <c r="N87" s="273"/>
      <c r="O87" s="273"/>
      <c r="P87" s="273"/>
      <c r="Q87" s="65">
        <v>0</v>
      </c>
      <c r="R87" s="274"/>
      <c r="S87" s="274"/>
      <c r="T87" s="274"/>
      <c r="U87" s="274"/>
      <c r="V87" s="274"/>
      <c r="W87" s="274"/>
      <c r="X87" s="274"/>
      <c r="Y87" s="274"/>
      <c r="Z87" s="274"/>
      <c r="AA87" s="274"/>
      <c r="AB87" s="274"/>
      <c r="AC87" s="274"/>
      <c r="AD87" s="274"/>
      <c r="AE87" s="274"/>
      <c r="AF87" s="65">
        <v>0</v>
      </c>
      <c r="AG87" s="274"/>
      <c r="AH87" s="274"/>
      <c r="AI87" s="274"/>
      <c r="AJ87" s="274"/>
      <c r="AK87" s="274"/>
      <c r="AL87" s="274"/>
      <c r="AM87" s="274"/>
      <c r="AN87" s="274"/>
      <c r="AO87" s="274"/>
      <c r="AP87" s="274"/>
      <c r="AQ87" s="274"/>
      <c r="AR87" s="274"/>
      <c r="AS87" s="274"/>
      <c r="AT87" s="274"/>
    </row>
    <row r="88" spans="1:46" ht="62.65" customHeight="1" thickTop="1" thickBot="1" x14ac:dyDescent="0.25">
      <c r="A88" s="273" t="s">
        <v>100</v>
      </c>
      <c r="B88" s="273"/>
      <c r="C88" s="273"/>
      <c r="D88" s="273"/>
      <c r="E88" s="273"/>
      <c r="F88" s="273"/>
      <c r="G88" s="273"/>
      <c r="H88" s="273"/>
      <c r="I88" s="273"/>
      <c r="J88" s="273"/>
      <c r="K88" s="273"/>
      <c r="L88" s="273"/>
      <c r="M88" s="273"/>
      <c r="N88" s="273"/>
      <c r="O88" s="273"/>
      <c r="P88" s="273"/>
      <c r="Q88" s="65">
        <v>0</v>
      </c>
      <c r="R88" s="274"/>
      <c r="S88" s="274"/>
      <c r="T88" s="274"/>
      <c r="U88" s="274"/>
      <c r="V88" s="274"/>
      <c r="W88" s="274"/>
      <c r="X88" s="274"/>
      <c r="Y88" s="274"/>
      <c r="Z88" s="274"/>
      <c r="AA88" s="274"/>
      <c r="AB88" s="274"/>
      <c r="AC88" s="274"/>
      <c r="AD88" s="274"/>
      <c r="AE88" s="274"/>
      <c r="AF88" s="65">
        <v>0</v>
      </c>
      <c r="AG88" s="274"/>
      <c r="AH88" s="274"/>
      <c r="AI88" s="274"/>
      <c r="AJ88" s="274"/>
      <c r="AK88" s="274"/>
      <c r="AL88" s="274"/>
      <c r="AM88" s="274"/>
      <c r="AN88" s="274"/>
      <c r="AO88" s="274"/>
      <c r="AP88" s="274"/>
      <c r="AQ88" s="274"/>
      <c r="AR88" s="274"/>
      <c r="AS88" s="274"/>
      <c r="AT88" s="274"/>
    </row>
    <row r="89" spans="1:46" ht="45" customHeight="1" thickTop="1" thickBot="1" x14ac:dyDescent="0.25">
      <c r="A89" s="273" t="s">
        <v>101</v>
      </c>
      <c r="B89" s="273"/>
      <c r="C89" s="273"/>
      <c r="D89" s="273"/>
      <c r="E89" s="273"/>
      <c r="F89" s="273"/>
      <c r="G89" s="273"/>
      <c r="H89" s="273"/>
      <c r="I89" s="273"/>
      <c r="J89" s="273"/>
      <c r="K89" s="273"/>
      <c r="L89" s="273"/>
      <c r="M89" s="273"/>
      <c r="N89" s="273"/>
      <c r="O89" s="273"/>
      <c r="P89" s="273"/>
      <c r="Q89" s="65">
        <v>0</v>
      </c>
      <c r="R89" s="274"/>
      <c r="S89" s="274"/>
      <c r="T89" s="274"/>
      <c r="U89" s="274"/>
      <c r="V89" s="274"/>
      <c r="W89" s="274"/>
      <c r="X89" s="274"/>
      <c r="Y89" s="274"/>
      <c r="Z89" s="274"/>
      <c r="AA89" s="274"/>
      <c r="AB89" s="274"/>
      <c r="AC89" s="274"/>
      <c r="AD89" s="274"/>
      <c r="AE89" s="274"/>
      <c r="AF89" s="65">
        <v>0</v>
      </c>
      <c r="AG89" s="274"/>
      <c r="AH89" s="274"/>
      <c r="AI89" s="274"/>
      <c r="AJ89" s="274"/>
      <c r="AK89" s="274"/>
      <c r="AL89" s="274"/>
      <c r="AM89" s="274"/>
      <c r="AN89" s="274"/>
      <c r="AO89" s="274"/>
      <c r="AP89" s="274"/>
      <c r="AQ89" s="274"/>
      <c r="AR89" s="274"/>
      <c r="AS89" s="274"/>
      <c r="AT89" s="274"/>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79" t="s">
        <v>73</v>
      </c>
      <c r="B91" s="279"/>
      <c r="C91" s="279"/>
      <c r="D91" s="279"/>
      <c r="E91" s="279"/>
      <c r="F91" s="279"/>
      <c r="G91" s="279"/>
      <c r="H91" s="279"/>
      <c r="I91" s="279"/>
      <c r="J91" s="279"/>
      <c r="K91" s="279"/>
      <c r="L91" s="279"/>
      <c r="M91" s="279"/>
      <c r="N91" s="279"/>
      <c r="O91" s="279"/>
      <c r="P91" s="279"/>
      <c r="Q91" s="67" t="s">
        <v>64</v>
      </c>
      <c r="R91" s="280" t="s">
        <v>65</v>
      </c>
      <c r="S91" s="280"/>
      <c r="T91" s="280"/>
      <c r="U91" s="280"/>
      <c r="V91" s="280"/>
      <c r="W91" s="280"/>
      <c r="X91" s="280"/>
      <c r="Y91" s="280"/>
      <c r="Z91" s="280"/>
      <c r="AA91" s="280"/>
      <c r="AB91" s="280"/>
      <c r="AC91" s="280"/>
      <c r="AD91" s="280"/>
      <c r="AE91" s="280"/>
      <c r="AF91" s="68" t="s">
        <v>64</v>
      </c>
      <c r="AG91" s="281" t="s">
        <v>7</v>
      </c>
      <c r="AH91" s="281"/>
      <c r="AI91" s="281"/>
      <c r="AJ91" s="281"/>
      <c r="AK91" s="281"/>
      <c r="AL91" s="281"/>
      <c r="AM91" s="281"/>
      <c r="AN91" s="281"/>
      <c r="AO91" s="281"/>
      <c r="AP91" s="281"/>
      <c r="AQ91" s="281"/>
      <c r="AR91" s="281"/>
      <c r="AS91" s="281"/>
      <c r="AT91" s="281"/>
    </row>
    <row r="92" spans="1:46" ht="45" customHeight="1" thickTop="1" thickBot="1" x14ac:dyDescent="0.25">
      <c r="A92" s="273" t="s">
        <v>102</v>
      </c>
      <c r="B92" s="273"/>
      <c r="C92" s="273"/>
      <c r="D92" s="273"/>
      <c r="E92" s="273"/>
      <c r="F92" s="273"/>
      <c r="G92" s="273"/>
      <c r="H92" s="273"/>
      <c r="I92" s="273"/>
      <c r="J92" s="273"/>
      <c r="K92" s="273"/>
      <c r="L92" s="273"/>
      <c r="M92" s="273"/>
      <c r="N92" s="273"/>
      <c r="O92" s="273"/>
      <c r="P92" s="273"/>
      <c r="Q92" s="65">
        <v>0</v>
      </c>
      <c r="R92" s="278" t="s">
        <v>3076</v>
      </c>
      <c r="S92" s="278"/>
      <c r="T92" s="278"/>
      <c r="U92" s="278"/>
      <c r="V92" s="278"/>
      <c r="W92" s="278"/>
      <c r="X92" s="278"/>
      <c r="Y92" s="278"/>
      <c r="Z92" s="278"/>
      <c r="AA92" s="278"/>
      <c r="AB92" s="278"/>
      <c r="AC92" s="278"/>
      <c r="AD92" s="278"/>
      <c r="AE92" s="278"/>
      <c r="AF92" s="65">
        <v>0</v>
      </c>
      <c r="AG92" s="278" t="s">
        <v>3077</v>
      </c>
      <c r="AH92" s="278"/>
      <c r="AI92" s="278"/>
      <c r="AJ92" s="278"/>
      <c r="AK92" s="278"/>
      <c r="AL92" s="278"/>
      <c r="AM92" s="278"/>
      <c r="AN92" s="278"/>
      <c r="AO92" s="278"/>
      <c r="AP92" s="278"/>
      <c r="AQ92" s="278"/>
      <c r="AR92" s="278"/>
      <c r="AS92" s="278"/>
      <c r="AT92" s="278"/>
    </row>
    <row r="93" spans="1:46" ht="45" customHeight="1" thickTop="1" thickBot="1" x14ac:dyDescent="0.25">
      <c r="A93" s="273" t="s">
        <v>103</v>
      </c>
      <c r="B93" s="273"/>
      <c r="C93" s="273"/>
      <c r="D93" s="273"/>
      <c r="E93" s="273"/>
      <c r="F93" s="273"/>
      <c r="G93" s="273"/>
      <c r="H93" s="273"/>
      <c r="I93" s="273"/>
      <c r="J93" s="273"/>
      <c r="K93" s="273"/>
      <c r="L93" s="273"/>
      <c r="M93" s="273"/>
      <c r="N93" s="273"/>
      <c r="O93" s="273"/>
      <c r="P93" s="273"/>
      <c r="Q93" s="65">
        <v>0</v>
      </c>
      <c r="R93" s="274"/>
      <c r="S93" s="274"/>
      <c r="T93" s="274"/>
      <c r="U93" s="274"/>
      <c r="V93" s="274"/>
      <c r="W93" s="274"/>
      <c r="X93" s="274"/>
      <c r="Y93" s="274"/>
      <c r="Z93" s="274"/>
      <c r="AA93" s="274"/>
      <c r="AB93" s="274"/>
      <c r="AC93" s="274"/>
      <c r="AD93" s="274"/>
      <c r="AE93" s="274"/>
      <c r="AF93" s="65">
        <v>0</v>
      </c>
      <c r="AG93" s="274"/>
      <c r="AH93" s="274"/>
      <c r="AI93" s="274"/>
      <c r="AJ93" s="274"/>
      <c r="AK93" s="274"/>
      <c r="AL93" s="274"/>
      <c r="AM93" s="274"/>
      <c r="AN93" s="274"/>
      <c r="AO93" s="274"/>
      <c r="AP93" s="274"/>
      <c r="AQ93" s="274"/>
      <c r="AR93" s="274"/>
      <c r="AS93" s="274"/>
      <c r="AT93" s="274"/>
    </row>
    <row r="94" spans="1:46" ht="45" customHeight="1" thickTop="1" thickBot="1" x14ac:dyDescent="0.25">
      <c r="A94" s="273" t="s">
        <v>104</v>
      </c>
      <c r="B94" s="273"/>
      <c r="C94" s="273"/>
      <c r="D94" s="273"/>
      <c r="E94" s="273"/>
      <c r="F94" s="273"/>
      <c r="G94" s="273"/>
      <c r="H94" s="273"/>
      <c r="I94" s="273"/>
      <c r="J94" s="273"/>
      <c r="K94" s="273"/>
      <c r="L94" s="273"/>
      <c r="M94" s="273"/>
      <c r="N94" s="273"/>
      <c r="O94" s="273"/>
      <c r="P94" s="273"/>
      <c r="Q94" s="65">
        <v>0</v>
      </c>
      <c r="R94" s="278"/>
      <c r="S94" s="278"/>
      <c r="T94" s="278"/>
      <c r="U94" s="278"/>
      <c r="V94" s="278"/>
      <c r="W94" s="278"/>
      <c r="X94" s="278"/>
      <c r="Y94" s="278"/>
      <c r="Z94" s="278"/>
      <c r="AA94" s="278"/>
      <c r="AB94" s="278"/>
      <c r="AC94" s="278"/>
      <c r="AD94" s="278"/>
      <c r="AE94" s="278"/>
      <c r="AF94" s="65">
        <v>0</v>
      </c>
      <c r="AG94" s="278"/>
      <c r="AH94" s="278"/>
      <c r="AI94" s="278"/>
      <c r="AJ94" s="278"/>
      <c r="AK94" s="278"/>
      <c r="AL94" s="278"/>
      <c r="AM94" s="278"/>
      <c r="AN94" s="278"/>
      <c r="AO94" s="278"/>
      <c r="AP94" s="278"/>
      <c r="AQ94" s="278"/>
      <c r="AR94" s="278"/>
      <c r="AS94" s="278"/>
      <c r="AT94" s="278"/>
    </row>
    <row r="95" spans="1:46" ht="71.650000000000006" customHeight="1" thickTop="1" thickBot="1" x14ac:dyDescent="0.25">
      <c r="A95" s="273" t="s">
        <v>105</v>
      </c>
      <c r="B95" s="273"/>
      <c r="C95" s="273"/>
      <c r="D95" s="273"/>
      <c r="E95" s="273"/>
      <c r="F95" s="273"/>
      <c r="G95" s="273"/>
      <c r="H95" s="273"/>
      <c r="I95" s="273"/>
      <c r="J95" s="273"/>
      <c r="K95" s="273"/>
      <c r="L95" s="273"/>
      <c r="M95" s="273"/>
      <c r="N95" s="273"/>
      <c r="O95" s="273"/>
      <c r="P95" s="273"/>
      <c r="Q95" s="65">
        <v>0</v>
      </c>
      <c r="R95" s="278"/>
      <c r="S95" s="278"/>
      <c r="T95" s="278"/>
      <c r="U95" s="278"/>
      <c r="V95" s="278"/>
      <c r="W95" s="278"/>
      <c r="X95" s="278"/>
      <c r="Y95" s="278"/>
      <c r="Z95" s="278"/>
      <c r="AA95" s="278"/>
      <c r="AB95" s="278"/>
      <c r="AC95" s="278"/>
      <c r="AD95" s="278"/>
      <c r="AE95" s="278"/>
      <c r="AF95" s="65">
        <v>0</v>
      </c>
      <c r="AG95" s="278"/>
      <c r="AH95" s="278"/>
      <c r="AI95" s="278"/>
      <c r="AJ95" s="278"/>
      <c r="AK95" s="278"/>
      <c r="AL95" s="278"/>
      <c r="AM95" s="278"/>
      <c r="AN95" s="278"/>
      <c r="AO95" s="278"/>
      <c r="AP95" s="278"/>
      <c r="AQ95" s="278"/>
      <c r="AR95" s="278"/>
      <c r="AS95" s="278"/>
      <c r="AT95" s="278"/>
    </row>
    <row r="96" spans="1:46" ht="45" customHeight="1" thickTop="1" thickBot="1" x14ac:dyDescent="0.25">
      <c r="A96" s="273" t="s">
        <v>106</v>
      </c>
      <c r="B96" s="273"/>
      <c r="C96" s="273"/>
      <c r="D96" s="273"/>
      <c r="E96" s="273"/>
      <c r="F96" s="273"/>
      <c r="G96" s="273"/>
      <c r="H96" s="273"/>
      <c r="I96" s="273"/>
      <c r="J96" s="273"/>
      <c r="K96" s="273"/>
      <c r="L96" s="273"/>
      <c r="M96" s="273"/>
      <c r="N96" s="273"/>
      <c r="O96" s="273"/>
      <c r="P96" s="273"/>
      <c r="Q96" s="65">
        <v>0</v>
      </c>
      <c r="R96" s="278"/>
      <c r="S96" s="278"/>
      <c r="T96" s="278"/>
      <c r="U96" s="278"/>
      <c r="V96" s="278"/>
      <c r="W96" s="278"/>
      <c r="X96" s="278"/>
      <c r="Y96" s="278"/>
      <c r="Z96" s="278"/>
      <c r="AA96" s="278"/>
      <c r="AB96" s="278"/>
      <c r="AC96" s="278"/>
      <c r="AD96" s="278"/>
      <c r="AE96" s="278"/>
      <c r="AF96" s="65">
        <v>0</v>
      </c>
      <c r="AG96" s="278"/>
      <c r="AH96" s="278"/>
      <c r="AI96" s="278"/>
      <c r="AJ96" s="278"/>
      <c r="AK96" s="278"/>
      <c r="AL96" s="278"/>
      <c r="AM96" s="278"/>
      <c r="AN96" s="278"/>
      <c r="AO96" s="278"/>
      <c r="AP96" s="278"/>
      <c r="AQ96" s="278"/>
      <c r="AR96" s="278"/>
      <c r="AS96" s="278"/>
      <c r="AT96" s="278"/>
    </row>
    <row r="97" spans="1:46" ht="16.5" thickTop="1" x14ac:dyDescent="0.2">
      <c r="A97" s="74"/>
      <c r="B97" s="74"/>
      <c r="C97" s="74"/>
      <c r="D97" s="74"/>
      <c r="E97" s="74"/>
      <c r="F97" s="74"/>
      <c r="G97" s="74"/>
      <c r="H97" s="74"/>
      <c r="I97" s="74"/>
      <c r="J97" s="74"/>
      <c r="K97" s="74"/>
      <c r="L97" s="74"/>
      <c r="M97" s="74"/>
      <c r="N97" s="74"/>
      <c r="O97" s="74"/>
      <c r="P97" s="74"/>
      <c r="Q97" s="62"/>
      <c r="R97" s="226"/>
      <c r="S97" s="226"/>
      <c r="T97" s="226"/>
      <c r="U97" s="226"/>
      <c r="V97" s="226"/>
      <c r="W97" s="226"/>
      <c r="X97" s="226"/>
      <c r="Y97" s="226"/>
      <c r="Z97" s="226"/>
      <c r="AA97" s="226"/>
      <c r="AB97" s="226"/>
      <c r="AC97" s="226"/>
      <c r="AD97" s="226"/>
      <c r="AE97" s="226"/>
      <c r="AF97" s="62"/>
      <c r="AG97" s="226"/>
      <c r="AH97" s="226"/>
      <c r="AI97" s="226"/>
      <c r="AJ97" s="226"/>
      <c r="AK97" s="226"/>
      <c r="AL97" s="226"/>
      <c r="AM97" s="226"/>
      <c r="AN97" s="226"/>
      <c r="AO97" s="226"/>
      <c r="AP97" s="226"/>
      <c r="AQ97" s="226"/>
      <c r="AR97" s="226"/>
      <c r="AS97" s="226"/>
      <c r="AT97" s="226"/>
    </row>
    <row r="98" spans="1:46" ht="15" x14ac:dyDescent="0.2"/>
    <row r="99" spans="1:46" ht="45" customHeight="1" x14ac:dyDescent="0.2">
      <c r="A99" s="267" t="s">
        <v>107</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c r="AG99" s="250" t="s">
        <v>61</v>
      </c>
      <c r="AH99" s="250"/>
      <c r="AI99" s="250"/>
      <c r="AJ99" s="250"/>
      <c r="AK99" s="69" t="e">
        <f>(('Artículo 121 (resumen PI)'!C15*0.8+'Artículo 121 (resumen PI)'!F15*0.2)+('Artículo 121 (resumen PNT)'!C15*0.8+'Artículo 121 (resumen PNT)'!F15*0.2))/2</f>
        <v>#VALUE!</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62</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68" t="s">
        <v>108</v>
      </c>
      <c r="B103" s="268"/>
      <c r="C103" s="268"/>
      <c r="D103" s="268"/>
      <c r="E103" s="268"/>
      <c r="F103" s="268"/>
      <c r="G103" s="268"/>
      <c r="H103" s="268"/>
      <c r="I103" s="268"/>
      <c r="J103" s="268"/>
      <c r="K103" s="268"/>
      <c r="L103" s="268"/>
      <c r="M103" s="268"/>
      <c r="N103" s="268"/>
      <c r="O103" s="268"/>
      <c r="P103" s="268"/>
      <c r="Q103" s="62"/>
      <c r="R103" s="57"/>
      <c r="S103" s="57"/>
      <c r="T103" s="57"/>
      <c r="U103" s="57"/>
      <c r="V103" s="269"/>
      <c r="W103" s="269"/>
      <c r="X103" s="269"/>
      <c r="Y103" s="269"/>
      <c r="Z103" s="269"/>
      <c r="AA103" s="269"/>
      <c r="AB103" s="269"/>
      <c r="AC103" s="269"/>
      <c r="AD103" s="269"/>
      <c r="AE103" s="269"/>
      <c r="AF103" s="62"/>
      <c r="AG103" s="57"/>
      <c r="AH103" s="57"/>
      <c r="AI103" s="57"/>
      <c r="AJ103" s="57"/>
      <c r="AK103" s="269"/>
      <c r="AL103" s="269"/>
      <c r="AM103" s="269"/>
      <c r="AN103" s="269"/>
      <c r="AO103" s="269"/>
      <c r="AP103" s="269"/>
      <c r="AQ103" s="269"/>
      <c r="AR103" s="269"/>
      <c r="AS103" s="269"/>
      <c r="AT103" s="269"/>
    </row>
    <row r="104" spans="1:46" ht="45" customHeight="1" thickTop="1" thickBot="1" x14ac:dyDescent="0.25">
      <c r="A104" s="275" t="s">
        <v>43</v>
      </c>
      <c r="B104" s="275"/>
      <c r="C104" s="275"/>
      <c r="D104" s="275"/>
      <c r="E104" s="275"/>
      <c r="F104" s="275"/>
      <c r="G104" s="275"/>
      <c r="H104" s="275"/>
      <c r="I104" s="275"/>
      <c r="J104" s="275"/>
      <c r="K104" s="275"/>
      <c r="L104" s="275"/>
      <c r="M104" s="275"/>
      <c r="N104" s="275"/>
      <c r="O104" s="275"/>
      <c r="P104" s="275"/>
      <c r="Q104" s="63" t="s">
        <v>64</v>
      </c>
      <c r="R104" s="276" t="s">
        <v>65</v>
      </c>
      <c r="S104" s="276"/>
      <c r="T104" s="276"/>
      <c r="U104" s="276"/>
      <c r="V104" s="276"/>
      <c r="W104" s="276"/>
      <c r="X104" s="276"/>
      <c r="Y104" s="276"/>
      <c r="Z104" s="276"/>
      <c r="AA104" s="276"/>
      <c r="AB104" s="276"/>
      <c r="AC104" s="276"/>
      <c r="AD104" s="276"/>
      <c r="AE104" s="276"/>
      <c r="AF104" s="64" t="s">
        <v>64</v>
      </c>
      <c r="AG104" s="277" t="s">
        <v>7</v>
      </c>
      <c r="AH104" s="277"/>
      <c r="AI104" s="277"/>
      <c r="AJ104" s="277"/>
      <c r="AK104" s="277"/>
      <c r="AL104" s="277"/>
      <c r="AM104" s="277"/>
      <c r="AN104" s="277"/>
      <c r="AO104" s="277"/>
      <c r="AP104" s="277"/>
      <c r="AQ104" s="277"/>
      <c r="AR104" s="277"/>
      <c r="AS104" s="277"/>
      <c r="AT104" s="277"/>
    </row>
    <row r="105" spans="1:46" ht="45" customHeight="1" thickTop="1" thickBot="1" x14ac:dyDescent="0.25">
      <c r="A105" s="273" t="s">
        <v>66</v>
      </c>
      <c r="B105" s="273"/>
      <c r="C105" s="273"/>
      <c r="D105" s="273"/>
      <c r="E105" s="273"/>
      <c r="F105" s="273"/>
      <c r="G105" s="273"/>
      <c r="H105" s="273"/>
      <c r="I105" s="273"/>
      <c r="J105" s="273"/>
      <c r="K105" s="273"/>
      <c r="L105" s="273"/>
      <c r="M105" s="273"/>
      <c r="N105" s="273"/>
      <c r="O105" s="273"/>
      <c r="P105" s="273"/>
      <c r="Q105" s="65">
        <v>3</v>
      </c>
      <c r="R105" s="278" t="s">
        <v>3078</v>
      </c>
      <c r="S105" s="278"/>
      <c r="T105" s="278"/>
      <c r="U105" s="278"/>
      <c r="V105" s="278"/>
      <c r="W105" s="278"/>
      <c r="X105" s="278"/>
      <c r="Y105" s="278"/>
      <c r="Z105" s="278"/>
      <c r="AA105" s="278"/>
      <c r="AB105" s="278"/>
      <c r="AC105" s="278"/>
      <c r="AD105" s="278"/>
      <c r="AE105" s="278"/>
      <c r="AF105" s="65">
        <v>3</v>
      </c>
      <c r="AG105" s="278" t="s">
        <v>3078</v>
      </c>
      <c r="AH105" s="278"/>
      <c r="AI105" s="278"/>
      <c r="AJ105" s="278"/>
      <c r="AK105" s="278"/>
      <c r="AL105" s="278"/>
      <c r="AM105" s="278"/>
      <c r="AN105" s="278"/>
      <c r="AO105" s="278"/>
      <c r="AP105" s="278"/>
      <c r="AQ105" s="278"/>
      <c r="AR105" s="278"/>
      <c r="AS105" s="278"/>
      <c r="AT105" s="278"/>
    </row>
    <row r="106" spans="1:46" ht="45" customHeight="1" thickTop="1" thickBot="1" x14ac:dyDescent="0.25">
      <c r="A106" s="273" t="s">
        <v>67</v>
      </c>
      <c r="B106" s="273"/>
      <c r="C106" s="273"/>
      <c r="D106" s="273"/>
      <c r="E106" s="273"/>
      <c r="F106" s="273"/>
      <c r="G106" s="273"/>
      <c r="H106" s="273"/>
      <c r="I106" s="273"/>
      <c r="J106" s="273"/>
      <c r="K106" s="273"/>
      <c r="L106" s="273"/>
      <c r="M106" s="273"/>
      <c r="N106" s="273"/>
      <c r="O106" s="273"/>
      <c r="P106" s="273"/>
      <c r="Q106" s="65">
        <v>3</v>
      </c>
      <c r="R106" s="274"/>
      <c r="S106" s="274"/>
      <c r="T106" s="274"/>
      <c r="U106" s="274"/>
      <c r="V106" s="274"/>
      <c r="W106" s="274"/>
      <c r="X106" s="274"/>
      <c r="Y106" s="274"/>
      <c r="Z106" s="274"/>
      <c r="AA106" s="274"/>
      <c r="AB106" s="274"/>
      <c r="AC106" s="274"/>
      <c r="AD106" s="274"/>
      <c r="AE106" s="274"/>
      <c r="AF106" s="65">
        <v>3</v>
      </c>
      <c r="AG106" s="274"/>
      <c r="AH106" s="274"/>
      <c r="AI106" s="274"/>
      <c r="AJ106" s="274"/>
      <c r="AK106" s="274"/>
      <c r="AL106" s="274"/>
      <c r="AM106" s="274"/>
      <c r="AN106" s="274"/>
      <c r="AO106" s="274"/>
      <c r="AP106" s="274"/>
      <c r="AQ106" s="274"/>
      <c r="AR106" s="274"/>
      <c r="AS106" s="274"/>
      <c r="AT106" s="274"/>
    </row>
    <row r="107" spans="1:46" ht="45" customHeight="1" thickTop="1" thickBot="1" x14ac:dyDescent="0.25">
      <c r="A107" s="273" t="s">
        <v>109</v>
      </c>
      <c r="B107" s="273"/>
      <c r="C107" s="273"/>
      <c r="D107" s="273"/>
      <c r="E107" s="273"/>
      <c r="F107" s="273"/>
      <c r="G107" s="273"/>
      <c r="H107" s="273"/>
      <c r="I107" s="273"/>
      <c r="J107" s="273"/>
      <c r="K107" s="273"/>
      <c r="L107" s="273"/>
      <c r="M107" s="273"/>
      <c r="N107" s="273"/>
      <c r="O107" s="273"/>
      <c r="P107" s="273"/>
      <c r="Q107" s="65">
        <v>3</v>
      </c>
      <c r="R107" s="274"/>
      <c r="S107" s="274"/>
      <c r="T107" s="274"/>
      <c r="U107" s="274"/>
      <c r="V107" s="274"/>
      <c r="W107" s="274"/>
      <c r="X107" s="274"/>
      <c r="Y107" s="274"/>
      <c r="Z107" s="274"/>
      <c r="AA107" s="274"/>
      <c r="AB107" s="274"/>
      <c r="AC107" s="274"/>
      <c r="AD107" s="274"/>
      <c r="AE107" s="274"/>
      <c r="AF107" s="65">
        <v>3</v>
      </c>
      <c r="AG107" s="274"/>
      <c r="AH107" s="274"/>
      <c r="AI107" s="274"/>
      <c r="AJ107" s="274"/>
      <c r="AK107" s="274"/>
      <c r="AL107" s="274"/>
      <c r="AM107" s="274"/>
      <c r="AN107" s="274"/>
      <c r="AO107" s="274"/>
      <c r="AP107" s="274"/>
      <c r="AQ107" s="274"/>
      <c r="AR107" s="274"/>
      <c r="AS107" s="274"/>
      <c r="AT107" s="274"/>
    </row>
    <row r="108" spans="1:46" ht="45" customHeight="1" thickTop="1" thickBot="1" x14ac:dyDescent="0.25">
      <c r="A108" s="273" t="s">
        <v>110</v>
      </c>
      <c r="B108" s="273"/>
      <c r="C108" s="273"/>
      <c r="D108" s="273"/>
      <c r="E108" s="273"/>
      <c r="F108" s="273"/>
      <c r="G108" s="273"/>
      <c r="H108" s="273"/>
      <c r="I108" s="273"/>
      <c r="J108" s="273"/>
      <c r="K108" s="273"/>
      <c r="L108" s="273"/>
      <c r="M108" s="273"/>
      <c r="N108" s="273"/>
      <c r="O108" s="273"/>
      <c r="P108" s="273"/>
      <c r="Q108" s="65">
        <v>3</v>
      </c>
      <c r="R108" s="274"/>
      <c r="S108" s="274"/>
      <c r="T108" s="274"/>
      <c r="U108" s="274"/>
      <c r="V108" s="274"/>
      <c r="W108" s="274"/>
      <c r="X108" s="274"/>
      <c r="Y108" s="274"/>
      <c r="Z108" s="274"/>
      <c r="AA108" s="274"/>
      <c r="AB108" s="274"/>
      <c r="AC108" s="274"/>
      <c r="AD108" s="274"/>
      <c r="AE108" s="274"/>
      <c r="AF108" s="65">
        <v>3</v>
      </c>
      <c r="AG108" s="274"/>
      <c r="AH108" s="274"/>
      <c r="AI108" s="274"/>
      <c r="AJ108" s="274"/>
      <c r="AK108" s="274"/>
      <c r="AL108" s="274"/>
      <c r="AM108" s="274"/>
      <c r="AN108" s="274"/>
      <c r="AO108" s="274"/>
      <c r="AP108" s="274"/>
      <c r="AQ108" s="274"/>
      <c r="AR108" s="274"/>
      <c r="AS108" s="274"/>
      <c r="AT108" s="274"/>
    </row>
    <row r="109" spans="1:46" ht="45" customHeight="1" thickTop="1" thickBot="1" x14ac:dyDescent="0.25">
      <c r="A109" s="273" t="s">
        <v>111</v>
      </c>
      <c r="B109" s="273"/>
      <c r="C109" s="273"/>
      <c r="D109" s="273"/>
      <c r="E109" s="273"/>
      <c r="F109" s="273"/>
      <c r="G109" s="273"/>
      <c r="H109" s="273"/>
      <c r="I109" s="273"/>
      <c r="J109" s="273"/>
      <c r="K109" s="273"/>
      <c r="L109" s="273"/>
      <c r="M109" s="273"/>
      <c r="N109" s="273"/>
      <c r="O109" s="273"/>
      <c r="P109" s="273"/>
      <c r="Q109" s="65">
        <v>3</v>
      </c>
      <c r="R109" s="274"/>
      <c r="S109" s="274"/>
      <c r="T109" s="274"/>
      <c r="U109" s="274"/>
      <c r="V109" s="274"/>
      <c r="W109" s="274"/>
      <c r="X109" s="274"/>
      <c r="Y109" s="274"/>
      <c r="Z109" s="274"/>
      <c r="AA109" s="274"/>
      <c r="AB109" s="274"/>
      <c r="AC109" s="274"/>
      <c r="AD109" s="274"/>
      <c r="AE109" s="274"/>
      <c r="AF109" s="65">
        <v>3</v>
      </c>
      <c r="AG109" s="274"/>
      <c r="AH109" s="274"/>
      <c r="AI109" s="274"/>
      <c r="AJ109" s="274"/>
      <c r="AK109" s="274"/>
      <c r="AL109" s="274"/>
      <c r="AM109" s="274"/>
      <c r="AN109" s="274"/>
      <c r="AO109" s="274"/>
      <c r="AP109" s="274"/>
      <c r="AQ109" s="274"/>
      <c r="AR109" s="274"/>
      <c r="AS109" s="274"/>
      <c r="AT109" s="274"/>
    </row>
    <row r="110" spans="1:46" ht="45" customHeight="1" thickTop="1" thickBot="1" x14ac:dyDescent="0.25">
      <c r="A110" s="273" t="s">
        <v>112</v>
      </c>
      <c r="B110" s="273"/>
      <c r="C110" s="273"/>
      <c r="D110" s="273"/>
      <c r="E110" s="273"/>
      <c r="F110" s="273"/>
      <c r="G110" s="273"/>
      <c r="H110" s="273"/>
      <c r="I110" s="273"/>
      <c r="J110" s="273"/>
      <c r="K110" s="273"/>
      <c r="L110" s="273"/>
      <c r="M110" s="273"/>
      <c r="N110" s="273"/>
      <c r="O110" s="273"/>
      <c r="P110" s="273"/>
      <c r="Q110" s="65">
        <v>3</v>
      </c>
      <c r="R110" s="278"/>
      <c r="S110" s="278"/>
      <c r="T110" s="278"/>
      <c r="U110" s="278"/>
      <c r="V110" s="278"/>
      <c r="W110" s="278"/>
      <c r="X110" s="278"/>
      <c r="Y110" s="278"/>
      <c r="Z110" s="278"/>
      <c r="AA110" s="278"/>
      <c r="AB110" s="278"/>
      <c r="AC110" s="278"/>
      <c r="AD110" s="278"/>
      <c r="AE110" s="278"/>
      <c r="AF110" s="65">
        <v>3</v>
      </c>
      <c r="AG110" s="278"/>
      <c r="AH110" s="278"/>
      <c r="AI110" s="278"/>
      <c r="AJ110" s="278"/>
      <c r="AK110" s="278"/>
      <c r="AL110" s="278"/>
      <c r="AM110" s="278"/>
      <c r="AN110" s="278"/>
      <c r="AO110" s="278"/>
      <c r="AP110" s="278"/>
      <c r="AQ110" s="278"/>
      <c r="AR110" s="278"/>
      <c r="AS110" s="278"/>
      <c r="AT110" s="278"/>
    </row>
    <row r="111" spans="1:46" ht="45" customHeight="1" thickTop="1" thickBot="1" x14ac:dyDescent="0.25">
      <c r="A111" s="273" t="s">
        <v>113</v>
      </c>
      <c r="B111" s="273"/>
      <c r="C111" s="273"/>
      <c r="D111" s="273"/>
      <c r="E111" s="273"/>
      <c r="F111" s="273"/>
      <c r="G111" s="273"/>
      <c r="H111" s="273"/>
      <c r="I111" s="273"/>
      <c r="J111" s="273"/>
      <c r="K111" s="273"/>
      <c r="L111" s="273"/>
      <c r="M111" s="273"/>
      <c r="N111" s="273"/>
      <c r="O111" s="273"/>
      <c r="P111" s="273"/>
      <c r="Q111" s="65">
        <v>3</v>
      </c>
      <c r="R111" s="278"/>
      <c r="S111" s="278"/>
      <c r="T111" s="278"/>
      <c r="U111" s="278"/>
      <c r="V111" s="278"/>
      <c r="W111" s="278"/>
      <c r="X111" s="278"/>
      <c r="Y111" s="278"/>
      <c r="Z111" s="278"/>
      <c r="AA111" s="278"/>
      <c r="AB111" s="278"/>
      <c r="AC111" s="278"/>
      <c r="AD111" s="278"/>
      <c r="AE111" s="278"/>
      <c r="AF111" s="65">
        <v>3</v>
      </c>
      <c r="AG111" s="278"/>
      <c r="AH111" s="278"/>
      <c r="AI111" s="278"/>
      <c r="AJ111" s="278"/>
      <c r="AK111" s="278"/>
      <c r="AL111" s="278"/>
      <c r="AM111" s="278"/>
      <c r="AN111" s="278"/>
      <c r="AO111" s="278"/>
      <c r="AP111" s="278"/>
      <c r="AQ111" s="278"/>
      <c r="AR111" s="278"/>
      <c r="AS111" s="278"/>
      <c r="AT111" s="278"/>
    </row>
    <row r="112" spans="1:46" ht="52.15" customHeight="1" thickTop="1" thickBot="1" x14ac:dyDescent="0.25">
      <c r="A112" s="273" t="s">
        <v>114</v>
      </c>
      <c r="B112" s="273"/>
      <c r="C112" s="273"/>
      <c r="D112" s="273"/>
      <c r="E112" s="273"/>
      <c r="F112" s="273"/>
      <c r="G112" s="273"/>
      <c r="H112" s="273"/>
      <c r="I112" s="273"/>
      <c r="J112" s="273"/>
      <c r="K112" s="273"/>
      <c r="L112" s="273"/>
      <c r="M112" s="273"/>
      <c r="N112" s="273"/>
      <c r="O112" s="273"/>
      <c r="P112" s="273"/>
      <c r="Q112" s="65">
        <v>3</v>
      </c>
      <c r="R112" s="278"/>
      <c r="S112" s="278"/>
      <c r="T112" s="278"/>
      <c r="U112" s="278"/>
      <c r="V112" s="278"/>
      <c r="W112" s="278"/>
      <c r="X112" s="278"/>
      <c r="Y112" s="278"/>
      <c r="Z112" s="278"/>
      <c r="AA112" s="278"/>
      <c r="AB112" s="278"/>
      <c r="AC112" s="278"/>
      <c r="AD112" s="278"/>
      <c r="AE112" s="278"/>
      <c r="AF112" s="65">
        <v>3</v>
      </c>
      <c r="AG112" s="278"/>
      <c r="AH112" s="278"/>
      <c r="AI112" s="278"/>
      <c r="AJ112" s="278"/>
      <c r="AK112" s="278"/>
      <c r="AL112" s="278"/>
      <c r="AM112" s="278"/>
      <c r="AN112" s="278"/>
      <c r="AO112" s="278"/>
      <c r="AP112" s="278"/>
      <c r="AQ112" s="278"/>
      <c r="AR112" s="278"/>
      <c r="AS112" s="278"/>
      <c r="AT112" s="278"/>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79" t="s">
        <v>73</v>
      </c>
      <c r="B114" s="279"/>
      <c r="C114" s="279"/>
      <c r="D114" s="279"/>
      <c r="E114" s="279"/>
      <c r="F114" s="279"/>
      <c r="G114" s="279"/>
      <c r="H114" s="279"/>
      <c r="I114" s="279"/>
      <c r="J114" s="279"/>
      <c r="K114" s="279"/>
      <c r="L114" s="279"/>
      <c r="M114" s="279"/>
      <c r="N114" s="279"/>
      <c r="O114" s="279"/>
      <c r="P114" s="279"/>
      <c r="Q114" s="67" t="s">
        <v>64</v>
      </c>
      <c r="R114" s="280" t="s">
        <v>65</v>
      </c>
      <c r="S114" s="280"/>
      <c r="T114" s="280"/>
      <c r="U114" s="280"/>
      <c r="V114" s="280"/>
      <c r="W114" s="280"/>
      <c r="X114" s="280"/>
      <c r="Y114" s="280"/>
      <c r="Z114" s="280"/>
      <c r="AA114" s="280"/>
      <c r="AB114" s="280"/>
      <c r="AC114" s="280"/>
      <c r="AD114" s="280"/>
      <c r="AE114" s="280"/>
      <c r="AF114" s="68" t="s">
        <v>64</v>
      </c>
      <c r="AG114" s="281" t="s">
        <v>7</v>
      </c>
      <c r="AH114" s="281"/>
      <c r="AI114" s="281"/>
      <c r="AJ114" s="281"/>
      <c r="AK114" s="281"/>
      <c r="AL114" s="281"/>
      <c r="AM114" s="281"/>
      <c r="AN114" s="281"/>
      <c r="AO114" s="281"/>
      <c r="AP114" s="281"/>
      <c r="AQ114" s="281"/>
      <c r="AR114" s="281"/>
      <c r="AS114" s="281"/>
      <c r="AT114" s="281"/>
    </row>
    <row r="115" spans="1:46" ht="45" customHeight="1" thickTop="1" thickBot="1" x14ac:dyDescent="0.25">
      <c r="A115" s="273" t="s">
        <v>115</v>
      </c>
      <c r="B115" s="273"/>
      <c r="C115" s="273"/>
      <c r="D115" s="273"/>
      <c r="E115" s="273"/>
      <c r="F115" s="273"/>
      <c r="G115" s="273"/>
      <c r="H115" s="273"/>
      <c r="I115" s="273"/>
      <c r="J115" s="273"/>
      <c r="K115" s="273"/>
      <c r="L115" s="273"/>
      <c r="M115" s="273"/>
      <c r="N115" s="273"/>
      <c r="O115" s="273"/>
      <c r="P115" s="273"/>
      <c r="Q115" s="65">
        <v>3</v>
      </c>
      <c r="R115" s="278" t="s">
        <v>3078</v>
      </c>
      <c r="S115" s="278"/>
      <c r="T115" s="278"/>
      <c r="U115" s="278"/>
      <c r="V115" s="278"/>
      <c r="W115" s="278"/>
      <c r="X115" s="278"/>
      <c r="Y115" s="278"/>
      <c r="Z115" s="278"/>
      <c r="AA115" s="278"/>
      <c r="AB115" s="278"/>
      <c r="AC115" s="278"/>
      <c r="AD115" s="278"/>
      <c r="AE115" s="278"/>
      <c r="AF115" s="65">
        <v>3</v>
      </c>
      <c r="AG115" s="278" t="s">
        <v>3078</v>
      </c>
      <c r="AH115" s="278"/>
      <c r="AI115" s="278"/>
      <c r="AJ115" s="278"/>
      <c r="AK115" s="278"/>
      <c r="AL115" s="278"/>
      <c r="AM115" s="278"/>
      <c r="AN115" s="278"/>
      <c r="AO115" s="278"/>
      <c r="AP115" s="278"/>
      <c r="AQ115" s="278"/>
      <c r="AR115" s="278"/>
      <c r="AS115" s="278"/>
      <c r="AT115" s="278"/>
    </row>
    <row r="116" spans="1:46" ht="45" customHeight="1" thickTop="1" thickBot="1" x14ac:dyDescent="0.25">
      <c r="A116" s="273" t="s">
        <v>116</v>
      </c>
      <c r="B116" s="273"/>
      <c r="C116" s="273"/>
      <c r="D116" s="273"/>
      <c r="E116" s="273"/>
      <c r="F116" s="273"/>
      <c r="G116" s="273"/>
      <c r="H116" s="273"/>
      <c r="I116" s="273"/>
      <c r="J116" s="273"/>
      <c r="K116" s="273"/>
      <c r="L116" s="273"/>
      <c r="M116" s="273"/>
      <c r="N116" s="273"/>
      <c r="O116" s="273"/>
      <c r="P116" s="273"/>
      <c r="Q116" s="65">
        <v>3</v>
      </c>
      <c r="R116" s="274"/>
      <c r="S116" s="274"/>
      <c r="T116" s="274"/>
      <c r="U116" s="274"/>
      <c r="V116" s="274"/>
      <c r="W116" s="274"/>
      <c r="X116" s="274"/>
      <c r="Y116" s="274"/>
      <c r="Z116" s="274"/>
      <c r="AA116" s="274"/>
      <c r="AB116" s="274"/>
      <c r="AC116" s="274"/>
      <c r="AD116" s="274"/>
      <c r="AE116" s="274"/>
      <c r="AF116" s="65">
        <v>3</v>
      </c>
      <c r="AG116" s="274"/>
      <c r="AH116" s="274"/>
      <c r="AI116" s="274"/>
      <c r="AJ116" s="274"/>
      <c r="AK116" s="274"/>
      <c r="AL116" s="274"/>
      <c r="AM116" s="274"/>
      <c r="AN116" s="274"/>
      <c r="AO116" s="274"/>
      <c r="AP116" s="274"/>
      <c r="AQ116" s="274"/>
      <c r="AR116" s="274"/>
      <c r="AS116" s="274"/>
      <c r="AT116" s="274"/>
    </row>
    <row r="117" spans="1:46" ht="45" customHeight="1" thickTop="1" thickBot="1" x14ac:dyDescent="0.25">
      <c r="A117" s="273" t="s">
        <v>117</v>
      </c>
      <c r="B117" s="273"/>
      <c r="C117" s="273"/>
      <c r="D117" s="273"/>
      <c r="E117" s="273"/>
      <c r="F117" s="273"/>
      <c r="G117" s="273"/>
      <c r="H117" s="273"/>
      <c r="I117" s="273"/>
      <c r="J117" s="273"/>
      <c r="K117" s="273"/>
      <c r="L117" s="273"/>
      <c r="M117" s="273"/>
      <c r="N117" s="273"/>
      <c r="O117" s="273"/>
      <c r="P117" s="273"/>
      <c r="Q117" s="65">
        <v>3</v>
      </c>
      <c r="R117" s="278"/>
      <c r="S117" s="278"/>
      <c r="T117" s="278"/>
      <c r="U117" s="278"/>
      <c r="V117" s="278"/>
      <c r="W117" s="278"/>
      <c r="X117" s="278"/>
      <c r="Y117" s="278"/>
      <c r="Z117" s="278"/>
      <c r="AA117" s="278"/>
      <c r="AB117" s="278"/>
      <c r="AC117" s="278"/>
      <c r="AD117" s="278"/>
      <c r="AE117" s="278"/>
      <c r="AF117" s="65">
        <v>3</v>
      </c>
      <c r="AG117" s="278"/>
      <c r="AH117" s="278"/>
      <c r="AI117" s="278"/>
      <c r="AJ117" s="278"/>
      <c r="AK117" s="278"/>
      <c r="AL117" s="278"/>
      <c r="AM117" s="278"/>
      <c r="AN117" s="278"/>
      <c r="AO117" s="278"/>
      <c r="AP117" s="278"/>
      <c r="AQ117" s="278"/>
      <c r="AR117" s="278"/>
      <c r="AS117" s="278"/>
      <c r="AT117" s="278"/>
    </row>
    <row r="118" spans="1:46" ht="45" customHeight="1" thickTop="1" thickBot="1" x14ac:dyDescent="0.25">
      <c r="A118" s="273" t="s">
        <v>118</v>
      </c>
      <c r="B118" s="273"/>
      <c r="C118" s="273"/>
      <c r="D118" s="273"/>
      <c r="E118" s="273"/>
      <c r="F118" s="273"/>
      <c r="G118" s="273"/>
      <c r="H118" s="273"/>
      <c r="I118" s="273"/>
      <c r="J118" s="273"/>
      <c r="K118" s="273"/>
      <c r="L118" s="273"/>
      <c r="M118" s="273"/>
      <c r="N118" s="273"/>
      <c r="O118" s="273"/>
      <c r="P118" s="273"/>
      <c r="Q118" s="65">
        <v>3</v>
      </c>
      <c r="R118" s="278"/>
      <c r="S118" s="278"/>
      <c r="T118" s="278"/>
      <c r="U118" s="278"/>
      <c r="V118" s="278"/>
      <c r="W118" s="278"/>
      <c r="X118" s="278"/>
      <c r="Y118" s="278"/>
      <c r="Z118" s="278"/>
      <c r="AA118" s="278"/>
      <c r="AB118" s="278"/>
      <c r="AC118" s="278"/>
      <c r="AD118" s="278"/>
      <c r="AE118" s="278"/>
      <c r="AF118" s="65">
        <v>3</v>
      </c>
      <c r="AG118" s="278"/>
      <c r="AH118" s="278"/>
      <c r="AI118" s="278"/>
      <c r="AJ118" s="278"/>
      <c r="AK118" s="278"/>
      <c r="AL118" s="278"/>
      <c r="AM118" s="278"/>
      <c r="AN118" s="278"/>
      <c r="AO118" s="278"/>
      <c r="AP118" s="278"/>
      <c r="AQ118" s="278"/>
      <c r="AR118" s="278"/>
      <c r="AS118" s="278"/>
      <c r="AT118" s="278"/>
    </row>
    <row r="119" spans="1:46" ht="45" customHeight="1" thickTop="1" thickBot="1" x14ac:dyDescent="0.25">
      <c r="A119" s="273" t="s">
        <v>119</v>
      </c>
      <c r="B119" s="273"/>
      <c r="C119" s="273"/>
      <c r="D119" s="273"/>
      <c r="E119" s="273"/>
      <c r="F119" s="273"/>
      <c r="G119" s="273"/>
      <c r="H119" s="273"/>
      <c r="I119" s="273"/>
      <c r="J119" s="273"/>
      <c r="K119" s="273"/>
      <c r="L119" s="273"/>
      <c r="M119" s="273"/>
      <c r="N119" s="273"/>
      <c r="O119" s="273"/>
      <c r="P119" s="273"/>
      <c r="Q119" s="65">
        <v>3</v>
      </c>
      <c r="R119" s="278"/>
      <c r="S119" s="278"/>
      <c r="T119" s="278"/>
      <c r="U119" s="278"/>
      <c r="V119" s="278"/>
      <c r="W119" s="278"/>
      <c r="X119" s="278"/>
      <c r="Y119" s="278"/>
      <c r="Z119" s="278"/>
      <c r="AA119" s="278"/>
      <c r="AB119" s="278"/>
      <c r="AC119" s="278"/>
      <c r="AD119" s="278"/>
      <c r="AE119" s="278"/>
      <c r="AF119" s="65">
        <v>3</v>
      </c>
      <c r="AG119" s="278"/>
      <c r="AH119" s="278"/>
      <c r="AI119" s="278"/>
      <c r="AJ119" s="278"/>
      <c r="AK119" s="278"/>
      <c r="AL119" s="278"/>
      <c r="AM119" s="278"/>
      <c r="AN119" s="278"/>
      <c r="AO119" s="278"/>
      <c r="AP119" s="278"/>
      <c r="AQ119" s="278"/>
      <c r="AR119" s="278"/>
      <c r="AS119" s="278"/>
      <c r="AT119" s="278"/>
    </row>
    <row r="122" spans="1:46" ht="45" customHeight="1" x14ac:dyDescent="0.2">
      <c r="A122" s="267" t="s">
        <v>120</v>
      </c>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c r="AG122" s="250" t="s">
        <v>61</v>
      </c>
      <c r="AH122" s="250"/>
      <c r="AI122" s="250"/>
      <c r="AJ122" s="250"/>
      <c r="AK122" s="69" t="e">
        <f>(('Artículo 121 (resumen PI)'!C16*0.8+'Artículo 121 (resumen PI)'!F16*0.2)+('Artículo 121 (resumen PNT)'!C16*0.8+'Artículo 121 (resumen PNT)'!F16*0.2))/2</f>
        <v>#VALUE!</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62</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68" t="s">
        <v>121</v>
      </c>
      <c r="B126" s="268"/>
      <c r="C126" s="268"/>
      <c r="D126" s="268"/>
      <c r="E126" s="268"/>
      <c r="F126" s="268"/>
      <c r="G126" s="268"/>
      <c r="H126" s="268"/>
      <c r="I126" s="268"/>
      <c r="J126" s="268"/>
      <c r="K126" s="268"/>
      <c r="L126" s="268"/>
      <c r="M126" s="268"/>
      <c r="N126" s="268"/>
      <c r="O126" s="268"/>
      <c r="P126" s="268"/>
      <c r="Q126" s="62"/>
      <c r="R126" s="57"/>
      <c r="S126" s="57"/>
      <c r="T126" s="57"/>
      <c r="U126" s="57"/>
      <c r="V126" s="269"/>
      <c r="W126" s="269"/>
      <c r="X126" s="269"/>
      <c r="Y126" s="269"/>
      <c r="Z126" s="269"/>
      <c r="AA126" s="269"/>
      <c r="AB126" s="269"/>
      <c r="AC126" s="269"/>
      <c r="AD126" s="269"/>
      <c r="AE126" s="269"/>
      <c r="AF126" s="62"/>
      <c r="AG126" s="57"/>
      <c r="AH126" s="57"/>
      <c r="AI126" s="57"/>
      <c r="AJ126" s="57"/>
      <c r="AK126" s="269"/>
      <c r="AL126" s="269"/>
      <c r="AM126" s="269"/>
      <c r="AN126" s="269"/>
      <c r="AO126" s="269"/>
      <c r="AP126" s="269"/>
      <c r="AQ126" s="269"/>
      <c r="AR126" s="269"/>
      <c r="AS126" s="269"/>
      <c r="AT126" s="269"/>
    </row>
    <row r="127" spans="1:46" ht="45" customHeight="1" thickTop="1" thickBot="1" x14ac:dyDescent="0.25">
      <c r="A127" s="275" t="s">
        <v>43</v>
      </c>
      <c r="B127" s="275"/>
      <c r="C127" s="275"/>
      <c r="D127" s="275"/>
      <c r="E127" s="275"/>
      <c r="F127" s="275"/>
      <c r="G127" s="275"/>
      <c r="H127" s="275"/>
      <c r="I127" s="275"/>
      <c r="J127" s="275"/>
      <c r="K127" s="275"/>
      <c r="L127" s="275"/>
      <c r="M127" s="275"/>
      <c r="N127" s="275"/>
      <c r="O127" s="275"/>
      <c r="P127" s="275"/>
      <c r="Q127" s="63" t="s">
        <v>64</v>
      </c>
      <c r="R127" s="276" t="s">
        <v>65</v>
      </c>
      <c r="S127" s="276"/>
      <c r="T127" s="276"/>
      <c r="U127" s="276"/>
      <c r="V127" s="276"/>
      <c r="W127" s="276"/>
      <c r="X127" s="276"/>
      <c r="Y127" s="276"/>
      <c r="Z127" s="276"/>
      <c r="AA127" s="276"/>
      <c r="AB127" s="276"/>
      <c r="AC127" s="276"/>
      <c r="AD127" s="276"/>
      <c r="AE127" s="276"/>
      <c r="AF127" s="64" t="s">
        <v>64</v>
      </c>
      <c r="AG127" s="277" t="s">
        <v>7</v>
      </c>
      <c r="AH127" s="277"/>
      <c r="AI127" s="277"/>
      <c r="AJ127" s="277"/>
      <c r="AK127" s="277"/>
      <c r="AL127" s="277"/>
      <c r="AM127" s="277"/>
      <c r="AN127" s="277"/>
      <c r="AO127" s="277"/>
      <c r="AP127" s="277"/>
      <c r="AQ127" s="277"/>
      <c r="AR127" s="277"/>
      <c r="AS127" s="277"/>
      <c r="AT127" s="277"/>
    </row>
    <row r="128" spans="1:46" ht="45" customHeight="1" thickTop="1" thickBot="1" x14ac:dyDescent="0.25">
      <c r="A128" s="273" t="s">
        <v>66</v>
      </c>
      <c r="B128" s="273"/>
      <c r="C128" s="273"/>
      <c r="D128" s="273"/>
      <c r="E128" s="273"/>
      <c r="F128" s="273"/>
      <c r="G128" s="273"/>
      <c r="H128" s="273"/>
      <c r="I128" s="273"/>
      <c r="J128" s="273"/>
      <c r="K128" s="273"/>
      <c r="L128" s="273"/>
      <c r="M128" s="273"/>
      <c r="N128" s="273"/>
      <c r="O128" s="273"/>
      <c r="P128" s="273"/>
      <c r="Q128" s="65">
        <v>3</v>
      </c>
      <c r="R128" s="278" t="s">
        <v>3078</v>
      </c>
      <c r="S128" s="278"/>
      <c r="T128" s="278"/>
      <c r="U128" s="278"/>
      <c r="V128" s="278"/>
      <c r="W128" s="278"/>
      <c r="X128" s="278"/>
      <c r="Y128" s="278"/>
      <c r="Z128" s="278"/>
      <c r="AA128" s="278"/>
      <c r="AB128" s="278"/>
      <c r="AC128" s="278"/>
      <c r="AD128" s="278"/>
      <c r="AE128" s="278"/>
      <c r="AF128" s="65">
        <v>3</v>
      </c>
      <c r="AG128" s="278" t="s">
        <v>3078</v>
      </c>
      <c r="AH128" s="278"/>
      <c r="AI128" s="278"/>
      <c r="AJ128" s="278"/>
      <c r="AK128" s="278"/>
      <c r="AL128" s="278"/>
      <c r="AM128" s="278"/>
      <c r="AN128" s="278"/>
      <c r="AO128" s="278"/>
      <c r="AP128" s="278"/>
      <c r="AQ128" s="278"/>
      <c r="AR128" s="278"/>
      <c r="AS128" s="278"/>
      <c r="AT128" s="278"/>
    </row>
    <row r="129" spans="1:46" ht="45" customHeight="1" thickTop="1" thickBot="1" x14ac:dyDescent="0.25">
      <c r="A129" s="273" t="s">
        <v>67</v>
      </c>
      <c r="B129" s="273"/>
      <c r="C129" s="273"/>
      <c r="D129" s="273"/>
      <c r="E129" s="273"/>
      <c r="F129" s="273"/>
      <c r="G129" s="273"/>
      <c r="H129" s="273"/>
      <c r="I129" s="273"/>
      <c r="J129" s="273"/>
      <c r="K129" s="273"/>
      <c r="L129" s="273"/>
      <c r="M129" s="273"/>
      <c r="N129" s="273"/>
      <c r="O129" s="273"/>
      <c r="P129" s="273"/>
      <c r="Q129" s="65">
        <v>3</v>
      </c>
      <c r="R129" s="274"/>
      <c r="S129" s="274"/>
      <c r="T129" s="274"/>
      <c r="U129" s="274"/>
      <c r="V129" s="274"/>
      <c r="W129" s="274"/>
      <c r="X129" s="274"/>
      <c r="Y129" s="274"/>
      <c r="Z129" s="274"/>
      <c r="AA129" s="274"/>
      <c r="AB129" s="274"/>
      <c r="AC129" s="274"/>
      <c r="AD129" s="274"/>
      <c r="AE129" s="274"/>
      <c r="AF129" s="65">
        <v>3</v>
      </c>
      <c r="AG129" s="274"/>
      <c r="AH129" s="274"/>
      <c r="AI129" s="274"/>
      <c r="AJ129" s="274"/>
      <c r="AK129" s="274"/>
      <c r="AL129" s="274"/>
      <c r="AM129" s="274"/>
      <c r="AN129" s="274"/>
      <c r="AO129" s="274"/>
      <c r="AP129" s="274"/>
      <c r="AQ129" s="274"/>
      <c r="AR129" s="274"/>
      <c r="AS129" s="274"/>
      <c r="AT129" s="274"/>
    </row>
    <row r="130" spans="1:46" ht="45" customHeight="1" thickTop="1" thickBot="1" x14ac:dyDescent="0.25">
      <c r="A130" s="273" t="s">
        <v>122</v>
      </c>
      <c r="B130" s="273"/>
      <c r="C130" s="273"/>
      <c r="D130" s="273"/>
      <c r="E130" s="273"/>
      <c r="F130" s="273"/>
      <c r="G130" s="273"/>
      <c r="H130" s="273"/>
      <c r="I130" s="273"/>
      <c r="J130" s="273"/>
      <c r="K130" s="273"/>
      <c r="L130" s="273"/>
      <c r="M130" s="273"/>
      <c r="N130" s="273"/>
      <c r="O130" s="273"/>
      <c r="P130" s="273"/>
      <c r="Q130" s="65">
        <v>3</v>
      </c>
      <c r="R130" s="274"/>
      <c r="S130" s="274"/>
      <c r="T130" s="274"/>
      <c r="U130" s="274"/>
      <c r="V130" s="274"/>
      <c r="W130" s="274"/>
      <c r="X130" s="274"/>
      <c r="Y130" s="274"/>
      <c r="Z130" s="274"/>
      <c r="AA130" s="274"/>
      <c r="AB130" s="274"/>
      <c r="AC130" s="274"/>
      <c r="AD130" s="274"/>
      <c r="AE130" s="274"/>
      <c r="AF130" s="65">
        <v>3</v>
      </c>
      <c r="AG130" s="274"/>
      <c r="AH130" s="274"/>
      <c r="AI130" s="274"/>
      <c r="AJ130" s="274"/>
      <c r="AK130" s="274"/>
      <c r="AL130" s="274"/>
      <c r="AM130" s="274"/>
      <c r="AN130" s="274"/>
      <c r="AO130" s="274"/>
      <c r="AP130" s="274"/>
      <c r="AQ130" s="274"/>
      <c r="AR130" s="274"/>
      <c r="AS130" s="274"/>
      <c r="AT130" s="274"/>
    </row>
    <row r="131" spans="1:46" ht="45" customHeight="1" thickTop="1" thickBot="1" x14ac:dyDescent="0.25">
      <c r="A131" s="273" t="s">
        <v>123</v>
      </c>
      <c r="B131" s="273"/>
      <c r="C131" s="273"/>
      <c r="D131" s="273"/>
      <c r="E131" s="273"/>
      <c r="F131" s="273"/>
      <c r="G131" s="273"/>
      <c r="H131" s="273"/>
      <c r="I131" s="273"/>
      <c r="J131" s="273"/>
      <c r="K131" s="273"/>
      <c r="L131" s="273"/>
      <c r="M131" s="273"/>
      <c r="N131" s="273"/>
      <c r="O131" s="273"/>
      <c r="P131" s="273"/>
      <c r="Q131" s="65">
        <v>3</v>
      </c>
      <c r="R131" s="274"/>
      <c r="S131" s="274"/>
      <c r="T131" s="274"/>
      <c r="U131" s="274"/>
      <c r="V131" s="274"/>
      <c r="W131" s="274"/>
      <c r="X131" s="274"/>
      <c r="Y131" s="274"/>
      <c r="Z131" s="274"/>
      <c r="AA131" s="274"/>
      <c r="AB131" s="274"/>
      <c r="AC131" s="274"/>
      <c r="AD131" s="274"/>
      <c r="AE131" s="274"/>
      <c r="AF131" s="65">
        <v>3</v>
      </c>
      <c r="AG131" s="274"/>
      <c r="AH131" s="274"/>
      <c r="AI131" s="274"/>
      <c r="AJ131" s="274"/>
      <c r="AK131" s="274"/>
      <c r="AL131" s="274"/>
      <c r="AM131" s="274"/>
      <c r="AN131" s="274"/>
      <c r="AO131" s="274"/>
      <c r="AP131" s="274"/>
      <c r="AQ131" s="274"/>
      <c r="AR131" s="274"/>
      <c r="AS131" s="274"/>
      <c r="AT131" s="274"/>
    </row>
    <row r="132" spans="1:46" ht="45" customHeight="1" thickTop="1" thickBot="1" x14ac:dyDescent="0.25">
      <c r="A132" s="273" t="s">
        <v>124</v>
      </c>
      <c r="B132" s="273"/>
      <c r="C132" s="273"/>
      <c r="D132" s="273"/>
      <c r="E132" s="273"/>
      <c r="F132" s="273"/>
      <c r="G132" s="273"/>
      <c r="H132" s="273"/>
      <c r="I132" s="273"/>
      <c r="J132" s="273"/>
      <c r="K132" s="273"/>
      <c r="L132" s="273"/>
      <c r="M132" s="273"/>
      <c r="N132" s="273"/>
      <c r="O132" s="273"/>
      <c r="P132" s="273"/>
      <c r="Q132" s="65">
        <v>3</v>
      </c>
      <c r="R132" s="274"/>
      <c r="S132" s="274"/>
      <c r="T132" s="274"/>
      <c r="U132" s="274"/>
      <c r="V132" s="274"/>
      <c r="W132" s="274"/>
      <c r="X132" s="274"/>
      <c r="Y132" s="274"/>
      <c r="Z132" s="274"/>
      <c r="AA132" s="274"/>
      <c r="AB132" s="274"/>
      <c r="AC132" s="274"/>
      <c r="AD132" s="274"/>
      <c r="AE132" s="274"/>
      <c r="AF132" s="65">
        <v>3</v>
      </c>
      <c r="AG132" s="274"/>
      <c r="AH132" s="274"/>
      <c r="AI132" s="274"/>
      <c r="AJ132" s="274"/>
      <c r="AK132" s="274"/>
      <c r="AL132" s="274"/>
      <c r="AM132" s="274"/>
      <c r="AN132" s="274"/>
      <c r="AO132" s="274"/>
      <c r="AP132" s="274"/>
      <c r="AQ132" s="274"/>
      <c r="AR132" s="274"/>
      <c r="AS132" s="274"/>
      <c r="AT132" s="274"/>
    </row>
    <row r="133" spans="1:46" ht="45" customHeight="1" thickTop="1" thickBot="1" x14ac:dyDescent="0.25">
      <c r="A133" s="273" t="s">
        <v>125</v>
      </c>
      <c r="B133" s="273"/>
      <c r="C133" s="273"/>
      <c r="D133" s="273"/>
      <c r="E133" s="273"/>
      <c r="F133" s="273"/>
      <c r="G133" s="273"/>
      <c r="H133" s="273"/>
      <c r="I133" s="273"/>
      <c r="J133" s="273"/>
      <c r="K133" s="273"/>
      <c r="L133" s="273"/>
      <c r="M133" s="273"/>
      <c r="N133" s="273"/>
      <c r="O133" s="273"/>
      <c r="P133" s="273"/>
      <c r="Q133" s="65">
        <v>3</v>
      </c>
      <c r="R133" s="278"/>
      <c r="S133" s="278"/>
      <c r="T133" s="278"/>
      <c r="U133" s="278"/>
      <c r="V133" s="278"/>
      <c r="W133" s="278"/>
      <c r="X133" s="278"/>
      <c r="Y133" s="278"/>
      <c r="Z133" s="278"/>
      <c r="AA133" s="278"/>
      <c r="AB133" s="278"/>
      <c r="AC133" s="278"/>
      <c r="AD133" s="278"/>
      <c r="AE133" s="278"/>
      <c r="AF133" s="65">
        <v>3</v>
      </c>
      <c r="AG133" s="278"/>
      <c r="AH133" s="278"/>
      <c r="AI133" s="278"/>
      <c r="AJ133" s="278"/>
      <c r="AK133" s="278"/>
      <c r="AL133" s="278"/>
      <c r="AM133" s="278"/>
      <c r="AN133" s="278"/>
      <c r="AO133" s="278"/>
      <c r="AP133" s="278"/>
      <c r="AQ133" s="278"/>
      <c r="AR133" s="278"/>
      <c r="AS133" s="278"/>
      <c r="AT133" s="278"/>
    </row>
    <row r="134" spans="1:46" ht="45" customHeight="1" thickTop="1" thickBot="1" x14ac:dyDescent="0.25">
      <c r="A134" s="285" t="s">
        <v>126</v>
      </c>
      <c r="B134" s="285"/>
      <c r="C134" s="285"/>
      <c r="D134" s="285"/>
      <c r="E134" s="285"/>
      <c r="F134" s="285"/>
      <c r="G134" s="285"/>
      <c r="H134" s="285"/>
      <c r="I134" s="285"/>
      <c r="J134" s="285"/>
      <c r="K134" s="285"/>
      <c r="L134" s="285"/>
      <c r="M134" s="285"/>
      <c r="N134" s="285"/>
      <c r="O134" s="285"/>
      <c r="P134" s="285"/>
      <c r="Q134" s="65">
        <v>3</v>
      </c>
      <c r="R134" s="274"/>
      <c r="S134" s="274"/>
      <c r="T134" s="274"/>
      <c r="U134" s="274"/>
      <c r="V134" s="274"/>
      <c r="W134" s="274"/>
      <c r="X134" s="274"/>
      <c r="Y134" s="274"/>
      <c r="Z134" s="274"/>
      <c r="AA134" s="274"/>
      <c r="AB134" s="274"/>
      <c r="AC134" s="274"/>
      <c r="AD134" s="274"/>
      <c r="AE134" s="274"/>
      <c r="AF134" s="65">
        <v>3</v>
      </c>
      <c r="AG134" s="274"/>
      <c r="AH134" s="274"/>
      <c r="AI134" s="274"/>
      <c r="AJ134" s="274"/>
      <c r="AK134" s="274"/>
      <c r="AL134" s="274"/>
      <c r="AM134" s="274"/>
      <c r="AN134" s="274"/>
      <c r="AO134" s="274"/>
      <c r="AP134" s="274"/>
      <c r="AQ134" s="274"/>
      <c r="AR134" s="274"/>
      <c r="AS134" s="274"/>
      <c r="AT134" s="274"/>
    </row>
    <row r="135" spans="1:46" ht="45" customHeight="1" thickTop="1" thickBot="1" x14ac:dyDescent="0.25">
      <c r="A135" s="285" t="s">
        <v>127</v>
      </c>
      <c r="B135" s="285"/>
      <c r="C135" s="285"/>
      <c r="D135" s="285"/>
      <c r="E135" s="285"/>
      <c r="F135" s="285"/>
      <c r="G135" s="285"/>
      <c r="H135" s="285"/>
      <c r="I135" s="285"/>
      <c r="J135" s="285"/>
      <c r="K135" s="285"/>
      <c r="L135" s="285"/>
      <c r="M135" s="285"/>
      <c r="N135" s="285"/>
      <c r="O135" s="285"/>
      <c r="P135" s="285"/>
      <c r="Q135" s="65">
        <v>3</v>
      </c>
      <c r="R135" s="274"/>
      <c r="S135" s="274"/>
      <c r="T135" s="274"/>
      <c r="U135" s="274"/>
      <c r="V135" s="274"/>
      <c r="W135" s="274"/>
      <c r="X135" s="274"/>
      <c r="Y135" s="274"/>
      <c r="Z135" s="274"/>
      <c r="AA135" s="274"/>
      <c r="AB135" s="274"/>
      <c r="AC135" s="274"/>
      <c r="AD135" s="274"/>
      <c r="AE135" s="274"/>
      <c r="AF135" s="65">
        <v>3</v>
      </c>
      <c r="AG135" s="274"/>
      <c r="AH135" s="274"/>
      <c r="AI135" s="274"/>
      <c r="AJ135" s="274"/>
      <c r="AK135" s="274"/>
      <c r="AL135" s="274"/>
      <c r="AM135" s="274"/>
      <c r="AN135" s="274"/>
      <c r="AO135" s="274"/>
      <c r="AP135" s="274"/>
      <c r="AQ135" s="274"/>
      <c r="AR135" s="274"/>
      <c r="AS135" s="274"/>
      <c r="AT135" s="274"/>
    </row>
    <row r="136" spans="1:46" ht="45" customHeight="1" thickTop="1" thickBot="1" x14ac:dyDescent="0.25">
      <c r="A136" s="285" t="s">
        <v>128</v>
      </c>
      <c r="B136" s="285"/>
      <c r="C136" s="285"/>
      <c r="D136" s="285"/>
      <c r="E136" s="285"/>
      <c r="F136" s="285"/>
      <c r="G136" s="285"/>
      <c r="H136" s="285"/>
      <c r="I136" s="285"/>
      <c r="J136" s="285"/>
      <c r="K136" s="285"/>
      <c r="L136" s="285"/>
      <c r="M136" s="285"/>
      <c r="N136" s="285"/>
      <c r="O136" s="285"/>
      <c r="P136" s="285"/>
      <c r="Q136" s="65">
        <v>3</v>
      </c>
      <c r="R136" s="274"/>
      <c r="S136" s="274"/>
      <c r="T136" s="274"/>
      <c r="U136" s="274"/>
      <c r="V136" s="274"/>
      <c r="W136" s="274"/>
      <c r="X136" s="274"/>
      <c r="Y136" s="274"/>
      <c r="Z136" s="274"/>
      <c r="AA136" s="274"/>
      <c r="AB136" s="274"/>
      <c r="AC136" s="274"/>
      <c r="AD136" s="274"/>
      <c r="AE136" s="274"/>
      <c r="AF136" s="65">
        <v>3</v>
      </c>
      <c r="AG136" s="274"/>
      <c r="AH136" s="274"/>
      <c r="AI136" s="274"/>
      <c r="AJ136" s="274"/>
      <c r="AK136" s="274"/>
      <c r="AL136" s="274"/>
      <c r="AM136" s="274"/>
      <c r="AN136" s="274"/>
      <c r="AO136" s="274"/>
      <c r="AP136" s="274"/>
      <c r="AQ136" s="274"/>
      <c r="AR136" s="274"/>
      <c r="AS136" s="274"/>
      <c r="AT136" s="274"/>
    </row>
    <row r="137" spans="1:46" ht="45" customHeight="1" thickTop="1" thickBot="1" x14ac:dyDescent="0.25">
      <c r="A137" s="285" t="s">
        <v>129</v>
      </c>
      <c r="B137" s="285"/>
      <c r="C137" s="285"/>
      <c r="D137" s="285"/>
      <c r="E137" s="285"/>
      <c r="F137" s="285"/>
      <c r="G137" s="285"/>
      <c r="H137" s="285"/>
      <c r="I137" s="285"/>
      <c r="J137" s="285"/>
      <c r="K137" s="285"/>
      <c r="L137" s="285"/>
      <c r="M137" s="285"/>
      <c r="N137" s="285"/>
      <c r="O137" s="285"/>
      <c r="P137" s="285"/>
      <c r="Q137" s="65">
        <v>3</v>
      </c>
      <c r="R137" s="274"/>
      <c r="S137" s="274"/>
      <c r="T137" s="274"/>
      <c r="U137" s="274"/>
      <c r="V137" s="274"/>
      <c r="W137" s="274"/>
      <c r="X137" s="274"/>
      <c r="Y137" s="274"/>
      <c r="Z137" s="274"/>
      <c r="AA137" s="274"/>
      <c r="AB137" s="274"/>
      <c r="AC137" s="274"/>
      <c r="AD137" s="274"/>
      <c r="AE137" s="274"/>
      <c r="AF137" s="65">
        <v>3</v>
      </c>
      <c r="AG137" s="274"/>
      <c r="AH137" s="274"/>
      <c r="AI137" s="274"/>
      <c r="AJ137" s="274"/>
      <c r="AK137" s="274"/>
      <c r="AL137" s="274"/>
      <c r="AM137" s="274"/>
      <c r="AN137" s="274"/>
      <c r="AO137" s="274"/>
      <c r="AP137" s="274"/>
      <c r="AQ137" s="274"/>
      <c r="AR137" s="274"/>
      <c r="AS137" s="274"/>
      <c r="AT137" s="274"/>
    </row>
    <row r="138" spans="1:46" ht="45" customHeight="1" thickTop="1" thickBot="1" x14ac:dyDescent="0.25">
      <c r="A138" s="285" t="s">
        <v>130</v>
      </c>
      <c r="B138" s="285"/>
      <c r="C138" s="285"/>
      <c r="D138" s="285"/>
      <c r="E138" s="285"/>
      <c r="F138" s="285"/>
      <c r="G138" s="285"/>
      <c r="H138" s="285"/>
      <c r="I138" s="285"/>
      <c r="J138" s="285"/>
      <c r="K138" s="285"/>
      <c r="L138" s="285"/>
      <c r="M138" s="285"/>
      <c r="N138" s="285"/>
      <c r="O138" s="285"/>
      <c r="P138" s="285"/>
      <c r="Q138" s="65">
        <v>3</v>
      </c>
      <c r="R138" s="274"/>
      <c r="S138" s="274"/>
      <c r="T138" s="274"/>
      <c r="U138" s="274"/>
      <c r="V138" s="274"/>
      <c r="W138" s="274"/>
      <c r="X138" s="274"/>
      <c r="Y138" s="274"/>
      <c r="Z138" s="274"/>
      <c r="AA138" s="274"/>
      <c r="AB138" s="274"/>
      <c r="AC138" s="274"/>
      <c r="AD138" s="274"/>
      <c r="AE138" s="274"/>
      <c r="AF138" s="65">
        <v>3</v>
      </c>
      <c r="AG138" s="274"/>
      <c r="AH138" s="274"/>
      <c r="AI138" s="274"/>
      <c r="AJ138" s="274"/>
      <c r="AK138" s="274"/>
      <c r="AL138" s="274"/>
      <c r="AM138" s="274"/>
      <c r="AN138" s="274"/>
      <c r="AO138" s="274"/>
      <c r="AP138" s="274"/>
      <c r="AQ138" s="274"/>
      <c r="AR138" s="274"/>
      <c r="AS138" s="274"/>
      <c r="AT138" s="274"/>
    </row>
    <row r="139" spans="1:46" ht="45" customHeight="1" thickTop="1" thickBot="1" x14ac:dyDescent="0.25">
      <c r="A139" s="285" t="s">
        <v>131</v>
      </c>
      <c r="B139" s="285"/>
      <c r="C139" s="285"/>
      <c r="D139" s="285"/>
      <c r="E139" s="285"/>
      <c r="F139" s="285"/>
      <c r="G139" s="285"/>
      <c r="H139" s="285"/>
      <c r="I139" s="285"/>
      <c r="J139" s="285"/>
      <c r="K139" s="285"/>
      <c r="L139" s="285"/>
      <c r="M139" s="285"/>
      <c r="N139" s="285"/>
      <c r="O139" s="285"/>
      <c r="P139" s="285"/>
      <c r="Q139" s="65">
        <v>3</v>
      </c>
      <c r="R139" s="274"/>
      <c r="S139" s="274"/>
      <c r="T139" s="274"/>
      <c r="U139" s="274"/>
      <c r="V139" s="274"/>
      <c r="W139" s="274"/>
      <c r="X139" s="274"/>
      <c r="Y139" s="274"/>
      <c r="Z139" s="274"/>
      <c r="AA139" s="274"/>
      <c r="AB139" s="274"/>
      <c r="AC139" s="274"/>
      <c r="AD139" s="274"/>
      <c r="AE139" s="274"/>
      <c r="AF139" s="65">
        <v>3</v>
      </c>
      <c r="AG139" s="274"/>
      <c r="AH139" s="274"/>
      <c r="AI139" s="274"/>
      <c r="AJ139" s="274"/>
      <c r="AK139" s="274"/>
      <c r="AL139" s="274"/>
      <c r="AM139" s="274"/>
      <c r="AN139" s="274"/>
      <c r="AO139" s="274"/>
      <c r="AP139" s="274"/>
      <c r="AQ139" s="274"/>
      <c r="AR139" s="274"/>
      <c r="AS139" s="274"/>
      <c r="AT139" s="274"/>
    </row>
    <row r="140" spans="1:46" ht="45" customHeight="1" thickTop="1" thickBot="1" x14ac:dyDescent="0.25">
      <c r="A140" s="285" t="s">
        <v>132</v>
      </c>
      <c r="B140" s="285"/>
      <c r="C140" s="285"/>
      <c r="D140" s="285"/>
      <c r="E140" s="285"/>
      <c r="F140" s="285"/>
      <c r="G140" s="285"/>
      <c r="H140" s="285"/>
      <c r="I140" s="285"/>
      <c r="J140" s="285"/>
      <c r="K140" s="285"/>
      <c r="L140" s="285"/>
      <c r="M140" s="285"/>
      <c r="N140" s="285"/>
      <c r="O140" s="285"/>
      <c r="P140" s="285"/>
      <c r="Q140" s="65">
        <v>3</v>
      </c>
      <c r="R140" s="274"/>
      <c r="S140" s="274"/>
      <c r="T140" s="274"/>
      <c r="U140" s="274"/>
      <c r="V140" s="274"/>
      <c r="W140" s="274"/>
      <c r="X140" s="274"/>
      <c r="Y140" s="274"/>
      <c r="Z140" s="274"/>
      <c r="AA140" s="274"/>
      <c r="AB140" s="274"/>
      <c r="AC140" s="274"/>
      <c r="AD140" s="274"/>
      <c r="AE140" s="274"/>
      <c r="AF140" s="65">
        <v>3</v>
      </c>
      <c r="AG140" s="274"/>
      <c r="AH140" s="274"/>
      <c r="AI140" s="274"/>
      <c r="AJ140" s="274"/>
      <c r="AK140" s="274"/>
      <c r="AL140" s="274"/>
      <c r="AM140" s="274"/>
      <c r="AN140" s="274"/>
      <c r="AO140" s="274"/>
      <c r="AP140" s="274"/>
      <c r="AQ140" s="274"/>
      <c r="AR140" s="274"/>
      <c r="AS140" s="274"/>
      <c r="AT140" s="274"/>
    </row>
    <row r="141" spans="1:46" ht="45" customHeight="1" thickTop="1" thickBot="1" x14ac:dyDescent="0.25">
      <c r="A141" s="285" t="s">
        <v>133</v>
      </c>
      <c r="B141" s="285"/>
      <c r="C141" s="285"/>
      <c r="D141" s="285"/>
      <c r="E141" s="285"/>
      <c r="F141" s="285"/>
      <c r="G141" s="285"/>
      <c r="H141" s="285"/>
      <c r="I141" s="285"/>
      <c r="J141" s="285"/>
      <c r="K141" s="285"/>
      <c r="L141" s="285"/>
      <c r="M141" s="285"/>
      <c r="N141" s="285"/>
      <c r="O141" s="285"/>
      <c r="P141" s="285"/>
      <c r="Q141" s="65">
        <v>3</v>
      </c>
      <c r="R141" s="274"/>
      <c r="S141" s="274"/>
      <c r="T141" s="274"/>
      <c r="U141" s="274"/>
      <c r="V141" s="274"/>
      <c r="W141" s="274"/>
      <c r="X141" s="274"/>
      <c r="Y141" s="274"/>
      <c r="Z141" s="274"/>
      <c r="AA141" s="274"/>
      <c r="AB141" s="274"/>
      <c r="AC141" s="274"/>
      <c r="AD141" s="274"/>
      <c r="AE141" s="274"/>
      <c r="AF141" s="65">
        <v>3</v>
      </c>
      <c r="AG141" s="274"/>
      <c r="AH141" s="274"/>
      <c r="AI141" s="274"/>
      <c r="AJ141" s="274"/>
      <c r="AK141" s="274"/>
      <c r="AL141" s="274"/>
      <c r="AM141" s="274"/>
      <c r="AN141" s="274"/>
      <c r="AO141" s="274"/>
      <c r="AP141" s="274"/>
      <c r="AQ141" s="274"/>
      <c r="AR141" s="274"/>
      <c r="AS141" s="274"/>
      <c r="AT141" s="274"/>
    </row>
    <row r="142" spans="1:46" ht="45" customHeight="1" thickTop="1" thickBot="1" x14ac:dyDescent="0.25">
      <c r="A142" s="273" t="s">
        <v>134</v>
      </c>
      <c r="B142" s="273"/>
      <c r="C142" s="273"/>
      <c r="D142" s="273"/>
      <c r="E142" s="273"/>
      <c r="F142" s="273"/>
      <c r="G142" s="273"/>
      <c r="H142" s="273"/>
      <c r="I142" s="273"/>
      <c r="J142" s="273"/>
      <c r="K142" s="273"/>
      <c r="L142" s="273"/>
      <c r="M142" s="273"/>
      <c r="N142" s="273"/>
      <c r="O142" s="273"/>
      <c r="P142" s="273"/>
      <c r="Q142" s="65">
        <v>3</v>
      </c>
      <c r="R142" s="278"/>
      <c r="S142" s="278"/>
      <c r="T142" s="278"/>
      <c r="U142" s="278"/>
      <c r="V142" s="278"/>
      <c r="W142" s="278"/>
      <c r="X142" s="278"/>
      <c r="Y142" s="278"/>
      <c r="Z142" s="278"/>
      <c r="AA142" s="278"/>
      <c r="AB142" s="278"/>
      <c r="AC142" s="278"/>
      <c r="AD142" s="278"/>
      <c r="AE142" s="278"/>
      <c r="AF142" s="65">
        <v>3</v>
      </c>
      <c r="AG142" s="278"/>
      <c r="AH142" s="278"/>
      <c r="AI142" s="278"/>
      <c r="AJ142" s="278"/>
      <c r="AK142" s="278"/>
      <c r="AL142" s="278"/>
      <c r="AM142" s="278"/>
      <c r="AN142" s="278"/>
      <c r="AO142" s="278"/>
      <c r="AP142" s="278"/>
      <c r="AQ142" s="278"/>
      <c r="AR142" s="278"/>
      <c r="AS142" s="278"/>
      <c r="AT142" s="278"/>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79" t="s">
        <v>73</v>
      </c>
      <c r="B144" s="279"/>
      <c r="C144" s="279"/>
      <c r="D144" s="279"/>
      <c r="E144" s="279"/>
      <c r="F144" s="279"/>
      <c r="G144" s="279"/>
      <c r="H144" s="279"/>
      <c r="I144" s="279"/>
      <c r="J144" s="279"/>
      <c r="K144" s="279"/>
      <c r="L144" s="279"/>
      <c r="M144" s="279"/>
      <c r="N144" s="279"/>
      <c r="O144" s="279"/>
      <c r="P144" s="279"/>
      <c r="Q144" s="67" t="s">
        <v>64</v>
      </c>
      <c r="R144" s="280" t="s">
        <v>65</v>
      </c>
      <c r="S144" s="280"/>
      <c r="T144" s="280"/>
      <c r="U144" s="280"/>
      <c r="V144" s="280"/>
      <c r="W144" s="280"/>
      <c r="X144" s="280"/>
      <c r="Y144" s="280"/>
      <c r="Z144" s="280"/>
      <c r="AA144" s="280"/>
      <c r="AB144" s="280"/>
      <c r="AC144" s="280"/>
      <c r="AD144" s="280"/>
      <c r="AE144" s="280"/>
      <c r="AF144" s="68" t="s">
        <v>64</v>
      </c>
      <c r="AG144" s="281" t="s">
        <v>7</v>
      </c>
      <c r="AH144" s="281"/>
      <c r="AI144" s="281"/>
      <c r="AJ144" s="281"/>
      <c r="AK144" s="281"/>
      <c r="AL144" s="281"/>
      <c r="AM144" s="281"/>
      <c r="AN144" s="281"/>
      <c r="AO144" s="281"/>
      <c r="AP144" s="281"/>
      <c r="AQ144" s="281"/>
      <c r="AR144" s="281"/>
      <c r="AS144" s="281"/>
      <c r="AT144" s="281"/>
    </row>
    <row r="145" spans="1:46" ht="45" customHeight="1" thickTop="1" thickBot="1" x14ac:dyDescent="0.25">
      <c r="A145" s="273" t="s">
        <v>135</v>
      </c>
      <c r="B145" s="273"/>
      <c r="C145" s="273"/>
      <c r="D145" s="273"/>
      <c r="E145" s="273"/>
      <c r="F145" s="273"/>
      <c r="G145" s="273"/>
      <c r="H145" s="273"/>
      <c r="I145" s="273"/>
      <c r="J145" s="273"/>
      <c r="K145" s="273"/>
      <c r="L145" s="273"/>
      <c r="M145" s="273"/>
      <c r="N145" s="273"/>
      <c r="O145" s="273"/>
      <c r="P145" s="273"/>
      <c r="Q145" s="65">
        <v>3</v>
      </c>
      <c r="R145" s="278" t="s">
        <v>3078</v>
      </c>
      <c r="S145" s="278"/>
      <c r="T145" s="278"/>
      <c r="U145" s="278"/>
      <c r="V145" s="278"/>
      <c r="W145" s="278"/>
      <c r="X145" s="278"/>
      <c r="Y145" s="278"/>
      <c r="Z145" s="278"/>
      <c r="AA145" s="278"/>
      <c r="AB145" s="278"/>
      <c r="AC145" s="278"/>
      <c r="AD145" s="278"/>
      <c r="AE145" s="278"/>
      <c r="AF145" s="65">
        <v>3</v>
      </c>
      <c r="AG145" s="278" t="s">
        <v>3078</v>
      </c>
      <c r="AH145" s="278"/>
      <c r="AI145" s="278"/>
      <c r="AJ145" s="278"/>
      <c r="AK145" s="278"/>
      <c r="AL145" s="278"/>
      <c r="AM145" s="278"/>
      <c r="AN145" s="278"/>
      <c r="AO145" s="278"/>
      <c r="AP145" s="278"/>
      <c r="AQ145" s="278"/>
      <c r="AR145" s="278"/>
      <c r="AS145" s="278"/>
      <c r="AT145" s="278"/>
    </row>
    <row r="146" spans="1:46" ht="45" customHeight="1" thickTop="1" thickBot="1" x14ac:dyDescent="0.25">
      <c r="A146" s="273" t="s">
        <v>136</v>
      </c>
      <c r="B146" s="273"/>
      <c r="C146" s="273"/>
      <c r="D146" s="273"/>
      <c r="E146" s="273"/>
      <c r="F146" s="273"/>
      <c r="G146" s="273"/>
      <c r="H146" s="273"/>
      <c r="I146" s="273"/>
      <c r="J146" s="273"/>
      <c r="K146" s="273"/>
      <c r="L146" s="273"/>
      <c r="M146" s="273"/>
      <c r="N146" s="273"/>
      <c r="O146" s="273"/>
      <c r="P146" s="273"/>
      <c r="Q146" s="65">
        <v>3</v>
      </c>
      <c r="R146" s="274"/>
      <c r="S146" s="274"/>
      <c r="T146" s="274"/>
      <c r="U146" s="274"/>
      <c r="V146" s="274"/>
      <c r="W146" s="274"/>
      <c r="X146" s="274"/>
      <c r="Y146" s="274"/>
      <c r="Z146" s="274"/>
      <c r="AA146" s="274"/>
      <c r="AB146" s="274"/>
      <c r="AC146" s="274"/>
      <c r="AD146" s="274"/>
      <c r="AE146" s="274"/>
      <c r="AF146" s="65">
        <v>3</v>
      </c>
      <c r="AG146" s="274"/>
      <c r="AH146" s="274"/>
      <c r="AI146" s="274"/>
      <c r="AJ146" s="274"/>
      <c r="AK146" s="274"/>
      <c r="AL146" s="274"/>
      <c r="AM146" s="274"/>
      <c r="AN146" s="274"/>
      <c r="AO146" s="274"/>
      <c r="AP146" s="274"/>
      <c r="AQ146" s="274"/>
      <c r="AR146" s="274"/>
      <c r="AS146" s="274"/>
      <c r="AT146" s="274"/>
    </row>
    <row r="147" spans="1:46" ht="54" customHeight="1" thickTop="1" thickBot="1" x14ac:dyDescent="0.25">
      <c r="A147" s="273" t="s">
        <v>137</v>
      </c>
      <c r="B147" s="273"/>
      <c r="C147" s="273"/>
      <c r="D147" s="273"/>
      <c r="E147" s="273"/>
      <c r="F147" s="273"/>
      <c r="G147" s="273"/>
      <c r="H147" s="273"/>
      <c r="I147" s="273"/>
      <c r="J147" s="273"/>
      <c r="K147" s="273"/>
      <c r="L147" s="273"/>
      <c r="M147" s="273"/>
      <c r="N147" s="273"/>
      <c r="O147" s="273"/>
      <c r="P147" s="273"/>
      <c r="Q147" s="65">
        <v>3</v>
      </c>
      <c r="R147" s="278"/>
      <c r="S147" s="278"/>
      <c r="T147" s="278"/>
      <c r="U147" s="278"/>
      <c r="V147" s="278"/>
      <c r="W147" s="278"/>
      <c r="X147" s="278"/>
      <c r="Y147" s="278"/>
      <c r="Z147" s="278"/>
      <c r="AA147" s="278"/>
      <c r="AB147" s="278"/>
      <c r="AC147" s="278"/>
      <c r="AD147" s="278"/>
      <c r="AE147" s="278"/>
      <c r="AF147" s="65">
        <v>3</v>
      </c>
      <c r="AG147" s="278"/>
      <c r="AH147" s="278"/>
      <c r="AI147" s="278"/>
      <c r="AJ147" s="278"/>
      <c r="AK147" s="278"/>
      <c r="AL147" s="278"/>
      <c r="AM147" s="278"/>
      <c r="AN147" s="278"/>
      <c r="AO147" s="278"/>
      <c r="AP147" s="278"/>
      <c r="AQ147" s="278"/>
      <c r="AR147" s="278"/>
      <c r="AS147" s="278"/>
      <c r="AT147" s="278"/>
    </row>
    <row r="148" spans="1:46" ht="62.65" customHeight="1" thickTop="1" thickBot="1" x14ac:dyDescent="0.25">
      <c r="A148" s="273" t="s">
        <v>138</v>
      </c>
      <c r="B148" s="273"/>
      <c r="C148" s="273"/>
      <c r="D148" s="273"/>
      <c r="E148" s="273"/>
      <c r="F148" s="273"/>
      <c r="G148" s="273"/>
      <c r="H148" s="273"/>
      <c r="I148" s="273"/>
      <c r="J148" s="273"/>
      <c r="K148" s="273"/>
      <c r="L148" s="273"/>
      <c r="M148" s="273"/>
      <c r="N148" s="273"/>
      <c r="O148" s="273"/>
      <c r="P148" s="273"/>
      <c r="Q148" s="65">
        <v>3</v>
      </c>
      <c r="R148" s="278"/>
      <c r="S148" s="278"/>
      <c r="T148" s="278"/>
      <c r="U148" s="278"/>
      <c r="V148" s="278"/>
      <c r="W148" s="278"/>
      <c r="X148" s="278"/>
      <c r="Y148" s="278"/>
      <c r="Z148" s="278"/>
      <c r="AA148" s="278"/>
      <c r="AB148" s="278"/>
      <c r="AC148" s="278"/>
      <c r="AD148" s="278"/>
      <c r="AE148" s="278"/>
      <c r="AF148" s="65">
        <v>3</v>
      </c>
      <c r="AG148" s="278"/>
      <c r="AH148" s="278"/>
      <c r="AI148" s="278"/>
      <c r="AJ148" s="278"/>
      <c r="AK148" s="278"/>
      <c r="AL148" s="278"/>
      <c r="AM148" s="278"/>
      <c r="AN148" s="278"/>
      <c r="AO148" s="278"/>
      <c r="AP148" s="278"/>
      <c r="AQ148" s="278"/>
      <c r="AR148" s="278"/>
      <c r="AS148" s="278"/>
      <c r="AT148" s="278"/>
    </row>
    <row r="149" spans="1:46" ht="45" customHeight="1" thickTop="1" thickBot="1" x14ac:dyDescent="0.25">
      <c r="A149" s="273" t="s">
        <v>139</v>
      </c>
      <c r="B149" s="273"/>
      <c r="C149" s="273"/>
      <c r="D149" s="273"/>
      <c r="E149" s="273"/>
      <c r="F149" s="273"/>
      <c r="G149" s="273"/>
      <c r="H149" s="273"/>
      <c r="I149" s="273"/>
      <c r="J149" s="273"/>
      <c r="K149" s="273"/>
      <c r="L149" s="273"/>
      <c r="M149" s="273"/>
      <c r="N149" s="273"/>
      <c r="O149" s="273"/>
      <c r="P149" s="273"/>
      <c r="Q149" s="65">
        <v>3</v>
      </c>
      <c r="R149" s="278"/>
      <c r="S149" s="278"/>
      <c r="T149" s="278"/>
      <c r="U149" s="278"/>
      <c r="V149" s="278"/>
      <c r="W149" s="278"/>
      <c r="X149" s="278"/>
      <c r="Y149" s="278"/>
      <c r="Z149" s="278"/>
      <c r="AA149" s="278"/>
      <c r="AB149" s="278"/>
      <c r="AC149" s="278"/>
      <c r="AD149" s="278"/>
      <c r="AE149" s="278"/>
      <c r="AF149" s="65">
        <v>3</v>
      </c>
      <c r="AG149" s="278"/>
      <c r="AH149" s="278"/>
      <c r="AI149" s="278"/>
      <c r="AJ149" s="278"/>
      <c r="AK149" s="278"/>
      <c r="AL149" s="278"/>
      <c r="AM149" s="278"/>
      <c r="AN149" s="278"/>
      <c r="AO149" s="278"/>
      <c r="AP149" s="278"/>
      <c r="AQ149" s="278"/>
      <c r="AR149" s="278"/>
      <c r="AS149" s="278"/>
      <c r="AT149" s="278"/>
    </row>
    <row r="150" spans="1:46" ht="15.75" thickTop="1" x14ac:dyDescent="0.2"/>
    <row r="151" spans="1:46" ht="15" x14ac:dyDescent="0.2"/>
    <row r="152" spans="1:46" ht="45" customHeight="1" x14ac:dyDescent="0.2">
      <c r="A152" s="267" t="s">
        <v>140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c r="AG152" s="250" t="s">
        <v>61</v>
      </c>
      <c r="AH152" s="250"/>
      <c r="AI152" s="250"/>
      <c r="AJ152" s="250"/>
      <c r="AK152" s="69" t="e">
        <f>(('Artículo 121 (resumen PI)'!C17*0.8+'Artículo 121 (resumen PI)'!F17*0.2)+('Artículo 121 (resumen PNT)'!C17*0.8+'Artículo 121 (resumen PNT)'!F17*0.2))/2</f>
        <v>#VALUE!</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62</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68" t="s">
        <v>141</v>
      </c>
      <c r="B156" s="268"/>
      <c r="C156" s="268"/>
      <c r="D156" s="268"/>
      <c r="E156" s="268"/>
      <c r="F156" s="268"/>
      <c r="G156" s="268"/>
      <c r="H156" s="268"/>
      <c r="I156" s="268"/>
      <c r="J156" s="268"/>
      <c r="K156" s="268"/>
      <c r="L156" s="268"/>
      <c r="M156" s="268"/>
      <c r="N156" s="268"/>
      <c r="O156" s="268"/>
      <c r="P156" s="268"/>
      <c r="Q156" s="62"/>
      <c r="R156" s="57"/>
      <c r="S156" s="57"/>
      <c r="T156" s="57"/>
      <c r="U156" s="57"/>
      <c r="V156" s="269"/>
      <c r="W156" s="269"/>
      <c r="X156" s="269"/>
      <c r="Y156" s="269"/>
      <c r="Z156" s="269"/>
      <c r="AA156" s="269"/>
      <c r="AB156" s="269"/>
      <c r="AC156" s="269"/>
      <c r="AD156" s="269"/>
      <c r="AE156" s="269"/>
      <c r="AF156" s="62"/>
      <c r="AG156" s="57"/>
      <c r="AH156" s="57"/>
      <c r="AI156" s="57"/>
      <c r="AJ156" s="57"/>
      <c r="AK156" s="269"/>
      <c r="AL156" s="269"/>
      <c r="AM156" s="269"/>
      <c r="AN156" s="269"/>
      <c r="AO156" s="269"/>
      <c r="AP156" s="269"/>
      <c r="AQ156" s="269"/>
      <c r="AR156" s="269"/>
      <c r="AS156" s="269"/>
      <c r="AT156" s="269"/>
    </row>
    <row r="157" spans="1:46" ht="45" customHeight="1" thickTop="1" thickBot="1" x14ac:dyDescent="0.25">
      <c r="A157" s="275" t="s">
        <v>43</v>
      </c>
      <c r="B157" s="275"/>
      <c r="C157" s="275"/>
      <c r="D157" s="275"/>
      <c r="E157" s="275"/>
      <c r="F157" s="275"/>
      <c r="G157" s="275"/>
      <c r="H157" s="275"/>
      <c r="I157" s="275"/>
      <c r="J157" s="275"/>
      <c r="K157" s="275"/>
      <c r="L157" s="275"/>
      <c r="M157" s="275"/>
      <c r="N157" s="275"/>
      <c r="O157" s="275"/>
      <c r="P157" s="275"/>
      <c r="Q157" s="63" t="s">
        <v>64</v>
      </c>
      <c r="R157" s="276" t="s">
        <v>65</v>
      </c>
      <c r="S157" s="276"/>
      <c r="T157" s="276"/>
      <c r="U157" s="276"/>
      <c r="V157" s="276"/>
      <c r="W157" s="276"/>
      <c r="X157" s="276"/>
      <c r="Y157" s="276"/>
      <c r="Z157" s="276"/>
      <c r="AA157" s="276"/>
      <c r="AB157" s="276"/>
      <c r="AC157" s="276"/>
      <c r="AD157" s="276"/>
      <c r="AE157" s="276"/>
      <c r="AF157" s="64" t="s">
        <v>64</v>
      </c>
      <c r="AG157" s="277" t="s">
        <v>7</v>
      </c>
      <c r="AH157" s="277"/>
      <c r="AI157" s="277"/>
      <c r="AJ157" s="277"/>
      <c r="AK157" s="277"/>
      <c r="AL157" s="277"/>
      <c r="AM157" s="277"/>
      <c r="AN157" s="277"/>
      <c r="AO157" s="277"/>
      <c r="AP157" s="277"/>
      <c r="AQ157" s="277"/>
      <c r="AR157" s="277"/>
      <c r="AS157" s="277"/>
      <c r="AT157" s="277"/>
    </row>
    <row r="158" spans="1:46" ht="45" customHeight="1" thickTop="1" thickBot="1" x14ac:dyDescent="0.25">
      <c r="A158" s="273" t="s">
        <v>66</v>
      </c>
      <c r="B158" s="273"/>
      <c r="C158" s="273"/>
      <c r="D158" s="273"/>
      <c r="E158" s="273"/>
      <c r="F158" s="273"/>
      <c r="G158" s="273"/>
      <c r="H158" s="273"/>
      <c r="I158" s="273"/>
      <c r="J158" s="273"/>
      <c r="K158" s="273"/>
      <c r="L158" s="273"/>
      <c r="M158" s="273"/>
      <c r="N158" s="273"/>
      <c r="O158" s="273"/>
      <c r="P158" s="273"/>
      <c r="Q158" s="65">
        <v>3</v>
      </c>
      <c r="R158" s="278" t="s">
        <v>3078</v>
      </c>
      <c r="S158" s="278"/>
      <c r="T158" s="278"/>
      <c r="U158" s="278"/>
      <c r="V158" s="278"/>
      <c r="W158" s="278"/>
      <c r="X158" s="278"/>
      <c r="Y158" s="278"/>
      <c r="Z158" s="278"/>
      <c r="AA158" s="278"/>
      <c r="AB158" s="278"/>
      <c r="AC158" s="278"/>
      <c r="AD158" s="278"/>
      <c r="AE158" s="278"/>
      <c r="AF158" s="65">
        <v>3</v>
      </c>
      <c r="AG158" s="278" t="s">
        <v>3078</v>
      </c>
      <c r="AH158" s="278"/>
      <c r="AI158" s="278"/>
      <c r="AJ158" s="278"/>
      <c r="AK158" s="278"/>
      <c r="AL158" s="278"/>
      <c r="AM158" s="278"/>
      <c r="AN158" s="278"/>
      <c r="AO158" s="278"/>
      <c r="AP158" s="278"/>
      <c r="AQ158" s="278"/>
      <c r="AR158" s="278"/>
      <c r="AS158" s="278"/>
      <c r="AT158" s="278"/>
    </row>
    <row r="159" spans="1:46" ht="45" customHeight="1" thickTop="1" thickBot="1" x14ac:dyDescent="0.25">
      <c r="A159" s="273" t="s">
        <v>67</v>
      </c>
      <c r="B159" s="273"/>
      <c r="C159" s="273"/>
      <c r="D159" s="273"/>
      <c r="E159" s="273"/>
      <c r="F159" s="273"/>
      <c r="G159" s="273"/>
      <c r="H159" s="273"/>
      <c r="I159" s="273"/>
      <c r="J159" s="273"/>
      <c r="K159" s="273"/>
      <c r="L159" s="273"/>
      <c r="M159" s="273"/>
      <c r="N159" s="273"/>
      <c r="O159" s="273"/>
      <c r="P159" s="273"/>
      <c r="Q159" s="65">
        <v>3</v>
      </c>
      <c r="R159" s="274"/>
      <c r="S159" s="274"/>
      <c r="T159" s="274"/>
      <c r="U159" s="274"/>
      <c r="V159" s="274"/>
      <c r="W159" s="274"/>
      <c r="X159" s="274"/>
      <c r="Y159" s="274"/>
      <c r="Z159" s="274"/>
      <c r="AA159" s="274"/>
      <c r="AB159" s="274"/>
      <c r="AC159" s="274"/>
      <c r="AD159" s="274"/>
      <c r="AE159" s="274"/>
      <c r="AF159" s="65">
        <v>3</v>
      </c>
      <c r="AG159" s="274"/>
      <c r="AH159" s="274"/>
      <c r="AI159" s="274"/>
      <c r="AJ159" s="274"/>
      <c r="AK159" s="274"/>
      <c r="AL159" s="274"/>
      <c r="AM159" s="274"/>
      <c r="AN159" s="274"/>
      <c r="AO159" s="274"/>
      <c r="AP159" s="274"/>
      <c r="AQ159" s="274"/>
      <c r="AR159" s="274"/>
      <c r="AS159" s="274"/>
      <c r="AT159" s="274"/>
    </row>
    <row r="160" spans="1:46" ht="45" customHeight="1" thickTop="1" thickBot="1" x14ac:dyDescent="0.25">
      <c r="A160" s="273" t="s">
        <v>142</v>
      </c>
      <c r="B160" s="273"/>
      <c r="C160" s="273"/>
      <c r="D160" s="273"/>
      <c r="E160" s="273"/>
      <c r="F160" s="273"/>
      <c r="G160" s="273"/>
      <c r="H160" s="273"/>
      <c r="I160" s="273"/>
      <c r="J160" s="273"/>
      <c r="K160" s="273"/>
      <c r="L160" s="273"/>
      <c r="M160" s="273"/>
      <c r="N160" s="273"/>
      <c r="O160" s="273"/>
      <c r="P160" s="273"/>
      <c r="Q160" s="65">
        <v>3</v>
      </c>
      <c r="R160" s="274"/>
      <c r="S160" s="274"/>
      <c r="T160" s="274"/>
      <c r="U160" s="274"/>
      <c r="V160" s="274"/>
      <c r="W160" s="274"/>
      <c r="X160" s="274"/>
      <c r="Y160" s="274"/>
      <c r="Z160" s="274"/>
      <c r="AA160" s="274"/>
      <c r="AB160" s="274"/>
      <c r="AC160" s="274"/>
      <c r="AD160" s="274"/>
      <c r="AE160" s="274"/>
      <c r="AF160" s="65">
        <v>3</v>
      </c>
      <c r="AG160" s="274"/>
      <c r="AH160" s="274"/>
      <c r="AI160" s="274"/>
      <c r="AJ160" s="274"/>
      <c r="AK160" s="274"/>
      <c r="AL160" s="274"/>
      <c r="AM160" s="274"/>
      <c r="AN160" s="274"/>
      <c r="AO160" s="274"/>
      <c r="AP160" s="274"/>
      <c r="AQ160" s="274"/>
      <c r="AR160" s="274"/>
      <c r="AS160" s="274"/>
      <c r="AT160" s="274"/>
    </row>
    <row r="161" spans="1:46" ht="45" customHeight="1" thickTop="1" thickBot="1" x14ac:dyDescent="0.25">
      <c r="A161" s="273" t="s">
        <v>143</v>
      </c>
      <c r="B161" s="273"/>
      <c r="C161" s="273"/>
      <c r="D161" s="273"/>
      <c r="E161" s="273"/>
      <c r="F161" s="273"/>
      <c r="G161" s="273"/>
      <c r="H161" s="273"/>
      <c r="I161" s="273"/>
      <c r="J161" s="273"/>
      <c r="K161" s="273"/>
      <c r="L161" s="273"/>
      <c r="M161" s="273"/>
      <c r="N161" s="273"/>
      <c r="O161" s="273"/>
      <c r="P161" s="273"/>
      <c r="Q161" s="65">
        <v>3</v>
      </c>
      <c r="R161" s="274"/>
      <c r="S161" s="274"/>
      <c r="T161" s="274"/>
      <c r="U161" s="274"/>
      <c r="V161" s="274"/>
      <c r="W161" s="274"/>
      <c r="X161" s="274"/>
      <c r="Y161" s="274"/>
      <c r="Z161" s="274"/>
      <c r="AA161" s="274"/>
      <c r="AB161" s="274"/>
      <c r="AC161" s="274"/>
      <c r="AD161" s="274"/>
      <c r="AE161" s="274"/>
      <c r="AF161" s="65">
        <v>3</v>
      </c>
      <c r="AG161" s="274"/>
      <c r="AH161" s="274"/>
      <c r="AI161" s="274"/>
      <c r="AJ161" s="274"/>
      <c r="AK161" s="274"/>
      <c r="AL161" s="274"/>
      <c r="AM161" s="274"/>
      <c r="AN161" s="274"/>
      <c r="AO161" s="274"/>
      <c r="AP161" s="274"/>
      <c r="AQ161" s="274"/>
      <c r="AR161" s="274"/>
      <c r="AS161" s="274"/>
      <c r="AT161" s="274"/>
    </row>
    <row r="162" spans="1:46" ht="45" customHeight="1" thickTop="1" thickBot="1" x14ac:dyDescent="0.25">
      <c r="A162" s="273" t="s">
        <v>144</v>
      </c>
      <c r="B162" s="273"/>
      <c r="C162" s="273"/>
      <c r="D162" s="273"/>
      <c r="E162" s="273"/>
      <c r="F162" s="273"/>
      <c r="G162" s="273"/>
      <c r="H162" s="273"/>
      <c r="I162" s="273"/>
      <c r="J162" s="273"/>
      <c r="K162" s="273"/>
      <c r="L162" s="273"/>
      <c r="M162" s="273"/>
      <c r="N162" s="273"/>
      <c r="O162" s="273"/>
      <c r="P162" s="273"/>
      <c r="Q162" s="65">
        <v>3</v>
      </c>
      <c r="R162" s="274"/>
      <c r="S162" s="274"/>
      <c r="T162" s="274"/>
      <c r="U162" s="274"/>
      <c r="V162" s="274"/>
      <c r="W162" s="274"/>
      <c r="X162" s="274"/>
      <c r="Y162" s="274"/>
      <c r="Z162" s="274"/>
      <c r="AA162" s="274"/>
      <c r="AB162" s="274"/>
      <c r="AC162" s="274"/>
      <c r="AD162" s="274"/>
      <c r="AE162" s="274"/>
      <c r="AF162" s="65">
        <v>3</v>
      </c>
      <c r="AG162" s="274"/>
      <c r="AH162" s="274"/>
      <c r="AI162" s="274"/>
      <c r="AJ162" s="274"/>
      <c r="AK162" s="274"/>
      <c r="AL162" s="274"/>
      <c r="AM162" s="274"/>
      <c r="AN162" s="274"/>
      <c r="AO162" s="274"/>
      <c r="AP162" s="274"/>
      <c r="AQ162" s="274"/>
      <c r="AR162" s="274"/>
      <c r="AS162" s="274"/>
      <c r="AT162" s="274"/>
    </row>
    <row r="163" spans="1:46" ht="45" customHeight="1" thickTop="1" thickBot="1" x14ac:dyDescent="0.25">
      <c r="A163" s="273" t="s">
        <v>145</v>
      </c>
      <c r="B163" s="273"/>
      <c r="C163" s="273"/>
      <c r="D163" s="273"/>
      <c r="E163" s="273"/>
      <c r="F163" s="273"/>
      <c r="G163" s="273"/>
      <c r="H163" s="273"/>
      <c r="I163" s="273"/>
      <c r="J163" s="273"/>
      <c r="K163" s="273"/>
      <c r="L163" s="273"/>
      <c r="M163" s="273"/>
      <c r="N163" s="273"/>
      <c r="O163" s="273"/>
      <c r="P163" s="273"/>
      <c r="Q163" s="65">
        <v>3</v>
      </c>
      <c r="R163" s="278"/>
      <c r="S163" s="278"/>
      <c r="T163" s="278"/>
      <c r="U163" s="278"/>
      <c r="V163" s="278"/>
      <c r="W163" s="278"/>
      <c r="X163" s="278"/>
      <c r="Y163" s="278"/>
      <c r="Z163" s="278"/>
      <c r="AA163" s="278"/>
      <c r="AB163" s="278"/>
      <c r="AC163" s="278"/>
      <c r="AD163" s="278"/>
      <c r="AE163" s="278"/>
      <c r="AF163" s="65">
        <v>3</v>
      </c>
      <c r="AG163" s="278"/>
      <c r="AH163" s="278"/>
      <c r="AI163" s="278"/>
      <c r="AJ163" s="278"/>
      <c r="AK163" s="278"/>
      <c r="AL163" s="278"/>
      <c r="AM163" s="278"/>
      <c r="AN163" s="278"/>
      <c r="AO163" s="278"/>
      <c r="AP163" s="278"/>
      <c r="AQ163" s="278"/>
      <c r="AR163" s="278"/>
      <c r="AS163" s="278"/>
      <c r="AT163" s="278"/>
    </row>
    <row r="164" spans="1:46" ht="45" customHeight="1" thickTop="1" thickBot="1" x14ac:dyDescent="0.25">
      <c r="A164" s="273" t="s">
        <v>146</v>
      </c>
      <c r="B164" s="273"/>
      <c r="C164" s="273"/>
      <c r="D164" s="273"/>
      <c r="E164" s="273"/>
      <c r="F164" s="273"/>
      <c r="G164" s="273"/>
      <c r="H164" s="273"/>
      <c r="I164" s="273"/>
      <c r="J164" s="273"/>
      <c r="K164" s="273"/>
      <c r="L164" s="273"/>
      <c r="M164" s="273"/>
      <c r="N164" s="273"/>
      <c r="O164" s="273"/>
      <c r="P164" s="273"/>
      <c r="Q164" s="65">
        <v>3</v>
      </c>
      <c r="R164" s="286"/>
      <c r="S164" s="286"/>
      <c r="T164" s="286"/>
      <c r="U164" s="286"/>
      <c r="V164" s="286"/>
      <c r="W164" s="286"/>
      <c r="X164" s="286"/>
      <c r="Y164" s="286"/>
      <c r="Z164" s="286"/>
      <c r="AA164" s="286"/>
      <c r="AB164" s="286"/>
      <c r="AC164" s="286"/>
      <c r="AD164" s="286"/>
      <c r="AE164" s="286"/>
      <c r="AF164" s="65">
        <v>3</v>
      </c>
      <c r="AG164" s="286"/>
      <c r="AH164" s="286"/>
      <c r="AI164" s="286"/>
      <c r="AJ164" s="286"/>
      <c r="AK164" s="286"/>
      <c r="AL164" s="286"/>
      <c r="AM164" s="286"/>
      <c r="AN164" s="286"/>
      <c r="AO164" s="286"/>
      <c r="AP164" s="286"/>
      <c r="AQ164" s="286"/>
      <c r="AR164" s="286"/>
      <c r="AS164" s="286"/>
      <c r="AT164" s="286"/>
    </row>
    <row r="165" spans="1:46" ht="45" customHeight="1" thickTop="1" thickBot="1" x14ac:dyDescent="0.25">
      <c r="A165" s="273" t="s">
        <v>147</v>
      </c>
      <c r="B165" s="273"/>
      <c r="C165" s="273"/>
      <c r="D165" s="273"/>
      <c r="E165" s="273"/>
      <c r="F165" s="273"/>
      <c r="G165" s="273"/>
      <c r="H165" s="273"/>
      <c r="I165" s="273"/>
      <c r="J165" s="273"/>
      <c r="K165" s="273"/>
      <c r="L165" s="273"/>
      <c r="M165" s="273"/>
      <c r="N165" s="273"/>
      <c r="O165" s="273"/>
      <c r="P165" s="273"/>
      <c r="Q165" s="65">
        <v>3</v>
      </c>
      <c r="R165" s="286"/>
      <c r="S165" s="286"/>
      <c r="T165" s="286"/>
      <c r="U165" s="286"/>
      <c r="V165" s="286"/>
      <c r="W165" s="286"/>
      <c r="X165" s="286"/>
      <c r="Y165" s="286"/>
      <c r="Z165" s="286"/>
      <c r="AA165" s="286"/>
      <c r="AB165" s="286"/>
      <c r="AC165" s="286"/>
      <c r="AD165" s="286"/>
      <c r="AE165" s="286"/>
      <c r="AF165" s="65">
        <v>3</v>
      </c>
      <c r="AG165" s="286"/>
      <c r="AH165" s="286"/>
      <c r="AI165" s="286"/>
      <c r="AJ165" s="286"/>
      <c r="AK165" s="286"/>
      <c r="AL165" s="286"/>
      <c r="AM165" s="286"/>
      <c r="AN165" s="286"/>
      <c r="AO165" s="286"/>
      <c r="AP165" s="286"/>
      <c r="AQ165" s="286"/>
      <c r="AR165" s="286"/>
      <c r="AS165" s="286"/>
      <c r="AT165" s="286"/>
    </row>
    <row r="166" spans="1:46" ht="45" customHeight="1" thickTop="1" thickBot="1" x14ac:dyDescent="0.25">
      <c r="A166" s="273" t="s">
        <v>148</v>
      </c>
      <c r="B166" s="273"/>
      <c r="C166" s="273"/>
      <c r="D166" s="273"/>
      <c r="E166" s="273"/>
      <c r="F166" s="273"/>
      <c r="G166" s="273"/>
      <c r="H166" s="273"/>
      <c r="I166" s="273"/>
      <c r="J166" s="273"/>
      <c r="K166" s="273"/>
      <c r="L166" s="273"/>
      <c r="M166" s="273"/>
      <c r="N166" s="273"/>
      <c r="O166" s="273"/>
      <c r="P166" s="273"/>
      <c r="Q166" s="65">
        <v>3</v>
      </c>
      <c r="R166" s="286"/>
      <c r="S166" s="286"/>
      <c r="T166" s="286"/>
      <c r="U166" s="286"/>
      <c r="V166" s="286"/>
      <c r="W166" s="286"/>
      <c r="X166" s="286"/>
      <c r="Y166" s="286"/>
      <c r="Z166" s="286"/>
      <c r="AA166" s="286"/>
      <c r="AB166" s="286"/>
      <c r="AC166" s="286"/>
      <c r="AD166" s="286"/>
      <c r="AE166" s="286"/>
      <c r="AF166" s="65">
        <v>3</v>
      </c>
      <c r="AG166" s="286"/>
      <c r="AH166" s="286"/>
      <c r="AI166" s="286"/>
      <c r="AJ166" s="286"/>
      <c r="AK166" s="286"/>
      <c r="AL166" s="286"/>
      <c r="AM166" s="286"/>
      <c r="AN166" s="286"/>
      <c r="AO166" s="286"/>
      <c r="AP166" s="286"/>
      <c r="AQ166" s="286"/>
      <c r="AR166" s="286"/>
      <c r="AS166" s="286"/>
      <c r="AT166" s="286"/>
    </row>
    <row r="167" spans="1:46" ht="45" customHeight="1" thickTop="1" thickBot="1" x14ac:dyDescent="0.25">
      <c r="A167" s="273" t="s">
        <v>149</v>
      </c>
      <c r="B167" s="273"/>
      <c r="C167" s="273"/>
      <c r="D167" s="273"/>
      <c r="E167" s="273"/>
      <c r="F167" s="273"/>
      <c r="G167" s="273"/>
      <c r="H167" s="273"/>
      <c r="I167" s="273"/>
      <c r="J167" s="273"/>
      <c r="K167" s="273"/>
      <c r="L167" s="273"/>
      <c r="M167" s="273"/>
      <c r="N167" s="273"/>
      <c r="O167" s="273"/>
      <c r="P167" s="273"/>
      <c r="Q167" s="65">
        <v>3</v>
      </c>
      <c r="R167" s="286"/>
      <c r="S167" s="286"/>
      <c r="T167" s="286"/>
      <c r="U167" s="286"/>
      <c r="V167" s="286"/>
      <c r="W167" s="286"/>
      <c r="X167" s="286"/>
      <c r="Y167" s="286"/>
      <c r="Z167" s="286"/>
      <c r="AA167" s="286"/>
      <c r="AB167" s="286"/>
      <c r="AC167" s="286"/>
      <c r="AD167" s="286"/>
      <c r="AE167" s="286"/>
      <c r="AF167" s="65">
        <v>3</v>
      </c>
      <c r="AG167" s="286"/>
      <c r="AH167" s="286"/>
      <c r="AI167" s="286"/>
      <c r="AJ167" s="286"/>
      <c r="AK167" s="286"/>
      <c r="AL167" s="286"/>
      <c r="AM167" s="286"/>
      <c r="AN167" s="286"/>
      <c r="AO167" s="286"/>
      <c r="AP167" s="286"/>
      <c r="AQ167" s="286"/>
      <c r="AR167" s="286"/>
      <c r="AS167" s="286"/>
      <c r="AT167" s="286"/>
    </row>
    <row r="168" spans="1:46" ht="45" customHeight="1" thickTop="1" thickBot="1" x14ac:dyDescent="0.25">
      <c r="A168" s="273" t="s">
        <v>150</v>
      </c>
      <c r="B168" s="273"/>
      <c r="C168" s="273"/>
      <c r="D168" s="273"/>
      <c r="E168" s="273"/>
      <c r="F168" s="273"/>
      <c r="G168" s="273"/>
      <c r="H168" s="273"/>
      <c r="I168" s="273"/>
      <c r="J168" s="273"/>
      <c r="K168" s="273"/>
      <c r="L168" s="273"/>
      <c r="M168" s="273"/>
      <c r="N168" s="273"/>
      <c r="O168" s="273"/>
      <c r="P168" s="273"/>
      <c r="Q168" s="65">
        <v>3</v>
      </c>
      <c r="R168" s="286"/>
      <c r="S168" s="286"/>
      <c r="T168" s="286"/>
      <c r="U168" s="286"/>
      <c r="V168" s="286"/>
      <c r="W168" s="286"/>
      <c r="X168" s="286"/>
      <c r="Y168" s="286"/>
      <c r="Z168" s="286"/>
      <c r="AA168" s="286"/>
      <c r="AB168" s="286"/>
      <c r="AC168" s="286"/>
      <c r="AD168" s="286"/>
      <c r="AE168" s="286"/>
      <c r="AF168" s="65">
        <v>3</v>
      </c>
      <c r="AG168" s="286"/>
      <c r="AH168" s="286"/>
      <c r="AI168" s="286"/>
      <c r="AJ168" s="286"/>
      <c r="AK168" s="286"/>
      <c r="AL168" s="286"/>
      <c r="AM168" s="286"/>
      <c r="AN168" s="286"/>
      <c r="AO168" s="286"/>
      <c r="AP168" s="286"/>
      <c r="AQ168" s="286"/>
      <c r="AR168" s="286"/>
      <c r="AS168" s="286"/>
      <c r="AT168" s="286"/>
    </row>
    <row r="169" spans="1:46" ht="45" customHeight="1" thickTop="1" thickBot="1" x14ac:dyDescent="0.25">
      <c r="A169" s="273" t="s">
        <v>151</v>
      </c>
      <c r="B169" s="273"/>
      <c r="C169" s="273"/>
      <c r="D169" s="273"/>
      <c r="E169" s="273"/>
      <c r="F169" s="273"/>
      <c r="G169" s="273"/>
      <c r="H169" s="273"/>
      <c r="I169" s="273"/>
      <c r="J169" s="273"/>
      <c r="K169" s="273"/>
      <c r="L169" s="273"/>
      <c r="M169" s="273"/>
      <c r="N169" s="273"/>
      <c r="O169" s="273"/>
      <c r="P169" s="273"/>
      <c r="Q169" s="65">
        <v>3</v>
      </c>
      <c r="R169" s="286"/>
      <c r="S169" s="286"/>
      <c r="T169" s="286"/>
      <c r="U169" s="286"/>
      <c r="V169" s="286"/>
      <c r="W169" s="286"/>
      <c r="X169" s="286"/>
      <c r="Y169" s="286"/>
      <c r="Z169" s="286"/>
      <c r="AA169" s="286"/>
      <c r="AB169" s="286"/>
      <c r="AC169" s="286"/>
      <c r="AD169" s="286"/>
      <c r="AE169" s="286"/>
      <c r="AF169" s="65">
        <v>3</v>
      </c>
      <c r="AG169" s="286"/>
      <c r="AH169" s="286"/>
      <c r="AI169" s="286"/>
      <c r="AJ169" s="286"/>
      <c r="AK169" s="286"/>
      <c r="AL169" s="286"/>
      <c r="AM169" s="286"/>
      <c r="AN169" s="286"/>
      <c r="AO169" s="286"/>
      <c r="AP169" s="286"/>
      <c r="AQ169" s="286"/>
      <c r="AR169" s="286"/>
      <c r="AS169" s="286"/>
      <c r="AT169" s="286"/>
    </row>
    <row r="170" spans="1:46" ht="45" customHeight="1" thickTop="1" thickBot="1" x14ac:dyDescent="0.25">
      <c r="A170" s="273" t="s">
        <v>152</v>
      </c>
      <c r="B170" s="273"/>
      <c r="C170" s="273"/>
      <c r="D170" s="273"/>
      <c r="E170" s="273"/>
      <c r="F170" s="273"/>
      <c r="G170" s="273"/>
      <c r="H170" s="273"/>
      <c r="I170" s="273"/>
      <c r="J170" s="273"/>
      <c r="K170" s="273"/>
      <c r="L170" s="273"/>
      <c r="M170" s="273"/>
      <c r="N170" s="273"/>
      <c r="O170" s="273"/>
      <c r="P170" s="273"/>
      <c r="Q170" s="65">
        <v>3</v>
      </c>
      <c r="R170" s="286"/>
      <c r="S170" s="286"/>
      <c r="T170" s="286"/>
      <c r="U170" s="286"/>
      <c r="V170" s="286"/>
      <c r="W170" s="286"/>
      <c r="X170" s="286"/>
      <c r="Y170" s="286"/>
      <c r="Z170" s="286"/>
      <c r="AA170" s="286"/>
      <c r="AB170" s="286"/>
      <c r="AC170" s="286"/>
      <c r="AD170" s="286"/>
      <c r="AE170" s="286"/>
      <c r="AF170" s="65">
        <v>3</v>
      </c>
      <c r="AG170" s="286"/>
      <c r="AH170" s="286"/>
      <c r="AI170" s="286"/>
      <c r="AJ170" s="286"/>
      <c r="AK170" s="286"/>
      <c r="AL170" s="286"/>
      <c r="AM170" s="286"/>
      <c r="AN170" s="286"/>
      <c r="AO170" s="286"/>
      <c r="AP170" s="286"/>
      <c r="AQ170" s="286"/>
      <c r="AR170" s="286"/>
      <c r="AS170" s="286"/>
      <c r="AT170" s="286"/>
    </row>
    <row r="171" spans="1:46" ht="45" customHeight="1" thickTop="1" thickBot="1" x14ac:dyDescent="0.25">
      <c r="A171" s="273" t="s">
        <v>153</v>
      </c>
      <c r="B171" s="273"/>
      <c r="C171" s="273"/>
      <c r="D171" s="273"/>
      <c r="E171" s="273"/>
      <c r="F171" s="273"/>
      <c r="G171" s="273"/>
      <c r="H171" s="273"/>
      <c r="I171" s="273"/>
      <c r="J171" s="273"/>
      <c r="K171" s="273"/>
      <c r="L171" s="273"/>
      <c r="M171" s="273"/>
      <c r="N171" s="273"/>
      <c r="O171" s="273"/>
      <c r="P171" s="273"/>
      <c r="Q171" s="65">
        <v>3</v>
      </c>
      <c r="R171" s="286"/>
      <c r="S171" s="286"/>
      <c r="T171" s="286"/>
      <c r="U171" s="286"/>
      <c r="V171" s="286"/>
      <c r="W171" s="286"/>
      <c r="X171" s="286"/>
      <c r="Y171" s="286"/>
      <c r="Z171" s="286"/>
      <c r="AA171" s="286"/>
      <c r="AB171" s="286"/>
      <c r="AC171" s="286"/>
      <c r="AD171" s="286"/>
      <c r="AE171" s="286"/>
      <c r="AF171" s="65">
        <v>3</v>
      </c>
      <c r="AG171" s="286"/>
      <c r="AH171" s="286"/>
      <c r="AI171" s="286"/>
      <c r="AJ171" s="286"/>
      <c r="AK171" s="286"/>
      <c r="AL171" s="286"/>
      <c r="AM171" s="286"/>
      <c r="AN171" s="286"/>
      <c r="AO171" s="286"/>
      <c r="AP171" s="286"/>
      <c r="AQ171" s="286"/>
      <c r="AR171" s="286"/>
      <c r="AS171" s="286"/>
      <c r="AT171" s="286"/>
    </row>
    <row r="172" spans="1:46" ht="45" customHeight="1" thickTop="1" thickBot="1" x14ac:dyDescent="0.25">
      <c r="A172" s="273" t="s">
        <v>154</v>
      </c>
      <c r="B172" s="273"/>
      <c r="C172" s="273"/>
      <c r="D172" s="273"/>
      <c r="E172" s="273"/>
      <c r="F172" s="273"/>
      <c r="G172" s="273"/>
      <c r="H172" s="273"/>
      <c r="I172" s="273"/>
      <c r="J172" s="273"/>
      <c r="K172" s="273"/>
      <c r="L172" s="273"/>
      <c r="M172" s="273"/>
      <c r="N172" s="273"/>
      <c r="O172" s="273"/>
      <c r="P172" s="273"/>
      <c r="Q172" s="65">
        <v>3</v>
      </c>
      <c r="R172" s="286"/>
      <c r="S172" s="286"/>
      <c r="T172" s="286"/>
      <c r="U172" s="286"/>
      <c r="V172" s="286"/>
      <c r="W172" s="286"/>
      <c r="X172" s="286"/>
      <c r="Y172" s="286"/>
      <c r="Z172" s="286"/>
      <c r="AA172" s="286"/>
      <c r="AB172" s="286"/>
      <c r="AC172" s="286"/>
      <c r="AD172" s="286"/>
      <c r="AE172" s="286"/>
      <c r="AF172" s="65">
        <v>3</v>
      </c>
      <c r="AG172" s="286"/>
      <c r="AH172" s="286"/>
      <c r="AI172" s="286"/>
      <c r="AJ172" s="286"/>
      <c r="AK172" s="286"/>
      <c r="AL172" s="286"/>
      <c r="AM172" s="286"/>
      <c r="AN172" s="286"/>
      <c r="AO172" s="286"/>
      <c r="AP172" s="286"/>
      <c r="AQ172" s="286"/>
      <c r="AR172" s="286"/>
      <c r="AS172" s="286"/>
      <c r="AT172" s="286"/>
    </row>
    <row r="173" spans="1:46" ht="45" customHeight="1" thickTop="1" thickBot="1" x14ac:dyDescent="0.25">
      <c r="A173" s="273" t="s">
        <v>155</v>
      </c>
      <c r="B173" s="273"/>
      <c r="C173" s="273"/>
      <c r="D173" s="273"/>
      <c r="E173" s="273"/>
      <c r="F173" s="273"/>
      <c r="G173" s="273"/>
      <c r="H173" s="273"/>
      <c r="I173" s="273"/>
      <c r="J173" s="273"/>
      <c r="K173" s="273"/>
      <c r="L173" s="273"/>
      <c r="M173" s="273"/>
      <c r="N173" s="273"/>
      <c r="O173" s="273"/>
      <c r="P173" s="273"/>
      <c r="Q173" s="65">
        <v>3</v>
      </c>
      <c r="R173" s="286"/>
      <c r="S173" s="286"/>
      <c r="T173" s="286"/>
      <c r="U173" s="286"/>
      <c r="V173" s="286"/>
      <c r="W173" s="286"/>
      <c r="X173" s="286"/>
      <c r="Y173" s="286"/>
      <c r="Z173" s="286"/>
      <c r="AA173" s="286"/>
      <c r="AB173" s="286"/>
      <c r="AC173" s="286"/>
      <c r="AD173" s="286"/>
      <c r="AE173" s="286"/>
      <c r="AF173" s="65">
        <v>3</v>
      </c>
      <c r="AG173" s="286"/>
      <c r="AH173" s="286"/>
      <c r="AI173" s="286"/>
      <c r="AJ173" s="286"/>
      <c r="AK173" s="286"/>
      <c r="AL173" s="286"/>
      <c r="AM173" s="286"/>
      <c r="AN173" s="286"/>
      <c r="AO173" s="286"/>
      <c r="AP173" s="286"/>
      <c r="AQ173" s="286"/>
      <c r="AR173" s="286"/>
      <c r="AS173" s="286"/>
      <c r="AT173" s="286"/>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79" t="s">
        <v>73</v>
      </c>
      <c r="B175" s="279"/>
      <c r="C175" s="279"/>
      <c r="D175" s="279"/>
      <c r="E175" s="279"/>
      <c r="F175" s="279"/>
      <c r="G175" s="279"/>
      <c r="H175" s="279"/>
      <c r="I175" s="279"/>
      <c r="J175" s="279"/>
      <c r="K175" s="279"/>
      <c r="L175" s="279"/>
      <c r="M175" s="279"/>
      <c r="N175" s="279"/>
      <c r="O175" s="279"/>
      <c r="P175" s="279"/>
      <c r="Q175" s="67" t="s">
        <v>64</v>
      </c>
      <c r="R175" s="280" t="s">
        <v>65</v>
      </c>
      <c r="S175" s="280"/>
      <c r="T175" s="280"/>
      <c r="U175" s="280"/>
      <c r="V175" s="280"/>
      <c r="W175" s="280"/>
      <c r="X175" s="280"/>
      <c r="Y175" s="280"/>
      <c r="Z175" s="280"/>
      <c r="AA175" s="280"/>
      <c r="AB175" s="280"/>
      <c r="AC175" s="280"/>
      <c r="AD175" s="280"/>
      <c r="AE175" s="280"/>
      <c r="AF175" s="68" t="s">
        <v>64</v>
      </c>
      <c r="AG175" s="281" t="s">
        <v>7</v>
      </c>
      <c r="AH175" s="281"/>
      <c r="AI175" s="281"/>
      <c r="AJ175" s="281"/>
      <c r="AK175" s="281"/>
      <c r="AL175" s="281"/>
      <c r="AM175" s="281"/>
      <c r="AN175" s="281"/>
      <c r="AO175" s="281"/>
      <c r="AP175" s="281"/>
      <c r="AQ175" s="281"/>
      <c r="AR175" s="281"/>
      <c r="AS175" s="281"/>
      <c r="AT175" s="281"/>
    </row>
    <row r="176" spans="1:46" ht="45" customHeight="1" thickTop="1" thickBot="1" x14ac:dyDescent="0.25">
      <c r="A176" s="273" t="s">
        <v>156</v>
      </c>
      <c r="B176" s="273"/>
      <c r="C176" s="273"/>
      <c r="D176" s="273"/>
      <c r="E176" s="273"/>
      <c r="F176" s="273"/>
      <c r="G176" s="273"/>
      <c r="H176" s="273"/>
      <c r="I176" s="273"/>
      <c r="J176" s="273"/>
      <c r="K176" s="273"/>
      <c r="L176" s="273"/>
      <c r="M176" s="273"/>
      <c r="N176" s="273"/>
      <c r="O176" s="273"/>
      <c r="P176" s="273"/>
      <c r="Q176" s="65">
        <v>3</v>
      </c>
      <c r="R176" s="278" t="s">
        <v>3078</v>
      </c>
      <c r="S176" s="278"/>
      <c r="T176" s="278"/>
      <c r="U176" s="278"/>
      <c r="V176" s="278"/>
      <c r="W176" s="278"/>
      <c r="X176" s="278"/>
      <c r="Y176" s="278"/>
      <c r="Z176" s="278"/>
      <c r="AA176" s="278"/>
      <c r="AB176" s="278"/>
      <c r="AC176" s="278"/>
      <c r="AD176" s="278"/>
      <c r="AE176" s="278"/>
      <c r="AF176" s="65">
        <v>3</v>
      </c>
      <c r="AG176" s="278" t="s">
        <v>3078</v>
      </c>
      <c r="AH176" s="278"/>
      <c r="AI176" s="278"/>
      <c r="AJ176" s="278"/>
      <c r="AK176" s="278"/>
      <c r="AL176" s="278"/>
      <c r="AM176" s="278"/>
      <c r="AN176" s="278"/>
      <c r="AO176" s="278"/>
      <c r="AP176" s="278"/>
      <c r="AQ176" s="278"/>
      <c r="AR176" s="278"/>
      <c r="AS176" s="278"/>
      <c r="AT176" s="278"/>
    </row>
    <row r="177" spans="1:46" ht="45" customHeight="1" thickTop="1" thickBot="1" x14ac:dyDescent="0.25">
      <c r="A177" s="273" t="s">
        <v>157</v>
      </c>
      <c r="B177" s="273"/>
      <c r="C177" s="273"/>
      <c r="D177" s="273"/>
      <c r="E177" s="273"/>
      <c r="F177" s="273"/>
      <c r="G177" s="273"/>
      <c r="H177" s="273"/>
      <c r="I177" s="273"/>
      <c r="J177" s="273"/>
      <c r="K177" s="273"/>
      <c r="L177" s="273"/>
      <c r="M177" s="273"/>
      <c r="N177" s="273"/>
      <c r="O177" s="273"/>
      <c r="P177" s="273"/>
      <c r="Q177" s="65">
        <v>3</v>
      </c>
      <c r="R177" s="274"/>
      <c r="S177" s="274"/>
      <c r="T177" s="274"/>
      <c r="U177" s="274"/>
      <c r="V177" s="274"/>
      <c r="W177" s="274"/>
      <c r="X177" s="274"/>
      <c r="Y177" s="274"/>
      <c r="Z177" s="274"/>
      <c r="AA177" s="274"/>
      <c r="AB177" s="274"/>
      <c r="AC177" s="274"/>
      <c r="AD177" s="274"/>
      <c r="AE177" s="274"/>
      <c r="AF177" s="65">
        <v>3</v>
      </c>
      <c r="AG177" s="274"/>
      <c r="AH177" s="274"/>
      <c r="AI177" s="274"/>
      <c r="AJ177" s="274"/>
      <c r="AK177" s="274"/>
      <c r="AL177" s="274"/>
      <c r="AM177" s="274"/>
      <c r="AN177" s="274"/>
      <c r="AO177" s="274"/>
      <c r="AP177" s="274"/>
      <c r="AQ177" s="274"/>
      <c r="AR177" s="274"/>
      <c r="AS177" s="274"/>
      <c r="AT177" s="274"/>
    </row>
    <row r="178" spans="1:46" ht="50.65" customHeight="1" thickTop="1" thickBot="1" x14ac:dyDescent="0.25">
      <c r="A178" s="273" t="s">
        <v>158</v>
      </c>
      <c r="B178" s="273"/>
      <c r="C178" s="273"/>
      <c r="D178" s="273"/>
      <c r="E178" s="273"/>
      <c r="F178" s="273"/>
      <c r="G178" s="273"/>
      <c r="H178" s="273"/>
      <c r="I178" s="273"/>
      <c r="J178" s="273"/>
      <c r="K178" s="273"/>
      <c r="L178" s="273"/>
      <c r="M178" s="273"/>
      <c r="N178" s="273"/>
      <c r="O178" s="273"/>
      <c r="P178" s="273"/>
      <c r="Q178" s="65">
        <v>3</v>
      </c>
      <c r="R178" s="278"/>
      <c r="S178" s="278"/>
      <c r="T178" s="278"/>
      <c r="U178" s="278"/>
      <c r="V178" s="278"/>
      <c r="W178" s="278"/>
      <c r="X178" s="278"/>
      <c r="Y178" s="278"/>
      <c r="Z178" s="278"/>
      <c r="AA178" s="278"/>
      <c r="AB178" s="278"/>
      <c r="AC178" s="278"/>
      <c r="AD178" s="278"/>
      <c r="AE178" s="278"/>
      <c r="AF178" s="65">
        <v>3</v>
      </c>
      <c r="AG178" s="278"/>
      <c r="AH178" s="278"/>
      <c r="AI178" s="278"/>
      <c r="AJ178" s="278"/>
      <c r="AK178" s="278"/>
      <c r="AL178" s="278"/>
      <c r="AM178" s="278"/>
      <c r="AN178" s="278"/>
      <c r="AO178" s="278"/>
      <c r="AP178" s="278"/>
      <c r="AQ178" s="278"/>
      <c r="AR178" s="278"/>
      <c r="AS178" s="278"/>
      <c r="AT178" s="278"/>
    </row>
    <row r="179" spans="1:46" ht="60.6" customHeight="1" thickTop="1" thickBot="1" x14ac:dyDescent="0.25">
      <c r="A179" s="273" t="s">
        <v>159</v>
      </c>
      <c r="B179" s="273"/>
      <c r="C179" s="273"/>
      <c r="D179" s="273"/>
      <c r="E179" s="273"/>
      <c r="F179" s="273"/>
      <c r="G179" s="273"/>
      <c r="H179" s="273"/>
      <c r="I179" s="273"/>
      <c r="J179" s="273"/>
      <c r="K179" s="273"/>
      <c r="L179" s="273"/>
      <c r="M179" s="273"/>
      <c r="N179" s="273"/>
      <c r="O179" s="273"/>
      <c r="P179" s="273"/>
      <c r="Q179" s="65">
        <v>3</v>
      </c>
      <c r="R179" s="278"/>
      <c r="S179" s="278"/>
      <c r="T179" s="278"/>
      <c r="U179" s="278"/>
      <c r="V179" s="278"/>
      <c r="W179" s="278"/>
      <c r="X179" s="278"/>
      <c r="Y179" s="278"/>
      <c r="Z179" s="278"/>
      <c r="AA179" s="278"/>
      <c r="AB179" s="278"/>
      <c r="AC179" s="278"/>
      <c r="AD179" s="278"/>
      <c r="AE179" s="278"/>
      <c r="AF179" s="65">
        <v>3</v>
      </c>
      <c r="AG179" s="278"/>
      <c r="AH179" s="278"/>
      <c r="AI179" s="278"/>
      <c r="AJ179" s="278"/>
      <c r="AK179" s="278"/>
      <c r="AL179" s="278"/>
      <c r="AM179" s="278"/>
      <c r="AN179" s="278"/>
      <c r="AO179" s="278"/>
      <c r="AP179" s="278"/>
      <c r="AQ179" s="278"/>
      <c r="AR179" s="278"/>
      <c r="AS179" s="278"/>
      <c r="AT179" s="278"/>
    </row>
    <row r="180" spans="1:46" ht="48" customHeight="1" thickTop="1" thickBot="1" x14ac:dyDescent="0.25">
      <c r="A180" s="273" t="s">
        <v>160</v>
      </c>
      <c r="B180" s="273"/>
      <c r="C180" s="273"/>
      <c r="D180" s="273"/>
      <c r="E180" s="273"/>
      <c r="F180" s="273"/>
      <c r="G180" s="273"/>
      <c r="H180" s="273"/>
      <c r="I180" s="273"/>
      <c r="J180" s="273"/>
      <c r="K180" s="273"/>
      <c r="L180" s="273"/>
      <c r="M180" s="273"/>
      <c r="N180" s="273"/>
      <c r="O180" s="273"/>
      <c r="P180" s="273"/>
      <c r="Q180" s="65">
        <v>3</v>
      </c>
      <c r="R180" s="278"/>
      <c r="S180" s="278"/>
      <c r="T180" s="278"/>
      <c r="U180" s="278"/>
      <c r="V180" s="278"/>
      <c r="W180" s="278"/>
      <c r="X180" s="278"/>
      <c r="Y180" s="278"/>
      <c r="Z180" s="278"/>
      <c r="AA180" s="278"/>
      <c r="AB180" s="278"/>
      <c r="AC180" s="278"/>
      <c r="AD180" s="278"/>
      <c r="AE180" s="278"/>
      <c r="AF180" s="65">
        <v>3</v>
      </c>
      <c r="AG180" s="278"/>
      <c r="AH180" s="278"/>
      <c r="AI180" s="278"/>
      <c r="AJ180" s="278"/>
      <c r="AK180" s="278"/>
      <c r="AL180" s="278"/>
      <c r="AM180" s="278"/>
      <c r="AN180" s="278"/>
      <c r="AO180" s="278"/>
      <c r="AP180" s="278"/>
      <c r="AQ180" s="278"/>
      <c r="AR180" s="278"/>
      <c r="AS180" s="278"/>
      <c r="AT180" s="278"/>
    </row>
    <row r="181" spans="1:46" ht="15.75" thickTop="1" x14ac:dyDescent="0.2"/>
    <row r="182" spans="1:46" ht="15" x14ac:dyDescent="0.2"/>
    <row r="183" spans="1:46" ht="31.15" customHeight="1" x14ac:dyDescent="0.2">
      <c r="A183" s="267" t="s">
        <v>161</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c r="AG183" s="287" t="s">
        <v>61</v>
      </c>
      <c r="AH183" s="287"/>
      <c r="AI183" s="287"/>
      <c r="AJ183" s="287"/>
      <c r="AK183" s="69" t="e">
        <f>(('Artículo 121 (resumen PI)'!C18*0.8+'Artículo 121 (resumen PI)'!F18*0.2)+('Artículo 121 (resumen PNT)'!C18*0.8+'Artículo 121 (resumen PNT)'!F18*0.2))/2</f>
        <v>#VALUE!</v>
      </c>
      <c r="AL183" s="109"/>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62</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68" t="s">
        <v>162</v>
      </c>
      <c r="B187" s="268"/>
      <c r="C187" s="268"/>
      <c r="D187" s="268"/>
      <c r="E187" s="268"/>
      <c r="F187" s="268"/>
      <c r="G187" s="268"/>
      <c r="H187" s="268"/>
      <c r="I187" s="268"/>
      <c r="J187" s="268"/>
      <c r="K187" s="268"/>
      <c r="L187" s="268"/>
      <c r="M187" s="268"/>
      <c r="N187" s="268"/>
      <c r="O187" s="268"/>
      <c r="P187" s="268"/>
      <c r="Q187" s="62"/>
      <c r="R187" s="57"/>
      <c r="S187" s="57"/>
      <c r="T187" s="57"/>
      <c r="U187" s="57"/>
      <c r="V187" s="269"/>
      <c r="W187" s="269"/>
      <c r="X187" s="269"/>
      <c r="Y187" s="269"/>
      <c r="Z187" s="269"/>
      <c r="AA187" s="269"/>
      <c r="AB187" s="269"/>
      <c r="AC187" s="269"/>
      <c r="AD187" s="269"/>
      <c r="AE187" s="269"/>
      <c r="AF187" s="62"/>
      <c r="AG187" s="57"/>
      <c r="AH187" s="57"/>
      <c r="AI187" s="57"/>
      <c r="AJ187" s="57"/>
      <c r="AK187" s="269"/>
      <c r="AL187" s="269"/>
      <c r="AM187" s="269"/>
      <c r="AN187" s="269"/>
      <c r="AO187" s="269"/>
      <c r="AP187" s="269"/>
      <c r="AQ187" s="269"/>
      <c r="AR187" s="269"/>
      <c r="AS187" s="269"/>
      <c r="AT187" s="269"/>
    </row>
    <row r="188" spans="1:46" ht="45" customHeight="1" thickTop="1" thickBot="1" x14ac:dyDescent="0.25">
      <c r="A188" s="275" t="s">
        <v>43</v>
      </c>
      <c r="B188" s="275"/>
      <c r="C188" s="275"/>
      <c r="D188" s="275"/>
      <c r="E188" s="275"/>
      <c r="F188" s="275"/>
      <c r="G188" s="275"/>
      <c r="H188" s="275"/>
      <c r="I188" s="275"/>
      <c r="J188" s="275"/>
      <c r="K188" s="275"/>
      <c r="L188" s="275"/>
      <c r="M188" s="275"/>
      <c r="N188" s="275"/>
      <c r="O188" s="275"/>
      <c r="P188" s="275"/>
      <c r="Q188" s="63" t="s">
        <v>64</v>
      </c>
      <c r="R188" s="276" t="s">
        <v>65</v>
      </c>
      <c r="S188" s="276"/>
      <c r="T188" s="276"/>
      <c r="U188" s="276"/>
      <c r="V188" s="276"/>
      <c r="W188" s="276"/>
      <c r="X188" s="276"/>
      <c r="Y188" s="276"/>
      <c r="Z188" s="276"/>
      <c r="AA188" s="276"/>
      <c r="AB188" s="276"/>
      <c r="AC188" s="276"/>
      <c r="AD188" s="276"/>
      <c r="AE188" s="276"/>
      <c r="AF188" s="64" t="s">
        <v>64</v>
      </c>
      <c r="AG188" s="277" t="s">
        <v>7</v>
      </c>
      <c r="AH188" s="277"/>
      <c r="AI188" s="277"/>
      <c r="AJ188" s="277"/>
      <c r="AK188" s="277"/>
      <c r="AL188" s="277"/>
      <c r="AM188" s="277"/>
      <c r="AN188" s="277"/>
      <c r="AO188" s="277"/>
      <c r="AP188" s="277"/>
      <c r="AQ188" s="277"/>
      <c r="AR188" s="277"/>
      <c r="AS188" s="277"/>
      <c r="AT188" s="277"/>
    </row>
    <row r="189" spans="1:46" ht="45" customHeight="1" thickTop="1" thickBot="1" x14ac:dyDescent="0.25">
      <c r="A189" s="273" t="s">
        <v>66</v>
      </c>
      <c r="B189" s="273"/>
      <c r="C189" s="273"/>
      <c r="D189" s="273"/>
      <c r="E189" s="273"/>
      <c r="F189" s="273"/>
      <c r="G189" s="273"/>
      <c r="H189" s="273"/>
      <c r="I189" s="273"/>
      <c r="J189" s="273"/>
      <c r="K189" s="273"/>
      <c r="L189" s="273"/>
      <c r="M189" s="273"/>
      <c r="N189" s="273"/>
      <c r="O189" s="273"/>
      <c r="P189" s="273"/>
      <c r="Q189" s="65">
        <v>3</v>
      </c>
      <c r="R189" s="278" t="s">
        <v>3078</v>
      </c>
      <c r="S189" s="278"/>
      <c r="T189" s="278"/>
      <c r="U189" s="278"/>
      <c r="V189" s="278"/>
      <c r="W189" s="278"/>
      <c r="X189" s="278"/>
      <c r="Y189" s="278"/>
      <c r="Z189" s="278"/>
      <c r="AA189" s="278"/>
      <c r="AB189" s="278"/>
      <c r="AC189" s="278"/>
      <c r="AD189" s="278"/>
      <c r="AE189" s="278"/>
      <c r="AF189" s="65">
        <v>3</v>
      </c>
      <c r="AG189" s="278" t="s">
        <v>3078</v>
      </c>
      <c r="AH189" s="278"/>
      <c r="AI189" s="278"/>
      <c r="AJ189" s="278"/>
      <c r="AK189" s="278"/>
      <c r="AL189" s="278"/>
      <c r="AM189" s="278"/>
      <c r="AN189" s="278"/>
      <c r="AO189" s="278"/>
      <c r="AP189" s="278"/>
      <c r="AQ189" s="278"/>
      <c r="AR189" s="278"/>
      <c r="AS189" s="278"/>
      <c r="AT189" s="278"/>
    </row>
    <row r="190" spans="1:46" ht="45" customHeight="1" thickTop="1" thickBot="1" x14ac:dyDescent="0.25">
      <c r="A190" s="273" t="s">
        <v>67</v>
      </c>
      <c r="B190" s="273"/>
      <c r="C190" s="273"/>
      <c r="D190" s="273"/>
      <c r="E190" s="273"/>
      <c r="F190" s="273"/>
      <c r="G190" s="273"/>
      <c r="H190" s="273"/>
      <c r="I190" s="273"/>
      <c r="J190" s="273"/>
      <c r="K190" s="273"/>
      <c r="L190" s="273"/>
      <c r="M190" s="273"/>
      <c r="N190" s="273"/>
      <c r="O190" s="273"/>
      <c r="P190" s="273"/>
      <c r="Q190" s="65">
        <v>3</v>
      </c>
      <c r="R190" s="274"/>
      <c r="S190" s="274"/>
      <c r="T190" s="274"/>
      <c r="U190" s="274"/>
      <c r="V190" s="274"/>
      <c r="W190" s="274"/>
      <c r="X190" s="274"/>
      <c r="Y190" s="274"/>
      <c r="Z190" s="274"/>
      <c r="AA190" s="274"/>
      <c r="AB190" s="274"/>
      <c r="AC190" s="274"/>
      <c r="AD190" s="274"/>
      <c r="AE190" s="274"/>
      <c r="AF190" s="65">
        <v>3</v>
      </c>
      <c r="AG190" s="274"/>
      <c r="AH190" s="274"/>
      <c r="AI190" s="274"/>
      <c r="AJ190" s="274"/>
      <c r="AK190" s="274"/>
      <c r="AL190" s="274"/>
      <c r="AM190" s="274"/>
      <c r="AN190" s="274"/>
      <c r="AO190" s="274"/>
      <c r="AP190" s="274"/>
      <c r="AQ190" s="274"/>
      <c r="AR190" s="274"/>
      <c r="AS190" s="274"/>
      <c r="AT190" s="274"/>
    </row>
    <row r="191" spans="1:46" ht="45" customHeight="1" thickTop="1" thickBot="1" x14ac:dyDescent="0.25">
      <c r="A191" s="273" t="s">
        <v>163</v>
      </c>
      <c r="B191" s="273"/>
      <c r="C191" s="273"/>
      <c r="D191" s="273"/>
      <c r="E191" s="273"/>
      <c r="F191" s="273"/>
      <c r="G191" s="273"/>
      <c r="H191" s="273"/>
      <c r="I191" s="273"/>
      <c r="J191" s="273"/>
      <c r="K191" s="273"/>
      <c r="L191" s="273"/>
      <c r="M191" s="273"/>
      <c r="N191" s="273"/>
      <c r="O191" s="273"/>
      <c r="P191" s="273"/>
      <c r="Q191" s="65">
        <v>3</v>
      </c>
      <c r="R191" s="274"/>
      <c r="S191" s="274"/>
      <c r="T191" s="274"/>
      <c r="U191" s="274"/>
      <c r="V191" s="274"/>
      <c r="W191" s="274"/>
      <c r="X191" s="274"/>
      <c r="Y191" s="274"/>
      <c r="Z191" s="274"/>
      <c r="AA191" s="274"/>
      <c r="AB191" s="274"/>
      <c r="AC191" s="274"/>
      <c r="AD191" s="274"/>
      <c r="AE191" s="274"/>
      <c r="AF191" s="65">
        <v>3</v>
      </c>
      <c r="AG191" s="274"/>
      <c r="AH191" s="274"/>
      <c r="AI191" s="274"/>
      <c r="AJ191" s="274"/>
      <c r="AK191" s="274"/>
      <c r="AL191" s="274"/>
      <c r="AM191" s="274"/>
      <c r="AN191" s="274"/>
      <c r="AO191" s="274"/>
      <c r="AP191" s="274"/>
      <c r="AQ191" s="274"/>
      <c r="AR191" s="274"/>
      <c r="AS191" s="274"/>
      <c r="AT191" s="274"/>
    </row>
    <row r="192" spans="1:46" ht="147.6" customHeight="1" thickTop="1" thickBot="1" x14ac:dyDescent="0.25">
      <c r="A192" s="273" t="s">
        <v>164</v>
      </c>
      <c r="B192" s="273"/>
      <c r="C192" s="273"/>
      <c r="D192" s="273"/>
      <c r="E192" s="273"/>
      <c r="F192" s="273"/>
      <c r="G192" s="273"/>
      <c r="H192" s="273"/>
      <c r="I192" s="273"/>
      <c r="J192" s="273"/>
      <c r="K192" s="273"/>
      <c r="L192" s="273"/>
      <c r="M192" s="273"/>
      <c r="N192" s="273"/>
      <c r="O192" s="273"/>
      <c r="P192" s="273"/>
      <c r="Q192" s="65">
        <v>3</v>
      </c>
      <c r="R192" s="274"/>
      <c r="S192" s="274"/>
      <c r="T192" s="274"/>
      <c r="U192" s="274"/>
      <c r="V192" s="274"/>
      <c r="W192" s="274"/>
      <c r="X192" s="274"/>
      <c r="Y192" s="274"/>
      <c r="Z192" s="274"/>
      <c r="AA192" s="274"/>
      <c r="AB192" s="274"/>
      <c r="AC192" s="274"/>
      <c r="AD192" s="274"/>
      <c r="AE192" s="274"/>
      <c r="AF192" s="65">
        <v>3</v>
      </c>
      <c r="AG192" s="274"/>
      <c r="AH192" s="274"/>
      <c r="AI192" s="274"/>
      <c r="AJ192" s="274"/>
      <c r="AK192" s="274"/>
      <c r="AL192" s="274"/>
      <c r="AM192" s="274"/>
      <c r="AN192" s="274"/>
      <c r="AO192" s="274"/>
      <c r="AP192" s="274"/>
      <c r="AQ192" s="274"/>
      <c r="AR192" s="274"/>
      <c r="AS192" s="274"/>
      <c r="AT192" s="274"/>
    </row>
    <row r="193" spans="1:46" ht="45" customHeight="1" thickTop="1" thickBot="1" x14ac:dyDescent="0.25">
      <c r="A193" s="273" t="s">
        <v>165</v>
      </c>
      <c r="B193" s="273"/>
      <c r="C193" s="273"/>
      <c r="D193" s="273"/>
      <c r="E193" s="273"/>
      <c r="F193" s="273"/>
      <c r="G193" s="273"/>
      <c r="H193" s="273"/>
      <c r="I193" s="273"/>
      <c r="J193" s="273"/>
      <c r="K193" s="273"/>
      <c r="L193" s="273"/>
      <c r="M193" s="273"/>
      <c r="N193" s="273"/>
      <c r="O193" s="273"/>
      <c r="P193" s="273"/>
      <c r="Q193" s="65">
        <v>3</v>
      </c>
      <c r="R193" s="274"/>
      <c r="S193" s="274"/>
      <c r="T193" s="274"/>
      <c r="U193" s="274"/>
      <c r="V193" s="274"/>
      <c r="W193" s="274"/>
      <c r="X193" s="274"/>
      <c r="Y193" s="274"/>
      <c r="Z193" s="274"/>
      <c r="AA193" s="274"/>
      <c r="AB193" s="274"/>
      <c r="AC193" s="274"/>
      <c r="AD193" s="274"/>
      <c r="AE193" s="274"/>
      <c r="AF193" s="65">
        <v>3</v>
      </c>
      <c r="AG193" s="274"/>
      <c r="AH193" s="274"/>
      <c r="AI193" s="274"/>
      <c r="AJ193" s="274"/>
      <c r="AK193" s="274"/>
      <c r="AL193" s="274"/>
      <c r="AM193" s="274"/>
      <c r="AN193" s="274"/>
      <c r="AO193" s="274"/>
      <c r="AP193" s="274"/>
      <c r="AQ193" s="274"/>
      <c r="AR193" s="274"/>
      <c r="AS193" s="274"/>
      <c r="AT193" s="274"/>
    </row>
    <row r="194" spans="1:46" ht="45" customHeight="1" thickTop="1" thickBot="1" x14ac:dyDescent="0.25">
      <c r="A194" s="273" t="s">
        <v>166</v>
      </c>
      <c r="B194" s="273"/>
      <c r="C194" s="273"/>
      <c r="D194" s="273"/>
      <c r="E194" s="273"/>
      <c r="F194" s="273"/>
      <c r="G194" s="273"/>
      <c r="H194" s="273"/>
      <c r="I194" s="273"/>
      <c r="J194" s="273"/>
      <c r="K194" s="273"/>
      <c r="L194" s="273"/>
      <c r="M194" s="273"/>
      <c r="N194" s="273"/>
      <c r="O194" s="273"/>
      <c r="P194" s="273"/>
      <c r="Q194" s="65">
        <v>3</v>
      </c>
      <c r="R194" s="278"/>
      <c r="S194" s="278"/>
      <c r="T194" s="278"/>
      <c r="U194" s="278"/>
      <c r="V194" s="278"/>
      <c r="W194" s="278"/>
      <c r="X194" s="278"/>
      <c r="Y194" s="278"/>
      <c r="Z194" s="278"/>
      <c r="AA194" s="278"/>
      <c r="AB194" s="278"/>
      <c r="AC194" s="278"/>
      <c r="AD194" s="278"/>
      <c r="AE194" s="278"/>
      <c r="AF194" s="65">
        <v>3</v>
      </c>
      <c r="AG194" s="278"/>
      <c r="AH194" s="278"/>
      <c r="AI194" s="278"/>
      <c r="AJ194" s="278"/>
      <c r="AK194" s="278"/>
      <c r="AL194" s="278"/>
      <c r="AM194" s="278"/>
      <c r="AN194" s="278"/>
      <c r="AO194" s="278"/>
      <c r="AP194" s="278"/>
      <c r="AQ194" s="278"/>
      <c r="AR194" s="278"/>
      <c r="AS194" s="278"/>
      <c r="AT194" s="278"/>
    </row>
    <row r="195" spans="1:46" ht="93" customHeight="1" thickTop="1" thickBot="1" x14ac:dyDescent="0.25">
      <c r="A195" s="273" t="s">
        <v>167</v>
      </c>
      <c r="B195" s="273"/>
      <c r="C195" s="273"/>
      <c r="D195" s="273"/>
      <c r="E195" s="273"/>
      <c r="F195" s="273"/>
      <c r="G195" s="273"/>
      <c r="H195" s="273"/>
      <c r="I195" s="273"/>
      <c r="J195" s="273"/>
      <c r="K195" s="273"/>
      <c r="L195" s="273"/>
      <c r="M195" s="273"/>
      <c r="N195" s="273"/>
      <c r="O195" s="273"/>
      <c r="P195" s="273"/>
      <c r="Q195" s="65">
        <v>3</v>
      </c>
      <c r="R195" s="278"/>
      <c r="S195" s="278"/>
      <c r="T195" s="278"/>
      <c r="U195" s="278"/>
      <c r="V195" s="278"/>
      <c r="W195" s="278"/>
      <c r="X195" s="278"/>
      <c r="Y195" s="278"/>
      <c r="Z195" s="278"/>
      <c r="AA195" s="278"/>
      <c r="AB195" s="278"/>
      <c r="AC195" s="278"/>
      <c r="AD195" s="278"/>
      <c r="AE195" s="278"/>
      <c r="AF195" s="65">
        <v>3</v>
      </c>
      <c r="AG195" s="278"/>
      <c r="AH195" s="278"/>
      <c r="AI195" s="278"/>
      <c r="AJ195" s="278"/>
      <c r="AK195" s="278"/>
      <c r="AL195" s="278"/>
      <c r="AM195" s="278"/>
      <c r="AN195" s="278"/>
      <c r="AO195" s="278"/>
      <c r="AP195" s="278"/>
      <c r="AQ195" s="278"/>
      <c r="AR195" s="278"/>
      <c r="AS195" s="278"/>
      <c r="AT195" s="278"/>
    </row>
    <row r="196" spans="1:46" ht="45" customHeight="1" thickTop="1" thickBot="1" x14ac:dyDescent="0.25">
      <c r="A196" s="273" t="s">
        <v>168</v>
      </c>
      <c r="B196" s="273"/>
      <c r="C196" s="273"/>
      <c r="D196" s="273"/>
      <c r="E196" s="273"/>
      <c r="F196" s="273"/>
      <c r="G196" s="273"/>
      <c r="H196" s="273"/>
      <c r="I196" s="273"/>
      <c r="J196" s="273"/>
      <c r="K196" s="273"/>
      <c r="L196" s="273"/>
      <c r="M196" s="273"/>
      <c r="N196" s="273"/>
      <c r="O196" s="273"/>
      <c r="P196" s="273"/>
      <c r="Q196" s="65">
        <v>3</v>
      </c>
      <c r="R196" s="278"/>
      <c r="S196" s="278"/>
      <c r="T196" s="278"/>
      <c r="U196" s="278"/>
      <c r="V196" s="278"/>
      <c r="W196" s="278"/>
      <c r="X196" s="278"/>
      <c r="Y196" s="278"/>
      <c r="Z196" s="278"/>
      <c r="AA196" s="278"/>
      <c r="AB196" s="278"/>
      <c r="AC196" s="278"/>
      <c r="AD196" s="278"/>
      <c r="AE196" s="278"/>
      <c r="AF196" s="65">
        <v>3</v>
      </c>
      <c r="AG196" s="278"/>
      <c r="AH196" s="278"/>
      <c r="AI196" s="278"/>
      <c r="AJ196" s="278"/>
      <c r="AK196" s="278"/>
      <c r="AL196" s="278"/>
      <c r="AM196" s="278"/>
      <c r="AN196" s="278"/>
      <c r="AO196" s="278"/>
      <c r="AP196" s="278"/>
      <c r="AQ196" s="278"/>
      <c r="AR196" s="278"/>
      <c r="AS196" s="278"/>
      <c r="AT196" s="278"/>
    </row>
    <row r="197" spans="1:46" ht="45" customHeight="1" thickTop="1" thickBot="1" x14ac:dyDescent="0.25">
      <c r="A197" s="273" t="s">
        <v>169</v>
      </c>
      <c r="B197" s="273"/>
      <c r="C197" s="273"/>
      <c r="D197" s="273"/>
      <c r="E197" s="273"/>
      <c r="F197" s="273"/>
      <c r="G197" s="273"/>
      <c r="H197" s="273"/>
      <c r="I197" s="273"/>
      <c r="J197" s="273"/>
      <c r="K197" s="273"/>
      <c r="L197" s="273"/>
      <c r="M197" s="273"/>
      <c r="N197" s="273"/>
      <c r="O197" s="273"/>
      <c r="P197" s="273"/>
      <c r="Q197" s="65">
        <v>3</v>
      </c>
      <c r="R197" s="274"/>
      <c r="S197" s="274"/>
      <c r="T197" s="274"/>
      <c r="U197" s="274"/>
      <c r="V197" s="274"/>
      <c r="W197" s="274"/>
      <c r="X197" s="274"/>
      <c r="Y197" s="274"/>
      <c r="Z197" s="274"/>
      <c r="AA197" s="274"/>
      <c r="AB197" s="274"/>
      <c r="AC197" s="274"/>
      <c r="AD197" s="274"/>
      <c r="AE197" s="274"/>
      <c r="AF197" s="65">
        <v>3</v>
      </c>
      <c r="AG197" s="274"/>
      <c r="AH197" s="274"/>
      <c r="AI197" s="274"/>
      <c r="AJ197" s="274"/>
      <c r="AK197" s="274"/>
      <c r="AL197" s="274"/>
      <c r="AM197" s="274"/>
      <c r="AN197" s="274"/>
      <c r="AO197" s="274"/>
      <c r="AP197" s="274"/>
      <c r="AQ197" s="274"/>
      <c r="AR197" s="274"/>
      <c r="AS197" s="274"/>
      <c r="AT197" s="274"/>
    </row>
    <row r="198" spans="1:46" ht="45" customHeight="1" thickTop="1" thickBot="1" x14ac:dyDescent="0.25">
      <c r="A198" s="273" t="s">
        <v>170</v>
      </c>
      <c r="B198" s="273"/>
      <c r="C198" s="273"/>
      <c r="D198" s="273"/>
      <c r="E198" s="273"/>
      <c r="F198" s="273"/>
      <c r="G198" s="273"/>
      <c r="H198" s="273"/>
      <c r="I198" s="273"/>
      <c r="J198" s="273"/>
      <c r="K198" s="273"/>
      <c r="L198" s="273"/>
      <c r="M198" s="273"/>
      <c r="N198" s="273"/>
      <c r="O198" s="273"/>
      <c r="P198" s="273"/>
      <c r="Q198" s="65">
        <v>3</v>
      </c>
      <c r="R198" s="274"/>
      <c r="S198" s="274"/>
      <c r="T198" s="274"/>
      <c r="U198" s="274"/>
      <c r="V198" s="274"/>
      <c r="W198" s="274"/>
      <c r="X198" s="274"/>
      <c r="Y198" s="274"/>
      <c r="Z198" s="274"/>
      <c r="AA198" s="274"/>
      <c r="AB198" s="274"/>
      <c r="AC198" s="274"/>
      <c r="AD198" s="274"/>
      <c r="AE198" s="274"/>
      <c r="AF198" s="65">
        <v>3</v>
      </c>
      <c r="AG198" s="274"/>
      <c r="AH198" s="274"/>
      <c r="AI198" s="274"/>
      <c r="AJ198" s="274"/>
      <c r="AK198" s="274"/>
      <c r="AL198" s="274"/>
      <c r="AM198" s="274"/>
      <c r="AN198" s="274"/>
      <c r="AO198" s="274"/>
      <c r="AP198" s="274"/>
      <c r="AQ198" s="274"/>
      <c r="AR198" s="274"/>
      <c r="AS198" s="274"/>
      <c r="AT198" s="274"/>
    </row>
    <row r="199" spans="1:46" ht="45" customHeight="1" thickTop="1" thickBot="1" x14ac:dyDescent="0.25">
      <c r="A199" s="273" t="s">
        <v>171</v>
      </c>
      <c r="B199" s="273"/>
      <c r="C199" s="273"/>
      <c r="D199" s="273"/>
      <c r="E199" s="273"/>
      <c r="F199" s="273"/>
      <c r="G199" s="273"/>
      <c r="H199" s="273"/>
      <c r="I199" s="273"/>
      <c r="J199" s="273"/>
      <c r="K199" s="273"/>
      <c r="L199" s="273"/>
      <c r="M199" s="273"/>
      <c r="N199" s="273"/>
      <c r="O199" s="273"/>
      <c r="P199" s="273"/>
      <c r="Q199" s="65">
        <v>3</v>
      </c>
      <c r="R199" s="274"/>
      <c r="S199" s="274"/>
      <c r="T199" s="274"/>
      <c r="U199" s="274"/>
      <c r="V199" s="274"/>
      <c r="W199" s="274"/>
      <c r="X199" s="274"/>
      <c r="Y199" s="274"/>
      <c r="Z199" s="274"/>
      <c r="AA199" s="274"/>
      <c r="AB199" s="274"/>
      <c r="AC199" s="274"/>
      <c r="AD199" s="274"/>
      <c r="AE199" s="274"/>
      <c r="AF199" s="65">
        <v>3</v>
      </c>
      <c r="AG199" s="274"/>
      <c r="AH199" s="274"/>
      <c r="AI199" s="274"/>
      <c r="AJ199" s="274"/>
      <c r="AK199" s="274"/>
      <c r="AL199" s="274"/>
      <c r="AM199" s="274"/>
      <c r="AN199" s="274"/>
      <c r="AO199" s="274"/>
      <c r="AP199" s="274"/>
      <c r="AQ199" s="274"/>
      <c r="AR199" s="274"/>
      <c r="AS199" s="274"/>
      <c r="AT199" s="274"/>
    </row>
    <row r="200" spans="1:46" ht="45" customHeight="1" thickTop="1" thickBot="1" x14ac:dyDescent="0.25">
      <c r="A200" s="273" t="s">
        <v>172</v>
      </c>
      <c r="B200" s="273"/>
      <c r="C200" s="273"/>
      <c r="D200" s="273"/>
      <c r="E200" s="273"/>
      <c r="F200" s="273"/>
      <c r="G200" s="273"/>
      <c r="H200" s="273"/>
      <c r="I200" s="273"/>
      <c r="J200" s="273"/>
      <c r="K200" s="273"/>
      <c r="L200" s="273"/>
      <c r="M200" s="273"/>
      <c r="N200" s="273"/>
      <c r="O200" s="273"/>
      <c r="P200" s="273"/>
      <c r="Q200" s="65">
        <v>3</v>
      </c>
      <c r="R200" s="274"/>
      <c r="S200" s="274"/>
      <c r="T200" s="274"/>
      <c r="U200" s="274"/>
      <c r="V200" s="274"/>
      <c r="W200" s="274"/>
      <c r="X200" s="274"/>
      <c r="Y200" s="274"/>
      <c r="Z200" s="274"/>
      <c r="AA200" s="274"/>
      <c r="AB200" s="274"/>
      <c r="AC200" s="274"/>
      <c r="AD200" s="274"/>
      <c r="AE200" s="274"/>
      <c r="AF200" s="65">
        <v>3</v>
      </c>
      <c r="AG200" s="274"/>
      <c r="AH200" s="274"/>
      <c r="AI200" s="274"/>
      <c r="AJ200" s="274"/>
      <c r="AK200" s="274"/>
      <c r="AL200" s="274"/>
      <c r="AM200" s="274"/>
      <c r="AN200" s="274"/>
      <c r="AO200" s="274"/>
      <c r="AP200" s="274"/>
      <c r="AQ200" s="274"/>
      <c r="AR200" s="274"/>
      <c r="AS200" s="274"/>
      <c r="AT200" s="274"/>
    </row>
    <row r="201" spans="1:46" ht="45" customHeight="1" thickTop="1" thickBot="1" x14ac:dyDescent="0.25">
      <c r="A201" s="273" t="s">
        <v>173</v>
      </c>
      <c r="B201" s="273"/>
      <c r="C201" s="273"/>
      <c r="D201" s="273"/>
      <c r="E201" s="273"/>
      <c r="F201" s="273"/>
      <c r="G201" s="273"/>
      <c r="H201" s="273"/>
      <c r="I201" s="273"/>
      <c r="J201" s="273"/>
      <c r="K201" s="273"/>
      <c r="L201" s="273"/>
      <c r="M201" s="273"/>
      <c r="N201" s="273"/>
      <c r="O201" s="273"/>
      <c r="P201" s="273"/>
      <c r="Q201" s="65">
        <v>3</v>
      </c>
      <c r="R201" s="278"/>
      <c r="S201" s="278"/>
      <c r="T201" s="278"/>
      <c r="U201" s="278"/>
      <c r="V201" s="278"/>
      <c r="W201" s="278"/>
      <c r="X201" s="278"/>
      <c r="Y201" s="278"/>
      <c r="Z201" s="278"/>
      <c r="AA201" s="278"/>
      <c r="AB201" s="278"/>
      <c r="AC201" s="278"/>
      <c r="AD201" s="278"/>
      <c r="AE201" s="278"/>
      <c r="AF201" s="65">
        <v>3</v>
      </c>
      <c r="AG201" s="278"/>
      <c r="AH201" s="278"/>
      <c r="AI201" s="278"/>
      <c r="AJ201" s="278"/>
      <c r="AK201" s="278"/>
      <c r="AL201" s="278"/>
      <c r="AM201" s="278"/>
      <c r="AN201" s="278"/>
      <c r="AO201" s="278"/>
      <c r="AP201" s="278"/>
      <c r="AQ201" s="278"/>
      <c r="AR201" s="278"/>
      <c r="AS201" s="278"/>
      <c r="AT201" s="278"/>
    </row>
    <row r="202" spans="1:46" ht="45" customHeight="1" thickTop="1" thickBot="1" x14ac:dyDescent="0.25">
      <c r="A202" s="273" t="s">
        <v>174</v>
      </c>
      <c r="B202" s="273"/>
      <c r="C202" s="273"/>
      <c r="D202" s="273"/>
      <c r="E202" s="273"/>
      <c r="F202" s="273"/>
      <c r="G202" s="273"/>
      <c r="H202" s="273"/>
      <c r="I202" s="273"/>
      <c r="J202" s="273"/>
      <c r="K202" s="273"/>
      <c r="L202" s="273"/>
      <c r="M202" s="273"/>
      <c r="N202" s="273"/>
      <c r="O202" s="273"/>
      <c r="P202" s="273"/>
      <c r="Q202" s="65">
        <v>3</v>
      </c>
      <c r="R202" s="278"/>
      <c r="S202" s="278"/>
      <c r="T202" s="278"/>
      <c r="U202" s="278"/>
      <c r="V202" s="278"/>
      <c r="W202" s="278"/>
      <c r="X202" s="278"/>
      <c r="Y202" s="278"/>
      <c r="Z202" s="278"/>
      <c r="AA202" s="278"/>
      <c r="AB202" s="278"/>
      <c r="AC202" s="278"/>
      <c r="AD202" s="278"/>
      <c r="AE202" s="278"/>
      <c r="AF202" s="65">
        <v>3</v>
      </c>
      <c r="AG202" s="278"/>
      <c r="AH202" s="278"/>
      <c r="AI202" s="278"/>
      <c r="AJ202" s="278"/>
      <c r="AK202" s="278"/>
      <c r="AL202" s="278"/>
      <c r="AM202" s="278"/>
      <c r="AN202" s="278"/>
      <c r="AO202" s="278"/>
      <c r="AP202" s="278"/>
      <c r="AQ202" s="278"/>
      <c r="AR202" s="278"/>
      <c r="AS202" s="278"/>
      <c r="AT202" s="278"/>
    </row>
    <row r="203" spans="1:46" ht="45" customHeight="1" thickTop="1" thickBot="1" x14ac:dyDescent="0.25">
      <c r="A203" s="273" t="s">
        <v>175</v>
      </c>
      <c r="B203" s="273"/>
      <c r="C203" s="273"/>
      <c r="D203" s="273"/>
      <c r="E203" s="273"/>
      <c r="F203" s="273"/>
      <c r="G203" s="273"/>
      <c r="H203" s="273"/>
      <c r="I203" s="273"/>
      <c r="J203" s="273"/>
      <c r="K203" s="273"/>
      <c r="L203" s="273"/>
      <c r="M203" s="273"/>
      <c r="N203" s="273"/>
      <c r="O203" s="273"/>
      <c r="P203" s="273"/>
      <c r="Q203" s="65">
        <v>3</v>
      </c>
      <c r="R203" s="278"/>
      <c r="S203" s="278"/>
      <c r="T203" s="278"/>
      <c r="U203" s="278"/>
      <c r="V203" s="278"/>
      <c r="W203" s="278"/>
      <c r="X203" s="278"/>
      <c r="Y203" s="278"/>
      <c r="Z203" s="278"/>
      <c r="AA203" s="278"/>
      <c r="AB203" s="278"/>
      <c r="AC203" s="278"/>
      <c r="AD203" s="278"/>
      <c r="AE203" s="278"/>
      <c r="AF203" s="65">
        <v>3</v>
      </c>
      <c r="AG203" s="278"/>
      <c r="AH203" s="278"/>
      <c r="AI203" s="278"/>
      <c r="AJ203" s="278"/>
      <c r="AK203" s="278"/>
      <c r="AL203" s="278"/>
      <c r="AM203" s="278"/>
      <c r="AN203" s="278"/>
      <c r="AO203" s="278"/>
      <c r="AP203" s="278"/>
      <c r="AQ203" s="278"/>
      <c r="AR203" s="278"/>
      <c r="AS203" s="278"/>
      <c r="AT203" s="278"/>
    </row>
    <row r="204" spans="1:46" ht="45" customHeight="1" thickTop="1" thickBot="1" x14ac:dyDescent="0.25">
      <c r="A204" s="273" t="s">
        <v>176</v>
      </c>
      <c r="B204" s="273"/>
      <c r="C204" s="273"/>
      <c r="D204" s="273"/>
      <c r="E204" s="273"/>
      <c r="F204" s="273"/>
      <c r="G204" s="273"/>
      <c r="H204" s="273"/>
      <c r="I204" s="273"/>
      <c r="J204" s="273"/>
      <c r="K204" s="273"/>
      <c r="L204" s="273"/>
      <c r="M204" s="273"/>
      <c r="N204" s="273"/>
      <c r="O204" s="273"/>
      <c r="P204" s="273"/>
      <c r="Q204" s="65">
        <v>3</v>
      </c>
      <c r="R204" s="274"/>
      <c r="S204" s="274"/>
      <c r="T204" s="274"/>
      <c r="U204" s="274"/>
      <c r="V204" s="274"/>
      <c r="W204" s="274"/>
      <c r="X204" s="274"/>
      <c r="Y204" s="274"/>
      <c r="Z204" s="274"/>
      <c r="AA204" s="274"/>
      <c r="AB204" s="274"/>
      <c r="AC204" s="274"/>
      <c r="AD204" s="274"/>
      <c r="AE204" s="274"/>
      <c r="AF204" s="65">
        <v>3</v>
      </c>
      <c r="AG204" s="274"/>
      <c r="AH204" s="274"/>
      <c r="AI204" s="274"/>
      <c r="AJ204" s="274"/>
      <c r="AK204" s="274"/>
      <c r="AL204" s="274"/>
      <c r="AM204" s="274"/>
      <c r="AN204" s="274"/>
      <c r="AO204" s="274"/>
      <c r="AP204" s="274"/>
      <c r="AQ204" s="274"/>
      <c r="AR204" s="274"/>
      <c r="AS204" s="274"/>
      <c r="AT204" s="274"/>
    </row>
    <row r="205" spans="1:46" ht="45" customHeight="1" thickTop="1" thickBot="1" x14ac:dyDescent="0.25">
      <c r="A205" s="273" t="s">
        <v>177</v>
      </c>
      <c r="B205" s="273"/>
      <c r="C205" s="273"/>
      <c r="D205" s="273"/>
      <c r="E205" s="273"/>
      <c r="F205" s="273"/>
      <c r="G205" s="273"/>
      <c r="H205" s="273"/>
      <c r="I205" s="273"/>
      <c r="J205" s="273"/>
      <c r="K205" s="273"/>
      <c r="L205" s="273"/>
      <c r="M205" s="273"/>
      <c r="N205" s="273"/>
      <c r="O205" s="273"/>
      <c r="P205" s="273"/>
      <c r="Q205" s="65">
        <v>3</v>
      </c>
      <c r="R205" s="274"/>
      <c r="S205" s="274"/>
      <c r="T205" s="274"/>
      <c r="U205" s="274"/>
      <c r="V205" s="274"/>
      <c r="W205" s="274"/>
      <c r="X205" s="274"/>
      <c r="Y205" s="274"/>
      <c r="Z205" s="274"/>
      <c r="AA205" s="274"/>
      <c r="AB205" s="274"/>
      <c r="AC205" s="274"/>
      <c r="AD205" s="274"/>
      <c r="AE205" s="274"/>
      <c r="AF205" s="65">
        <v>3</v>
      </c>
      <c r="AG205" s="274"/>
      <c r="AH205" s="274"/>
      <c r="AI205" s="274"/>
      <c r="AJ205" s="274"/>
      <c r="AK205" s="274"/>
      <c r="AL205" s="274"/>
      <c r="AM205" s="274"/>
      <c r="AN205" s="274"/>
      <c r="AO205" s="274"/>
      <c r="AP205" s="274"/>
      <c r="AQ205" s="274"/>
      <c r="AR205" s="274"/>
      <c r="AS205" s="274"/>
      <c r="AT205" s="274"/>
    </row>
    <row r="206" spans="1:46" ht="45" customHeight="1" thickTop="1" thickBot="1" x14ac:dyDescent="0.25">
      <c r="A206" s="273" t="s">
        <v>178</v>
      </c>
      <c r="B206" s="273"/>
      <c r="C206" s="273"/>
      <c r="D206" s="273"/>
      <c r="E206" s="273"/>
      <c r="F206" s="273"/>
      <c r="G206" s="273"/>
      <c r="H206" s="273"/>
      <c r="I206" s="273"/>
      <c r="J206" s="273"/>
      <c r="K206" s="273"/>
      <c r="L206" s="273"/>
      <c r="M206" s="273"/>
      <c r="N206" s="273"/>
      <c r="O206" s="273"/>
      <c r="P206" s="273"/>
      <c r="Q206" s="65">
        <v>3</v>
      </c>
      <c r="R206" s="274"/>
      <c r="S206" s="274"/>
      <c r="T206" s="274"/>
      <c r="U206" s="274"/>
      <c r="V206" s="274"/>
      <c r="W206" s="274"/>
      <c r="X206" s="274"/>
      <c r="Y206" s="274"/>
      <c r="Z206" s="274"/>
      <c r="AA206" s="274"/>
      <c r="AB206" s="274"/>
      <c r="AC206" s="274"/>
      <c r="AD206" s="274"/>
      <c r="AE206" s="274"/>
      <c r="AF206" s="65">
        <v>3</v>
      </c>
      <c r="AG206" s="274"/>
      <c r="AH206" s="274"/>
      <c r="AI206" s="274"/>
      <c r="AJ206" s="274"/>
      <c r="AK206" s="274"/>
      <c r="AL206" s="274"/>
      <c r="AM206" s="274"/>
      <c r="AN206" s="274"/>
      <c r="AO206" s="274"/>
      <c r="AP206" s="274"/>
      <c r="AQ206" s="274"/>
      <c r="AR206" s="274"/>
      <c r="AS206" s="274"/>
      <c r="AT206" s="274"/>
    </row>
    <row r="207" spans="1:46" ht="45" customHeight="1" thickTop="1" thickBot="1" x14ac:dyDescent="0.25">
      <c r="A207" s="273" t="s">
        <v>179</v>
      </c>
      <c r="B207" s="273"/>
      <c r="C207" s="273"/>
      <c r="D207" s="273"/>
      <c r="E207" s="273"/>
      <c r="F207" s="273"/>
      <c r="G207" s="273"/>
      <c r="H207" s="273"/>
      <c r="I207" s="273"/>
      <c r="J207" s="273"/>
      <c r="K207" s="273"/>
      <c r="L207" s="273"/>
      <c r="M207" s="273"/>
      <c r="N207" s="273"/>
      <c r="O207" s="273"/>
      <c r="P207" s="273"/>
      <c r="Q207" s="65">
        <v>3</v>
      </c>
      <c r="R207" s="274"/>
      <c r="S207" s="274"/>
      <c r="T207" s="274"/>
      <c r="U207" s="274"/>
      <c r="V207" s="274"/>
      <c r="W207" s="274"/>
      <c r="X207" s="274"/>
      <c r="Y207" s="274"/>
      <c r="Z207" s="274"/>
      <c r="AA207" s="274"/>
      <c r="AB207" s="274"/>
      <c r="AC207" s="274"/>
      <c r="AD207" s="274"/>
      <c r="AE207" s="274"/>
      <c r="AF207" s="65">
        <v>3</v>
      </c>
      <c r="AG207" s="274"/>
      <c r="AH207" s="274"/>
      <c r="AI207" s="274"/>
      <c r="AJ207" s="274"/>
      <c r="AK207" s="274"/>
      <c r="AL207" s="274"/>
      <c r="AM207" s="274"/>
      <c r="AN207" s="274"/>
      <c r="AO207" s="274"/>
      <c r="AP207" s="274"/>
      <c r="AQ207" s="274"/>
      <c r="AR207" s="274"/>
      <c r="AS207" s="274"/>
      <c r="AT207" s="274"/>
    </row>
    <row r="208" spans="1:46" ht="45" customHeight="1" thickTop="1" thickBot="1" x14ac:dyDescent="0.25">
      <c r="A208" s="273" t="s">
        <v>180</v>
      </c>
      <c r="B208" s="273"/>
      <c r="C208" s="273"/>
      <c r="D208" s="273"/>
      <c r="E208" s="273"/>
      <c r="F208" s="273"/>
      <c r="G208" s="273"/>
      <c r="H208" s="273"/>
      <c r="I208" s="273"/>
      <c r="J208" s="273"/>
      <c r="K208" s="273"/>
      <c r="L208" s="273"/>
      <c r="M208" s="273"/>
      <c r="N208" s="273"/>
      <c r="O208" s="273"/>
      <c r="P208" s="273"/>
      <c r="Q208" s="65">
        <v>3</v>
      </c>
      <c r="R208" s="278"/>
      <c r="S208" s="278"/>
      <c r="T208" s="278"/>
      <c r="U208" s="278"/>
      <c r="V208" s="278"/>
      <c r="W208" s="278"/>
      <c r="X208" s="278"/>
      <c r="Y208" s="278"/>
      <c r="Z208" s="278"/>
      <c r="AA208" s="278"/>
      <c r="AB208" s="278"/>
      <c r="AC208" s="278"/>
      <c r="AD208" s="278"/>
      <c r="AE208" s="278"/>
      <c r="AF208" s="65">
        <v>3</v>
      </c>
      <c r="AG208" s="278"/>
      <c r="AH208" s="278"/>
      <c r="AI208" s="278"/>
      <c r="AJ208" s="278"/>
      <c r="AK208" s="278"/>
      <c r="AL208" s="278"/>
      <c r="AM208" s="278"/>
      <c r="AN208" s="278"/>
      <c r="AO208" s="278"/>
      <c r="AP208" s="278"/>
      <c r="AQ208" s="278"/>
      <c r="AR208" s="278"/>
      <c r="AS208" s="278"/>
      <c r="AT208" s="278"/>
    </row>
    <row r="209" spans="1:46" ht="72" customHeight="1" thickTop="1" thickBot="1" x14ac:dyDescent="0.25">
      <c r="A209" s="273" t="s">
        <v>181</v>
      </c>
      <c r="B209" s="273"/>
      <c r="C209" s="273"/>
      <c r="D209" s="273"/>
      <c r="E209" s="273"/>
      <c r="F209" s="273"/>
      <c r="G209" s="273"/>
      <c r="H209" s="273"/>
      <c r="I209" s="273"/>
      <c r="J209" s="273"/>
      <c r="K209" s="273"/>
      <c r="L209" s="273"/>
      <c r="M209" s="273"/>
      <c r="N209" s="273"/>
      <c r="O209" s="273"/>
      <c r="P209" s="273"/>
      <c r="Q209" s="65">
        <v>3</v>
      </c>
      <c r="R209" s="278"/>
      <c r="S209" s="278"/>
      <c r="T209" s="278"/>
      <c r="U209" s="278"/>
      <c r="V209" s="278"/>
      <c r="W209" s="278"/>
      <c r="X209" s="278"/>
      <c r="Y209" s="278"/>
      <c r="Z209" s="278"/>
      <c r="AA209" s="278"/>
      <c r="AB209" s="278"/>
      <c r="AC209" s="278"/>
      <c r="AD209" s="278"/>
      <c r="AE209" s="278"/>
      <c r="AF209" s="65">
        <v>3</v>
      </c>
      <c r="AG209" s="278"/>
      <c r="AH209" s="278"/>
      <c r="AI209" s="278"/>
      <c r="AJ209" s="278"/>
      <c r="AK209" s="278"/>
      <c r="AL209" s="278"/>
      <c r="AM209" s="278"/>
      <c r="AN209" s="278"/>
      <c r="AO209" s="278"/>
      <c r="AP209" s="278"/>
      <c r="AQ209" s="278"/>
      <c r="AR209" s="278"/>
      <c r="AS209" s="278"/>
      <c r="AT209" s="278"/>
    </row>
    <row r="210" spans="1:46" ht="45" customHeight="1" thickTop="1" thickBot="1" x14ac:dyDescent="0.25">
      <c r="A210" s="273" t="s">
        <v>182</v>
      </c>
      <c r="B210" s="273"/>
      <c r="C210" s="273"/>
      <c r="D210" s="273"/>
      <c r="E210" s="273"/>
      <c r="F210" s="273"/>
      <c r="G210" s="273"/>
      <c r="H210" s="273"/>
      <c r="I210" s="273"/>
      <c r="J210" s="273"/>
      <c r="K210" s="273"/>
      <c r="L210" s="273"/>
      <c r="M210" s="273"/>
      <c r="N210" s="273"/>
      <c r="O210" s="273"/>
      <c r="P210" s="273"/>
      <c r="Q210" s="65">
        <v>3</v>
      </c>
      <c r="R210" s="278"/>
      <c r="S210" s="278"/>
      <c r="T210" s="278"/>
      <c r="U210" s="278"/>
      <c r="V210" s="278"/>
      <c r="W210" s="278"/>
      <c r="X210" s="278"/>
      <c r="Y210" s="278"/>
      <c r="Z210" s="278"/>
      <c r="AA210" s="278"/>
      <c r="AB210" s="278"/>
      <c r="AC210" s="278"/>
      <c r="AD210" s="278"/>
      <c r="AE210" s="278"/>
      <c r="AF210" s="65">
        <v>3</v>
      </c>
      <c r="AG210" s="278"/>
      <c r="AH210" s="278"/>
      <c r="AI210" s="278"/>
      <c r="AJ210" s="278"/>
      <c r="AK210" s="278"/>
      <c r="AL210" s="278"/>
      <c r="AM210" s="278"/>
      <c r="AN210" s="278"/>
      <c r="AO210" s="278"/>
      <c r="AP210" s="278"/>
      <c r="AQ210" s="278"/>
      <c r="AR210" s="278"/>
      <c r="AS210" s="278"/>
      <c r="AT210" s="278"/>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79" t="s">
        <v>73</v>
      </c>
      <c r="B212" s="279"/>
      <c r="C212" s="279"/>
      <c r="D212" s="279"/>
      <c r="E212" s="279"/>
      <c r="F212" s="279"/>
      <c r="G212" s="279"/>
      <c r="H212" s="279"/>
      <c r="I212" s="279"/>
      <c r="J212" s="279"/>
      <c r="K212" s="279"/>
      <c r="L212" s="279"/>
      <c r="M212" s="279"/>
      <c r="N212" s="279"/>
      <c r="O212" s="279"/>
      <c r="P212" s="279"/>
      <c r="Q212" s="67" t="s">
        <v>64</v>
      </c>
      <c r="R212" s="280" t="s">
        <v>65</v>
      </c>
      <c r="S212" s="280"/>
      <c r="T212" s="280"/>
      <c r="U212" s="280"/>
      <c r="V212" s="280"/>
      <c r="W212" s="280"/>
      <c r="X212" s="280"/>
      <c r="Y212" s="280"/>
      <c r="Z212" s="280"/>
      <c r="AA212" s="280"/>
      <c r="AB212" s="280"/>
      <c r="AC212" s="280"/>
      <c r="AD212" s="280"/>
      <c r="AE212" s="280"/>
      <c r="AF212" s="68" t="s">
        <v>64</v>
      </c>
      <c r="AG212" s="281" t="s">
        <v>7</v>
      </c>
      <c r="AH212" s="281"/>
      <c r="AI212" s="281"/>
      <c r="AJ212" s="281"/>
      <c r="AK212" s="281"/>
      <c r="AL212" s="281"/>
      <c r="AM212" s="281"/>
      <c r="AN212" s="281"/>
      <c r="AO212" s="281"/>
      <c r="AP212" s="281"/>
      <c r="AQ212" s="281"/>
      <c r="AR212" s="281"/>
      <c r="AS212" s="281"/>
      <c r="AT212" s="281"/>
    </row>
    <row r="213" spans="1:46" ht="45" customHeight="1" thickTop="1" thickBot="1" x14ac:dyDescent="0.25">
      <c r="A213" s="273" t="s">
        <v>183</v>
      </c>
      <c r="B213" s="273"/>
      <c r="C213" s="273"/>
      <c r="D213" s="273"/>
      <c r="E213" s="273"/>
      <c r="F213" s="273"/>
      <c r="G213" s="273"/>
      <c r="H213" s="273"/>
      <c r="I213" s="273"/>
      <c r="J213" s="273"/>
      <c r="K213" s="273"/>
      <c r="L213" s="273"/>
      <c r="M213" s="273"/>
      <c r="N213" s="273"/>
      <c r="O213" s="273"/>
      <c r="P213" s="273"/>
      <c r="Q213" s="65">
        <v>3</v>
      </c>
      <c r="R213" s="278" t="s">
        <v>3078</v>
      </c>
      <c r="S213" s="278"/>
      <c r="T213" s="278"/>
      <c r="U213" s="278"/>
      <c r="V213" s="278"/>
      <c r="W213" s="278"/>
      <c r="X213" s="278"/>
      <c r="Y213" s="278"/>
      <c r="Z213" s="278"/>
      <c r="AA213" s="278"/>
      <c r="AB213" s="278"/>
      <c r="AC213" s="278"/>
      <c r="AD213" s="278"/>
      <c r="AE213" s="278"/>
      <c r="AF213" s="65">
        <v>3</v>
      </c>
      <c r="AG213" s="278" t="s">
        <v>3078</v>
      </c>
      <c r="AH213" s="278"/>
      <c r="AI213" s="278"/>
      <c r="AJ213" s="278"/>
      <c r="AK213" s="278"/>
      <c r="AL213" s="278"/>
      <c r="AM213" s="278"/>
      <c r="AN213" s="278"/>
      <c r="AO213" s="278"/>
      <c r="AP213" s="278"/>
      <c r="AQ213" s="278"/>
      <c r="AR213" s="278"/>
      <c r="AS213" s="278"/>
      <c r="AT213" s="278"/>
    </row>
    <row r="214" spans="1:46" ht="45" customHeight="1" thickTop="1" thickBot="1" x14ac:dyDescent="0.25">
      <c r="A214" s="273" t="s">
        <v>184</v>
      </c>
      <c r="B214" s="273"/>
      <c r="C214" s="273"/>
      <c r="D214" s="273"/>
      <c r="E214" s="273"/>
      <c r="F214" s="273"/>
      <c r="G214" s="273"/>
      <c r="H214" s="273"/>
      <c r="I214" s="273"/>
      <c r="J214" s="273"/>
      <c r="K214" s="273"/>
      <c r="L214" s="273"/>
      <c r="M214" s="273"/>
      <c r="N214" s="273"/>
      <c r="O214" s="273"/>
      <c r="P214" s="273"/>
      <c r="Q214" s="65">
        <v>3</v>
      </c>
      <c r="R214" s="274"/>
      <c r="S214" s="274"/>
      <c r="T214" s="274"/>
      <c r="U214" s="274"/>
      <c r="V214" s="274"/>
      <c r="W214" s="274"/>
      <c r="X214" s="274"/>
      <c r="Y214" s="274"/>
      <c r="Z214" s="274"/>
      <c r="AA214" s="274"/>
      <c r="AB214" s="274"/>
      <c r="AC214" s="274"/>
      <c r="AD214" s="274"/>
      <c r="AE214" s="274"/>
      <c r="AF214" s="65">
        <v>3</v>
      </c>
      <c r="AG214" s="274"/>
      <c r="AH214" s="274"/>
      <c r="AI214" s="274"/>
      <c r="AJ214" s="274"/>
      <c r="AK214" s="274"/>
      <c r="AL214" s="274"/>
      <c r="AM214" s="274"/>
      <c r="AN214" s="274"/>
      <c r="AO214" s="274"/>
      <c r="AP214" s="274"/>
      <c r="AQ214" s="274"/>
      <c r="AR214" s="274"/>
      <c r="AS214" s="274"/>
      <c r="AT214" s="274"/>
    </row>
    <row r="215" spans="1:46" ht="45" customHeight="1" thickTop="1" thickBot="1" x14ac:dyDescent="0.25">
      <c r="A215" s="273" t="s">
        <v>185</v>
      </c>
      <c r="B215" s="273"/>
      <c r="C215" s="273"/>
      <c r="D215" s="273"/>
      <c r="E215" s="273"/>
      <c r="F215" s="273"/>
      <c r="G215" s="273"/>
      <c r="H215" s="273"/>
      <c r="I215" s="273"/>
      <c r="J215" s="273"/>
      <c r="K215" s="273"/>
      <c r="L215" s="273"/>
      <c r="M215" s="273"/>
      <c r="N215" s="273"/>
      <c r="O215" s="273"/>
      <c r="P215" s="273"/>
      <c r="Q215" s="65">
        <v>3</v>
      </c>
      <c r="R215" s="278"/>
      <c r="S215" s="278"/>
      <c r="T215" s="278"/>
      <c r="U215" s="278"/>
      <c r="V215" s="278"/>
      <c r="W215" s="278"/>
      <c r="X215" s="278"/>
      <c r="Y215" s="278"/>
      <c r="Z215" s="278"/>
      <c r="AA215" s="278"/>
      <c r="AB215" s="278"/>
      <c r="AC215" s="278"/>
      <c r="AD215" s="278"/>
      <c r="AE215" s="278"/>
      <c r="AF215" s="65">
        <v>3</v>
      </c>
      <c r="AG215" s="278"/>
      <c r="AH215" s="278"/>
      <c r="AI215" s="278"/>
      <c r="AJ215" s="278"/>
      <c r="AK215" s="278"/>
      <c r="AL215" s="278"/>
      <c r="AM215" s="278"/>
      <c r="AN215" s="278"/>
      <c r="AO215" s="278"/>
      <c r="AP215" s="278"/>
      <c r="AQ215" s="278"/>
      <c r="AR215" s="278"/>
      <c r="AS215" s="278"/>
      <c r="AT215" s="278"/>
    </row>
    <row r="216" spans="1:46" ht="70.900000000000006" customHeight="1" thickTop="1" thickBot="1" x14ac:dyDescent="0.25">
      <c r="A216" s="273" t="s">
        <v>186</v>
      </c>
      <c r="B216" s="273"/>
      <c r="C216" s="273"/>
      <c r="D216" s="273"/>
      <c r="E216" s="273"/>
      <c r="F216" s="273"/>
      <c r="G216" s="273"/>
      <c r="H216" s="273"/>
      <c r="I216" s="273"/>
      <c r="J216" s="273"/>
      <c r="K216" s="273"/>
      <c r="L216" s="273"/>
      <c r="M216" s="273"/>
      <c r="N216" s="273"/>
      <c r="O216" s="273"/>
      <c r="P216" s="273"/>
      <c r="Q216" s="65">
        <v>3</v>
      </c>
      <c r="R216" s="278"/>
      <c r="S216" s="278"/>
      <c r="T216" s="278"/>
      <c r="U216" s="278"/>
      <c r="V216" s="278"/>
      <c r="W216" s="278"/>
      <c r="X216" s="278"/>
      <c r="Y216" s="278"/>
      <c r="Z216" s="278"/>
      <c r="AA216" s="278"/>
      <c r="AB216" s="278"/>
      <c r="AC216" s="278"/>
      <c r="AD216" s="278"/>
      <c r="AE216" s="278"/>
      <c r="AF216" s="65">
        <v>3</v>
      </c>
      <c r="AG216" s="278"/>
      <c r="AH216" s="278"/>
      <c r="AI216" s="278"/>
      <c r="AJ216" s="278"/>
      <c r="AK216" s="278"/>
      <c r="AL216" s="278"/>
      <c r="AM216" s="278"/>
      <c r="AN216" s="278"/>
      <c r="AO216" s="278"/>
      <c r="AP216" s="278"/>
      <c r="AQ216" s="278"/>
      <c r="AR216" s="278"/>
      <c r="AS216" s="278"/>
      <c r="AT216" s="278"/>
    </row>
    <row r="217" spans="1:46" ht="45" customHeight="1" thickTop="1" thickBot="1" x14ac:dyDescent="0.25">
      <c r="A217" s="273" t="s">
        <v>187</v>
      </c>
      <c r="B217" s="273"/>
      <c r="C217" s="273"/>
      <c r="D217" s="273"/>
      <c r="E217" s="273"/>
      <c r="F217" s="273"/>
      <c r="G217" s="273"/>
      <c r="H217" s="273"/>
      <c r="I217" s="273"/>
      <c r="J217" s="273"/>
      <c r="K217" s="273"/>
      <c r="L217" s="273"/>
      <c r="M217" s="273"/>
      <c r="N217" s="273"/>
      <c r="O217" s="273"/>
      <c r="P217" s="273"/>
      <c r="Q217" s="65">
        <v>3</v>
      </c>
      <c r="R217" s="278"/>
      <c r="S217" s="278"/>
      <c r="T217" s="278"/>
      <c r="U217" s="278"/>
      <c r="V217" s="278"/>
      <c r="W217" s="278"/>
      <c r="X217" s="278"/>
      <c r="Y217" s="278"/>
      <c r="Z217" s="278"/>
      <c r="AA217" s="278"/>
      <c r="AB217" s="278"/>
      <c r="AC217" s="278"/>
      <c r="AD217" s="278"/>
      <c r="AE217" s="278"/>
      <c r="AF217" s="65">
        <v>3</v>
      </c>
      <c r="AG217" s="278"/>
      <c r="AH217" s="278"/>
      <c r="AI217" s="278"/>
      <c r="AJ217" s="278"/>
      <c r="AK217" s="278"/>
      <c r="AL217" s="278"/>
      <c r="AM217" s="278"/>
      <c r="AN217" s="278"/>
      <c r="AO217" s="278"/>
      <c r="AP217" s="278"/>
      <c r="AQ217" s="278"/>
      <c r="AR217" s="278"/>
      <c r="AS217" s="278"/>
      <c r="AT217" s="278"/>
    </row>
    <row r="220" spans="1:46" ht="66.599999999999994" customHeight="1" x14ac:dyDescent="0.2">
      <c r="A220" s="267" t="s">
        <v>188</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c r="AG220" s="250" t="s">
        <v>61</v>
      </c>
      <c r="AH220" s="250"/>
      <c r="AI220" s="250"/>
      <c r="AJ220" s="250"/>
      <c r="AK220" s="69" t="e">
        <f>(('Artículo 121 (resumen PI)'!C19*0.8+'Artículo 121 (resumen PI)'!F19*0.2)+('Artículo 121 (resumen PNT)'!C19*0.8+'Artículo 121 (resumen PNT)'!F19*0.2))/2</f>
        <v>#VALUE!</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62</v>
      </c>
      <c r="B222" s="61"/>
      <c r="C222" s="61"/>
      <c r="D222" s="61"/>
      <c r="E222" s="61"/>
      <c r="F222" s="61"/>
      <c r="G222" s="61"/>
      <c r="H222" s="61"/>
      <c r="I222" s="61"/>
      <c r="J222" s="61"/>
      <c r="K222" s="61"/>
      <c r="L222" s="61"/>
      <c r="M222" s="61"/>
      <c r="N222" s="61"/>
      <c r="O222" s="61"/>
      <c r="P222" s="61"/>
      <c r="Q222" s="26"/>
      <c r="R222" s="61"/>
      <c r="S222" s="61"/>
      <c r="T222" s="288"/>
      <c r="U222" s="288"/>
      <c r="V222" s="288"/>
      <c r="W222" s="288"/>
      <c r="X222" s="288"/>
      <c r="Y222" s="288"/>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68" t="s">
        <v>189</v>
      </c>
      <c r="B224" s="268"/>
      <c r="C224" s="268"/>
      <c r="D224" s="268"/>
      <c r="E224" s="268"/>
      <c r="F224" s="268"/>
      <c r="G224" s="268"/>
      <c r="H224" s="268"/>
      <c r="I224" s="268"/>
      <c r="J224" s="268"/>
      <c r="K224" s="268"/>
      <c r="L224" s="268"/>
      <c r="M224" s="268"/>
      <c r="N224" s="268"/>
      <c r="O224" s="268"/>
      <c r="P224" s="268"/>
      <c r="Q224" s="62"/>
      <c r="R224" s="57"/>
      <c r="S224" s="57"/>
      <c r="T224" s="57"/>
      <c r="U224" s="57"/>
      <c r="V224" s="269"/>
      <c r="W224" s="269"/>
      <c r="X224" s="269"/>
      <c r="Y224" s="269"/>
      <c r="Z224" s="269"/>
      <c r="AA224" s="269"/>
      <c r="AB224" s="269"/>
      <c r="AC224" s="269"/>
      <c r="AD224" s="269"/>
      <c r="AE224" s="269"/>
      <c r="AF224" s="62"/>
      <c r="AG224" s="57"/>
      <c r="AH224" s="57"/>
      <c r="AI224" s="57"/>
      <c r="AJ224" s="57"/>
      <c r="AK224" s="269"/>
      <c r="AL224" s="269"/>
      <c r="AM224" s="269"/>
      <c r="AN224" s="269"/>
      <c r="AO224" s="269"/>
      <c r="AP224" s="269"/>
      <c r="AQ224" s="269"/>
      <c r="AR224" s="269"/>
      <c r="AS224" s="269"/>
      <c r="AT224" s="269"/>
    </row>
    <row r="225" spans="1:46" ht="45" customHeight="1" thickTop="1" thickBot="1" x14ac:dyDescent="0.25">
      <c r="A225" s="275" t="s">
        <v>43</v>
      </c>
      <c r="B225" s="275"/>
      <c r="C225" s="275"/>
      <c r="D225" s="275"/>
      <c r="E225" s="275"/>
      <c r="F225" s="275"/>
      <c r="G225" s="275"/>
      <c r="H225" s="275"/>
      <c r="I225" s="275"/>
      <c r="J225" s="275"/>
      <c r="K225" s="275"/>
      <c r="L225" s="275"/>
      <c r="M225" s="275"/>
      <c r="N225" s="275"/>
      <c r="O225" s="275"/>
      <c r="P225" s="275"/>
      <c r="Q225" s="63" t="s">
        <v>64</v>
      </c>
      <c r="R225" s="276" t="s">
        <v>65</v>
      </c>
      <c r="S225" s="276"/>
      <c r="T225" s="276"/>
      <c r="U225" s="276"/>
      <c r="V225" s="276"/>
      <c r="W225" s="276"/>
      <c r="X225" s="276"/>
      <c r="Y225" s="276"/>
      <c r="Z225" s="276"/>
      <c r="AA225" s="276"/>
      <c r="AB225" s="276"/>
      <c r="AC225" s="276"/>
      <c r="AD225" s="276"/>
      <c r="AE225" s="276"/>
      <c r="AF225" s="64" t="s">
        <v>64</v>
      </c>
      <c r="AG225" s="277" t="s">
        <v>7</v>
      </c>
      <c r="AH225" s="277"/>
      <c r="AI225" s="277"/>
      <c r="AJ225" s="277"/>
      <c r="AK225" s="277"/>
      <c r="AL225" s="277"/>
      <c r="AM225" s="277"/>
      <c r="AN225" s="277"/>
      <c r="AO225" s="277"/>
      <c r="AP225" s="277"/>
      <c r="AQ225" s="277"/>
      <c r="AR225" s="277"/>
      <c r="AS225" s="277"/>
      <c r="AT225" s="277"/>
    </row>
    <row r="226" spans="1:46" ht="45" customHeight="1" thickTop="1" thickBot="1" x14ac:dyDescent="0.25">
      <c r="A226" s="273" t="s">
        <v>66</v>
      </c>
      <c r="B226" s="273"/>
      <c r="C226" s="273"/>
      <c r="D226" s="273"/>
      <c r="E226" s="273"/>
      <c r="F226" s="273"/>
      <c r="G226" s="273"/>
      <c r="H226" s="273"/>
      <c r="I226" s="273"/>
      <c r="J226" s="273"/>
      <c r="K226" s="273"/>
      <c r="L226" s="273"/>
      <c r="M226" s="273"/>
      <c r="N226" s="273"/>
      <c r="O226" s="273"/>
      <c r="P226" s="273"/>
      <c r="Q226" s="65">
        <v>3</v>
      </c>
      <c r="R226" s="278" t="s">
        <v>3078</v>
      </c>
      <c r="S226" s="278"/>
      <c r="T226" s="278"/>
      <c r="U226" s="278"/>
      <c r="V226" s="278"/>
      <c r="W226" s="278"/>
      <c r="X226" s="278"/>
      <c r="Y226" s="278"/>
      <c r="Z226" s="278"/>
      <c r="AA226" s="278"/>
      <c r="AB226" s="278"/>
      <c r="AC226" s="278"/>
      <c r="AD226" s="278"/>
      <c r="AE226" s="278"/>
      <c r="AF226" s="65">
        <v>3</v>
      </c>
      <c r="AG226" s="278" t="s">
        <v>3078</v>
      </c>
      <c r="AH226" s="278"/>
      <c r="AI226" s="278"/>
      <c r="AJ226" s="278"/>
      <c r="AK226" s="278"/>
      <c r="AL226" s="278"/>
      <c r="AM226" s="278"/>
      <c r="AN226" s="278"/>
      <c r="AO226" s="278"/>
      <c r="AP226" s="278"/>
      <c r="AQ226" s="278"/>
      <c r="AR226" s="278"/>
      <c r="AS226" s="278"/>
      <c r="AT226" s="278"/>
    </row>
    <row r="227" spans="1:46" ht="45" customHeight="1" thickTop="1" thickBot="1" x14ac:dyDescent="0.25">
      <c r="A227" s="273" t="s">
        <v>67</v>
      </c>
      <c r="B227" s="273"/>
      <c r="C227" s="273"/>
      <c r="D227" s="273"/>
      <c r="E227" s="273"/>
      <c r="F227" s="273"/>
      <c r="G227" s="273"/>
      <c r="H227" s="273"/>
      <c r="I227" s="273"/>
      <c r="J227" s="273"/>
      <c r="K227" s="273"/>
      <c r="L227" s="273"/>
      <c r="M227" s="273"/>
      <c r="N227" s="273"/>
      <c r="O227" s="273"/>
      <c r="P227" s="273"/>
      <c r="Q227" s="65">
        <v>3</v>
      </c>
      <c r="R227" s="274"/>
      <c r="S227" s="274"/>
      <c r="T227" s="274"/>
      <c r="U227" s="274"/>
      <c r="V227" s="274"/>
      <c r="W227" s="274"/>
      <c r="X227" s="274"/>
      <c r="Y227" s="274"/>
      <c r="Z227" s="274"/>
      <c r="AA227" s="274"/>
      <c r="AB227" s="274"/>
      <c r="AC227" s="274"/>
      <c r="AD227" s="274"/>
      <c r="AE227" s="274"/>
      <c r="AF227" s="65">
        <v>3</v>
      </c>
      <c r="AG227" s="274"/>
      <c r="AH227" s="274"/>
      <c r="AI227" s="274"/>
      <c r="AJ227" s="274"/>
      <c r="AK227" s="274"/>
      <c r="AL227" s="274"/>
      <c r="AM227" s="274"/>
      <c r="AN227" s="274"/>
      <c r="AO227" s="274"/>
      <c r="AP227" s="274"/>
      <c r="AQ227" s="274"/>
      <c r="AR227" s="274"/>
      <c r="AS227" s="274"/>
      <c r="AT227" s="274"/>
    </row>
    <row r="228" spans="1:46" ht="45" customHeight="1" thickTop="1" thickBot="1" x14ac:dyDescent="0.25">
      <c r="A228" s="273" t="s">
        <v>190</v>
      </c>
      <c r="B228" s="273"/>
      <c r="C228" s="273"/>
      <c r="D228" s="273"/>
      <c r="E228" s="273"/>
      <c r="F228" s="273"/>
      <c r="G228" s="273"/>
      <c r="H228" s="273"/>
      <c r="I228" s="273"/>
      <c r="J228" s="273"/>
      <c r="K228" s="273"/>
      <c r="L228" s="273"/>
      <c r="M228" s="273"/>
      <c r="N228" s="273"/>
      <c r="O228" s="273"/>
      <c r="P228" s="273"/>
      <c r="Q228" s="65">
        <v>3</v>
      </c>
      <c r="R228" s="274"/>
      <c r="S228" s="274"/>
      <c r="T228" s="274"/>
      <c r="U228" s="274"/>
      <c r="V228" s="274"/>
      <c r="W228" s="274"/>
      <c r="X228" s="274"/>
      <c r="Y228" s="274"/>
      <c r="Z228" s="274"/>
      <c r="AA228" s="274"/>
      <c r="AB228" s="274"/>
      <c r="AC228" s="274"/>
      <c r="AD228" s="274"/>
      <c r="AE228" s="274"/>
      <c r="AF228" s="65">
        <v>3</v>
      </c>
      <c r="AG228" s="274"/>
      <c r="AH228" s="274"/>
      <c r="AI228" s="274"/>
      <c r="AJ228" s="274"/>
      <c r="AK228" s="274"/>
      <c r="AL228" s="274"/>
      <c r="AM228" s="274"/>
      <c r="AN228" s="274"/>
      <c r="AO228" s="274"/>
      <c r="AP228" s="274"/>
      <c r="AQ228" s="274"/>
      <c r="AR228" s="274"/>
      <c r="AS228" s="274"/>
      <c r="AT228" s="274"/>
    </row>
    <row r="229" spans="1:46" ht="45" customHeight="1" thickTop="1" thickBot="1" x14ac:dyDescent="0.25">
      <c r="A229" s="273" t="s">
        <v>191</v>
      </c>
      <c r="B229" s="273"/>
      <c r="C229" s="273"/>
      <c r="D229" s="273"/>
      <c r="E229" s="273"/>
      <c r="F229" s="273"/>
      <c r="G229" s="273"/>
      <c r="H229" s="273"/>
      <c r="I229" s="273"/>
      <c r="J229" s="273"/>
      <c r="K229" s="273"/>
      <c r="L229" s="273"/>
      <c r="M229" s="273"/>
      <c r="N229" s="273"/>
      <c r="O229" s="273"/>
      <c r="P229" s="273"/>
      <c r="Q229" s="65">
        <v>3</v>
      </c>
      <c r="R229" s="274"/>
      <c r="S229" s="274"/>
      <c r="T229" s="274"/>
      <c r="U229" s="274"/>
      <c r="V229" s="274"/>
      <c r="W229" s="274"/>
      <c r="X229" s="274"/>
      <c r="Y229" s="274"/>
      <c r="Z229" s="274"/>
      <c r="AA229" s="274"/>
      <c r="AB229" s="274"/>
      <c r="AC229" s="274"/>
      <c r="AD229" s="274"/>
      <c r="AE229" s="274"/>
      <c r="AF229" s="65">
        <v>3</v>
      </c>
      <c r="AG229" s="274"/>
      <c r="AH229" s="274"/>
      <c r="AI229" s="274"/>
      <c r="AJ229" s="274"/>
      <c r="AK229" s="274"/>
      <c r="AL229" s="274"/>
      <c r="AM229" s="274"/>
      <c r="AN229" s="274"/>
      <c r="AO229" s="274"/>
      <c r="AP229" s="274"/>
      <c r="AQ229" s="274"/>
      <c r="AR229" s="274"/>
      <c r="AS229" s="274"/>
      <c r="AT229" s="274"/>
    </row>
    <row r="230" spans="1:46" ht="75.599999999999994" customHeight="1" thickTop="1" thickBot="1" x14ac:dyDescent="0.25">
      <c r="A230" s="273" t="s">
        <v>192</v>
      </c>
      <c r="B230" s="273"/>
      <c r="C230" s="273"/>
      <c r="D230" s="273"/>
      <c r="E230" s="273"/>
      <c r="F230" s="273"/>
      <c r="G230" s="273"/>
      <c r="H230" s="273"/>
      <c r="I230" s="273"/>
      <c r="J230" s="273"/>
      <c r="K230" s="273"/>
      <c r="L230" s="273"/>
      <c r="M230" s="273"/>
      <c r="N230" s="273"/>
      <c r="O230" s="273"/>
      <c r="P230" s="273"/>
      <c r="Q230" s="65">
        <v>3</v>
      </c>
      <c r="R230" s="274"/>
      <c r="S230" s="274"/>
      <c r="T230" s="274"/>
      <c r="U230" s="274"/>
      <c r="V230" s="274"/>
      <c r="W230" s="274"/>
      <c r="X230" s="274"/>
      <c r="Y230" s="274"/>
      <c r="Z230" s="274"/>
      <c r="AA230" s="274"/>
      <c r="AB230" s="274"/>
      <c r="AC230" s="274"/>
      <c r="AD230" s="274"/>
      <c r="AE230" s="274"/>
      <c r="AF230" s="65">
        <v>3</v>
      </c>
      <c r="AG230" s="274"/>
      <c r="AH230" s="274"/>
      <c r="AI230" s="274"/>
      <c r="AJ230" s="274"/>
      <c r="AK230" s="274"/>
      <c r="AL230" s="274"/>
      <c r="AM230" s="274"/>
      <c r="AN230" s="274"/>
      <c r="AO230" s="274"/>
      <c r="AP230" s="274"/>
      <c r="AQ230" s="274"/>
      <c r="AR230" s="274"/>
      <c r="AS230" s="274"/>
      <c r="AT230" s="274"/>
    </row>
    <row r="231" spans="1:46" ht="45" customHeight="1" thickTop="1" thickBot="1" x14ac:dyDescent="0.25">
      <c r="A231" s="273" t="s">
        <v>193</v>
      </c>
      <c r="B231" s="273"/>
      <c r="C231" s="273"/>
      <c r="D231" s="273"/>
      <c r="E231" s="273"/>
      <c r="F231" s="273"/>
      <c r="G231" s="273"/>
      <c r="H231" s="273"/>
      <c r="I231" s="273"/>
      <c r="J231" s="273"/>
      <c r="K231" s="273"/>
      <c r="L231" s="273"/>
      <c r="M231" s="273"/>
      <c r="N231" s="273"/>
      <c r="O231" s="273"/>
      <c r="P231" s="273"/>
      <c r="Q231" s="65">
        <v>3</v>
      </c>
      <c r="R231" s="278"/>
      <c r="S231" s="278"/>
      <c r="T231" s="278"/>
      <c r="U231" s="278"/>
      <c r="V231" s="278"/>
      <c r="W231" s="278"/>
      <c r="X231" s="278"/>
      <c r="Y231" s="278"/>
      <c r="Z231" s="278"/>
      <c r="AA231" s="278"/>
      <c r="AB231" s="278"/>
      <c r="AC231" s="278"/>
      <c r="AD231" s="278"/>
      <c r="AE231" s="278"/>
      <c r="AF231" s="65">
        <v>3</v>
      </c>
      <c r="AG231" s="278"/>
      <c r="AH231" s="278"/>
      <c r="AI231" s="278"/>
      <c r="AJ231" s="278"/>
      <c r="AK231" s="278"/>
      <c r="AL231" s="278"/>
      <c r="AM231" s="278"/>
      <c r="AN231" s="278"/>
      <c r="AO231" s="278"/>
      <c r="AP231" s="278"/>
      <c r="AQ231" s="278"/>
      <c r="AR231" s="278"/>
      <c r="AS231" s="278"/>
      <c r="AT231" s="278"/>
    </row>
    <row r="232" spans="1:46" ht="45" customHeight="1" thickTop="1" thickBot="1" x14ac:dyDescent="0.25">
      <c r="A232" s="273" t="s">
        <v>194</v>
      </c>
      <c r="B232" s="273"/>
      <c r="C232" s="273"/>
      <c r="D232" s="273"/>
      <c r="E232" s="273"/>
      <c r="F232" s="273"/>
      <c r="G232" s="273"/>
      <c r="H232" s="273"/>
      <c r="I232" s="273"/>
      <c r="J232" s="273"/>
      <c r="K232" s="273"/>
      <c r="L232" s="273"/>
      <c r="M232" s="273"/>
      <c r="N232" s="273"/>
      <c r="O232" s="273"/>
      <c r="P232" s="273"/>
      <c r="Q232" s="65">
        <v>3</v>
      </c>
      <c r="R232" s="278"/>
      <c r="S232" s="278"/>
      <c r="T232" s="278"/>
      <c r="U232" s="278"/>
      <c r="V232" s="278"/>
      <c r="W232" s="278"/>
      <c r="X232" s="278"/>
      <c r="Y232" s="278"/>
      <c r="Z232" s="278"/>
      <c r="AA232" s="278"/>
      <c r="AB232" s="278"/>
      <c r="AC232" s="278"/>
      <c r="AD232" s="278"/>
      <c r="AE232" s="278"/>
      <c r="AF232" s="65">
        <v>3</v>
      </c>
      <c r="AG232" s="278"/>
      <c r="AH232" s="278"/>
      <c r="AI232" s="278"/>
      <c r="AJ232" s="278"/>
      <c r="AK232" s="278"/>
      <c r="AL232" s="278"/>
      <c r="AM232" s="278"/>
      <c r="AN232" s="278"/>
      <c r="AO232" s="278"/>
      <c r="AP232" s="278"/>
      <c r="AQ232" s="278"/>
      <c r="AR232" s="278"/>
      <c r="AS232" s="278"/>
      <c r="AT232" s="278"/>
    </row>
    <row r="233" spans="1:46" ht="82.15" customHeight="1" thickTop="1" thickBot="1" x14ac:dyDescent="0.25">
      <c r="A233" s="273" t="s">
        <v>195</v>
      </c>
      <c r="B233" s="273"/>
      <c r="C233" s="273"/>
      <c r="D233" s="273"/>
      <c r="E233" s="273"/>
      <c r="F233" s="273"/>
      <c r="G233" s="273"/>
      <c r="H233" s="273"/>
      <c r="I233" s="273"/>
      <c r="J233" s="273"/>
      <c r="K233" s="273"/>
      <c r="L233" s="273"/>
      <c r="M233" s="273"/>
      <c r="N233" s="273"/>
      <c r="O233" s="273"/>
      <c r="P233" s="273"/>
      <c r="Q233" s="65">
        <v>3</v>
      </c>
      <c r="R233" s="274"/>
      <c r="S233" s="274"/>
      <c r="T233" s="274"/>
      <c r="U233" s="274"/>
      <c r="V233" s="274"/>
      <c r="W233" s="274"/>
      <c r="X233" s="274"/>
      <c r="Y233" s="274"/>
      <c r="Z233" s="274"/>
      <c r="AA233" s="274"/>
      <c r="AB233" s="274"/>
      <c r="AC233" s="274"/>
      <c r="AD233" s="274"/>
      <c r="AE233" s="274"/>
      <c r="AF233" s="65">
        <v>3</v>
      </c>
      <c r="AG233" s="274"/>
      <c r="AH233" s="274"/>
      <c r="AI233" s="274"/>
      <c r="AJ233" s="274"/>
      <c r="AK233" s="274"/>
      <c r="AL233" s="274"/>
      <c r="AM233" s="274"/>
      <c r="AN233" s="274"/>
      <c r="AO233" s="274"/>
      <c r="AP233" s="274"/>
      <c r="AQ233" s="274"/>
      <c r="AR233" s="274"/>
      <c r="AS233" s="274"/>
      <c r="AT233" s="274"/>
    </row>
    <row r="234" spans="1:46" ht="45" customHeight="1" thickTop="1" thickBot="1" x14ac:dyDescent="0.25">
      <c r="A234" s="273" t="s">
        <v>196</v>
      </c>
      <c r="B234" s="273"/>
      <c r="C234" s="273"/>
      <c r="D234" s="273"/>
      <c r="E234" s="273"/>
      <c r="F234" s="273"/>
      <c r="G234" s="273"/>
      <c r="H234" s="273"/>
      <c r="I234" s="273"/>
      <c r="J234" s="273"/>
      <c r="K234" s="273"/>
      <c r="L234" s="273"/>
      <c r="M234" s="273"/>
      <c r="N234" s="273"/>
      <c r="O234" s="273"/>
      <c r="P234" s="273"/>
      <c r="Q234" s="65">
        <v>3</v>
      </c>
      <c r="R234" s="274"/>
      <c r="S234" s="274"/>
      <c r="T234" s="274"/>
      <c r="U234" s="274"/>
      <c r="V234" s="274"/>
      <c r="W234" s="274"/>
      <c r="X234" s="274"/>
      <c r="Y234" s="274"/>
      <c r="Z234" s="274"/>
      <c r="AA234" s="274"/>
      <c r="AB234" s="274"/>
      <c r="AC234" s="274"/>
      <c r="AD234" s="274"/>
      <c r="AE234" s="274"/>
      <c r="AF234" s="65">
        <v>3</v>
      </c>
      <c r="AG234" s="274"/>
      <c r="AH234" s="274"/>
      <c r="AI234" s="274"/>
      <c r="AJ234" s="274"/>
      <c r="AK234" s="274"/>
      <c r="AL234" s="274"/>
      <c r="AM234" s="274"/>
      <c r="AN234" s="274"/>
      <c r="AO234" s="274"/>
      <c r="AP234" s="274"/>
      <c r="AQ234" s="274"/>
      <c r="AR234" s="274"/>
      <c r="AS234" s="274"/>
      <c r="AT234" s="274"/>
    </row>
    <row r="235" spans="1:46" ht="45" customHeight="1" thickTop="1" thickBot="1" x14ac:dyDescent="0.25">
      <c r="A235" s="273" t="s">
        <v>197</v>
      </c>
      <c r="B235" s="273"/>
      <c r="C235" s="273"/>
      <c r="D235" s="273"/>
      <c r="E235" s="273"/>
      <c r="F235" s="273"/>
      <c r="G235" s="273"/>
      <c r="H235" s="273"/>
      <c r="I235" s="273"/>
      <c r="J235" s="273"/>
      <c r="K235" s="273"/>
      <c r="L235" s="273"/>
      <c r="M235" s="273"/>
      <c r="N235" s="273"/>
      <c r="O235" s="273"/>
      <c r="P235" s="273"/>
      <c r="Q235" s="65">
        <v>3</v>
      </c>
      <c r="R235" s="278"/>
      <c r="S235" s="278"/>
      <c r="T235" s="278"/>
      <c r="U235" s="278"/>
      <c r="V235" s="278"/>
      <c r="W235" s="278"/>
      <c r="X235" s="278"/>
      <c r="Y235" s="278"/>
      <c r="Z235" s="278"/>
      <c r="AA235" s="278"/>
      <c r="AB235" s="278"/>
      <c r="AC235" s="278"/>
      <c r="AD235" s="278"/>
      <c r="AE235" s="278"/>
      <c r="AF235" s="65">
        <v>3</v>
      </c>
      <c r="AG235" s="278"/>
      <c r="AH235" s="278"/>
      <c r="AI235" s="278"/>
      <c r="AJ235" s="278"/>
      <c r="AK235" s="278"/>
      <c r="AL235" s="278"/>
      <c r="AM235" s="278"/>
      <c r="AN235" s="278"/>
      <c r="AO235" s="278"/>
      <c r="AP235" s="278"/>
      <c r="AQ235" s="278"/>
      <c r="AR235" s="278"/>
      <c r="AS235" s="278"/>
      <c r="AT235" s="278"/>
    </row>
    <row r="236" spans="1:46" ht="90" customHeight="1" thickTop="1" thickBot="1" x14ac:dyDescent="0.25">
      <c r="A236" s="273" t="s">
        <v>198</v>
      </c>
      <c r="B236" s="273"/>
      <c r="C236" s="273"/>
      <c r="D236" s="273"/>
      <c r="E236" s="273"/>
      <c r="F236" s="273"/>
      <c r="G236" s="273"/>
      <c r="H236" s="273"/>
      <c r="I236" s="273"/>
      <c r="J236" s="273"/>
      <c r="K236" s="273"/>
      <c r="L236" s="273"/>
      <c r="M236" s="273"/>
      <c r="N236" s="273"/>
      <c r="O236" s="273"/>
      <c r="P236" s="273"/>
      <c r="Q236" s="65">
        <v>3</v>
      </c>
      <c r="R236" s="278"/>
      <c r="S236" s="278"/>
      <c r="T236" s="278"/>
      <c r="U236" s="278"/>
      <c r="V236" s="278"/>
      <c r="W236" s="278"/>
      <c r="X236" s="278"/>
      <c r="Y236" s="278"/>
      <c r="Z236" s="278"/>
      <c r="AA236" s="278"/>
      <c r="AB236" s="278"/>
      <c r="AC236" s="278"/>
      <c r="AD236" s="278"/>
      <c r="AE236" s="278"/>
      <c r="AF236" s="65">
        <v>3</v>
      </c>
      <c r="AG236" s="278"/>
      <c r="AH236" s="278"/>
      <c r="AI236" s="278"/>
      <c r="AJ236" s="278"/>
      <c r="AK236" s="278"/>
      <c r="AL236" s="278"/>
      <c r="AM236" s="278"/>
      <c r="AN236" s="278"/>
      <c r="AO236" s="278"/>
      <c r="AP236" s="278"/>
      <c r="AQ236" s="278"/>
      <c r="AR236" s="278"/>
      <c r="AS236" s="278"/>
      <c r="AT236" s="278"/>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79" t="s">
        <v>73</v>
      </c>
      <c r="B238" s="279"/>
      <c r="C238" s="279"/>
      <c r="D238" s="279"/>
      <c r="E238" s="279"/>
      <c r="F238" s="279"/>
      <c r="G238" s="279"/>
      <c r="H238" s="279"/>
      <c r="I238" s="279"/>
      <c r="J238" s="279"/>
      <c r="K238" s="279"/>
      <c r="L238" s="279"/>
      <c r="M238" s="279"/>
      <c r="N238" s="279"/>
      <c r="O238" s="279"/>
      <c r="P238" s="279"/>
      <c r="Q238" s="67" t="s">
        <v>64</v>
      </c>
      <c r="R238" s="280" t="s">
        <v>65</v>
      </c>
      <c r="S238" s="280"/>
      <c r="T238" s="280"/>
      <c r="U238" s="280"/>
      <c r="V238" s="280"/>
      <c r="W238" s="280"/>
      <c r="X238" s="280"/>
      <c r="Y238" s="280"/>
      <c r="Z238" s="280"/>
      <c r="AA238" s="280"/>
      <c r="AB238" s="280"/>
      <c r="AC238" s="280"/>
      <c r="AD238" s="280"/>
      <c r="AE238" s="280"/>
      <c r="AF238" s="68" t="s">
        <v>64</v>
      </c>
      <c r="AG238" s="281" t="s">
        <v>7</v>
      </c>
      <c r="AH238" s="281"/>
      <c r="AI238" s="281"/>
      <c r="AJ238" s="281"/>
      <c r="AK238" s="281"/>
      <c r="AL238" s="281"/>
      <c r="AM238" s="281"/>
      <c r="AN238" s="281"/>
      <c r="AO238" s="281"/>
      <c r="AP238" s="281"/>
      <c r="AQ238" s="281"/>
      <c r="AR238" s="281"/>
      <c r="AS238" s="281"/>
      <c r="AT238" s="281"/>
    </row>
    <row r="239" spans="1:46" ht="45" customHeight="1" thickTop="1" thickBot="1" x14ac:dyDescent="0.25">
      <c r="A239" s="273" t="s">
        <v>199</v>
      </c>
      <c r="B239" s="273"/>
      <c r="C239" s="273"/>
      <c r="D239" s="273"/>
      <c r="E239" s="273"/>
      <c r="F239" s="273"/>
      <c r="G239" s="273"/>
      <c r="H239" s="273"/>
      <c r="I239" s="273"/>
      <c r="J239" s="273"/>
      <c r="K239" s="273"/>
      <c r="L239" s="273"/>
      <c r="M239" s="273"/>
      <c r="N239" s="273"/>
      <c r="O239" s="273"/>
      <c r="P239" s="273"/>
      <c r="Q239" s="65">
        <v>3</v>
      </c>
      <c r="R239" s="278" t="s">
        <v>3078</v>
      </c>
      <c r="S239" s="278"/>
      <c r="T239" s="278"/>
      <c r="U239" s="278"/>
      <c r="V239" s="278"/>
      <c r="W239" s="278"/>
      <c r="X239" s="278"/>
      <c r="Y239" s="278"/>
      <c r="Z239" s="278"/>
      <c r="AA239" s="278"/>
      <c r="AB239" s="278"/>
      <c r="AC239" s="278"/>
      <c r="AD239" s="278"/>
      <c r="AE239" s="278"/>
      <c r="AF239" s="65">
        <v>3</v>
      </c>
      <c r="AG239" s="278" t="s">
        <v>3078</v>
      </c>
      <c r="AH239" s="278"/>
      <c r="AI239" s="278"/>
      <c r="AJ239" s="278"/>
      <c r="AK239" s="278"/>
      <c r="AL239" s="278"/>
      <c r="AM239" s="278"/>
      <c r="AN239" s="278"/>
      <c r="AO239" s="278"/>
      <c r="AP239" s="278"/>
      <c r="AQ239" s="278"/>
      <c r="AR239" s="278"/>
      <c r="AS239" s="278"/>
      <c r="AT239" s="278"/>
    </row>
    <row r="240" spans="1:46" ht="45" customHeight="1" thickTop="1" thickBot="1" x14ac:dyDescent="0.25">
      <c r="A240" s="273" t="s">
        <v>200</v>
      </c>
      <c r="B240" s="273"/>
      <c r="C240" s="273"/>
      <c r="D240" s="273"/>
      <c r="E240" s="273"/>
      <c r="F240" s="273"/>
      <c r="G240" s="273"/>
      <c r="H240" s="273"/>
      <c r="I240" s="273"/>
      <c r="J240" s="273"/>
      <c r="K240" s="273"/>
      <c r="L240" s="273"/>
      <c r="M240" s="273"/>
      <c r="N240" s="273"/>
      <c r="O240" s="273"/>
      <c r="P240" s="273"/>
      <c r="Q240" s="65">
        <v>3</v>
      </c>
      <c r="R240" s="274"/>
      <c r="S240" s="274"/>
      <c r="T240" s="274"/>
      <c r="U240" s="274"/>
      <c r="V240" s="274"/>
      <c r="W240" s="274"/>
      <c r="X240" s="274"/>
      <c r="Y240" s="274"/>
      <c r="Z240" s="274"/>
      <c r="AA240" s="274"/>
      <c r="AB240" s="274"/>
      <c r="AC240" s="274"/>
      <c r="AD240" s="274"/>
      <c r="AE240" s="274"/>
      <c r="AF240" s="65">
        <v>3</v>
      </c>
      <c r="AG240" s="274"/>
      <c r="AH240" s="274"/>
      <c r="AI240" s="274"/>
      <c r="AJ240" s="274"/>
      <c r="AK240" s="274"/>
      <c r="AL240" s="274"/>
      <c r="AM240" s="274"/>
      <c r="AN240" s="274"/>
      <c r="AO240" s="274"/>
      <c r="AP240" s="274"/>
      <c r="AQ240" s="274"/>
      <c r="AR240" s="274"/>
      <c r="AS240" s="274"/>
      <c r="AT240" s="274"/>
    </row>
    <row r="241" spans="1:46" ht="52.15" customHeight="1" thickTop="1" thickBot="1" x14ac:dyDescent="0.25">
      <c r="A241" s="273" t="s">
        <v>201</v>
      </c>
      <c r="B241" s="273"/>
      <c r="C241" s="273"/>
      <c r="D241" s="273"/>
      <c r="E241" s="273"/>
      <c r="F241" s="273"/>
      <c r="G241" s="273"/>
      <c r="H241" s="273"/>
      <c r="I241" s="273"/>
      <c r="J241" s="273"/>
      <c r="K241" s="273"/>
      <c r="L241" s="273"/>
      <c r="M241" s="273"/>
      <c r="N241" s="273"/>
      <c r="O241" s="273"/>
      <c r="P241" s="273"/>
      <c r="Q241" s="65">
        <v>3</v>
      </c>
      <c r="R241" s="278"/>
      <c r="S241" s="278"/>
      <c r="T241" s="278"/>
      <c r="U241" s="278"/>
      <c r="V241" s="278"/>
      <c r="W241" s="278"/>
      <c r="X241" s="278"/>
      <c r="Y241" s="278"/>
      <c r="Z241" s="278"/>
      <c r="AA241" s="278"/>
      <c r="AB241" s="278"/>
      <c r="AC241" s="278"/>
      <c r="AD241" s="278"/>
      <c r="AE241" s="278"/>
      <c r="AF241" s="65">
        <v>3</v>
      </c>
      <c r="AG241" s="278"/>
      <c r="AH241" s="278"/>
      <c r="AI241" s="278"/>
      <c r="AJ241" s="278"/>
      <c r="AK241" s="278"/>
      <c r="AL241" s="278"/>
      <c r="AM241" s="278"/>
      <c r="AN241" s="278"/>
      <c r="AO241" s="278"/>
      <c r="AP241" s="278"/>
      <c r="AQ241" s="278"/>
      <c r="AR241" s="278"/>
      <c r="AS241" s="278"/>
      <c r="AT241" s="278"/>
    </row>
    <row r="242" spans="1:46" ht="60" customHeight="1" thickTop="1" thickBot="1" x14ac:dyDescent="0.25">
      <c r="A242" s="273" t="s">
        <v>202</v>
      </c>
      <c r="B242" s="273"/>
      <c r="C242" s="273"/>
      <c r="D242" s="273"/>
      <c r="E242" s="273"/>
      <c r="F242" s="273"/>
      <c r="G242" s="273"/>
      <c r="H242" s="273"/>
      <c r="I242" s="273"/>
      <c r="J242" s="273"/>
      <c r="K242" s="273"/>
      <c r="L242" s="273"/>
      <c r="M242" s="273"/>
      <c r="N242" s="273"/>
      <c r="O242" s="273"/>
      <c r="P242" s="273"/>
      <c r="Q242" s="65">
        <v>3</v>
      </c>
      <c r="R242" s="278"/>
      <c r="S242" s="278"/>
      <c r="T242" s="278"/>
      <c r="U242" s="278"/>
      <c r="V242" s="278"/>
      <c r="W242" s="278"/>
      <c r="X242" s="278"/>
      <c r="Y242" s="278"/>
      <c r="Z242" s="278"/>
      <c r="AA242" s="278"/>
      <c r="AB242" s="278"/>
      <c r="AC242" s="278"/>
      <c r="AD242" s="278"/>
      <c r="AE242" s="278"/>
      <c r="AF242" s="65">
        <v>3</v>
      </c>
      <c r="AG242" s="278"/>
      <c r="AH242" s="278"/>
      <c r="AI242" s="278"/>
      <c r="AJ242" s="278"/>
      <c r="AK242" s="278"/>
      <c r="AL242" s="278"/>
      <c r="AM242" s="278"/>
      <c r="AN242" s="278"/>
      <c r="AO242" s="278"/>
      <c r="AP242" s="278"/>
      <c r="AQ242" s="278"/>
      <c r="AR242" s="278"/>
      <c r="AS242" s="278"/>
      <c r="AT242" s="278"/>
    </row>
    <row r="243" spans="1:46" ht="45" customHeight="1" thickTop="1" thickBot="1" x14ac:dyDescent="0.25">
      <c r="A243" s="273" t="s">
        <v>203</v>
      </c>
      <c r="B243" s="273"/>
      <c r="C243" s="273"/>
      <c r="D243" s="273"/>
      <c r="E243" s="273"/>
      <c r="F243" s="273"/>
      <c r="G243" s="273"/>
      <c r="H243" s="273"/>
      <c r="I243" s="273"/>
      <c r="J243" s="273"/>
      <c r="K243" s="273"/>
      <c r="L243" s="273"/>
      <c r="M243" s="273"/>
      <c r="N243" s="273"/>
      <c r="O243" s="273"/>
      <c r="P243" s="273"/>
      <c r="Q243" s="65">
        <v>3</v>
      </c>
      <c r="R243" s="278"/>
      <c r="S243" s="278"/>
      <c r="T243" s="278"/>
      <c r="U243" s="278"/>
      <c r="V243" s="278"/>
      <c r="W243" s="278"/>
      <c r="X243" s="278"/>
      <c r="Y243" s="278"/>
      <c r="Z243" s="278"/>
      <c r="AA243" s="278"/>
      <c r="AB243" s="278"/>
      <c r="AC243" s="278"/>
      <c r="AD243" s="278"/>
      <c r="AE243" s="278"/>
      <c r="AF243" s="65">
        <v>3</v>
      </c>
      <c r="AG243" s="278"/>
      <c r="AH243" s="278"/>
      <c r="AI243" s="278"/>
      <c r="AJ243" s="278"/>
      <c r="AK243" s="278"/>
      <c r="AL243" s="278"/>
      <c r="AM243" s="278"/>
      <c r="AN243" s="278"/>
      <c r="AO243" s="278"/>
      <c r="AP243" s="278"/>
      <c r="AQ243" s="278"/>
      <c r="AR243" s="278"/>
      <c r="AS243" s="278"/>
      <c r="AT243" s="278"/>
    </row>
    <row r="246" spans="1:46" ht="45" customHeight="1" x14ac:dyDescent="0.2">
      <c r="A246" s="267" t="s">
        <v>204</v>
      </c>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c r="AG246" s="250" t="s">
        <v>61</v>
      </c>
      <c r="AH246" s="250"/>
      <c r="AI246" s="250"/>
      <c r="AJ246" s="250"/>
      <c r="AK246" s="69" t="e">
        <f>(('Artículo 121 (resumen PI)'!C20*0.8+'Artículo 121 (resumen PI)'!F20*0.2)+('Artículo 121 (resumen PNT)'!C20*0.8+'Artículo 121 (resumen PNT)'!F20*0.2))/2</f>
        <v>#VALUE!</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62</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68" t="s">
        <v>205</v>
      </c>
      <c r="B250" s="268"/>
      <c r="C250" s="268"/>
      <c r="D250" s="268"/>
      <c r="E250" s="268"/>
      <c r="F250" s="268"/>
      <c r="G250" s="268"/>
      <c r="H250" s="268"/>
      <c r="I250" s="268"/>
      <c r="J250" s="268"/>
      <c r="K250" s="268"/>
      <c r="L250" s="268"/>
      <c r="M250" s="268"/>
      <c r="N250" s="268"/>
      <c r="O250" s="268"/>
      <c r="P250" s="268"/>
      <c r="Q250" s="62"/>
      <c r="R250" s="57"/>
      <c r="S250" s="57"/>
      <c r="T250" s="57"/>
      <c r="U250" s="57"/>
      <c r="V250" s="269"/>
      <c r="W250" s="269"/>
      <c r="X250" s="269"/>
      <c r="Y250" s="269"/>
      <c r="Z250" s="269"/>
      <c r="AA250" s="269"/>
      <c r="AB250" s="269"/>
      <c r="AC250" s="269"/>
      <c r="AD250" s="269"/>
      <c r="AE250" s="269"/>
      <c r="AF250" s="62"/>
      <c r="AG250" s="57"/>
      <c r="AH250" s="57"/>
      <c r="AI250" s="57"/>
      <c r="AJ250" s="57"/>
      <c r="AK250" s="269"/>
      <c r="AL250" s="269"/>
      <c r="AM250" s="269"/>
      <c r="AN250" s="269"/>
      <c r="AO250" s="269"/>
      <c r="AP250" s="269"/>
      <c r="AQ250" s="269"/>
      <c r="AR250" s="269"/>
      <c r="AS250" s="269"/>
      <c r="AT250" s="269"/>
    </row>
    <row r="251" spans="1:46" ht="45" customHeight="1" thickTop="1" thickBot="1" x14ac:dyDescent="0.25">
      <c r="A251" s="275" t="s">
        <v>43</v>
      </c>
      <c r="B251" s="275"/>
      <c r="C251" s="275"/>
      <c r="D251" s="275"/>
      <c r="E251" s="275"/>
      <c r="F251" s="275"/>
      <c r="G251" s="275"/>
      <c r="H251" s="275"/>
      <c r="I251" s="275"/>
      <c r="J251" s="275"/>
      <c r="K251" s="275"/>
      <c r="L251" s="275"/>
      <c r="M251" s="275"/>
      <c r="N251" s="275"/>
      <c r="O251" s="275"/>
      <c r="P251" s="275"/>
      <c r="Q251" s="63" t="s">
        <v>64</v>
      </c>
      <c r="R251" s="276" t="s">
        <v>65</v>
      </c>
      <c r="S251" s="276"/>
      <c r="T251" s="276"/>
      <c r="U251" s="276"/>
      <c r="V251" s="276"/>
      <c r="W251" s="276"/>
      <c r="X251" s="276"/>
      <c r="Y251" s="276"/>
      <c r="Z251" s="276"/>
      <c r="AA251" s="276"/>
      <c r="AB251" s="276"/>
      <c r="AC251" s="276"/>
      <c r="AD251" s="276"/>
      <c r="AE251" s="276"/>
      <c r="AF251" s="64" t="s">
        <v>64</v>
      </c>
      <c r="AG251" s="277" t="s">
        <v>7</v>
      </c>
      <c r="AH251" s="277"/>
      <c r="AI251" s="277"/>
      <c r="AJ251" s="277"/>
      <c r="AK251" s="277"/>
      <c r="AL251" s="277"/>
      <c r="AM251" s="277"/>
      <c r="AN251" s="277"/>
      <c r="AO251" s="277"/>
      <c r="AP251" s="277"/>
      <c r="AQ251" s="277"/>
      <c r="AR251" s="277"/>
      <c r="AS251" s="277"/>
      <c r="AT251" s="277"/>
    </row>
    <row r="252" spans="1:46" ht="45" customHeight="1" thickTop="1" thickBot="1" x14ac:dyDescent="0.25">
      <c r="A252" s="273" t="s">
        <v>66</v>
      </c>
      <c r="B252" s="273"/>
      <c r="C252" s="273"/>
      <c r="D252" s="273"/>
      <c r="E252" s="273"/>
      <c r="F252" s="273"/>
      <c r="G252" s="273"/>
      <c r="H252" s="273"/>
      <c r="I252" s="273"/>
      <c r="J252" s="273"/>
      <c r="K252" s="273"/>
      <c r="L252" s="273"/>
      <c r="M252" s="273"/>
      <c r="N252" s="273"/>
      <c r="O252" s="273"/>
      <c r="P252" s="273"/>
      <c r="Q252" s="65">
        <v>3</v>
      </c>
      <c r="R252" s="278" t="s">
        <v>3078</v>
      </c>
      <c r="S252" s="278"/>
      <c r="T252" s="278"/>
      <c r="U252" s="278"/>
      <c r="V252" s="278"/>
      <c r="W252" s="278"/>
      <c r="X252" s="278"/>
      <c r="Y252" s="278"/>
      <c r="Z252" s="278"/>
      <c r="AA252" s="278"/>
      <c r="AB252" s="278"/>
      <c r="AC252" s="278"/>
      <c r="AD252" s="278"/>
      <c r="AE252" s="278"/>
      <c r="AF252" s="65">
        <v>3</v>
      </c>
      <c r="AG252" s="278" t="s">
        <v>3078</v>
      </c>
      <c r="AH252" s="278"/>
      <c r="AI252" s="278"/>
      <c r="AJ252" s="278"/>
      <c r="AK252" s="278"/>
      <c r="AL252" s="278"/>
      <c r="AM252" s="278"/>
      <c r="AN252" s="278"/>
      <c r="AO252" s="278"/>
      <c r="AP252" s="278"/>
      <c r="AQ252" s="278"/>
      <c r="AR252" s="278"/>
      <c r="AS252" s="278"/>
      <c r="AT252" s="278"/>
    </row>
    <row r="253" spans="1:46" ht="45" customHeight="1" thickTop="1" thickBot="1" x14ac:dyDescent="0.25">
      <c r="A253" s="273" t="s">
        <v>206</v>
      </c>
      <c r="B253" s="273"/>
      <c r="C253" s="273"/>
      <c r="D253" s="273"/>
      <c r="E253" s="273"/>
      <c r="F253" s="273"/>
      <c r="G253" s="273"/>
      <c r="H253" s="273"/>
      <c r="I253" s="273"/>
      <c r="J253" s="273"/>
      <c r="K253" s="273"/>
      <c r="L253" s="273"/>
      <c r="M253" s="273"/>
      <c r="N253" s="273"/>
      <c r="O253" s="273"/>
      <c r="P253" s="273"/>
      <c r="Q253" s="65">
        <v>3</v>
      </c>
      <c r="R253" s="274"/>
      <c r="S253" s="274"/>
      <c r="T253" s="274"/>
      <c r="U253" s="274"/>
      <c r="V253" s="274"/>
      <c r="W253" s="274"/>
      <c r="X253" s="274"/>
      <c r="Y253" s="274"/>
      <c r="Z253" s="274"/>
      <c r="AA253" s="274"/>
      <c r="AB253" s="274"/>
      <c r="AC253" s="274"/>
      <c r="AD253" s="274"/>
      <c r="AE253" s="274"/>
      <c r="AF253" s="65">
        <v>3</v>
      </c>
      <c r="AG253" s="274"/>
      <c r="AH253" s="274"/>
      <c r="AI253" s="274"/>
      <c r="AJ253" s="274"/>
      <c r="AK253" s="274"/>
      <c r="AL253" s="274"/>
      <c r="AM253" s="274"/>
      <c r="AN253" s="274"/>
      <c r="AO253" s="274"/>
      <c r="AP253" s="274"/>
      <c r="AQ253" s="274"/>
      <c r="AR253" s="274"/>
      <c r="AS253" s="274"/>
      <c r="AT253" s="274"/>
    </row>
    <row r="254" spans="1:46" ht="54" customHeight="1" thickTop="1" thickBot="1" x14ac:dyDescent="0.25">
      <c r="A254" s="273" t="s">
        <v>207</v>
      </c>
      <c r="B254" s="273"/>
      <c r="C254" s="273"/>
      <c r="D254" s="273"/>
      <c r="E254" s="273"/>
      <c r="F254" s="273"/>
      <c r="G254" s="273"/>
      <c r="H254" s="273"/>
      <c r="I254" s="273"/>
      <c r="J254" s="273"/>
      <c r="K254" s="273"/>
      <c r="L254" s="273"/>
      <c r="M254" s="273"/>
      <c r="N254" s="273"/>
      <c r="O254" s="273"/>
      <c r="P254" s="273"/>
      <c r="Q254" s="65">
        <v>3</v>
      </c>
      <c r="R254" s="274"/>
      <c r="S254" s="274"/>
      <c r="T254" s="274"/>
      <c r="U254" s="274"/>
      <c r="V254" s="274"/>
      <c r="W254" s="274"/>
      <c r="X254" s="274"/>
      <c r="Y254" s="274"/>
      <c r="Z254" s="274"/>
      <c r="AA254" s="274"/>
      <c r="AB254" s="274"/>
      <c r="AC254" s="274"/>
      <c r="AD254" s="274"/>
      <c r="AE254" s="274"/>
      <c r="AF254" s="65">
        <v>3</v>
      </c>
      <c r="AG254" s="274"/>
      <c r="AH254" s="274"/>
      <c r="AI254" s="274"/>
      <c r="AJ254" s="274"/>
      <c r="AK254" s="274"/>
      <c r="AL254" s="274"/>
      <c r="AM254" s="274"/>
      <c r="AN254" s="274"/>
      <c r="AO254" s="274"/>
      <c r="AP254" s="274"/>
      <c r="AQ254" s="274"/>
      <c r="AR254" s="274"/>
      <c r="AS254" s="274"/>
      <c r="AT254" s="274"/>
    </row>
    <row r="255" spans="1:46" ht="45" customHeight="1" thickTop="1" thickBot="1" x14ac:dyDescent="0.25">
      <c r="A255" s="273" t="s">
        <v>208</v>
      </c>
      <c r="B255" s="273"/>
      <c r="C255" s="273"/>
      <c r="D255" s="273"/>
      <c r="E255" s="273"/>
      <c r="F255" s="273"/>
      <c r="G255" s="273"/>
      <c r="H255" s="273"/>
      <c r="I255" s="273"/>
      <c r="J255" s="273"/>
      <c r="K255" s="273"/>
      <c r="L255" s="273"/>
      <c r="M255" s="273"/>
      <c r="N255" s="273"/>
      <c r="O255" s="273"/>
      <c r="P255" s="273"/>
      <c r="Q255" s="65">
        <v>3</v>
      </c>
      <c r="R255" s="274"/>
      <c r="S255" s="274"/>
      <c r="T255" s="274"/>
      <c r="U255" s="274"/>
      <c r="V255" s="274"/>
      <c r="W255" s="274"/>
      <c r="X255" s="274"/>
      <c r="Y255" s="274"/>
      <c r="Z255" s="274"/>
      <c r="AA255" s="274"/>
      <c r="AB255" s="274"/>
      <c r="AC255" s="274"/>
      <c r="AD255" s="274"/>
      <c r="AE255" s="274"/>
      <c r="AF255" s="65">
        <v>3</v>
      </c>
      <c r="AG255" s="274"/>
      <c r="AH255" s="274"/>
      <c r="AI255" s="274"/>
      <c r="AJ255" s="274"/>
      <c r="AK255" s="274"/>
      <c r="AL255" s="274"/>
      <c r="AM255" s="274"/>
      <c r="AN255" s="274"/>
      <c r="AO255" s="274"/>
      <c r="AP255" s="274"/>
      <c r="AQ255" s="274"/>
      <c r="AR255" s="274"/>
      <c r="AS255" s="274"/>
      <c r="AT255" s="274"/>
    </row>
    <row r="256" spans="1:46" ht="45" customHeight="1" thickTop="1" thickBot="1" x14ac:dyDescent="0.25">
      <c r="A256" s="273" t="s">
        <v>209</v>
      </c>
      <c r="B256" s="273"/>
      <c r="C256" s="273"/>
      <c r="D256" s="273"/>
      <c r="E256" s="273"/>
      <c r="F256" s="273"/>
      <c r="G256" s="273"/>
      <c r="H256" s="273"/>
      <c r="I256" s="273"/>
      <c r="J256" s="273"/>
      <c r="K256" s="273"/>
      <c r="L256" s="273"/>
      <c r="M256" s="273"/>
      <c r="N256" s="273"/>
      <c r="O256" s="273"/>
      <c r="P256" s="273"/>
      <c r="Q256" s="65">
        <v>3</v>
      </c>
      <c r="R256" s="274"/>
      <c r="S256" s="274"/>
      <c r="T256" s="274"/>
      <c r="U256" s="274"/>
      <c r="V256" s="274"/>
      <c r="W256" s="274"/>
      <c r="X256" s="274"/>
      <c r="Y256" s="274"/>
      <c r="Z256" s="274"/>
      <c r="AA256" s="274"/>
      <c r="AB256" s="274"/>
      <c r="AC256" s="274"/>
      <c r="AD256" s="274"/>
      <c r="AE256" s="274"/>
      <c r="AF256" s="65">
        <v>3</v>
      </c>
      <c r="AG256" s="274"/>
      <c r="AH256" s="274"/>
      <c r="AI256" s="274"/>
      <c r="AJ256" s="274"/>
      <c r="AK256" s="274"/>
      <c r="AL256" s="274"/>
      <c r="AM256" s="274"/>
      <c r="AN256" s="274"/>
      <c r="AO256" s="274"/>
      <c r="AP256" s="274"/>
      <c r="AQ256" s="274"/>
      <c r="AR256" s="274"/>
      <c r="AS256" s="274"/>
      <c r="AT256" s="274"/>
    </row>
    <row r="257" spans="1:46" ht="45" customHeight="1" thickTop="1" thickBot="1" x14ac:dyDescent="0.25">
      <c r="A257" s="273" t="s">
        <v>210</v>
      </c>
      <c r="B257" s="273"/>
      <c r="C257" s="273"/>
      <c r="D257" s="273"/>
      <c r="E257" s="273"/>
      <c r="F257" s="273"/>
      <c r="G257" s="273"/>
      <c r="H257" s="273"/>
      <c r="I257" s="273"/>
      <c r="J257" s="273"/>
      <c r="K257" s="273"/>
      <c r="L257" s="273"/>
      <c r="M257" s="273"/>
      <c r="N257" s="273"/>
      <c r="O257" s="273"/>
      <c r="P257" s="273"/>
      <c r="Q257" s="65">
        <v>3</v>
      </c>
      <c r="R257" s="278"/>
      <c r="S257" s="278"/>
      <c r="T257" s="278"/>
      <c r="U257" s="278"/>
      <c r="V257" s="278"/>
      <c r="W257" s="278"/>
      <c r="X257" s="278"/>
      <c r="Y257" s="278"/>
      <c r="Z257" s="278"/>
      <c r="AA257" s="278"/>
      <c r="AB257" s="278"/>
      <c r="AC257" s="278"/>
      <c r="AD257" s="278"/>
      <c r="AE257" s="278"/>
      <c r="AF257" s="65">
        <v>3</v>
      </c>
      <c r="AG257" s="278"/>
      <c r="AH257" s="278"/>
      <c r="AI257" s="278"/>
      <c r="AJ257" s="278"/>
      <c r="AK257" s="278"/>
      <c r="AL257" s="278"/>
      <c r="AM257" s="278"/>
      <c r="AN257" s="278"/>
      <c r="AO257" s="278"/>
      <c r="AP257" s="278"/>
      <c r="AQ257" s="278"/>
      <c r="AR257" s="278"/>
      <c r="AS257" s="278"/>
      <c r="AT257" s="278"/>
    </row>
    <row r="258" spans="1:46" ht="45" customHeight="1" thickTop="1" thickBot="1" x14ac:dyDescent="0.25">
      <c r="A258" s="273" t="s">
        <v>211</v>
      </c>
      <c r="B258" s="273"/>
      <c r="C258" s="273"/>
      <c r="D258" s="273"/>
      <c r="E258" s="273"/>
      <c r="F258" s="273"/>
      <c r="G258" s="273"/>
      <c r="H258" s="273"/>
      <c r="I258" s="273"/>
      <c r="J258" s="273"/>
      <c r="K258" s="273"/>
      <c r="L258" s="273"/>
      <c r="M258" s="273"/>
      <c r="N258" s="273"/>
      <c r="O258" s="273"/>
      <c r="P258" s="273"/>
      <c r="Q258" s="65">
        <v>3</v>
      </c>
      <c r="R258" s="278"/>
      <c r="S258" s="278"/>
      <c r="T258" s="278"/>
      <c r="U258" s="278"/>
      <c r="V258" s="278"/>
      <c r="W258" s="278"/>
      <c r="X258" s="278"/>
      <c r="Y258" s="278"/>
      <c r="Z258" s="278"/>
      <c r="AA258" s="278"/>
      <c r="AB258" s="278"/>
      <c r="AC258" s="278"/>
      <c r="AD258" s="278"/>
      <c r="AE258" s="278"/>
      <c r="AF258" s="65">
        <v>3</v>
      </c>
      <c r="AG258" s="278"/>
      <c r="AH258" s="278"/>
      <c r="AI258" s="278"/>
      <c r="AJ258" s="278"/>
      <c r="AK258" s="278"/>
      <c r="AL258" s="278"/>
      <c r="AM258" s="278"/>
      <c r="AN258" s="278"/>
      <c r="AO258" s="278"/>
      <c r="AP258" s="278"/>
      <c r="AQ258" s="278"/>
      <c r="AR258" s="278"/>
      <c r="AS258" s="278"/>
      <c r="AT258" s="278"/>
    </row>
    <row r="259" spans="1:46" ht="45" customHeight="1" thickTop="1" thickBot="1" x14ac:dyDescent="0.25">
      <c r="A259" s="273" t="s">
        <v>212</v>
      </c>
      <c r="B259" s="273"/>
      <c r="C259" s="273"/>
      <c r="D259" s="273"/>
      <c r="E259" s="273"/>
      <c r="F259" s="273"/>
      <c r="G259" s="273"/>
      <c r="H259" s="273"/>
      <c r="I259" s="273"/>
      <c r="J259" s="273"/>
      <c r="K259" s="273"/>
      <c r="L259" s="273"/>
      <c r="M259" s="273"/>
      <c r="N259" s="273"/>
      <c r="O259" s="273"/>
      <c r="P259" s="273"/>
      <c r="Q259" s="65">
        <v>3</v>
      </c>
      <c r="R259" s="278"/>
      <c r="S259" s="278"/>
      <c r="T259" s="278"/>
      <c r="U259" s="278"/>
      <c r="V259" s="278"/>
      <c r="W259" s="278"/>
      <c r="X259" s="278"/>
      <c r="Y259" s="278"/>
      <c r="Z259" s="278"/>
      <c r="AA259" s="278"/>
      <c r="AB259" s="278"/>
      <c r="AC259" s="278"/>
      <c r="AD259" s="278"/>
      <c r="AE259" s="278"/>
      <c r="AF259" s="65">
        <v>3</v>
      </c>
      <c r="AG259" s="278"/>
      <c r="AH259" s="278"/>
      <c r="AI259" s="278"/>
      <c r="AJ259" s="278"/>
      <c r="AK259" s="278"/>
      <c r="AL259" s="278"/>
      <c r="AM259" s="278"/>
      <c r="AN259" s="278"/>
      <c r="AO259" s="278"/>
      <c r="AP259" s="278"/>
      <c r="AQ259" s="278"/>
      <c r="AR259" s="278"/>
      <c r="AS259" s="278"/>
      <c r="AT259" s="278"/>
    </row>
    <row r="260" spans="1:46" ht="45" customHeight="1" thickTop="1" thickBot="1" x14ac:dyDescent="0.25">
      <c r="A260" s="273" t="s">
        <v>213</v>
      </c>
      <c r="B260" s="273"/>
      <c r="C260" s="273"/>
      <c r="D260" s="273"/>
      <c r="E260" s="273"/>
      <c r="F260" s="273"/>
      <c r="G260" s="273"/>
      <c r="H260" s="273"/>
      <c r="I260" s="273"/>
      <c r="J260" s="273"/>
      <c r="K260" s="273"/>
      <c r="L260" s="273"/>
      <c r="M260" s="273"/>
      <c r="N260" s="273"/>
      <c r="O260" s="273"/>
      <c r="P260" s="273"/>
      <c r="Q260" s="65">
        <v>3</v>
      </c>
      <c r="R260" s="274"/>
      <c r="S260" s="274"/>
      <c r="T260" s="274"/>
      <c r="U260" s="274"/>
      <c r="V260" s="274"/>
      <c r="W260" s="274"/>
      <c r="X260" s="274"/>
      <c r="Y260" s="274"/>
      <c r="Z260" s="274"/>
      <c r="AA260" s="274"/>
      <c r="AB260" s="274"/>
      <c r="AC260" s="274"/>
      <c r="AD260" s="274"/>
      <c r="AE260" s="274"/>
      <c r="AF260" s="65">
        <v>3</v>
      </c>
      <c r="AG260" s="274"/>
      <c r="AH260" s="274"/>
      <c r="AI260" s="274"/>
      <c r="AJ260" s="274"/>
      <c r="AK260" s="274"/>
      <c r="AL260" s="274"/>
      <c r="AM260" s="274"/>
      <c r="AN260" s="274"/>
      <c r="AO260" s="274"/>
      <c r="AP260" s="274"/>
      <c r="AQ260" s="274"/>
      <c r="AR260" s="274"/>
      <c r="AS260" s="274"/>
      <c r="AT260" s="274"/>
    </row>
    <row r="261" spans="1:46" ht="45" customHeight="1" thickTop="1" thickBot="1" x14ac:dyDescent="0.25">
      <c r="A261" s="273" t="s">
        <v>214</v>
      </c>
      <c r="B261" s="273"/>
      <c r="C261" s="273"/>
      <c r="D261" s="273"/>
      <c r="E261" s="273"/>
      <c r="F261" s="273"/>
      <c r="G261" s="273"/>
      <c r="H261" s="273"/>
      <c r="I261" s="273"/>
      <c r="J261" s="273"/>
      <c r="K261" s="273"/>
      <c r="L261" s="273"/>
      <c r="M261" s="273"/>
      <c r="N261" s="273"/>
      <c r="O261" s="273"/>
      <c r="P261" s="273"/>
      <c r="Q261" s="65">
        <v>3</v>
      </c>
      <c r="R261" s="274"/>
      <c r="S261" s="274"/>
      <c r="T261" s="274"/>
      <c r="U261" s="274"/>
      <c r="V261" s="274"/>
      <c r="W261" s="274"/>
      <c r="X261" s="274"/>
      <c r="Y261" s="274"/>
      <c r="Z261" s="274"/>
      <c r="AA261" s="274"/>
      <c r="AB261" s="274"/>
      <c r="AC261" s="274"/>
      <c r="AD261" s="274"/>
      <c r="AE261" s="274"/>
      <c r="AF261" s="65">
        <v>3</v>
      </c>
      <c r="AG261" s="274"/>
      <c r="AH261" s="274"/>
      <c r="AI261" s="274"/>
      <c r="AJ261" s="274"/>
      <c r="AK261" s="274"/>
      <c r="AL261" s="274"/>
      <c r="AM261" s="274"/>
      <c r="AN261" s="274"/>
      <c r="AO261" s="274"/>
      <c r="AP261" s="274"/>
      <c r="AQ261" s="274"/>
      <c r="AR261" s="274"/>
      <c r="AS261" s="274"/>
      <c r="AT261" s="274"/>
    </row>
    <row r="262" spans="1:46" ht="45" customHeight="1" thickTop="1" thickBot="1" x14ac:dyDescent="0.25">
      <c r="A262" s="273" t="s">
        <v>215</v>
      </c>
      <c r="B262" s="273"/>
      <c r="C262" s="273"/>
      <c r="D262" s="273"/>
      <c r="E262" s="273"/>
      <c r="F262" s="273"/>
      <c r="G262" s="273"/>
      <c r="H262" s="273"/>
      <c r="I262" s="273"/>
      <c r="J262" s="273"/>
      <c r="K262" s="273"/>
      <c r="L262" s="273"/>
      <c r="M262" s="273"/>
      <c r="N262" s="273"/>
      <c r="O262" s="273"/>
      <c r="P262" s="273"/>
      <c r="Q262" s="65">
        <v>3</v>
      </c>
      <c r="R262" s="274"/>
      <c r="S262" s="274"/>
      <c r="T262" s="274"/>
      <c r="U262" s="274"/>
      <c r="V262" s="274"/>
      <c r="W262" s="274"/>
      <c r="X262" s="274"/>
      <c r="Y262" s="274"/>
      <c r="Z262" s="274"/>
      <c r="AA262" s="274"/>
      <c r="AB262" s="274"/>
      <c r="AC262" s="274"/>
      <c r="AD262" s="274"/>
      <c r="AE262" s="274"/>
      <c r="AF262" s="65">
        <v>3</v>
      </c>
      <c r="AG262" s="274"/>
      <c r="AH262" s="274"/>
      <c r="AI262" s="274"/>
      <c r="AJ262" s="274"/>
      <c r="AK262" s="274"/>
      <c r="AL262" s="274"/>
      <c r="AM262" s="274"/>
      <c r="AN262" s="274"/>
      <c r="AO262" s="274"/>
      <c r="AP262" s="274"/>
      <c r="AQ262" s="274"/>
      <c r="AR262" s="274"/>
      <c r="AS262" s="274"/>
      <c r="AT262" s="274"/>
    </row>
    <row r="263" spans="1:46" ht="45" customHeight="1" thickTop="1" thickBot="1" x14ac:dyDescent="0.25">
      <c r="A263" s="273" t="s">
        <v>216</v>
      </c>
      <c r="B263" s="273"/>
      <c r="C263" s="273"/>
      <c r="D263" s="273"/>
      <c r="E263" s="273"/>
      <c r="F263" s="273"/>
      <c r="G263" s="273"/>
      <c r="H263" s="273"/>
      <c r="I263" s="273"/>
      <c r="J263" s="273"/>
      <c r="K263" s="273"/>
      <c r="L263" s="273"/>
      <c r="M263" s="273"/>
      <c r="N263" s="273"/>
      <c r="O263" s="273"/>
      <c r="P263" s="273"/>
      <c r="Q263" s="65">
        <v>3</v>
      </c>
      <c r="R263" s="274"/>
      <c r="S263" s="274"/>
      <c r="T263" s="274"/>
      <c r="U263" s="274"/>
      <c r="V263" s="274"/>
      <c r="W263" s="274"/>
      <c r="X263" s="274"/>
      <c r="Y263" s="274"/>
      <c r="Z263" s="274"/>
      <c r="AA263" s="274"/>
      <c r="AB263" s="274"/>
      <c r="AC263" s="274"/>
      <c r="AD263" s="274"/>
      <c r="AE263" s="274"/>
      <c r="AF263" s="65">
        <v>3</v>
      </c>
      <c r="AG263" s="274"/>
      <c r="AH263" s="274"/>
      <c r="AI263" s="274"/>
      <c r="AJ263" s="274"/>
      <c r="AK263" s="274"/>
      <c r="AL263" s="274"/>
      <c r="AM263" s="274"/>
      <c r="AN263" s="274"/>
      <c r="AO263" s="274"/>
      <c r="AP263" s="274"/>
      <c r="AQ263" s="274"/>
      <c r="AR263" s="274"/>
      <c r="AS263" s="274"/>
      <c r="AT263" s="274"/>
    </row>
    <row r="264" spans="1:46" ht="45" customHeight="1" thickTop="1" thickBot="1" x14ac:dyDescent="0.25">
      <c r="A264" s="273" t="s">
        <v>217</v>
      </c>
      <c r="B264" s="273"/>
      <c r="C264" s="273"/>
      <c r="D264" s="273"/>
      <c r="E264" s="273"/>
      <c r="F264" s="273"/>
      <c r="G264" s="273"/>
      <c r="H264" s="273"/>
      <c r="I264" s="273"/>
      <c r="J264" s="273"/>
      <c r="K264" s="273"/>
      <c r="L264" s="273"/>
      <c r="M264" s="273"/>
      <c r="N264" s="273"/>
      <c r="O264" s="273"/>
      <c r="P264" s="273"/>
      <c r="Q264" s="65">
        <v>3</v>
      </c>
      <c r="R264" s="278"/>
      <c r="S264" s="278"/>
      <c r="T264" s="278"/>
      <c r="U264" s="278"/>
      <c r="V264" s="278"/>
      <c r="W264" s="278"/>
      <c r="X264" s="278"/>
      <c r="Y264" s="278"/>
      <c r="Z264" s="278"/>
      <c r="AA264" s="278"/>
      <c r="AB264" s="278"/>
      <c r="AC264" s="278"/>
      <c r="AD264" s="278"/>
      <c r="AE264" s="278"/>
      <c r="AF264" s="65">
        <v>3</v>
      </c>
      <c r="AG264" s="278"/>
      <c r="AH264" s="278"/>
      <c r="AI264" s="278"/>
      <c r="AJ264" s="278"/>
      <c r="AK264" s="278"/>
      <c r="AL264" s="278"/>
      <c r="AM264" s="278"/>
      <c r="AN264" s="278"/>
      <c r="AO264" s="278"/>
      <c r="AP264" s="278"/>
      <c r="AQ264" s="278"/>
      <c r="AR264" s="278"/>
      <c r="AS264" s="278"/>
      <c r="AT264" s="278"/>
    </row>
    <row r="265" spans="1:46" ht="45" customHeight="1" thickTop="1" thickBot="1" x14ac:dyDescent="0.25">
      <c r="A265" s="273" t="s">
        <v>218</v>
      </c>
      <c r="B265" s="273"/>
      <c r="C265" s="273"/>
      <c r="D265" s="273"/>
      <c r="E265" s="273"/>
      <c r="F265" s="273"/>
      <c r="G265" s="273"/>
      <c r="H265" s="273"/>
      <c r="I265" s="273"/>
      <c r="J265" s="273"/>
      <c r="K265" s="273"/>
      <c r="L265" s="273"/>
      <c r="M265" s="273"/>
      <c r="N265" s="273"/>
      <c r="O265" s="273"/>
      <c r="P265" s="273"/>
      <c r="Q265" s="65">
        <v>3</v>
      </c>
      <c r="R265" s="278"/>
      <c r="S265" s="278"/>
      <c r="T265" s="278"/>
      <c r="U265" s="278"/>
      <c r="V265" s="278"/>
      <c r="W265" s="278"/>
      <c r="X265" s="278"/>
      <c r="Y265" s="278"/>
      <c r="Z265" s="278"/>
      <c r="AA265" s="278"/>
      <c r="AB265" s="278"/>
      <c r="AC265" s="278"/>
      <c r="AD265" s="278"/>
      <c r="AE265" s="278"/>
      <c r="AF265" s="65">
        <v>3</v>
      </c>
      <c r="AG265" s="278"/>
      <c r="AH265" s="278"/>
      <c r="AI265" s="278"/>
      <c r="AJ265" s="278"/>
      <c r="AK265" s="278"/>
      <c r="AL265" s="278"/>
      <c r="AM265" s="278"/>
      <c r="AN265" s="278"/>
      <c r="AO265" s="278"/>
      <c r="AP265" s="278"/>
      <c r="AQ265" s="278"/>
      <c r="AR265" s="278"/>
      <c r="AS265" s="278"/>
      <c r="AT265" s="278"/>
    </row>
    <row r="266" spans="1:46" ht="45" customHeight="1" thickTop="1" thickBot="1" x14ac:dyDescent="0.25">
      <c r="A266" s="273" t="s">
        <v>219</v>
      </c>
      <c r="B266" s="273"/>
      <c r="C266" s="273"/>
      <c r="D266" s="273"/>
      <c r="E266" s="273"/>
      <c r="F266" s="273"/>
      <c r="G266" s="273"/>
      <c r="H266" s="273"/>
      <c r="I266" s="273"/>
      <c r="J266" s="273"/>
      <c r="K266" s="273"/>
      <c r="L266" s="273"/>
      <c r="M266" s="273"/>
      <c r="N266" s="273"/>
      <c r="O266" s="273"/>
      <c r="P266" s="273"/>
      <c r="Q266" s="65">
        <v>3</v>
      </c>
      <c r="R266" s="278"/>
      <c r="S266" s="278"/>
      <c r="T266" s="278"/>
      <c r="U266" s="278"/>
      <c r="V266" s="278"/>
      <c r="W266" s="278"/>
      <c r="X266" s="278"/>
      <c r="Y266" s="278"/>
      <c r="Z266" s="278"/>
      <c r="AA266" s="278"/>
      <c r="AB266" s="278"/>
      <c r="AC266" s="278"/>
      <c r="AD266" s="278"/>
      <c r="AE266" s="278"/>
      <c r="AF266" s="65">
        <v>3</v>
      </c>
      <c r="AG266" s="278"/>
      <c r="AH266" s="278"/>
      <c r="AI266" s="278"/>
      <c r="AJ266" s="278"/>
      <c r="AK266" s="278"/>
      <c r="AL266" s="278"/>
      <c r="AM266" s="278"/>
      <c r="AN266" s="278"/>
      <c r="AO266" s="278"/>
      <c r="AP266" s="278"/>
      <c r="AQ266" s="278"/>
      <c r="AR266" s="278"/>
      <c r="AS266" s="278"/>
      <c r="AT266" s="278"/>
    </row>
    <row r="267" spans="1:46" ht="45" customHeight="1" thickTop="1" thickBot="1" x14ac:dyDescent="0.25">
      <c r="A267" s="273" t="s">
        <v>220</v>
      </c>
      <c r="B267" s="273"/>
      <c r="C267" s="273"/>
      <c r="D267" s="273"/>
      <c r="E267" s="273"/>
      <c r="F267" s="273"/>
      <c r="G267" s="273"/>
      <c r="H267" s="273"/>
      <c r="I267" s="273"/>
      <c r="J267" s="273"/>
      <c r="K267" s="273"/>
      <c r="L267" s="273"/>
      <c r="M267" s="273"/>
      <c r="N267" s="273"/>
      <c r="O267" s="273"/>
      <c r="P267" s="273"/>
      <c r="Q267" s="65">
        <v>3</v>
      </c>
      <c r="R267" s="274"/>
      <c r="S267" s="274"/>
      <c r="T267" s="274"/>
      <c r="U267" s="274"/>
      <c r="V267" s="274"/>
      <c r="W267" s="274"/>
      <c r="X267" s="274"/>
      <c r="Y267" s="274"/>
      <c r="Z267" s="274"/>
      <c r="AA267" s="274"/>
      <c r="AB267" s="274"/>
      <c r="AC267" s="274"/>
      <c r="AD267" s="274"/>
      <c r="AE267" s="274"/>
      <c r="AF267" s="65">
        <v>3</v>
      </c>
      <c r="AG267" s="274"/>
      <c r="AH267" s="274"/>
      <c r="AI267" s="274"/>
      <c r="AJ267" s="274"/>
      <c r="AK267" s="274"/>
      <c r="AL267" s="274"/>
      <c r="AM267" s="274"/>
      <c r="AN267" s="274"/>
      <c r="AO267" s="274"/>
      <c r="AP267" s="274"/>
      <c r="AQ267" s="274"/>
      <c r="AR267" s="274"/>
      <c r="AS267" s="274"/>
      <c r="AT267" s="274"/>
    </row>
    <row r="268" spans="1:46" ht="45" customHeight="1" thickTop="1" thickBot="1" x14ac:dyDescent="0.25">
      <c r="A268" s="273" t="s">
        <v>221</v>
      </c>
      <c r="B268" s="273"/>
      <c r="C268" s="273"/>
      <c r="D268" s="273"/>
      <c r="E268" s="273"/>
      <c r="F268" s="273"/>
      <c r="G268" s="273"/>
      <c r="H268" s="273"/>
      <c r="I268" s="273"/>
      <c r="J268" s="273"/>
      <c r="K268" s="273"/>
      <c r="L268" s="273"/>
      <c r="M268" s="273"/>
      <c r="N268" s="273"/>
      <c r="O268" s="273"/>
      <c r="P268" s="273"/>
      <c r="Q268" s="65">
        <v>3</v>
      </c>
      <c r="R268" s="274"/>
      <c r="S268" s="274"/>
      <c r="T268" s="274"/>
      <c r="U268" s="274"/>
      <c r="V268" s="274"/>
      <c r="W268" s="274"/>
      <c r="X268" s="274"/>
      <c r="Y268" s="274"/>
      <c r="Z268" s="274"/>
      <c r="AA268" s="274"/>
      <c r="AB268" s="274"/>
      <c r="AC268" s="274"/>
      <c r="AD268" s="274"/>
      <c r="AE268" s="274"/>
      <c r="AF268" s="65">
        <v>3</v>
      </c>
      <c r="AG268" s="274"/>
      <c r="AH268" s="274"/>
      <c r="AI268" s="274"/>
      <c r="AJ268" s="274"/>
      <c r="AK268" s="274"/>
      <c r="AL268" s="274"/>
      <c r="AM268" s="274"/>
      <c r="AN268" s="274"/>
      <c r="AO268" s="274"/>
      <c r="AP268" s="274"/>
      <c r="AQ268" s="274"/>
      <c r="AR268" s="274"/>
      <c r="AS268" s="274"/>
      <c r="AT268" s="274"/>
    </row>
    <row r="269" spans="1:46" ht="45" customHeight="1" thickTop="1" thickBot="1" x14ac:dyDescent="0.25">
      <c r="A269" s="273" t="s">
        <v>222</v>
      </c>
      <c r="B269" s="273"/>
      <c r="C269" s="273"/>
      <c r="D269" s="273"/>
      <c r="E269" s="273"/>
      <c r="F269" s="273"/>
      <c r="G269" s="273"/>
      <c r="H269" s="273"/>
      <c r="I269" s="273"/>
      <c r="J269" s="273"/>
      <c r="K269" s="273"/>
      <c r="L269" s="273"/>
      <c r="M269" s="273"/>
      <c r="N269" s="273"/>
      <c r="O269" s="273"/>
      <c r="P269" s="273"/>
      <c r="Q269" s="65">
        <v>3</v>
      </c>
      <c r="R269" s="274"/>
      <c r="S269" s="274"/>
      <c r="T269" s="274"/>
      <c r="U269" s="274"/>
      <c r="V269" s="274"/>
      <c r="W269" s="274"/>
      <c r="X269" s="274"/>
      <c r="Y269" s="274"/>
      <c r="Z269" s="274"/>
      <c r="AA269" s="274"/>
      <c r="AB269" s="274"/>
      <c r="AC269" s="274"/>
      <c r="AD269" s="274"/>
      <c r="AE269" s="274"/>
      <c r="AF269" s="65">
        <v>3</v>
      </c>
      <c r="AG269" s="274"/>
      <c r="AH269" s="274"/>
      <c r="AI269" s="274"/>
      <c r="AJ269" s="274"/>
      <c r="AK269" s="274"/>
      <c r="AL269" s="274"/>
      <c r="AM269" s="274"/>
      <c r="AN269" s="274"/>
      <c r="AO269" s="274"/>
      <c r="AP269" s="274"/>
      <c r="AQ269" s="274"/>
      <c r="AR269" s="274"/>
      <c r="AS269" s="274"/>
      <c r="AT269" s="274"/>
    </row>
    <row r="270" spans="1:46" ht="45" customHeight="1" thickTop="1" thickBot="1" x14ac:dyDescent="0.25">
      <c r="A270" s="273" t="s">
        <v>223</v>
      </c>
      <c r="B270" s="273"/>
      <c r="C270" s="273"/>
      <c r="D270" s="273"/>
      <c r="E270" s="273"/>
      <c r="F270" s="273"/>
      <c r="G270" s="273"/>
      <c r="H270" s="273"/>
      <c r="I270" s="273"/>
      <c r="J270" s="273"/>
      <c r="K270" s="273"/>
      <c r="L270" s="273"/>
      <c r="M270" s="273"/>
      <c r="N270" s="273"/>
      <c r="O270" s="273"/>
      <c r="P270" s="273"/>
      <c r="Q270" s="65">
        <v>3</v>
      </c>
      <c r="R270" s="274"/>
      <c r="S270" s="274"/>
      <c r="T270" s="274"/>
      <c r="U270" s="274"/>
      <c r="V270" s="274"/>
      <c r="W270" s="274"/>
      <c r="X270" s="274"/>
      <c r="Y270" s="274"/>
      <c r="Z270" s="274"/>
      <c r="AA270" s="274"/>
      <c r="AB270" s="274"/>
      <c r="AC270" s="274"/>
      <c r="AD270" s="274"/>
      <c r="AE270" s="274"/>
      <c r="AF270" s="65">
        <v>3</v>
      </c>
      <c r="AG270" s="274"/>
      <c r="AH270" s="274"/>
      <c r="AI270" s="274"/>
      <c r="AJ270" s="274"/>
      <c r="AK270" s="274"/>
      <c r="AL270" s="274"/>
      <c r="AM270" s="274"/>
      <c r="AN270" s="274"/>
      <c r="AO270" s="274"/>
      <c r="AP270" s="274"/>
      <c r="AQ270" s="274"/>
      <c r="AR270" s="274"/>
      <c r="AS270" s="274"/>
      <c r="AT270" s="274"/>
    </row>
    <row r="271" spans="1:46" ht="45" customHeight="1" thickTop="1" thickBot="1" x14ac:dyDescent="0.25">
      <c r="A271" s="273" t="s">
        <v>224</v>
      </c>
      <c r="B271" s="273"/>
      <c r="C271" s="273"/>
      <c r="D271" s="273"/>
      <c r="E271" s="273"/>
      <c r="F271" s="273"/>
      <c r="G271" s="273"/>
      <c r="H271" s="273"/>
      <c r="I271" s="273"/>
      <c r="J271" s="273"/>
      <c r="K271" s="273"/>
      <c r="L271" s="273"/>
      <c r="M271" s="273"/>
      <c r="N271" s="273"/>
      <c r="O271" s="273"/>
      <c r="P271" s="273"/>
      <c r="Q271" s="65">
        <v>3</v>
      </c>
      <c r="R271" s="278"/>
      <c r="S271" s="278"/>
      <c r="T271" s="278"/>
      <c r="U271" s="278"/>
      <c r="V271" s="278"/>
      <c r="W271" s="278"/>
      <c r="X271" s="278"/>
      <c r="Y271" s="278"/>
      <c r="Z271" s="278"/>
      <c r="AA271" s="278"/>
      <c r="AB271" s="278"/>
      <c r="AC271" s="278"/>
      <c r="AD271" s="278"/>
      <c r="AE271" s="278"/>
      <c r="AF271" s="65">
        <v>3</v>
      </c>
      <c r="AG271" s="278"/>
      <c r="AH271" s="278"/>
      <c r="AI271" s="278"/>
      <c r="AJ271" s="278"/>
      <c r="AK271" s="278"/>
      <c r="AL271" s="278"/>
      <c r="AM271" s="278"/>
      <c r="AN271" s="278"/>
      <c r="AO271" s="278"/>
      <c r="AP271" s="278"/>
      <c r="AQ271" s="278"/>
      <c r="AR271" s="278"/>
      <c r="AS271" s="278"/>
      <c r="AT271" s="278"/>
    </row>
    <row r="272" spans="1:46" ht="45" customHeight="1" thickTop="1" thickBot="1" x14ac:dyDescent="0.25">
      <c r="A272" s="273" t="s">
        <v>225</v>
      </c>
      <c r="B272" s="273"/>
      <c r="C272" s="273"/>
      <c r="D272" s="273"/>
      <c r="E272" s="273"/>
      <c r="F272" s="273"/>
      <c r="G272" s="273"/>
      <c r="H272" s="273"/>
      <c r="I272" s="273"/>
      <c r="J272" s="273"/>
      <c r="K272" s="273"/>
      <c r="L272" s="273"/>
      <c r="M272" s="273"/>
      <c r="N272" s="273"/>
      <c r="O272" s="273"/>
      <c r="P272" s="273"/>
      <c r="Q272" s="65">
        <v>3</v>
      </c>
      <c r="R272" s="278"/>
      <c r="S272" s="278"/>
      <c r="T272" s="278"/>
      <c r="U272" s="278"/>
      <c r="V272" s="278"/>
      <c r="W272" s="278"/>
      <c r="X272" s="278"/>
      <c r="Y272" s="278"/>
      <c r="Z272" s="278"/>
      <c r="AA272" s="278"/>
      <c r="AB272" s="278"/>
      <c r="AC272" s="278"/>
      <c r="AD272" s="278"/>
      <c r="AE272" s="278"/>
      <c r="AF272" s="65">
        <v>3</v>
      </c>
      <c r="AG272" s="278"/>
      <c r="AH272" s="278"/>
      <c r="AI272" s="278"/>
      <c r="AJ272" s="278"/>
      <c r="AK272" s="278"/>
      <c r="AL272" s="278"/>
      <c r="AM272" s="278"/>
      <c r="AN272" s="278"/>
      <c r="AO272" s="278"/>
      <c r="AP272" s="278"/>
      <c r="AQ272" s="278"/>
      <c r="AR272" s="278"/>
      <c r="AS272" s="278"/>
      <c r="AT272" s="278"/>
    </row>
    <row r="273" spans="1:46" ht="45" customHeight="1" thickTop="1" thickBot="1" x14ac:dyDescent="0.25">
      <c r="A273" s="273" t="s">
        <v>226</v>
      </c>
      <c r="B273" s="273"/>
      <c r="C273" s="273"/>
      <c r="D273" s="273"/>
      <c r="E273" s="273"/>
      <c r="F273" s="273"/>
      <c r="G273" s="273"/>
      <c r="H273" s="273"/>
      <c r="I273" s="273"/>
      <c r="J273" s="273"/>
      <c r="K273" s="273"/>
      <c r="L273" s="273"/>
      <c r="M273" s="273"/>
      <c r="N273" s="273"/>
      <c r="O273" s="273"/>
      <c r="P273" s="273"/>
      <c r="Q273" s="65">
        <v>3</v>
      </c>
      <c r="R273" s="278"/>
      <c r="S273" s="278"/>
      <c r="T273" s="278"/>
      <c r="U273" s="278"/>
      <c r="V273" s="278"/>
      <c r="W273" s="278"/>
      <c r="X273" s="278"/>
      <c r="Y273" s="278"/>
      <c r="Z273" s="278"/>
      <c r="AA273" s="278"/>
      <c r="AB273" s="278"/>
      <c r="AC273" s="278"/>
      <c r="AD273" s="278"/>
      <c r="AE273" s="278"/>
      <c r="AF273" s="65">
        <v>3</v>
      </c>
      <c r="AG273" s="278"/>
      <c r="AH273" s="278"/>
      <c r="AI273" s="278"/>
      <c r="AJ273" s="278"/>
      <c r="AK273" s="278"/>
      <c r="AL273" s="278"/>
      <c r="AM273" s="278"/>
      <c r="AN273" s="278"/>
      <c r="AO273" s="278"/>
      <c r="AP273" s="278"/>
      <c r="AQ273" s="278"/>
      <c r="AR273" s="278"/>
      <c r="AS273" s="278"/>
      <c r="AT273" s="278"/>
    </row>
    <row r="274" spans="1:46" ht="45" customHeight="1" thickTop="1" thickBot="1" x14ac:dyDescent="0.25">
      <c r="A274" s="273" t="s">
        <v>227</v>
      </c>
      <c r="B274" s="273"/>
      <c r="C274" s="273"/>
      <c r="D274" s="273"/>
      <c r="E274" s="273"/>
      <c r="F274" s="273"/>
      <c r="G274" s="273"/>
      <c r="H274" s="273"/>
      <c r="I274" s="273"/>
      <c r="J274" s="273"/>
      <c r="K274" s="273"/>
      <c r="L274" s="273"/>
      <c r="M274" s="273"/>
      <c r="N274" s="273"/>
      <c r="O274" s="273"/>
      <c r="P274" s="273"/>
      <c r="Q274" s="65">
        <v>3</v>
      </c>
      <c r="R274" s="274"/>
      <c r="S274" s="274"/>
      <c r="T274" s="274"/>
      <c r="U274" s="274"/>
      <c r="V274" s="274"/>
      <c r="W274" s="274"/>
      <c r="X274" s="274"/>
      <c r="Y274" s="274"/>
      <c r="Z274" s="274"/>
      <c r="AA274" s="274"/>
      <c r="AB274" s="274"/>
      <c r="AC274" s="274"/>
      <c r="AD274" s="274"/>
      <c r="AE274" s="274"/>
      <c r="AF274" s="65">
        <v>3</v>
      </c>
      <c r="AG274" s="274"/>
      <c r="AH274" s="274"/>
      <c r="AI274" s="274"/>
      <c r="AJ274" s="274"/>
      <c r="AK274" s="274"/>
      <c r="AL274" s="274"/>
      <c r="AM274" s="274"/>
      <c r="AN274" s="274"/>
      <c r="AO274" s="274"/>
      <c r="AP274" s="274"/>
      <c r="AQ274" s="274"/>
      <c r="AR274" s="274"/>
      <c r="AS274" s="274"/>
      <c r="AT274" s="274"/>
    </row>
    <row r="275" spans="1:46" ht="45" customHeight="1" thickTop="1" thickBot="1" x14ac:dyDescent="0.25">
      <c r="A275" s="273" t="s">
        <v>228</v>
      </c>
      <c r="B275" s="273"/>
      <c r="C275" s="273"/>
      <c r="D275" s="273"/>
      <c r="E275" s="273"/>
      <c r="F275" s="273"/>
      <c r="G275" s="273"/>
      <c r="H275" s="273"/>
      <c r="I275" s="273"/>
      <c r="J275" s="273"/>
      <c r="K275" s="273"/>
      <c r="L275" s="273"/>
      <c r="M275" s="273"/>
      <c r="N275" s="273"/>
      <c r="O275" s="273"/>
      <c r="P275" s="273"/>
      <c r="Q275" s="65">
        <v>3</v>
      </c>
      <c r="R275" s="274"/>
      <c r="S275" s="274"/>
      <c r="T275" s="274"/>
      <c r="U275" s="274"/>
      <c r="V275" s="274"/>
      <c r="W275" s="274"/>
      <c r="X275" s="274"/>
      <c r="Y275" s="274"/>
      <c r="Z275" s="274"/>
      <c r="AA275" s="274"/>
      <c r="AB275" s="274"/>
      <c r="AC275" s="274"/>
      <c r="AD275" s="274"/>
      <c r="AE275" s="274"/>
      <c r="AF275" s="65">
        <v>3</v>
      </c>
      <c r="AG275" s="274"/>
      <c r="AH275" s="274"/>
      <c r="AI275" s="274"/>
      <c r="AJ275" s="274"/>
      <c r="AK275" s="274"/>
      <c r="AL275" s="274"/>
      <c r="AM275" s="274"/>
      <c r="AN275" s="274"/>
      <c r="AO275" s="274"/>
      <c r="AP275" s="274"/>
      <c r="AQ275" s="274"/>
      <c r="AR275" s="274"/>
      <c r="AS275" s="274"/>
      <c r="AT275" s="274"/>
    </row>
    <row r="276" spans="1:46" ht="45" customHeight="1" thickTop="1" thickBot="1" x14ac:dyDescent="0.25">
      <c r="A276" s="273" t="s">
        <v>229</v>
      </c>
      <c r="B276" s="273"/>
      <c r="C276" s="273"/>
      <c r="D276" s="273"/>
      <c r="E276" s="273"/>
      <c r="F276" s="273"/>
      <c r="G276" s="273"/>
      <c r="H276" s="273"/>
      <c r="I276" s="273"/>
      <c r="J276" s="273"/>
      <c r="K276" s="273"/>
      <c r="L276" s="273"/>
      <c r="M276" s="273"/>
      <c r="N276" s="273"/>
      <c r="O276" s="273"/>
      <c r="P276" s="273"/>
      <c r="Q276" s="65">
        <v>3</v>
      </c>
      <c r="R276" s="274"/>
      <c r="S276" s="274"/>
      <c r="T276" s="274"/>
      <c r="U276" s="274"/>
      <c r="V276" s="274"/>
      <c r="W276" s="274"/>
      <c r="X276" s="274"/>
      <c r="Y276" s="274"/>
      <c r="Z276" s="274"/>
      <c r="AA276" s="274"/>
      <c r="AB276" s="274"/>
      <c r="AC276" s="274"/>
      <c r="AD276" s="274"/>
      <c r="AE276" s="274"/>
      <c r="AF276" s="65">
        <v>3</v>
      </c>
      <c r="AG276" s="274"/>
      <c r="AH276" s="274"/>
      <c r="AI276" s="274"/>
      <c r="AJ276" s="274"/>
      <c r="AK276" s="274"/>
      <c r="AL276" s="274"/>
      <c r="AM276" s="274"/>
      <c r="AN276" s="274"/>
      <c r="AO276" s="274"/>
      <c r="AP276" s="274"/>
      <c r="AQ276" s="274"/>
      <c r="AR276" s="274"/>
      <c r="AS276" s="274"/>
      <c r="AT276" s="274"/>
    </row>
    <row r="277" spans="1:46" ht="45" customHeight="1" thickTop="1" thickBot="1" x14ac:dyDescent="0.25">
      <c r="A277" s="273" t="s">
        <v>230</v>
      </c>
      <c r="B277" s="273"/>
      <c r="C277" s="273"/>
      <c r="D277" s="273"/>
      <c r="E277" s="273"/>
      <c r="F277" s="273"/>
      <c r="G277" s="273"/>
      <c r="H277" s="273"/>
      <c r="I277" s="273"/>
      <c r="J277" s="273"/>
      <c r="K277" s="273"/>
      <c r="L277" s="273"/>
      <c r="M277" s="273"/>
      <c r="N277" s="273"/>
      <c r="O277" s="273"/>
      <c r="P277" s="273"/>
      <c r="Q277" s="65">
        <v>3</v>
      </c>
      <c r="R277" s="274"/>
      <c r="S277" s="274"/>
      <c r="T277" s="274"/>
      <c r="U277" s="274"/>
      <c r="V277" s="274"/>
      <c r="W277" s="274"/>
      <c r="X277" s="274"/>
      <c r="Y277" s="274"/>
      <c r="Z277" s="274"/>
      <c r="AA277" s="274"/>
      <c r="AB277" s="274"/>
      <c r="AC277" s="274"/>
      <c r="AD277" s="274"/>
      <c r="AE277" s="274"/>
      <c r="AF277" s="65">
        <v>3</v>
      </c>
      <c r="AG277" s="274"/>
      <c r="AH277" s="274"/>
      <c r="AI277" s="274"/>
      <c r="AJ277" s="274"/>
      <c r="AK277" s="274"/>
      <c r="AL277" s="274"/>
      <c r="AM277" s="274"/>
      <c r="AN277" s="274"/>
      <c r="AO277" s="274"/>
      <c r="AP277" s="274"/>
      <c r="AQ277" s="274"/>
      <c r="AR277" s="274"/>
      <c r="AS277" s="274"/>
      <c r="AT277" s="274"/>
    </row>
    <row r="278" spans="1:46" ht="45" customHeight="1" thickTop="1" thickBot="1" x14ac:dyDescent="0.25">
      <c r="A278" s="273" t="s">
        <v>231</v>
      </c>
      <c r="B278" s="273"/>
      <c r="C278" s="273"/>
      <c r="D278" s="273"/>
      <c r="E278" s="273"/>
      <c r="F278" s="273"/>
      <c r="G278" s="273"/>
      <c r="H278" s="273"/>
      <c r="I278" s="273"/>
      <c r="J278" s="273"/>
      <c r="K278" s="273"/>
      <c r="L278" s="273"/>
      <c r="M278" s="273"/>
      <c r="N278" s="273"/>
      <c r="O278" s="273"/>
      <c r="P278" s="273"/>
      <c r="Q278" s="65">
        <v>3</v>
      </c>
      <c r="R278" s="278"/>
      <c r="S278" s="278"/>
      <c r="T278" s="278"/>
      <c r="U278" s="278"/>
      <c r="V278" s="278"/>
      <c r="W278" s="278"/>
      <c r="X278" s="278"/>
      <c r="Y278" s="278"/>
      <c r="Z278" s="278"/>
      <c r="AA278" s="278"/>
      <c r="AB278" s="278"/>
      <c r="AC278" s="278"/>
      <c r="AD278" s="278"/>
      <c r="AE278" s="278"/>
      <c r="AF278" s="65">
        <v>3</v>
      </c>
      <c r="AG278" s="278"/>
      <c r="AH278" s="278"/>
      <c r="AI278" s="278"/>
      <c r="AJ278" s="278"/>
      <c r="AK278" s="278"/>
      <c r="AL278" s="278"/>
      <c r="AM278" s="278"/>
      <c r="AN278" s="278"/>
      <c r="AO278" s="278"/>
      <c r="AP278" s="278"/>
      <c r="AQ278" s="278"/>
      <c r="AR278" s="278"/>
      <c r="AS278" s="278"/>
      <c r="AT278" s="278"/>
    </row>
    <row r="279" spans="1:46" ht="45" customHeight="1" thickTop="1" thickBot="1" x14ac:dyDescent="0.25">
      <c r="A279" s="273" t="s">
        <v>232</v>
      </c>
      <c r="B279" s="273"/>
      <c r="C279" s="273"/>
      <c r="D279" s="273"/>
      <c r="E279" s="273"/>
      <c r="F279" s="273"/>
      <c r="G279" s="273"/>
      <c r="H279" s="273"/>
      <c r="I279" s="273"/>
      <c r="J279" s="273"/>
      <c r="K279" s="273"/>
      <c r="L279" s="273"/>
      <c r="M279" s="273"/>
      <c r="N279" s="273"/>
      <c r="O279" s="273"/>
      <c r="P279" s="273"/>
      <c r="Q279" s="65">
        <v>3</v>
      </c>
      <c r="R279" s="278"/>
      <c r="S279" s="278"/>
      <c r="T279" s="278"/>
      <c r="U279" s="278"/>
      <c r="V279" s="278"/>
      <c r="W279" s="278"/>
      <c r="X279" s="278"/>
      <c r="Y279" s="278"/>
      <c r="Z279" s="278"/>
      <c r="AA279" s="278"/>
      <c r="AB279" s="278"/>
      <c r="AC279" s="278"/>
      <c r="AD279" s="278"/>
      <c r="AE279" s="278"/>
      <c r="AF279" s="65">
        <v>3</v>
      </c>
      <c r="AG279" s="278"/>
      <c r="AH279" s="278"/>
      <c r="AI279" s="278"/>
      <c r="AJ279" s="278"/>
      <c r="AK279" s="278"/>
      <c r="AL279" s="278"/>
      <c r="AM279" s="278"/>
      <c r="AN279" s="278"/>
      <c r="AO279" s="278"/>
      <c r="AP279" s="278"/>
      <c r="AQ279" s="278"/>
      <c r="AR279" s="278"/>
      <c r="AS279" s="278"/>
      <c r="AT279" s="278"/>
    </row>
    <row r="280" spans="1:46" ht="45" customHeight="1" thickTop="1" thickBot="1" x14ac:dyDescent="0.25">
      <c r="A280" s="273" t="s">
        <v>233</v>
      </c>
      <c r="B280" s="273"/>
      <c r="C280" s="273"/>
      <c r="D280" s="273"/>
      <c r="E280" s="273"/>
      <c r="F280" s="273"/>
      <c r="G280" s="273"/>
      <c r="H280" s="273"/>
      <c r="I280" s="273"/>
      <c r="J280" s="273"/>
      <c r="K280" s="273"/>
      <c r="L280" s="273"/>
      <c r="M280" s="273"/>
      <c r="N280" s="273"/>
      <c r="O280" s="273"/>
      <c r="P280" s="273"/>
      <c r="Q280" s="65">
        <v>3</v>
      </c>
      <c r="R280" s="278"/>
      <c r="S280" s="278"/>
      <c r="T280" s="278"/>
      <c r="U280" s="278"/>
      <c r="V280" s="278"/>
      <c r="W280" s="278"/>
      <c r="X280" s="278"/>
      <c r="Y280" s="278"/>
      <c r="Z280" s="278"/>
      <c r="AA280" s="278"/>
      <c r="AB280" s="278"/>
      <c r="AC280" s="278"/>
      <c r="AD280" s="278"/>
      <c r="AE280" s="278"/>
      <c r="AF280" s="65">
        <v>3</v>
      </c>
      <c r="AG280" s="278"/>
      <c r="AH280" s="278"/>
      <c r="AI280" s="278"/>
      <c r="AJ280" s="278"/>
      <c r="AK280" s="278"/>
      <c r="AL280" s="278"/>
      <c r="AM280" s="278"/>
      <c r="AN280" s="278"/>
      <c r="AO280" s="278"/>
      <c r="AP280" s="278"/>
      <c r="AQ280" s="278"/>
      <c r="AR280" s="278"/>
      <c r="AS280" s="278"/>
      <c r="AT280" s="278"/>
    </row>
    <row r="281" spans="1:46" ht="45" customHeight="1" thickTop="1" thickBot="1" x14ac:dyDescent="0.25">
      <c r="A281" s="273" t="s">
        <v>234</v>
      </c>
      <c r="B281" s="273"/>
      <c r="C281" s="273"/>
      <c r="D281" s="273"/>
      <c r="E281" s="273"/>
      <c r="F281" s="273"/>
      <c r="G281" s="273"/>
      <c r="H281" s="273"/>
      <c r="I281" s="273"/>
      <c r="J281" s="273"/>
      <c r="K281" s="273"/>
      <c r="L281" s="273"/>
      <c r="M281" s="273"/>
      <c r="N281" s="273"/>
      <c r="O281" s="273"/>
      <c r="P281" s="273"/>
      <c r="Q281" s="65">
        <v>3</v>
      </c>
      <c r="R281" s="274"/>
      <c r="S281" s="274"/>
      <c r="T281" s="274"/>
      <c r="U281" s="274"/>
      <c r="V281" s="274"/>
      <c r="W281" s="274"/>
      <c r="X281" s="274"/>
      <c r="Y281" s="274"/>
      <c r="Z281" s="274"/>
      <c r="AA281" s="274"/>
      <c r="AB281" s="274"/>
      <c r="AC281" s="274"/>
      <c r="AD281" s="274"/>
      <c r="AE281" s="274"/>
      <c r="AF281" s="65">
        <v>3</v>
      </c>
      <c r="AG281" s="274"/>
      <c r="AH281" s="274"/>
      <c r="AI281" s="274"/>
      <c r="AJ281" s="274"/>
      <c r="AK281" s="274"/>
      <c r="AL281" s="274"/>
      <c r="AM281" s="274"/>
      <c r="AN281" s="274"/>
      <c r="AO281" s="274"/>
      <c r="AP281" s="274"/>
      <c r="AQ281" s="274"/>
      <c r="AR281" s="274"/>
      <c r="AS281" s="274"/>
      <c r="AT281" s="274"/>
    </row>
    <row r="282" spans="1:46" ht="45" customHeight="1" thickTop="1" thickBot="1" x14ac:dyDescent="0.25">
      <c r="A282" s="273" t="s">
        <v>235</v>
      </c>
      <c r="B282" s="273"/>
      <c r="C282" s="273"/>
      <c r="D282" s="273"/>
      <c r="E282" s="273"/>
      <c r="F282" s="273"/>
      <c r="G282" s="273"/>
      <c r="H282" s="273"/>
      <c r="I282" s="273"/>
      <c r="J282" s="273"/>
      <c r="K282" s="273"/>
      <c r="L282" s="273"/>
      <c r="M282" s="273"/>
      <c r="N282" s="273"/>
      <c r="O282" s="273"/>
      <c r="P282" s="273"/>
      <c r="Q282" s="65">
        <v>3</v>
      </c>
      <c r="R282" s="274"/>
      <c r="S282" s="274"/>
      <c r="T282" s="274"/>
      <c r="U282" s="274"/>
      <c r="V282" s="274"/>
      <c r="W282" s="274"/>
      <c r="X282" s="274"/>
      <c r="Y282" s="274"/>
      <c r="Z282" s="274"/>
      <c r="AA282" s="274"/>
      <c r="AB282" s="274"/>
      <c r="AC282" s="274"/>
      <c r="AD282" s="274"/>
      <c r="AE282" s="274"/>
      <c r="AF282" s="65">
        <v>3</v>
      </c>
      <c r="AG282" s="274"/>
      <c r="AH282" s="274"/>
      <c r="AI282" s="274"/>
      <c r="AJ282" s="274"/>
      <c r="AK282" s="274"/>
      <c r="AL282" s="274"/>
      <c r="AM282" s="274"/>
      <c r="AN282" s="274"/>
      <c r="AO282" s="274"/>
      <c r="AP282" s="274"/>
      <c r="AQ282" s="274"/>
      <c r="AR282" s="274"/>
      <c r="AS282" s="274"/>
      <c r="AT282" s="274"/>
    </row>
    <row r="283" spans="1:46" ht="45" customHeight="1" thickTop="1" thickBot="1" x14ac:dyDescent="0.25">
      <c r="A283" s="273" t="s">
        <v>236</v>
      </c>
      <c r="B283" s="273"/>
      <c r="C283" s="273"/>
      <c r="D283" s="273"/>
      <c r="E283" s="273"/>
      <c r="F283" s="273"/>
      <c r="G283" s="273"/>
      <c r="H283" s="273"/>
      <c r="I283" s="273"/>
      <c r="J283" s="273"/>
      <c r="K283" s="273"/>
      <c r="L283" s="273"/>
      <c r="M283" s="273"/>
      <c r="N283" s="273"/>
      <c r="O283" s="273"/>
      <c r="P283" s="273"/>
      <c r="Q283" s="65">
        <v>3</v>
      </c>
      <c r="R283" s="274"/>
      <c r="S283" s="274"/>
      <c r="T283" s="274"/>
      <c r="U283" s="274"/>
      <c r="V283" s="274"/>
      <c r="W283" s="274"/>
      <c r="X283" s="274"/>
      <c r="Y283" s="274"/>
      <c r="Z283" s="274"/>
      <c r="AA283" s="274"/>
      <c r="AB283" s="274"/>
      <c r="AC283" s="274"/>
      <c r="AD283" s="274"/>
      <c r="AE283" s="274"/>
      <c r="AF283" s="65">
        <v>3</v>
      </c>
      <c r="AG283" s="274"/>
      <c r="AH283" s="274"/>
      <c r="AI283" s="274"/>
      <c r="AJ283" s="274"/>
      <c r="AK283" s="274"/>
      <c r="AL283" s="274"/>
      <c r="AM283" s="274"/>
      <c r="AN283" s="274"/>
      <c r="AO283" s="274"/>
      <c r="AP283" s="274"/>
      <c r="AQ283" s="274"/>
      <c r="AR283" s="274"/>
      <c r="AS283" s="274"/>
      <c r="AT283" s="274"/>
    </row>
    <row r="284" spans="1:46" ht="45" customHeight="1" thickTop="1" thickBot="1" x14ac:dyDescent="0.25">
      <c r="A284" s="273" t="s">
        <v>237</v>
      </c>
      <c r="B284" s="273"/>
      <c r="C284" s="273"/>
      <c r="D284" s="273"/>
      <c r="E284" s="273"/>
      <c r="F284" s="273"/>
      <c r="G284" s="273"/>
      <c r="H284" s="273"/>
      <c r="I284" s="273"/>
      <c r="J284" s="273"/>
      <c r="K284" s="273"/>
      <c r="L284" s="273"/>
      <c r="M284" s="273"/>
      <c r="N284" s="273"/>
      <c r="O284" s="273"/>
      <c r="P284" s="273"/>
      <c r="Q284" s="65">
        <v>3</v>
      </c>
      <c r="R284" s="274"/>
      <c r="S284" s="274"/>
      <c r="T284" s="274"/>
      <c r="U284" s="274"/>
      <c r="V284" s="274"/>
      <c r="W284" s="274"/>
      <c r="X284" s="274"/>
      <c r="Y284" s="274"/>
      <c r="Z284" s="274"/>
      <c r="AA284" s="274"/>
      <c r="AB284" s="274"/>
      <c r="AC284" s="274"/>
      <c r="AD284" s="274"/>
      <c r="AE284" s="274"/>
      <c r="AF284" s="65">
        <v>3</v>
      </c>
      <c r="AG284" s="274"/>
      <c r="AH284" s="274"/>
      <c r="AI284" s="274"/>
      <c r="AJ284" s="274"/>
      <c r="AK284" s="274"/>
      <c r="AL284" s="274"/>
      <c r="AM284" s="274"/>
      <c r="AN284" s="274"/>
      <c r="AO284" s="274"/>
      <c r="AP284" s="274"/>
      <c r="AQ284" s="274"/>
      <c r="AR284" s="274"/>
      <c r="AS284" s="274"/>
      <c r="AT284" s="274"/>
    </row>
    <row r="285" spans="1:46" ht="45" customHeight="1" thickTop="1" thickBot="1" x14ac:dyDescent="0.25">
      <c r="A285" s="273" t="s">
        <v>238</v>
      </c>
      <c r="B285" s="273"/>
      <c r="C285" s="273"/>
      <c r="D285" s="273"/>
      <c r="E285" s="273"/>
      <c r="F285" s="273"/>
      <c r="G285" s="273"/>
      <c r="H285" s="273"/>
      <c r="I285" s="273"/>
      <c r="J285" s="273"/>
      <c r="K285" s="273"/>
      <c r="L285" s="273"/>
      <c r="M285" s="273"/>
      <c r="N285" s="273"/>
      <c r="O285" s="273"/>
      <c r="P285" s="273"/>
      <c r="Q285" s="65">
        <v>3</v>
      </c>
      <c r="R285" s="278"/>
      <c r="S285" s="278"/>
      <c r="T285" s="278"/>
      <c r="U285" s="278"/>
      <c r="V285" s="278"/>
      <c r="W285" s="278"/>
      <c r="X285" s="278"/>
      <c r="Y285" s="278"/>
      <c r="Z285" s="278"/>
      <c r="AA285" s="278"/>
      <c r="AB285" s="278"/>
      <c r="AC285" s="278"/>
      <c r="AD285" s="278"/>
      <c r="AE285" s="278"/>
      <c r="AF285" s="65">
        <v>3</v>
      </c>
      <c r="AG285" s="278"/>
      <c r="AH285" s="278"/>
      <c r="AI285" s="278"/>
      <c r="AJ285" s="278"/>
      <c r="AK285" s="278"/>
      <c r="AL285" s="278"/>
      <c r="AM285" s="278"/>
      <c r="AN285" s="278"/>
      <c r="AO285" s="278"/>
      <c r="AP285" s="278"/>
      <c r="AQ285" s="278"/>
      <c r="AR285" s="278"/>
      <c r="AS285" s="278"/>
      <c r="AT285" s="278"/>
    </row>
    <row r="286" spans="1:46" ht="45" customHeight="1" thickTop="1" thickBot="1" x14ac:dyDescent="0.25">
      <c r="A286" s="273" t="s">
        <v>239</v>
      </c>
      <c r="B286" s="273"/>
      <c r="C286" s="273"/>
      <c r="D286" s="273"/>
      <c r="E286" s="273"/>
      <c r="F286" s="273"/>
      <c r="G286" s="273"/>
      <c r="H286" s="273"/>
      <c r="I286" s="273"/>
      <c r="J286" s="273"/>
      <c r="K286" s="273"/>
      <c r="L286" s="273"/>
      <c r="M286" s="273"/>
      <c r="N286" s="273"/>
      <c r="O286" s="273"/>
      <c r="P286" s="273"/>
      <c r="Q286" s="65">
        <v>3</v>
      </c>
      <c r="R286" s="278"/>
      <c r="S286" s="278"/>
      <c r="T286" s="278"/>
      <c r="U286" s="278"/>
      <c r="V286" s="278"/>
      <c r="W286" s="278"/>
      <c r="X286" s="278"/>
      <c r="Y286" s="278"/>
      <c r="Z286" s="278"/>
      <c r="AA286" s="278"/>
      <c r="AB286" s="278"/>
      <c r="AC286" s="278"/>
      <c r="AD286" s="278"/>
      <c r="AE286" s="278"/>
      <c r="AF286" s="65">
        <v>3</v>
      </c>
      <c r="AG286" s="278"/>
      <c r="AH286" s="278"/>
      <c r="AI286" s="278"/>
      <c r="AJ286" s="278"/>
      <c r="AK286" s="278"/>
      <c r="AL286" s="278"/>
      <c r="AM286" s="278"/>
      <c r="AN286" s="278"/>
      <c r="AO286" s="278"/>
      <c r="AP286" s="278"/>
      <c r="AQ286" s="278"/>
      <c r="AR286" s="278"/>
      <c r="AS286" s="278"/>
      <c r="AT286" s="278"/>
    </row>
    <row r="287" spans="1:46" ht="45" customHeight="1" thickTop="1" thickBot="1" x14ac:dyDescent="0.25">
      <c r="A287" s="273" t="s">
        <v>240</v>
      </c>
      <c r="B287" s="273"/>
      <c r="C287" s="273"/>
      <c r="D287" s="273"/>
      <c r="E287" s="273"/>
      <c r="F287" s="273"/>
      <c r="G287" s="273"/>
      <c r="H287" s="273"/>
      <c r="I287" s="273"/>
      <c r="J287" s="273"/>
      <c r="K287" s="273"/>
      <c r="L287" s="273"/>
      <c r="M287" s="273"/>
      <c r="N287" s="273"/>
      <c r="O287" s="273"/>
      <c r="P287" s="273"/>
      <c r="Q287" s="65">
        <v>3</v>
      </c>
      <c r="R287" s="278"/>
      <c r="S287" s="278"/>
      <c r="T287" s="278"/>
      <c r="U287" s="278"/>
      <c r="V287" s="278"/>
      <c r="W287" s="278"/>
      <c r="X287" s="278"/>
      <c r="Y287" s="278"/>
      <c r="Z287" s="278"/>
      <c r="AA287" s="278"/>
      <c r="AB287" s="278"/>
      <c r="AC287" s="278"/>
      <c r="AD287" s="278"/>
      <c r="AE287" s="278"/>
      <c r="AF287" s="65">
        <v>3</v>
      </c>
      <c r="AG287" s="278"/>
      <c r="AH287" s="278"/>
      <c r="AI287" s="278"/>
      <c r="AJ287" s="278"/>
      <c r="AK287" s="278"/>
      <c r="AL287" s="278"/>
      <c r="AM287" s="278"/>
      <c r="AN287" s="278"/>
      <c r="AO287" s="278"/>
      <c r="AP287" s="278"/>
      <c r="AQ287" s="278"/>
      <c r="AR287" s="278"/>
      <c r="AS287" s="278"/>
      <c r="AT287" s="278"/>
    </row>
    <row r="288" spans="1:46" ht="45" customHeight="1" thickTop="1" thickBot="1" x14ac:dyDescent="0.25">
      <c r="A288" s="273" t="s">
        <v>241</v>
      </c>
      <c r="B288" s="273"/>
      <c r="C288" s="273"/>
      <c r="D288" s="273"/>
      <c r="E288" s="273"/>
      <c r="F288" s="273"/>
      <c r="G288" s="273"/>
      <c r="H288" s="273"/>
      <c r="I288" s="273"/>
      <c r="J288" s="273"/>
      <c r="K288" s="273"/>
      <c r="L288" s="273"/>
      <c r="M288" s="273"/>
      <c r="N288" s="273"/>
      <c r="O288" s="273"/>
      <c r="P288" s="273"/>
      <c r="Q288" s="65">
        <v>3</v>
      </c>
      <c r="R288" s="274"/>
      <c r="S288" s="274"/>
      <c r="T288" s="274"/>
      <c r="U288" s="274"/>
      <c r="V288" s="274"/>
      <c r="W288" s="274"/>
      <c r="X288" s="274"/>
      <c r="Y288" s="274"/>
      <c r="Z288" s="274"/>
      <c r="AA288" s="274"/>
      <c r="AB288" s="274"/>
      <c r="AC288" s="274"/>
      <c r="AD288" s="274"/>
      <c r="AE288" s="274"/>
      <c r="AF288" s="65">
        <v>3</v>
      </c>
      <c r="AG288" s="274"/>
      <c r="AH288" s="274"/>
      <c r="AI288" s="274"/>
      <c r="AJ288" s="274"/>
      <c r="AK288" s="274"/>
      <c r="AL288" s="274"/>
      <c r="AM288" s="274"/>
      <c r="AN288" s="274"/>
      <c r="AO288" s="274"/>
      <c r="AP288" s="274"/>
      <c r="AQ288" s="274"/>
      <c r="AR288" s="274"/>
      <c r="AS288" s="274"/>
      <c r="AT288" s="274"/>
    </row>
    <row r="289" spans="1:46" ht="45" customHeight="1" thickTop="1" thickBot="1" x14ac:dyDescent="0.25">
      <c r="A289" s="273" t="s">
        <v>242</v>
      </c>
      <c r="B289" s="273"/>
      <c r="C289" s="273"/>
      <c r="D289" s="273"/>
      <c r="E289" s="273"/>
      <c r="F289" s="273"/>
      <c r="G289" s="273"/>
      <c r="H289" s="273"/>
      <c r="I289" s="273"/>
      <c r="J289" s="273"/>
      <c r="K289" s="273"/>
      <c r="L289" s="273"/>
      <c r="M289" s="273"/>
      <c r="N289" s="273"/>
      <c r="O289" s="273"/>
      <c r="P289" s="273"/>
      <c r="Q289" s="65">
        <v>3</v>
      </c>
      <c r="R289" s="274"/>
      <c r="S289" s="274"/>
      <c r="T289" s="274"/>
      <c r="U289" s="274"/>
      <c r="V289" s="274"/>
      <c r="W289" s="274"/>
      <c r="X289" s="274"/>
      <c r="Y289" s="274"/>
      <c r="Z289" s="274"/>
      <c r="AA289" s="274"/>
      <c r="AB289" s="274"/>
      <c r="AC289" s="274"/>
      <c r="AD289" s="274"/>
      <c r="AE289" s="274"/>
      <c r="AF289" s="65">
        <v>3</v>
      </c>
      <c r="AG289" s="274"/>
      <c r="AH289" s="274"/>
      <c r="AI289" s="274"/>
      <c r="AJ289" s="274"/>
      <c r="AK289" s="274"/>
      <c r="AL289" s="274"/>
      <c r="AM289" s="274"/>
      <c r="AN289" s="274"/>
      <c r="AO289" s="274"/>
      <c r="AP289" s="274"/>
      <c r="AQ289" s="274"/>
      <c r="AR289" s="274"/>
      <c r="AS289" s="274"/>
      <c r="AT289" s="274"/>
    </row>
    <row r="290" spans="1:46" ht="45" customHeight="1" thickTop="1" thickBot="1" x14ac:dyDescent="0.25">
      <c r="A290" s="273" t="s">
        <v>243</v>
      </c>
      <c r="B290" s="273"/>
      <c r="C290" s="273"/>
      <c r="D290" s="273"/>
      <c r="E290" s="273"/>
      <c r="F290" s="273"/>
      <c r="G290" s="273"/>
      <c r="H290" s="273"/>
      <c r="I290" s="273"/>
      <c r="J290" s="273"/>
      <c r="K290" s="273"/>
      <c r="L290" s="273"/>
      <c r="M290" s="273"/>
      <c r="N290" s="273"/>
      <c r="O290" s="273"/>
      <c r="P290" s="273"/>
      <c r="Q290" s="65">
        <v>3</v>
      </c>
      <c r="R290" s="274"/>
      <c r="S290" s="274"/>
      <c r="T290" s="274"/>
      <c r="U290" s="274"/>
      <c r="V290" s="274"/>
      <c r="W290" s="274"/>
      <c r="X290" s="274"/>
      <c r="Y290" s="274"/>
      <c r="Z290" s="274"/>
      <c r="AA290" s="274"/>
      <c r="AB290" s="274"/>
      <c r="AC290" s="274"/>
      <c r="AD290" s="274"/>
      <c r="AE290" s="274"/>
      <c r="AF290" s="65">
        <v>3</v>
      </c>
      <c r="AG290" s="274"/>
      <c r="AH290" s="274"/>
      <c r="AI290" s="274"/>
      <c r="AJ290" s="274"/>
      <c r="AK290" s="274"/>
      <c r="AL290" s="274"/>
      <c r="AM290" s="274"/>
      <c r="AN290" s="274"/>
      <c r="AO290" s="274"/>
      <c r="AP290" s="274"/>
      <c r="AQ290" s="274"/>
      <c r="AR290" s="274"/>
      <c r="AS290" s="274"/>
      <c r="AT290" s="274"/>
    </row>
    <row r="291" spans="1:46" ht="45" customHeight="1" thickTop="1" thickBot="1" x14ac:dyDescent="0.25">
      <c r="A291" s="273" t="s">
        <v>244</v>
      </c>
      <c r="B291" s="273"/>
      <c r="C291" s="273"/>
      <c r="D291" s="273"/>
      <c r="E291" s="273"/>
      <c r="F291" s="273"/>
      <c r="G291" s="273"/>
      <c r="H291" s="273"/>
      <c r="I291" s="273"/>
      <c r="J291" s="273"/>
      <c r="K291" s="273"/>
      <c r="L291" s="273"/>
      <c r="M291" s="273"/>
      <c r="N291" s="273"/>
      <c r="O291" s="273"/>
      <c r="P291" s="273"/>
      <c r="Q291" s="65">
        <v>3</v>
      </c>
      <c r="R291" s="274"/>
      <c r="S291" s="274"/>
      <c r="T291" s="274"/>
      <c r="U291" s="274"/>
      <c r="V291" s="274"/>
      <c r="W291" s="274"/>
      <c r="X291" s="274"/>
      <c r="Y291" s="274"/>
      <c r="Z291" s="274"/>
      <c r="AA291" s="274"/>
      <c r="AB291" s="274"/>
      <c r="AC291" s="274"/>
      <c r="AD291" s="274"/>
      <c r="AE291" s="274"/>
      <c r="AF291" s="65">
        <v>3</v>
      </c>
      <c r="AG291" s="274"/>
      <c r="AH291" s="274"/>
      <c r="AI291" s="274"/>
      <c r="AJ291" s="274"/>
      <c r="AK291" s="274"/>
      <c r="AL291" s="274"/>
      <c r="AM291" s="274"/>
      <c r="AN291" s="274"/>
      <c r="AO291" s="274"/>
      <c r="AP291" s="274"/>
      <c r="AQ291" s="274"/>
      <c r="AR291" s="274"/>
      <c r="AS291" s="274"/>
      <c r="AT291" s="274"/>
    </row>
    <row r="292" spans="1:46" ht="45" customHeight="1" thickTop="1" thickBot="1" x14ac:dyDescent="0.25">
      <c r="A292" s="273" t="s">
        <v>245</v>
      </c>
      <c r="B292" s="273"/>
      <c r="C292" s="273"/>
      <c r="D292" s="273"/>
      <c r="E292" s="273"/>
      <c r="F292" s="273"/>
      <c r="G292" s="273"/>
      <c r="H292" s="273"/>
      <c r="I292" s="273"/>
      <c r="J292" s="273"/>
      <c r="K292" s="273"/>
      <c r="L292" s="273"/>
      <c r="M292" s="273"/>
      <c r="N292" s="273"/>
      <c r="O292" s="273"/>
      <c r="P292" s="273"/>
      <c r="Q292" s="65">
        <v>3</v>
      </c>
      <c r="R292" s="278"/>
      <c r="S292" s="278"/>
      <c r="T292" s="278"/>
      <c r="U292" s="278"/>
      <c r="V292" s="278"/>
      <c r="W292" s="278"/>
      <c r="X292" s="278"/>
      <c r="Y292" s="278"/>
      <c r="Z292" s="278"/>
      <c r="AA292" s="278"/>
      <c r="AB292" s="278"/>
      <c r="AC292" s="278"/>
      <c r="AD292" s="278"/>
      <c r="AE292" s="278"/>
      <c r="AF292" s="65">
        <v>3</v>
      </c>
      <c r="AG292" s="278"/>
      <c r="AH292" s="278"/>
      <c r="AI292" s="278"/>
      <c r="AJ292" s="278"/>
      <c r="AK292" s="278"/>
      <c r="AL292" s="278"/>
      <c r="AM292" s="278"/>
      <c r="AN292" s="278"/>
      <c r="AO292" s="278"/>
      <c r="AP292" s="278"/>
      <c r="AQ292" s="278"/>
      <c r="AR292" s="278"/>
      <c r="AS292" s="278"/>
      <c r="AT292" s="278"/>
    </row>
    <row r="293" spans="1:46" ht="45" customHeight="1" thickTop="1" thickBot="1" x14ac:dyDescent="0.25">
      <c r="A293" s="273" t="s">
        <v>246</v>
      </c>
      <c r="B293" s="273"/>
      <c r="C293" s="273"/>
      <c r="D293" s="273"/>
      <c r="E293" s="273"/>
      <c r="F293" s="273"/>
      <c r="G293" s="273"/>
      <c r="H293" s="273"/>
      <c r="I293" s="273"/>
      <c r="J293" s="273"/>
      <c r="K293" s="273"/>
      <c r="L293" s="273"/>
      <c r="M293" s="273"/>
      <c r="N293" s="273"/>
      <c r="O293" s="273"/>
      <c r="P293" s="273"/>
      <c r="Q293" s="65">
        <v>3</v>
      </c>
      <c r="R293" s="278"/>
      <c r="S293" s="278"/>
      <c r="T293" s="278"/>
      <c r="U293" s="278"/>
      <c r="V293" s="278"/>
      <c r="W293" s="278"/>
      <c r="X293" s="278"/>
      <c r="Y293" s="278"/>
      <c r="Z293" s="278"/>
      <c r="AA293" s="278"/>
      <c r="AB293" s="278"/>
      <c r="AC293" s="278"/>
      <c r="AD293" s="278"/>
      <c r="AE293" s="278"/>
      <c r="AF293" s="65">
        <v>3</v>
      </c>
      <c r="AG293" s="278"/>
      <c r="AH293" s="278"/>
      <c r="AI293" s="278"/>
      <c r="AJ293" s="278"/>
      <c r="AK293" s="278"/>
      <c r="AL293" s="278"/>
      <c r="AM293" s="278"/>
      <c r="AN293" s="278"/>
      <c r="AO293" s="278"/>
      <c r="AP293" s="278"/>
      <c r="AQ293" s="278"/>
      <c r="AR293" s="278"/>
      <c r="AS293" s="278"/>
      <c r="AT293" s="278"/>
    </row>
    <row r="294" spans="1:46" ht="45" customHeight="1" thickTop="1" thickBot="1" x14ac:dyDescent="0.25">
      <c r="A294" s="273" t="s">
        <v>247</v>
      </c>
      <c r="B294" s="273"/>
      <c r="C294" s="273"/>
      <c r="D294" s="273"/>
      <c r="E294" s="273"/>
      <c r="F294" s="273"/>
      <c r="G294" s="273"/>
      <c r="H294" s="273"/>
      <c r="I294" s="273"/>
      <c r="J294" s="273"/>
      <c r="K294" s="273"/>
      <c r="L294" s="273"/>
      <c r="M294" s="273"/>
      <c r="N294" s="273"/>
      <c r="O294" s="273"/>
      <c r="P294" s="273"/>
      <c r="Q294" s="65">
        <v>3</v>
      </c>
      <c r="R294" s="278"/>
      <c r="S294" s="278"/>
      <c r="T294" s="278"/>
      <c r="U294" s="278"/>
      <c r="V294" s="278"/>
      <c r="W294" s="278"/>
      <c r="X294" s="278"/>
      <c r="Y294" s="278"/>
      <c r="Z294" s="278"/>
      <c r="AA294" s="278"/>
      <c r="AB294" s="278"/>
      <c r="AC294" s="278"/>
      <c r="AD294" s="278"/>
      <c r="AE294" s="278"/>
      <c r="AF294" s="65">
        <v>3</v>
      </c>
      <c r="AG294" s="278"/>
      <c r="AH294" s="278"/>
      <c r="AI294" s="278"/>
      <c r="AJ294" s="278"/>
      <c r="AK294" s="278"/>
      <c r="AL294" s="278"/>
      <c r="AM294" s="278"/>
      <c r="AN294" s="278"/>
      <c r="AO294" s="278"/>
      <c r="AP294" s="278"/>
      <c r="AQ294" s="278"/>
      <c r="AR294" s="278"/>
      <c r="AS294" s="278"/>
      <c r="AT294" s="278"/>
    </row>
    <row r="295" spans="1:46" ht="45" customHeight="1" thickTop="1" thickBot="1" x14ac:dyDescent="0.25">
      <c r="A295" s="273" t="s">
        <v>248</v>
      </c>
      <c r="B295" s="273"/>
      <c r="C295" s="273"/>
      <c r="D295" s="273"/>
      <c r="E295" s="273"/>
      <c r="F295" s="273"/>
      <c r="G295" s="273"/>
      <c r="H295" s="273"/>
      <c r="I295" s="273"/>
      <c r="J295" s="273"/>
      <c r="K295" s="273"/>
      <c r="L295" s="273"/>
      <c r="M295" s="273"/>
      <c r="N295" s="273"/>
      <c r="O295" s="273"/>
      <c r="P295" s="273"/>
      <c r="Q295" s="65">
        <v>3</v>
      </c>
      <c r="R295" s="274"/>
      <c r="S295" s="274"/>
      <c r="T295" s="274"/>
      <c r="U295" s="274"/>
      <c r="V295" s="274"/>
      <c r="W295" s="274"/>
      <c r="X295" s="274"/>
      <c r="Y295" s="274"/>
      <c r="Z295" s="274"/>
      <c r="AA295" s="274"/>
      <c r="AB295" s="274"/>
      <c r="AC295" s="274"/>
      <c r="AD295" s="274"/>
      <c r="AE295" s="274"/>
      <c r="AF295" s="65">
        <v>3</v>
      </c>
      <c r="AG295" s="274"/>
      <c r="AH295" s="274"/>
      <c r="AI295" s="274"/>
      <c r="AJ295" s="274"/>
      <c r="AK295" s="274"/>
      <c r="AL295" s="274"/>
      <c r="AM295" s="274"/>
      <c r="AN295" s="274"/>
      <c r="AO295" s="274"/>
      <c r="AP295" s="274"/>
      <c r="AQ295" s="274"/>
      <c r="AR295" s="274"/>
      <c r="AS295" s="274"/>
      <c r="AT295" s="274"/>
    </row>
    <row r="296" spans="1:46" ht="45" customHeight="1" thickTop="1" thickBot="1" x14ac:dyDescent="0.25">
      <c r="A296" s="273" t="s">
        <v>249</v>
      </c>
      <c r="B296" s="273"/>
      <c r="C296" s="273"/>
      <c r="D296" s="273"/>
      <c r="E296" s="273"/>
      <c r="F296" s="273"/>
      <c r="G296" s="273"/>
      <c r="H296" s="273"/>
      <c r="I296" s="273"/>
      <c r="J296" s="273"/>
      <c r="K296" s="273"/>
      <c r="L296" s="273"/>
      <c r="M296" s="273"/>
      <c r="N296" s="273"/>
      <c r="O296" s="273"/>
      <c r="P296" s="273"/>
      <c r="Q296" s="65">
        <v>3</v>
      </c>
      <c r="R296" s="274"/>
      <c r="S296" s="274"/>
      <c r="T296" s="274"/>
      <c r="U296" s="274"/>
      <c r="V296" s="274"/>
      <c r="W296" s="274"/>
      <c r="X296" s="274"/>
      <c r="Y296" s="274"/>
      <c r="Z296" s="274"/>
      <c r="AA296" s="274"/>
      <c r="AB296" s="274"/>
      <c r="AC296" s="274"/>
      <c r="AD296" s="274"/>
      <c r="AE296" s="274"/>
      <c r="AF296" s="65">
        <v>3</v>
      </c>
      <c r="AG296" s="274"/>
      <c r="AH296" s="274"/>
      <c r="AI296" s="274"/>
      <c r="AJ296" s="274"/>
      <c r="AK296" s="274"/>
      <c r="AL296" s="274"/>
      <c r="AM296" s="274"/>
      <c r="AN296" s="274"/>
      <c r="AO296" s="274"/>
      <c r="AP296" s="274"/>
      <c r="AQ296" s="274"/>
      <c r="AR296" s="274"/>
      <c r="AS296" s="274"/>
      <c r="AT296" s="274"/>
    </row>
    <row r="297" spans="1:46" ht="45" customHeight="1" thickTop="1" thickBot="1" x14ac:dyDescent="0.25">
      <c r="A297" s="273" t="s">
        <v>250</v>
      </c>
      <c r="B297" s="273"/>
      <c r="C297" s="273"/>
      <c r="D297" s="273"/>
      <c r="E297" s="273"/>
      <c r="F297" s="273"/>
      <c r="G297" s="273"/>
      <c r="H297" s="273"/>
      <c r="I297" s="273"/>
      <c r="J297" s="273"/>
      <c r="K297" s="273"/>
      <c r="L297" s="273"/>
      <c r="M297" s="273"/>
      <c r="N297" s="273"/>
      <c r="O297" s="273"/>
      <c r="P297" s="273"/>
      <c r="Q297" s="65">
        <v>3</v>
      </c>
      <c r="R297" s="274"/>
      <c r="S297" s="274"/>
      <c r="T297" s="274"/>
      <c r="U297" s="274"/>
      <c r="V297" s="274"/>
      <c r="W297" s="274"/>
      <c r="X297" s="274"/>
      <c r="Y297" s="274"/>
      <c r="Z297" s="274"/>
      <c r="AA297" s="274"/>
      <c r="AB297" s="274"/>
      <c r="AC297" s="274"/>
      <c r="AD297" s="274"/>
      <c r="AE297" s="274"/>
      <c r="AF297" s="65">
        <v>3</v>
      </c>
      <c r="AG297" s="274"/>
      <c r="AH297" s="274"/>
      <c r="AI297" s="274"/>
      <c r="AJ297" s="274"/>
      <c r="AK297" s="274"/>
      <c r="AL297" s="274"/>
      <c r="AM297" s="274"/>
      <c r="AN297" s="274"/>
      <c r="AO297" s="274"/>
      <c r="AP297" s="274"/>
      <c r="AQ297" s="274"/>
      <c r="AR297" s="274"/>
      <c r="AS297" s="274"/>
      <c r="AT297" s="274"/>
    </row>
    <row r="298" spans="1:46" ht="45" customHeight="1" thickTop="1" thickBot="1" x14ac:dyDescent="0.25">
      <c r="A298" s="273" t="s">
        <v>251</v>
      </c>
      <c r="B298" s="273"/>
      <c r="C298" s="273"/>
      <c r="D298" s="273"/>
      <c r="E298" s="273"/>
      <c r="F298" s="273"/>
      <c r="G298" s="273"/>
      <c r="H298" s="273"/>
      <c r="I298" s="273"/>
      <c r="J298" s="273"/>
      <c r="K298" s="273"/>
      <c r="L298" s="273"/>
      <c r="M298" s="273"/>
      <c r="N298" s="273"/>
      <c r="O298" s="273"/>
      <c r="P298" s="273"/>
      <c r="Q298" s="65">
        <v>3</v>
      </c>
      <c r="R298" s="274"/>
      <c r="S298" s="274"/>
      <c r="T298" s="274"/>
      <c r="U298" s="274"/>
      <c r="V298" s="274"/>
      <c r="W298" s="274"/>
      <c r="X298" s="274"/>
      <c r="Y298" s="274"/>
      <c r="Z298" s="274"/>
      <c r="AA298" s="274"/>
      <c r="AB298" s="274"/>
      <c r="AC298" s="274"/>
      <c r="AD298" s="274"/>
      <c r="AE298" s="274"/>
      <c r="AF298" s="65">
        <v>3</v>
      </c>
      <c r="AG298" s="274"/>
      <c r="AH298" s="274"/>
      <c r="AI298" s="274"/>
      <c r="AJ298" s="274"/>
      <c r="AK298" s="274"/>
      <c r="AL298" s="274"/>
      <c r="AM298" s="274"/>
      <c r="AN298" s="274"/>
      <c r="AO298" s="274"/>
      <c r="AP298" s="274"/>
      <c r="AQ298" s="274"/>
      <c r="AR298" s="274"/>
      <c r="AS298" s="274"/>
      <c r="AT298" s="274"/>
    </row>
    <row r="299" spans="1:46" ht="45" customHeight="1" thickTop="1" thickBot="1" x14ac:dyDescent="0.25">
      <c r="A299" s="273" t="s">
        <v>252</v>
      </c>
      <c r="B299" s="273"/>
      <c r="C299" s="273"/>
      <c r="D299" s="273"/>
      <c r="E299" s="273"/>
      <c r="F299" s="273"/>
      <c r="G299" s="273"/>
      <c r="H299" s="273"/>
      <c r="I299" s="273"/>
      <c r="J299" s="273"/>
      <c r="K299" s="273"/>
      <c r="L299" s="273"/>
      <c r="M299" s="273"/>
      <c r="N299" s="273"/>
      <c r="O299" s="273"/>
      <c r="P299" s="273"/>
      <c r="Q299" s="65">
        <v>3</v>
      </c>
      <c r="R299" s="278"/>
      <c r="S299" s="278"/>
      <c r="T299" s="278"/>
      <c r="U299" s="278"/>
      <c r="V299" s="278"/>
      <c r="W299" s="278"/>
      <c r="X299" s="278"/>
      <c r="Y299" s="278"/>
      <c r="Z299" s="278"/>
      <c r="AA299" s="278"/>
      <c r="AB299" s="278"/>
      <c r="AC299" s="278"/>
      <c r="AD299" s="278"/>
      <c r="AE299" s="278"/>
      <c r="AF299" s="65">
        <v>3</v>
      </c>
      <c r="AG299" s="278"/>
      <c r="AH299" s="278"/>
      <c r="AI299" s="278"/>
      <c r="AJ299" s="278"/>
      <c r="AK299" s="278"/>
      <c r="AL299" s="278"/>
      <c r="AM299" s="278"/>
      <c r="AN299" s="278"/>
      <c r="AO299" s="278"/>
      <c r="AP299" s="278"/>
      <c r="AQ299" s="278"/>
      <c r="AR299" s="278"/>
      <c r="AS299" s="278"/>
      <c r="AT299" s="278"/>
    </row>
    <row r="300" spans="1:46" ht="45" customHeight="1" thickTop="1" thickBot="1" x14ac:dyDescent="0.25">
      <c r="A300" s="273" t="s">
        <v>253</v>
      </c>
      <c r="B300" s="273"/>
      <c r="C300" s="273"/>
      <c r="D300" s="273"/>
      <c r="E300" s="273"/>
      <c r="F300" s="273"/>
      <c r="G300" s="273"/>
      <c r="H300" s="273"/>
      <c r="I300" s="273"/>
      <c r="J300" s="273"/>
      <c r="K300" s="273"/>
      <c r="L300" s="273"/>
      <c r="M300" s="273"/>
      <c r="N300" s="273"/>
      <c r="O300" s="273"/>
      <c r="P300" s="273"/>
      <c r="Q300" s="65">
        <v>3</v>
      </c>
      <c r="R300" s="278"/>
      <c r="S300" s="278"/>
      <c r="T300" s="278"/>
      <c r="U300" s="278"/>
      <c r="V300" s="278"/>
      <c r="W300" s="278"/>
      <c r="X300" s="278"/>
      <c r="Y300" s="278"/>
      <c r="Z300" s="278"/>
      <c r="AA300" s="278"/>
      <c r="AB300" s="278"/>
      <c r="AC300" s="278"/>
      <c r="AD300" s="278"/>
      <c r="AE300" s="278"/>
      <c r="AF300" s="65">
        <v>3</v>
      </c>
      <c r="AG300" s="278"/>
      <c r="AH300" s="278"/>
      <c r="AI300" s="278"/>
      <c r="AJ300" s="278"/>
      <c r="AK300" s="278"/>
      <c r="AL300" s="278"/>
      <c r="AM300" s="278"/>
      <c r="AN300" s="278"/>
      <c r="AO300" s="278"/>
      <c r="AP300" s="278"/>
      <c r="AQ300" s="278"/>
      <c r="AR300" s="278"/>
      <c r="AS300" s="278"/>
      <c r="AT300" s="278"/>
    </row>
    <row r="301" spans="1:46" ht="45" customHeight="1" thickTop="1" thickBot="1" x14ac:dyDescent="0.25">
      <c r="A301" s="273" t="s">
        <v>254</v>
      </c>
      <c r="B301" s="273"/>
      <c r="C301" s="273"/>
      <c r="D301" s="273"/>
      <c r="E301" s="273"/>
      <c r="F301" s="273"/>
      <c r="G301" s="273"/>
      <c r="H301" s="273"/>
      <c r="I301" s="273"/>
      <c r="J301" s="273"/>
      <c r="K301" s="273"/>
      <c r="L301" s="273"/>
      <c r="M301" s="273"/>
      <c r="N301" s="273"/>
      <c r="O301" s="273"/>
      <c r="P301" s="273"/>
      <c r="Q301" s="65">
        <v>3</v>
      </c>
      <c r="R301" s="278"/>
      <c r="S301" s="278"/>
      <c r="T301" s="278"/>
      <c r="U301" s="278"/>
      <c r="V301" s="278"/>
      <c r="W301" s="278"/>
      <c r="X301" s="278"/>
      <c r="Y301" s="278"/>
      <c r="Z301" s="278"/>
      <c r="AA301" s="278"/>
      <c r="AB301" s="278"/>
      <c r="AC301" s="278"/>
      <c r="AD301" s="278"/>
      <c r="AE301" s="278"/>
      <c r="AF301" s="65">
        <v>3</v>
      </c>
      <c r="AG301" s="278"/>
      <c r="AH301" s="278"/>
      <c r="AI301" s="278"/>
      <c r="AJ301" s="278"/>
      <c r="AK301" s="278"/>
      <c r="AL301" s="278"/>
      <c r="AM301" s="278"/>
      <c r="AN301" s="278"/>
      <c r="AO301" s="278"/>
      <c r="AP301" s="278"/>
      <c r="AQ301" s="278"/>
      <c r="AR301" s="278"/>
      <c r="AS301" s="278"/>
      <c r="AT301" s="278"/>
    </row>
    <row r="302" spans="1:46" ht="45" customHeight="1" thickTop="1" thickBot="1" x14ac:dyDescent="0.25">
      <c r="A302" s="273" t="s">
        <v>255</v>
      </c>
      <c r="B302" s="273"/>
      <c r="C302" s="273"/>
      <c r="D302" s="273"/>
      <c r="E302" s="273"/>
      <c r="F302" s="273"/>
      <c r="G302" s="273"/>
      <c r="H302" s="273"/>
      <c r="I302" s="273"/>
      <c r="J302" s="273"/>
      <c r="K302" s="273"/>
      <c r="L302" s="273"/>
      <c r="M302" s="273"/>
      <c r="N302" s="273"/>
      <c r="O302" s="273"/>
      <c r="P302" s="273"/>
      <c r="Q302" s="65">
        <v>3</v>
      </c>
      <c r="R302" s="274"/>
      <c r="S302" s="274"/>
      <c r="T302" s="274"/>
      <c r="U302" s="274"/>
      <c r="V302" s="274"/>
      <c r="W302" s="274"/>
      <c r="X302" s="274"/>
      <c r="Y302" s="274"/>
      <c r="Z302" s="274"/>
      <c r="AA302" s="274"/>
      <c r="AB302" s="274"/>
      <c r="AC302" s="274"/>
      <c r="AD302" s="274"/>
      <c r="AE302" s="274"/>
      <c r="AF302" s="65">
        <v>3</v>
      </c>
      <c r="AG302" s="274"/>
      <c r="AH302" s="274"/>
      <c r="AI302" s="274"/>
      <c r="AJ302" s="274"/>
      <c r="AK302" s="274"/>
      <c r="AL302" s="274"/>
      <c r="AM302" s="274"/>
      <c r="AN302" s="274"/>
      <c r="AO302" s="274"/>
      <c r="AP302" s="274"/>
      <c r="AQ302" s="274"/>
      <c r="AR302" s="274"/>
      <c r="AS302" s="274"/>
      <c r="AT302" s="274"/>
    </row>
    <row r="303" spans="1:46" ht="45" customHeight="1" thickTop="1" thickBot="1" x14ac:dyDescent="0.25">
      <c r="A303" s="273" t="s">
        <v>256</v>
      </c>
      <c r="B303" s="273"/>
      <c r="C303" s="273"/>
      <c r="D303" s="273"/>
      <c r="E303" s="273"/>
      <c r="F303" s="273"/>
      <c r="G303" s="273"/>
      <c r="H303" s="273"/>
      <c r="I303" s="273"/>
      <c r="J303" s="273"/>
      <c r="K303" s="273"/>
      <c r="L303" s="273"/>
      <c r="M303" s="273"/>
      <c r="N303" s="273"/>
      <c r="O303" s="273"/>
      <c r="P303" s="273"/>
      <c r="Q303" s="65">
        <v>3</v>
      </c>
      <c r="R303" s="274"/>
      <c r="S303" s="274"/>
      <c r="T303" s="274"/>
      <c r="U303" s="274"/>
      <c r="V303" s="274"/>
      <c r="W303" s="274"/>
      <c r="X303" s="274"/>
      <c r="Y303" s="274"/>
      <c r="Z303" s="274"/>
      <c r="AA303" s="274"/>
      <c r="AB303" s="274"/>
      <c r="AC303" s="274"/>
      <c r="AD303" s="274"/>
      <c r="AE303" s="274"/>
      <c r="AF303" s="65">
        <v>3</v>
      </c>
      <c r="AG303" s="274"/>
      <c r="AH303" s="274"/>
      <c r="AI303" s="274"/>
      <c r="AJ303" s="274"/>
      <c r="AK303" s="274"/>
      <c r="AL303" s="274"/>
      <c r="AM303" s="274"/>
      <c r="AN303" s="274"/>
      <c r="AO303" s="274"/>
      <c r="AP303" s="274"/>
      <c r="AQ303" s="274"/>
      <c r="AR303" s="274"/>
      <c r="AS303" s="274"/>
      <c r="AT303" s="274"/>
    </row>
    <row r="304" spans="1:46" ht="45" customHeight="1" thickTop="1" thickBot="1" x14ac:dyDescent="0.25">
      <c r="A304" s="273" t="s">
        <v>257</v>
      </c>
      <c r="B304" s="273"/>
      <c r="C304" s="273"/>
      <c r="D304" s="273"/>
      <c r="E304" s="273"/>
      <c r="F304" s="273"/>
      <c r="G304" s="273"/>
      <c r="H304" s="273"/>
      <c r="I304" s="273"/>
      <c r="J304" s="273"/>
      <c r="K304" s="273"/>
      <c r="L304" s="273"/>
      <c r="M304" s="273"/>
      <c r="N304" s="273"/>
      <c r="O304" s="273"/>
      <c r="P304" s="273"/>
      <c r="Q304" s="65">
        <v>3</v>
      </c>
      <c r="R304" s="274"/>
      <c r="S304" s="274"/>
      <c r="T304" s="274"/>
      <c r="U304" s="274"/>
      <c r="V304" s="274"/>
      <c r="W304" s="274"/>
      <c r="X304" s="274"/>
      <c r="Y304" s="274"/>
      <c r="Z304" s="274"/>
      <c r="AA304" s="274"/>
      <c r="AB304" s="274"/>
      <c r="AC304" s="274"/>
      <c r="AD304" s="274"/>
      <c r="AE304" s="274"/>
      <c r="AF304" s="65">
        <v>3</v>
      </c>
      <c r="AG304" s="274"/>
      <c r="AH304" s="274"/>
      <c r="AI304" s="274"/>
      <c r="AJ304" s="274"/>
      <c r="AK304" s="274"/>
      <c r="AL304" s="274"/>
      <c r="AM304" s="274"/>
      <c r="AN304" s="274"/>
      <c r="AO304" s="274"/>
      <c r="AP304" s="274"/>
      <c r="AQ304" s="274"/>
      <c r="AR304" s="274"/>
      <c r="AS304" s="274"/>
      <c r="AT304" s="274"/>
    </row>
    <row r="305" spans="1:46" ht="45" customHeight="1" thickTop="1" thickBot="1" x14ac:dyDescent="0.25">
      <c r="A305" s="273" t="s">
        <v>258</v>
      </c>
      <c r="B305" s="273"/>
      <c r="C305" s="273"/>
      <c r="D305" s="273"/>
      <c r="E305" s="273"/>
      <c r="F305" s="273"/>
      <c r="G305" s="273"/>
      <c r="H305" s="273"/>
      <c r="I305" s="273"/>
      <c r="J305" s="273"/>
      <c r="K305" s="273"/>
      <c r="L305" s="273"/>
      <c r="M305" s="273"/>
      <c r="N305" s="273"/>
      <c r="O305" s="273"/>
      <c r="P305" s="273"/>
      <c r="Q305" s="65">
        <v>3</v>
      </c>
      <c r="R305" s="274"/>
      <c r="S305" s="274"/>
      <c r="T305" s="274"/>
      <c r="U305" s="274"/>
      <c r="V305" s="274"/>
      <c r="W305" s="274"/>
      <c r="X305" s="274"/>
      <c r="Y305" s="274"/>
      <c r="Z305" s="274"/>
      <c r="AA305" s="274"/>
      <c r="AB305" s="274"/>
      <c r="AC305" s="274"/>
      <c r="AD305" s="274"/>
      <c r="AE305" s="274"/>
      <c r="AF305" s="65">
        <v>3</v>
      </c>
      <c r="AG305" s="274"/>
      <c r="AH305" s="274"/>
      <c r="AI305" s="274"/>
      <c r="AJ305" s="274"/>
      <c r="AK305" s="274"/>
      <c r="AL305" s="274"/>
      <c r="AM305" s="274"/>
      <c r="AN305" s="274"/>
      <c r="AO305" s="274"/>
      <c r="AP305" s="274"/>
      <c r="AQ305" s="274"/>
      <c r="AR305" s="274"/>
      <c r="AS305" s="274"/>
      <c r="AT305" s="274"/>
    </row>
    <row r="306" spans="1:46" ht="45" customHeight="1" thickTop="1" thickBot="1" x14ac:dyDescent="0.25">
      <c r="A306" s="273" t="s">
        <v>259</v>
      </c>
      <c r="B306" s="273"/>
      <c r="C306" s="273"/>
      <c r="D306" s="273"/>
      <c r="E306" s="273"/>
      <c r="F306" s="273"/>
      <c r="G306" s="273"/>
      <c r="H306" s="273"/>
      <c r="I306" s="273"/>
      <c r="J306" s="273"/>
      <c r="K306" s="273"/>
      <c r="L306" s="273"/>
      <c r="M306" s="273"/>
      <c r="N306" s="273"/>
      <c r="O306" s="273"/>
      <c r="P306" s="273"/>
      <c r="Q306" s="65">
        <v>3</v>
      </c>
      <c r="R306" s="278"/>
      <c r="S306" s="278"/>
      <c r="T306" s="278"/>
      <c r="U306" s="278"/>
      <c r="V306" s="278"/>
      <c r="W306" s="278"/>
      <c r="X306" s="278"/>
      <c r="Y306" s="278"/>
      <c r="Z306" s="278"/>
      <c r="AA306" s="278"/>
      <c r="AB306" s="278"/>
      <c r="AC306" s="278"/>
      <c r="AD306" s="278"/>
      <c r="AE306" s="278"/>
      <c r="AF306" s="65">
        <v>3</v>
      </c>
      <c r="AG306" s="278"/>
      <c r="AH306" s="278"/>
      <c r="AI306" s="278"/>
      <c r="AJ306" s="278"/>
      <c r="AK306" s="278"/>
      <c r="AL306" s="278"/>
      <c r="AM306" s="278"/>
      <c r="AN306" s="278"/>
      <c r="AO306" s="278"/>
      <c r="AP306" s="278"/>
      <c r="AQ306" s="278"/>
      <c r="AR306" s="278"/>
      <c r="AS306" s="278"/>
      <c r="AT306" s="278"/>
    </row>
    <row r="307" spans="1:46" ht="45" customHeight="1" thickTop="1" thickBot="1" x14ac:dyDescent="0.25">
      <c r="A307" s="273" t="s">
        <v>260</v>
      </c>
      <c r="B307" s="273"/>
      <c r="C307" s="273"/>
      <c r="D307" s="273"/>
      <c r="E307" s="273"/>
      <c r="F307" s="273"/>
      <c r="G307" s="273"/>
      <c r="H307" s="273"/>
      <c r="I307" s="273"/>
      <c r="J307" s="273"/>
      <c r="K307" s="273"/>
      <c r="L307" s="273"/>
      <c r="M307" s="273"/>
      <c r="N307" s="273"/>
      <c r="O307" s="273"/>
      <c r="P307" s="273"/>
      <c r="Q307" s="65">
        <v>3</v>
      </c>
      <c r="R307" s="278"/>
      <c r="S307" s="278"/>
      <c r="T307" s="278"/>
      <c r="U307" s="278"/>
      <c r="V307" s="278"/>
      <c r="W307" s="278"/>
      <c r="X307" s="278"/>
      <c r="Y307" s="278"/>
      <c r="Z307" s="278"/>
      <c r="AA307" s="278"/>
      <c r="AB307" s="278"/>
      <c r="AC307" s="278"/>
      <c r="AD307" s="278"/>
      <c r="AE307" s="278"/>
      <c r="AF307" s="65">
        <v>3</v>
      </c>
      <c r="AG307" s="278"/>
      <c r="AH307" s="278"/>
      <c r="AI307" s="278"/>
      <c r="AJ307" s="278"/>
      <c r="AK307" s="278"/>
      <c r="AL307" s="278"/>
      <c r="AM307" s="278"/>
      <c r="AN307" s="278"/>
      <c r="AO307" s="278"/>
      <c r="AP307" s="278"/>
      <c r="AQ307" s="278"/>
      <c r="AR307" s="278"/>
      <c r="AS307" s="278"/>
      <c r="AT307" s="278"/>
    </row>
    <row r="308" spans="1:46" ht="45" customHeight="1" thickTop="1" thickBot="1" x14ac:dyDescent="0.25">
      <c r="A308" s="273" t="s">
        <v>261</v>
      </c>
      <c r="B308" s="273"/>
      <c r="C308" s="273"/>
      <c r="D308" s="273"/>
      <c r="E308" s="273"/>
      <c r="F308" s="273"/>
      <c r="G308" s="273"/>
      <c r="H308" s="273"/>
      <c r="I308" s="273"/>
      <c r="J308" s="273"/>
      <c r="K308" s="273"/>
      <c r="L308" s="273"/>
      <c r="M308" s="273"/>
      <c r="N308" s="273"/>
      <c r="O308" s="273"/>
      <c r="P308" s="273"/>
      <c r="Q308" s="65">
        <v>3</v>
      </c>
      <c r="R308" s="278"/>
      <c r="S308" s="278"/>
      <c r="T308" s="278"/>
      <c r="U308" s="278"/>
      <c r="V308" s="278"/>
      <c r="W308" s="278"/>
      <c r="X308" s="278"/>
      <c r="Y308" s="278"/>
      <c r="Z308" s="278"/>
      <c r="AA308" s="278"/>
      <c r="AB308" s="278"/>
      <c r="AC308" s="278"/>
      <c r="AD308" s="278"/>
      <c r="AE308" s="278"/>
      <c r="AF308" s="65">
        <v>3</v>
      </c>
      <c r="AG308" s="278"/>
      <c r="AH308" s="278"/>
      <c r="AI308" s="278"/>
      <c r="AJ308" s="278"/>
      <c r="AK308" s="278"/>
      <c r="AL308" s="278"/>
      <c r="AM308" s="278"/>
      <c r="AN308" s="278"/>
      <c r="AO308" s="278"/>
      <c r="AP308" s="278"/>
      <c r="AQ308" s="278"/>
      <c r="AR308" s="278"/>
      <c r="AS308" s="278"/>
      <c r="AT308" s="278"/>
    </row>
    <row r="309" spans="1:46" ht="45" customHeight="1" thickTop="1" thickBot="1" x14ac:dyDescent="0.25">
      <c r="A309" s="273" t="s">
        <v>262</v>
      </c>
      <c r="B309" s="273"/>
      <c r="C309" s="273"/>
      <c r="D309" s="273"/>
      <c r="E309" s="273"/>
      <c r="F309" s="273"/>
      <c r="G309" s="273"/>
      <c r="H309" s="273"/>
      <c r="I309" s="273"/>
      <c r="J309" s="273"/>
      <c r="K309" s="273"/>
      <c r="L309" s="273"/>
      <c r="M309" s="273"/>
      <c r="N309" s="273"/>
      <c r="O309" s="273"/>
      <c r="P309" s="273"/>
      <c r="Q309" s="65">
        <v>3</v>
      </c>
      <c r="R309" s="274"/>
      <c r="S309" s="274"/>
      <c r="T309" s="274"/>
      <c r="U309" s="274"/>
      <c r="V309" s="274"/>
      <c r="W309" s="274"/>
      <c r="X309" s="274"/>
      <c r="Y309" s="274"/>
      <c r="Z309" s="274"/>
      <c r="AA309" s="274"/>
      <c r="AB309" s="274"/>
      <c r="AC309" s="274"/>
      <c r="AD309" s="274"/>
      <c r="AE309" s="274"/>
      <c r="AF309" s="65">
        <v>3</v>
      </c>
      <c r="AG309" s="274"/>
      <c r="AH309" s="274"/>
      <c r="AI309" s="274"/>
      <c r="AJ309" s="274"/>
      <c r="AK309" s="274"/>
      <c r="AL309" s="274"/>
      <c r="AM309" s="274"/>
      <c r="AN309" s="274"/>
      <c r="AO309" s="274"/>
      <c r="AP309" s="274"/>
      <c r="AQ309" s="274"/>
      <c r="AR309" s="274"/>
      <c r="AS309" s="274"/>
      <c r="AT309" s="274"/>
    </row>
    <row r="310" spans="1:46" ht="45" customHeight="1" thickTop="1" thickBot="1" x14ac:dyDescent="0.25">
      <c r="A310" s="273" t="s">
        <v>263</v>
      </c>
      <c r="B310" s="273"/>
      <c r="C310" s="273"/>
      <c r="D310" s="273"/>
      <c r="E310" s="273"/>
      <c r="F310" s="273"/>
      <c r="G310" s="273"/>
      <c r="H310" s="273"/>
      <c r="I310" s="273"/>
      <c r="J310" s="273"/>
      <c r="K310" s="273"/>
      <c r="L310" s="273"/>
      <c r="M310" s="273"/>
      <c r="N310" s="273"/>
      <c r="O310" s="273"/>
      <c r="P310" s="273"/>
      <c r="Q310" s="65">
        <v>3</v>
      </c>
      <c r="R310" s="274"/>
      <c r="S310" s="274"/>
      <c r="T310" s="274"/>
      <c r="U310" s="274"/>
      <c r="V310" s="274"/>
      <c r="W310" s="274"/>
      <c r="X310" s="274"/>
      <c r="Y310" s="274"/>
      <c r="Z310" s="274"/>
      <c r="AA310" s="274"/>
      <c r="AB310" s="274"/>
      <c r="AC310" s="274"/>
      <c r="AD310" s="274"/>
      <c r="AE310" s="274"/>
      <c r="AF310" s="65">
        <v>3</v>
      </c>
      <c r="AG310" s="274"/>
      <c r="AH310" s="274"/>
      <c r="AI310" s="274"/>
      <c r="AJ310" s="274"/>
      <c r="AK310" s="274"/>
      <c r="AL310" s="274"/>
      <c r="AM310" s="274"/>
      <c r="AN310" s="274"/>
      <c r="AO310" s="274"/>
      <c r="AP310" s="274"/>
      <c r="AQ310" s="274"/>
      <c r="AR310" s="274"/>
      <c r="AS310" s="274"/>
      <c r="AT310" s="274"/>
    </row>
    <row r="311" spans="1:46" ht="45" customHeight="1" thickTop="1" thickBot="1" x14ac:dyDescent="0.25">
      <c r="A311" s="273" t="s">
        <v>264</v>
      </c>
      <c r="B311" s="273"/>
      <c r="C311" s="273"/>
      <c r="D311" s="273"/>
      <c r="E311" s="273"/>
      <c r="F311" s="273"/>
      <c r="G311" s="273"/>
      <c r="H311" s="273"/>
      <c r="I311" s="273"/>
      <c r="J311" s="273"/>
      <c r="K311" s="273"/>
      <c r="L311" s="273"/>
      <c r="M311" s="273"/>
      <c r="N311" s="273"/>
      <c r="O311" s="273"/>
      <c r="P311" s="273"/>
      <c r="Q311" s="65">
        <v>3</v>
      </c>
      <c r="R311" s="274"/>
      <c r="S311" s="274"/>
      <c r="T311" s="274"/>
      <c r="U311" s="274"/>
      <c r="V311" s="274"/>
      <c r="W311" s="274"/>
      <c r="X311" s="274"/>
      <c r="Y311" s="274"/>
      <c r="Z311" s="274"/>
      <c r="AA311" s="274"/>
      <c r="AB311" s="274"/>
      <c r="AC311" s="274"/>
      <c r="AD311" s="274"/>
      <c r="AE311" s="274"/>
      <c r="AF311" s="65">
        <v>3</v>
      </c>
      <c r="AG311" s="274"/>
      <c r="AH311" s="274"/>
      <c r="AI311" s="274"/>
      <c r="AJ311" s="274"/>
      <c r="AK311" s="274"/>
      <c r="AL311" s="274"/>
      <c r="AM311" s="274"/>
      <c r="AN311" s="274"/>
      <c r="AO311" s="274"/>
      <c r="AP311" s="274"/>
      <c r="AQ311" s="274"/>
      <c r="AR311" s="274"/>
      <c r="AS311" s="274"/>
      <c r="AT311" s="274"/>
    </row>
    <row r="312" spans="1:46" ht="45" customHeight="1" thickTop="1" thickBot="1" x14ac:dyDescent="0.25">
      <c r="A312" s="273" t="s">
        <v>265</v>
      </c>
      <c r="B312" s="273"/>
      <c r="C312" s="273"/>
      <c r="D312" s="273"/>
      <c r="E312" s="273"/>
      <c r="F312" s="273"/>
      <c r="G312" s="273"/>
      <c r="H312" s="273"/>
      <c r="I312" s="273"/>
      <c r="J312" s="273"/>
      <c r="K312" s="273"/>
      <c r="L312" s="273"/>
      <c r="M312" s="273"/>
      <c r="N312" s="273"/>
      <c r="O312" s="273"/>
      <c r="P312" s="273"/>
      <c r="Q312" s="65">
        <v>3</v>
      </c>
      <c r="R312" s="274"/>
      <c r="S312" s="274"/>
      <c r="T312" s="274"/>
      <c r="U312" s="274"/>
      <c r="V312" s="274"/>
      <c r="W312" s="274"/>
      <c r="X312" s="274"/>
      <c r="Y312" s="274"/>
      <c r="Z312" s="274"/>
      <c r="AA312" s="274"/>
      <c r="AB312" s="274"/>
      <c r="AC312" s="274"/>
      <c r="AD312" s="274"/>
      <c r="AE312" s="274"/>
      <c r="AF312" s="65">
        <v>3</v>
      </c>
      <c r="AG312" s="274"/>
      <c r="AH312" s="274"/>
      <c r="AI312" s="274"/>
      <c r="AJ312" s="274"/>
      <c r="AK312" s="274"/>
      <c r="AL312" s="274"/>
      <c r="AM312" s="274"/>
      <c r="AN312" s="274"/>
      <c r="AO312" s="274"/>
      <c r="AP312" s="274"/>
      <c r="AQ312" s="274"/>
      <c r="AR312" s="274"/>
      <c r="AS312" s="274"/>
      <c r="AT312" s="274"/>
    </row>
    <row r="313" spans="1:46" ht="45" customHeight="1" thickTop="1" thickBot="1" x14ac:dyDescent="0.25">
      <c r="A313" s="273" t="s">
        <v>266</v>
      </c>
      <c r="B313" s="273"/>
      <c r="C313" s="273"/>
      <c r="D313" s="273"/>
      <c r="E313" s="273"/>
      <c r="F313" s="273"/>
      <c r="G313" s="273"/>
      <c r="H313" s="273"/>
      <c r="I313" s="273"/>
      <c r="J313" s="273"/>
      <c r="K313" s="273"/>
      <c r="L313" s="273"/>
      <c r="M313" s="273"/>
      <c r="N313" s="273"/>
      <c r="O313" s="273"/>
      <c r="P313" s="273"/>
      <c r="Q313" s="65">
        <v>3</v>
      </c>
      <c r="R313" s="278"/>
      <c r="S313" s="278"/>
      <c r="T313" s="278"/>
      <c r="U313" s="278"/>
      <c r="V313" s="278"/>
      <c r="W313" s="278"/>
      <c r="X313" s="278"/>
      <c r="Y313" s="278"/>
      <c r="Z313" s="278"/>
      <c r="AA313" s="278"/>
      <c r="AB313" s="278"/>
      <c r="AC313" s="278"/>
      <c r="AD313" s="278"/>
      <c r="AE313" s="278"/>
      <c r="AF313" s="65">
        <v>3</v>
      </c>
      <c r="AG313" s="278"/>
      <c r="AH313" s="278"/>
      <c r="AI313" s="278"/>
      <c r="AJ313" s="278"/>
      <c r="AK313" s="278"/>
      <c r="AL313" s="278"/>
      <c r="AM313" s="278"/>
      <c r="AN313" s="278"/>
      <c r="AO313" s="278"/>
      <c r="AP313" s="278"/>
      <c r="AQ313" s="278"/>
      <c r="AR313" s="278"/>
      <c r="AS313" s="278"/>
      <c r="AT313" s="278"/>
    </row>
    <row r="314" spans="1:46" ht="45" customHeight="1" thickTop="1" thickBot="1" x14ac:dyDescent="0.25">
      <c r="A314" s="273" t="s">
        <v>267</v>
      </c>
      <c r="B314" s="273"/>
      <c r="C314" s="273"/>
      <c r="D314" s="273"/>
      <c r="E314" s="273"/>
      <c r="F314" s="273"/>
      <c r="G314" s="273"/>
      <c r="H314" s="273"/>
      <c r="I314" s="273"/>
      <c r="J314" s="273"/>
      <c r="K314" s="273"/>
      <c r="L314" s="273"/>
      <c r="M314" s="273"/>
      <c r="N314" s="273"/>
      <c r="O314" s="273"/>
      <c r="P314" s="273"/>
      <c r="Q314" s="65">
        <v>3</v>
      </c>
      <c r="R314" s="278"/>
      <c r="S314" s="278"/>
      <c r="T314" s="278"/>
      <c r="U314" s="278"/>
      <c r="V314" s="278"/>
      <c r="W314" s="278"/>
      <c r="X314" s="278"/>
      <c r="Y314" s="278"/>
      <c r="Z314" s="278"/>
      <c r="AA314" s="278"/>
      <c r="AB314" s="278"/>
      <c r="AC314" s="278"/>
      <c r="AD314" s="278"/>
      <c r="AE314" s="278"/>
      <c r="AF314" s="65">
        <v>3</v>
      </c>
      <c r="AG314" s="278"/>
      <c r="AH314" s="278"/>
      <c r="AI314" s="278"/>
      <c r="AJ314" s="278"/>
      <c r="AK314" s="278"/>
      <c r="AL314" s="278"/>
      <c r="AM314" s="278"/>
      <c r="AN314" s="278"/>
      <c r="AO314" s="278"/>
      <c r="AP314" s="278"/>
      <c r="AQ314" s="278"/>
      <c r="AR314" s="278"/>
      <c r="AS314" s="278"/>
      <c r="AT314" s="278"/>
    </row>
    <row r="315" spans="1:46" ht="45" customHeight="1" thickTop="1" thickBot="1" x14ac:dyDescent="0.25">
      <c r="A315" s="273" t="s">
        <v>268</v>
      </c>
      <c r="B315" s="273"/>
      <c r="C315" s="273"/>
      <c r="D315" s="273"/>
      <c r="E315" s="273"/>
      <c r="F315" s="273"/>
      <c r="G315" s="273"/>
      <c r="H315" s="273"/>
      <c r="I315" s="273"/>
      <c r="J315" s="273"/>
      <c r="K315" s="273"/>
      <c r="L315" s="273"/>
      <c r="M315" s="273"/>
      <c r="N315" s="273"/>
      <c r="O315" s="273"/>
      <c r="P315" s="273"/>
      <c r="Q315" s="65">
        <v>3</v>
      </c>
      <c r="R315" s="278"/>
      <c r="S315" s="278"/>
      <c r="T315" s="278"/>
      <c r="U315" s="278"/>
      <c r="V315" s="278"/>
      <c r="W315" s="278"/>
      <c r="X315" s="278"/>
      <c r="Y315" s="278"/>
      <c r="Z315" s="278"/>
      <c r="AA315" s="278"/>
      <c r="AB315" s="278"/>
      <c r="AC315" s="278"/>
      <c r="AD315" s="278"/>
      <c r="AE315" s="278"/>
      <c r="AF315" s="65">
        <v>3</v>
      </c>
      <c r="AG315" s="278"/>
      <c r="AH315" s="278"/>
      <c r="AI315" s="278"/>
      <c r="AJ315" s="278"/>
      <c r="AK315" s="278"/>
      <c r="AL315" s="278"/>
      <c r="AM315" s="278"/>
      <c r="AN315" s="278"/>
      <c r="AO315" s="278"/>
      <c r="AP315" s="278"/>
      <c r="AQ315" s="278"/>
      <c r="AR315" s="278"/>
      <c r="AS315" s="278"/>
      <c r="AT315" s="278"/>
    </row>
    <row r="316" spans="1:46" ht="45" customHeight="1" thickTop="1" thickBot="1" x14ac:dyDescent="0.25">
      <c r="A316" s="273" t="s">
        <v>269</v>
      </c>
      <c r="B316" s="273"/>
      <c r="C316" s="273"/>
      <c r="D316" s="273"/>
      <c r="E316" s="273"/>
      <c r="F316" s="273"/>
      <c r="G316" s="273"/>
      <c r="H316" s="273"/>
      <c r="I316" s="273"/>
      <c r="J316" s="273"/>
      <c r="K316" s="273"/>
      <c r="L316" s="273"/>
      <c r="M316" s="273"/>
      <c r="N316" s="273"/>
      <c r="O316" s="273"/>
      <c r="P316" s="273"/>
      <c r="Q316" s="65">
        <v>3</v>
      </c>
      <c r="R316" s="274"/>
      <c r="S316" s="274"/>
      <c r="T316" s="274"/>
      <c r="U316" s="274"/>
      <c r="V316" s="274"/>
      <c r="W316" s="274"/>
      <c r="X316" s="274"/>
      <c r="Y316" s="274"/>
      <c r="Z316" s="274"/>
      <c r="AA316" s="274"/>
      <c r="AB316" s="274"/>
      <c r="AC316" s="274"/>
      <c r="AD316" s="274"/>
      <c r="AE316" s="274"/>
      <c r="AF316" s="65">
        <v>3</v>
      </c>
      <c r="AG316" s="274"/>
      <c r="AH316" s="274"/>
      <c r="AI316" s="274"/>
      <c r="AJ316" s="274"/>
      <c r="AK316" s="274"/>
      <c r="AL316" s="274"/>
      <c r="AM316" s="274"/>
      <c r="AN316" s="274"/>
      <c r="AO316" s="274"/>
      <c r="AP316" s="274"/>
      <c r="AQ316" s="274"/>
      <c r="AR316" s="274"/>
      <c r="AS316" s="274"/>
      <c r="AT316" s="274"/>
    </row>
    <row r="317" spans="1:46" ht="45" customHeight="1" thickTop="1" thickBot="1" x14ac:dyDescent="0.25">
      <c r="A317" s="273" t="s">
        <v>270</v>
      </c>
      <c r="B317" s="273"/>
      <c r="C317" s="273"/>
      <c r="D317" s="273"/>
      <c r="E317" s="273"/>
      <c r="F317" s="273"/>
      <c r="G317" s="273"/>
      <c r="H317" s="273"/>
      <c r="I317" s="273"/>
      <c r="J317" s="273"/>
      <c r="K317" s="273"/>
      <c r="L317" s="273"/>
      <c r="M317" s="273"/>
      <c r="N317" s="273"/>
      <c r="O317" s="273"/>
      <c r="P317" s="273"/>
      <c r="Q317" s="65">
        <v>3</v>
      </c>
      <c r="R317" s="274"/>
      <c r="S317" s="274"/>
      <c r="T317" s="274"/>
      <c r="U317" s="274"/>
      <c r="V317" s="274"/>
      <c r="W317" s="274"/>
      <c r="X317" s="274"/>
      <c r="Y317" s="274"/>
      <c r="Z317" s="274"/>
      <c r="AA317" s="274"/>
      <c r="AB317" s="274"/>
      <c r="AC317" s="274"/>
      <c r="AD317" s="274"/>
      <c r="AE317" s="274"/>
      <c r="AF317" s="65">
        <v>3</v>
      </c>
      <c r="AG317" s="274"/>
      <c r="AH317" s="274"/>
      <c r="AI317" s="274"/>
      <c r="AJ317" s="274"/>
      <c r="AK317" s="274"/>
      <c r="AL317" s="274"/>
      <c r="AM317" s="274"/>
      <c r="AN317" s="274"/>
      <c r="AO317" s="274"/>
      <c r="AP317" s="274"/>
      <c r="AQ317" s="274"/>
      <c r="AR317" s="274"/>
      <c r="AS317" s="274"/>
      <c r="AT317" s="274"/>
    </row>
    <row r="318" spans="1:46" ht="45" customHeight="1" thickTop="1" thickBot="1" x14ac:dyDescent="0.25">
      <c r="A318" s="273" t="s">
        <v>271</v>
      </c>
      <c r="B318" s="273"/>
      <c r="C318" s="273"/>
      <c r="D318" s="273"/>
      <c r="E318" s="273"/>
      <c r="F318" s="273"/>
      <c r="G318" s="273"/>
      <c r="H318" s="273"/>
      <c r="I318" s="273"/>
      <c r="J318" s="273"/>
      <c r="K318" s="273"/>
      <c r="L318" s="273"/>
      <c r="M318" s="273"/>
      <c r="N318" s="273"/>
      <c r="O318" s="273"/>
      <c r="P318" s="273"/>
      <c r="Q318" s="65">
        <v>3</v>
      </c>
      <c r="R318" s="274"/>
      <c r="S318" s="274"/>
      <c r="T318" s="274"/>
      <c r="U318" s="274"/>
      <c r="V318" s="274"/>
      <c r="W318" s="274"/>
      <c r="X318" s="274"/>
      <c r="Y318" s="274"/>
      <c r="Z318" s="274"/>
      <c r="AA318" s="274"/>
      <c r="AB318" s="274"/>
      <c r="AC318" s="274"/>
      <c r="AD318" s="274"/>
      <c r="AE318" s="274"/>
      <c r="AF318" s="65">
        <v>3</v>
      </c>
      <c r="AG318" s="274"/>
      <c r="AH318" s="274"/>
      <c r="AI318" s="274"/>
      <c r="AJ318" s="274"/>
      <c r="AK318" s="274"/>
      <c r="AL318" s="274"/>
      <c r="AM318" s="274"/>
      <c r="AN318" s="274"/>
      <c r="AO318" s="274"/>
      <c r="AP318" s="274"/>
      <c r="AQ318" s="274"/>
      <c r="AR318" s="274"/>
      <c r="AS318" s="274"/>
      <c r="AT318" s="274"/>
    </row>
    <row r="319" spans="1:46" ht="45" customHeight="1" thickTop="1" thickBot="1" x14ac:dyDescent="0.25">
      <c r="A319" s="273" t="s">
        <v>272</v>
      </c>
      <c r="B319" s="273"/>
      <c r="C319" s="273"/>
      <c r="D319" s="273"/>
      <c r="E319" s="273"/>
      <c r="F319" s="273"/>
      <c r="G319" s="273"/>
      <c r="H319" s="273"/>
      <c r="I319" s="273"/>
      <c r="J319" s="273"/>
      <c r="K319" s="273"/>
      <c r="L319" s="273"/>
      <c r="M319" s="273"/>
      <c r="N319" s="273"/>
      <c r="O319" s="273"/>
      <c r="P319" s="273"/>
      <c r="Q319" s="65">
        <v>3</v>
      </c>
      <c r="R319" s="274"/>
      <c r="S319" s="274"/>
      <c r="T319" s="274"/>
      <c r="U319" s="274"/>
      <c r="V319" s="274"/>
      <c r="W319" s="274"/>
      <c r="X319" s="274"/>
      <c r="Y319" s="274"/>
      <c r="Z319" s="274"/>
      <c r="AA319" s="274"/>
      <c r="AB319" s="274"/>
      <c r="AC319" s="274"/>
      <c r="AD319" s="274"/>
      <c r="AE319" s="274"/>
      <c r="AF319" s="65">
        <v>3</v>
      </c>
      <c r="AG319" s="274"/>
      <c r="AH319" s="274"/>
      <c r="AI319" s="274"/>
      <c r="AJ319" s="274"/>
      <c r="AK319" s="274"/>
      <c r="AL319" s="274"/>
      <c r="AM319" s="274"/>
      <c r="AN319" s="274"/>
      <c r="AO319" s="274"/>
      <c r="AP319" s="274"/>
      <c r="AQ319" s="274"/>
      <c r="AR319" s="274"/>
      <c r="AS319" s="274"/>
      <c r="AT319" s="274"/>
    </row>
    <row r="320" spans="1:46" ht="45" customHeight="1" thickTop="1" thickBot="1" x14ac:dyDescent="0.25">
      <c r="A320" s="273" t="s">
        <v>273</v>
      </c>
      <c r="B320" s="273"/>
      <c r="C320" s="273"/>
      <c r="D320" s="273"/>
      <c r="E320" s="273"/>
      <c r="F320" s="273"/>
      <c r="G320" s="273"/>
      <c r="H320" s="273"/>
      <c r="I320" s="273"/>
      <c r="J320" s="273"/>
      <c r="K320" s="273"/>
      <c r="L320" s="273"/>
      <c r="M320" s="273"/>
      <c r="N320" s="273"/>
      <c r="O320" s="273"/>
      <c r="P320" s="273"/>
      <c r="Q320" s="65">
        <v>3</v>
      </c>
      <c r="R320" s="278"/>
      <c r="S320" s="278"/>
      <c r="T320" s="278"/>
      <c r="U320" s="278"/>
      <c r="V320" s="278"/>
      <c r="W320" s="278"/>
      <c r="X320" s="278"/>
      <c r="Y320" s="278"/>
      <c r="Z320" s="278"/>
      <c r="AA320" s="278"/>
      <c r="AB320" s="278"/>
      <c r="AC320" s="278"/>
      <c r="AD320" s="278"/>
      <c r="AE320" s="278"/>
      <c r="AF320" s="65">
        <v>3</v>
      </c>
      <c r="AG320" s="278"/>
      <c r="AH320" s="278"/>
      <c r="AI320" s="278"/>
      <c r="AJ320" s="278"/>
      <c r="AK320" s="278"/>
      <c r="AL320" s="278"/>
      <c r="AM320" s="278"/>
      <c r="AN320" s="278"/>
      <c r="AO320" s="278"/>
      <c r="AP320" s="278"/>
      <c r="AQ320" s="278"/>
      <c r="AR320" s="278"/>
      <c r="AS320" s="278"/>
      <c r="AT320" s="278"/>
    </row>
    <row r="321" spans="1:46" ht="45" customHeight="1" thickTop="1" thickBot="1" x14ac:dyDescent="0.25">
      <c r="A321" s="273" t="s">
        <v>274</v>
      </c>
      <c r="B321" s="273"/>
      <c r="C321" s="273"/>
      <c r="D321" s="273"/>
      <c r="E321" s="273"/>
      <c r="F321" s="273"/>
      <c r="G321" s="273"/>
      <c r="H321" s="273"/>
      <c r="I321" s="273"/>
      <c r="J321" s="273"/>
      <c r="K321" s="273"/>
      <c r="L321" s="273"/>
      <c r="M321" s="273"/>
      <c r="N321" s="273"/>
      <c r="O321" s="273"/>
      <c r="P321" s="273"/>
      <c r="Q321" s="65">
        <v>3</v>
      </c>
      <c r="R321" s="278"/>
      <c r="S321" s="278"/>
      <c r="T321" s="278"/>
      <c r="U321" s="278"/>
      <c r="V321" s="278"/>
      <c r="W321" s="278"/>
      <c r="X321" s="278"/>
      <c r="Y321" s="278"/>
      <c r="Z321" s="278"/>
      <c r="AA321" s="278"/>
      <c r="AB321" s="278"/>
      <c r="AC321" s="278"/>
      <c r="AD321" s="278"/>
      <c r="AE321" s="278"/>
      <c r="AF321" s="65">
        <v>3</v>
      </c>
      <c r="AG321" s="278"/>
      <c r="AH321" s="278"/>
      <c r="AI321" s="278"/>
      <c r="AJ321" s="278"/>
      <c r="AK321" s="278"/>
      <c r="AL321" s="278"/>
      <c r="AM321" s="278"/>
      <c r="AN321" s="278"/>
      <c r="AO321" s="278"/>
      <c r="AP321" s="278"/>
      <c r="AQ321" s="278"/>
      <c r="AR321" s="278"/>
      <c r="AS321" s="278"/>
      <c r="AT321" s="278"/>
    </row>
    <row r="322" spans="1:46" ht="45" customHeight="1" thickTop="1" thickBot="1" x14ac:dyDescent="0.25">
      <c r="A322" s="273" t="s">
        <v>275</v>
      </c>
      <c r="B322" s="273"/>
      <c r="C322" s="273"/>
      <c r="D322" s="273"/>
      <c r="E322" s="273"/>
      <c r="F322" s="273"/>
      <c r="G322" s="273"/>
      <c r="H322" s="273"/>
      <c r="I322" s="273"/>
      <c r="J322" s="273"/>
      <c r="K322" s="273"/>
      <c r="L322" s="273"/>
      <c r="M322" s="273"/>
      <c r="N322" s="273"/>
      <c r="O322" s="273"/>
      <c r="P322" s="273"/>
      <c r="Q322" s="65">
        <v>3</v>
      </c>
      <c r="R322" s="278"/>
      <c r="S322" s="278"/>
      <c r="T322" s="278"/>
      <c r="U322" s="278"/>
      <c r="V322" s="278"/>
      <c r="W322" s="278"/>
      <c r="X322" s="278"/>
      <c r="Y322" s="278"/>
      <c r="Z322" s="278"/>
      <c r="AA322" s="278"/>
      <c r="AB322" s="278"/>
      <c r="AC322" s="278"/>
      <c r="AD322" s="278"/>
      <c r="AE322" s="278"/>
      <c r="AF322" s="65">
        <v>3</v>
      </c>
      <c r="AG322" s="278"/>
      <c r="AH322" s="278"/>
      <c r="AI322" s="278"/>
      <c r="AJ322" s="278"/>
      <c r="AK322" s="278"/>
      <c r="AL322" s="278"/>
      <c r="AM322" s="278"/>
      <c r="AN322" s="278"/>
      <c r="AO322" s="278"/>
      <c r="AP322" s="278"/>
      <c r="AQ322" s="278"/>
      <c r="AR322" s="278"/>
      <c r="AS322" s="278"/>
      <c r="AT322" s="278"/>
    </row>
    <row r="323" spans="1:46" ht="45" customHeight="1" thickTop="1" thickBot="1" x14ac:dyDescent="0.25">
      <c r="A323" s="273" t="s">
        <v>276</v>
      </c>
      <c r="B323" s="273"/>
      <c r="C323" s="273"/>
      <c r="D323" s="273"/>
      <c r="E323" s="273"/>
      <c r="F323" s="273"/>
      <c r="G323" s="273"/>
      <c r="H323" s="273"/>
      <c r="I323" s="273"/>
      <c r="J323" s="273"/>
      <c r="K323" s="273"/>
      <c r="L323" s="273"/>
      <c r="M323" s="273"/>
      <c r="N323" s="273"/>
      <c r="O323" s="273"/>
      <c r="P323" s="273"/>
      <c r="Q323" s="65">
        <v>3</v>
      </c>
      <c r="R323" s="289"/>
      <c r="S323" s="290"/>
      <c r="T323" s="290"/>
      <c r="U323" s="290"/>
      <c r="V323" s="290"/>
      <c r="W323" s="290"/>
      <c r="X323" s="290"/>
      <c r="Y323" s="290"/>
      <c r="Z323" s="290"/>
      <c r="AA323" s="290"/>
      <c r="AB323" s="290"/>
      <c r="AC323" s="290"/>
      <c r="AD323" s="290"/>
      <c r="AE323" s="291"/>
      <c r="AF323" s="65">
        <v>3</v>
      </c>
      <c r="AG323" s="289"/>
      <c r="AH323" s="290"/>
      <c r="AI323" s="290"/>
      <c r="AJ323" s="290"/>
      <c r="AK323" s="290"/>
      <c r="AL323" s="290"/>
      <c r="AM323" s="290"/>
      <c r="AN323" s="290"/>
      <c r="AO323" s="290"/>
      <c r="AP323" s="290"/>
      <c r="AQ323" s="290"/>
      <c r="AR323" s="290"/>
      <c r="AS323" s="290"/>
      <c r="AT323" s="291"/>
    </row>
    <row r="324" spans="1:46" ht="97.15" customHeight="1" thickTop="1" thickBot="1" x14ac:dyDescent="0.25">
      <c r="A324" s="273" t="s">
        <v>277</v>
      </c>
      <c r="B324" s="273"/>
      <c r="C324" s="273"/>
      <c r="D324" s="273"/>
      <c r="E324" s="273"/>
      <c r="F324" s="273"/>
      <c r="G324" s="273"/>
      <c r="H324" s="273"/>
      <c r="I324" s="273"/>
      <c r="J324" s="273"/>
      <c r="K324" s="273"/>
      <c r="L324" s="273"/>
      <c r="M324" s="273"/>
      <c r="N324" s="273"/>
      <c r="O324" s="273"/>
      <c r="P324" s="273"/>
      <c r="Q324" s="65">
        <v>3</v>
      </c>
      <c r="R324" s="274"/>
      <c r="S324" s="274"/>
      <c r="T324" s="274"/>
      <c r="U324" s="274"/>
      <c r="V324" s="274"/>
      <c r="W324" s="274"/>
      <c r="X324" s="274"/>
      <c r="Y324" s="274"/>
      <c r="Z324" s="274"/>
      <c r="AA324" s="274"/>
      <c r="AB324" s="274"/>
      <c r="AC324" s="274"/>
      <c r="AD324" s="274"/>
      <c r="AE324" s="274"/>
      <c r="AF324" s="65">
        <v>3</v>
      </c>
      <c r="AG324" s="274"/>
      <c r="AH324" s="274"/>
      <c r="AI324" s="274"/>
      <c r="AJ324" s="274"/>
      <c r="AK324" s="274"/>
      <c r="AL324" s="274"/>
      <c r="AM324" s="274"/>
      <c r="AN324" s="274"/>
      <c r="AO324" s="274"/>
      <c r="AP324" s="274"/>
      <c r="AQ324" s="274"/>
      <c r="AR324" s="274"/>
      <c r="AS324" s="274"/>
      <c r="AT324" s="274"/>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79" t="s">
        <v>73</v>
      </c>
      <c r="B326" s="279"/>
      <c r="C326" s="279"/>
      <c r="D326" s="279"/>
      <c r="E326" s="279"/>
      <c r="F326" s="279"/>
      <c r="G326" s="279"/>
      <c r="H326" s="279"/>
      <c r="I326" s="279"/>
      <c r="J326" s="279"/>
      <c r="K326" s="279"/>
      <c r="L326" s="279"/>
      <c r="M326" s="279"/>
      <c r="N326" s="279"/>
      <c r="O326" s="279"/>
      <c r="P326" s="279"/>
      <c r="Q326" s="67" t="s">
        <v>64</v>
      </c>
      <c r="R326" s="280" t="s">
        <v>65</v>
      </c>
      <c r="S326" s="280"/>
      <c r="T326" s="280"/>
      <c r="U326" s="280"/>
      <c r="V326" s="280"/>
      <c r="W326" s="280"/>
      <c r="X326" s="280"/>
      <c r="Y326" s="280"/>
      <c r="Z326" s="280"/>
      <c r="AA326" s="280"/>
      <c r="AB326" s="280"/>
      <c r="AC326" s="280"/>
      <c r="AD326" s="280"/>
      <c r="AE326" s="280"/>
      <c r="AF326" s="68" t="s">
        <v>64</v>
      </c>
      <c r="AG326" s="281" t="s">
        <v>7</v>
      </c>
      <c r="AH326" s="281"/>
      <c r="AI326" s="281"/>
      <c r="AJ326" s="281"/>
      <c r="AK326" s="281"/>
      <c r="AL326" s="281"/>
      <c r="AM326" s="281"/>
      <c r="AN326" s="281"/>
      <c r="AO326" s="281"/>
      <c r="AP326" s="281"/>
      <c r="AQ326" s="281"/>
      <c r="AR326" s="281"/>
      <c r="AS326" s="281"/>
      <c r="AT326" s="281"/>
    </row>
    <row r="327" spans="1:46" ht="45" customHeight="1" thickTop="1" thickBot="1" x14ac:dyDescent="0.25">
      <c r="A327" s="273" t="s">
        <v>278</v>
      </c>
      <c r="B327" s="273"/>
      <c r="C327" s="273"/>
      <c r="D327" s="273"/>
      <c r="E327" s="273"/>
      <c r="F327" s="273"/>
      <c r="G327" s="273"/>
      <c r="H327" s="273"/>
      <c r="I327" s="273"/>
      <c r="J327" s="273"/>
      <c r="K327" s="273"/>
      <c r="L327" s="273"/>
      <c r="M327" s="273"/>
      <c r="N327" s="273"/>
      <c r="O327" s="273"/>
      <c r="P327" s="273"/>
      <c r="Q327" s="65">
        <v>3</v>
      </c>
      <c r="R327" s="278" t="s">
        <v>3078</v>
      </c>
      <c r="S327" s="278"/>
      <c r="T327" s="278"/>
      <c r="U327" s="278"/>
      <c r="V327" s="278"/>
      <c r="W327" s="278"/>
      <c r="X327" s="278"/>
      <c r="Y327" s="278"/>
      <c r="Z327" s="278"/>
      <c r="AA327" s="278"/>
      <c r="AB327" s="278"/>
      <c r="AC327" s="278"/>
      <c r="AD327" s="278"/>
      <c r="AE327" s="278"/>
      <c r="AF327" s="65">
        <v>3</v>
      </c>
      <c r="AG327" s="278" t="s">
        <v>3078</v>
      </c>
      <c r="AH327" s="278"/>
      <c r="AI327" s="278"/>
      <c r="AJ327" s="278"/>
      <c r="AK327" s="278"/>
      <c r="AL327" s="278"/>
      <c r="AM327" s="278"/>
      <c r="AN327" s="278"/>
      <c r="AO327" s="278"/>
      <c r="AP327" s="278"/>
      <c r="AQ327" s="278"/>
      <c r="AR327" s="278"/>
      <c r="AS327" s="278"/>
      <c r="AT327" s="278"/>
    </row>
    <row r="328" spans="1:46" ht="45" customHeight="1" thickTop="1" thickBot="1" x14ac:dyDescent="0.25">
      <c r="A328" s="273" t="s">
        <v>279</v>
      </c>
      <c r="B328" s="273"/>
      <c r="C328" s="273"/>
      <c r="D328" s="273"/>
      <c r="E328" s="273"/>
      <c r="F328" s="273"/>
      <c r="G328" s="273"/>
      <c r="H328" s="273"/>
      <c r="I328" s="273"/>
      <c r="J328" s="273"/>
      <c r="K328" s="273"/>
      <c r="L328" s="273"/>
      <c r="M328" s="273"/>
      <c r="N328" s="273"/>
      <c r="O328" s="273"/>
      <c r="P328" s="273"/>
      <c r="Q328" s="65">
        <v>3</v>
      </c>
      <c r="R328" s="274"/>
      <c r="S328" s="274"/>
      <c r="T328" s="274"/>
      <c r="U328" s="274"/>
      <c r="V328" s="274"/>
      <c r="W328" s="274"/>
      <c r="X328" s="274"/>
      <c r="Y328" s="274"/>
      <c r="Z328" s="274"/>
      <c r="AA328" s="274"/>
      <c r="AB328" s="274"/>
      <c r="AC328" s="274"/>
      <c r="AD328" s="274"/>
      <c r="AE328" s="274"/>
      <c r="AF328" s="65">
        <v>3</v>
      </c>
      <c r="AG328" s="274"/>
      <c r="AH328" s="274"/>
      <c r="AI328" s="274"/>
      <c r="AJ328" s="274"/>
      <c r="AK328" s="274"/>
      <c r="AL328" s="274"/>
      <c r="AM328" s="274"/>
      <c r="AN328" s="274"/>
      <c r="AO328" s="274"/>
      <c r="AP328" s="274"/>
      <c r="AQ328" s="274"/>
      <c r="AR328" s="274"/>
      <c r="AS328" s="274"/>
      <c r="AT328" s="274"/>
    </row>
    <row r="329" spans="1:46" ht="45" customHeight="1" thickTop="1" thickBot="1" x14ac:dyDescent="0.25">
      <c r="A329" s="273" t="s">
        <v>280</v>
      </c>
      <c r="B329" s="273"/>
      <c r="C329" s="273"/>
      <c r="D329" s="273"/>
      <c r="E329" s="273"/>
      <c r="F329" s="273"/>
      <c r="G329" s="273"/>
      <c r="H329" s="273"/>
      <c r="I329" s="273"/>
      <c r="J329" s="273"/>
      <c r="K329" s="273"/>
      <c r="L329" s="273"/>
      <c r="M329" s="273"/>
      <c r="N329" s="273"/>
      <c r="O329" s="273"/>
      <c r="P329" s="273"/>
      <c r="Q329" s="65">
        <v>3</v>
      </c>
      <c r="R329" s="278"/>
      <c r="S329" s="278"/>
      <c r="T329" s="278"/>
      <c r="U329" s="278"/>
      <c r="V329" s="278"/>
      <c r="W329" s="278"/>
      <c r="X329" s="278"/>
      <c r="Y329" s="278"/>
      <c r="Z329" s="278"/>
      <c r="AA329" s="278"/>
      <c r="AB329" s="278"/>
      <c r="AC329" s="278"/>
      <c r="AD329" s="278"/>
      <c r="AE329" s="278"/>
      <c r="AF329" s="65">
        <v>3</v>
      </c>
      <c r="AG329" s="278"/>
      <c r="AH329" s="278"/>
      <c r="AI329" s="278"/>
      <c r="AJ329" s="278"/>
      <c r="AK329" s="278"/>
      <c r="AL329" s="278"/>
      <c r="AM329" s="278"/>
      <c r="AN329" s="278"/>
      <c r="AO329" s="278"/>
      <c r="AP329" s="278"/>
      <c r="AQ329" s="278"/>
      <c r="AR329" s="278"/>
      <c r="AS329" s="278"/>
      <c r="AT329" s="278"/>
    </row>
    <row r="330" spans="1:46" ht="61.15" customHeight="1" thickTop="1" thickBot="1" x14ac:dyDescent="0.25">
      <c r="A330" s="273" t="s">
        <v>281</v>
      </c>
      <c r="B330" s="273"/>
      <c r="C330" s="273"/>
      <c r="D330" s="273"/>
      <c r="E330" s="273"/>
      <c r="F330" s="273"/>
      <c r="G330" s="273"/>
      <c r="H330" s="273"/>
      <c r="I330" s="273"/>
      <c r="J330" s="273"/>
      <c r="K330" s="273"/>
      <c r="L330" s="273"/>
      <c r="M330" s="273"/>
      <c r="N330" s="273"/>
      <c r="O330" s="273"/>
      <c r="P330" s="273"/>
      <c r="Q330" s="65">
        <v>3</v>
      </c>
      <c r="R330" s="278"/>
      <c r="S330" s="278"/>
      <c r="T330" s="278"/>
      <c r="U330" s="278"/>
      <c r="V330" s="278"/>
      <c r="W330" s="278"/>
      <c r="X330" s="278"/>
      <c r="Y330" s="278"/>
      <c r="Z330" s="278"/>
      <c r="AA330" s="278"/>
      <c r="AB330" s="278"/>
      <c r="AC330" s="278"/>
      <c r="AD330" s="278"/>
      <c r="AE330" s="278"/>
      <c r="AF330" s="65">
        <v>3</v>
      </c>
      <c r="AG330" s="278"/>
      <c r="AH330" s="278"/>
      <c r="AI330" s="278"/>
      <c r="AJ330" s="278"/>
      <c r="AK330" s="278"/>
      <c r="AL330" s="278"/>
      <c r="AM330" s="278"/>
      <c r="AN330" s="278"/>
      <c r="AO330" s="278"/>
      <c r="AP330" s="278"/>
      <c r="AQ330" s="278"/>
      <c r="AR330" s="278"/>
      <c r="AS330" s="278"/>
      <c r="AT330" s="278"/>
    </row>
    <row r="331" spans="1:46" ht="45" customHeight="1" thickTop="1" thickBot="1" x14ac:dyDescent="0.25">
      <c r="A331" s="273" t="s">
        <v>282</v>
      </c>
      <c r="B331" s="273"/>
      <c r="C331" s="273"/>
      <c r="D331" s="273"/>
      <c r="E331" s="273"/>
      <c r="F331" s="273"/>
      <c r="G331" s="273"/>
      <c r="H331" s="273"/>
      <c r="I331" s="273"/>
      <c r="J331" s="273"/>
      <c r="K331" s="273"/>
      <c r="L331" s="273"/>
      <c r="M331" s="273"/>
      <c r="N331" s="273"/>
      <c r="O331" s="273"/>
      <c r="P331" s="273"/>
      <c r="Q331" s="65">
        <v>3</v>
      </c>
      <c r="R331" s="278"/>
      <c r="S331" s="278"/>
      <c r="T331" s="278"/>
      <c r="U331" s="278"/>
      <c r="V331" s="278"/>
      <c r="W331" s="278"/>
      <c r="X331" s="278"/>
      <c r="Y331" s="278"/>
      <c r="Z331" s="278"/>
      <c r="AA331" s="278"/>
      <c r="AB331" s="278"/>
      <c r="AC331" s="278"/>
      <c r="AD331" s="278"/>
      <c r="AE331" s="278"/>
      <c r="AF331" s="65">
        <v>3</v>
      </c>
      <c r="AG331" s="278"/>
      <c r="AH331" s="278"/>
      <c r="AI331" s="278"/>
      <c r="AJ331" s="278"/>
      <c r="AK331" s="278"/>
      <c r="AL331" s="278"/>
      <c r="AM331" s="278"/>
      <c r="AN331" s="278"/>
      <c r="AO331" s="278"/>
      <c r="AP331" s="278"/>
      <c r="AQ331" s="278"/>
      <c r="AR331" s="278"/>
      <c r="AS331" s="278"/>
      <c r="AT331" s="278"/>
    </row>
    <row r="334" spans="1:46" ht="35.65" customHeight="1" x14ac:dyDescent="0.2">
      <c r="A334" s="267" t="s">
        <v>283</v>
      </c>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c r="AG334" s="250" t="s">
        <v>61</v>
      </c>
      <c r="AH334" s="250"/>
      <c r="AI334" s="250"/>
      <c r="AJ334" s="250"/>
      <c r="AK334" s="69">
        <f>(('Artículo 121 (resumen PI)'!C21*0.8+'Artículo 121 (resumen PI)'!F21*0.2)+('Artículo 121 (resumen PNT)'!C21*0.8+'Artículo 121 (resumen PNT)'!F21*0.2))/2</f>
        <v>0</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62</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68" t="s">
        <v>284</v>
      </c>
      <c r="B338" s="268"/>
      <c r="C338" s="268"/>
      <c r="D338" s="268"/>
      <c r="E338" s="268"/>
      <c r="F338" s="268"/>
      <c r="G338" s="268"/>
      <c r="H338" s="268"/>
      <c r="I338" s="268"/>
      <c r="J338" s="268"/>
      <c r="K338" s="268"/>
      <c r="L338" s="268"/>
      <c r="M338" s="268"/>
      <c r="N338" s="268"/>
      <c r="O338" s="268"/>
      <c r="P338" s="268"/>
      <c r="Q338" s="62"/>
      <c r="R338" s="57"/>
      <c r="S338" s="57"/>
      <c r="T338" s="57"/>
      <c r="U338" s="57"/>
      <c r="V338" s="269"/>
      <c r="W338" s="269"/>
      <c r="X338" s="269"/>
      <c r="Y338" s="269"/>
      <c r="Z338" s="269"/>
      <c r="AA338" s="269"/>
      <c r="AB338" s="269"/>
      <c r="AC338" s="269"/>
      <c r="AD338" s="269"/>
      <c r="AE338" s="269"/>
      <c r="AF338" s="62"/>
      <c r="AG338" s="57"/>
      <c r="AH338" s="57"/>
      <c r="AI338" s="57"/>
      <c r="AJ338" s="57"/>
      <c r="AK338" s="269"/>
      <c r="AL338" s="269"/>
      <c r="AM338" s="269"/>
      <c r="AN338" s="269"/>
      <c r="AO338" s="269"/>
      <c r="AP338" s="269"/>
      <c r="AQ338" s="269"/>
      <c r="AR338" s="269"/>
      <c r="AS338" s="269"/>
      <c r="AT338" s="269"/>
    </row>
    <row r="339" spans="1:46" ht="45" customHeight="1" thickTop="1" thickBot="1" x14ac:dyDescent="0.25">
      <c r="A339" s="275" t="s">
        <v>43</v>
      </c>
      <c r="B339" s="275"/>
      <c r="C339" s="275"/>
      <c r="D339" s="275"/>
      <c r="E339" s="275"/>
      <c r="F339" s="275"/>
      <c r="G339" s="275"/>
      <c r="H339" s="275"/>
      <c r="I339" s="275"/>
      <c r="J339" s="275"/>
      <c r="K339" s="275"/>
      <c r="L339" s="275"/>
      <c r="M339" s="275"/>
      <c r="N339" s="275"/>
      <c r="O339" s="275"/>
      <c r="P339" s="275"/>
      <c r="Q339" s="63" t="s">
        <v>64</v>
      </c>
      <c r="R339" s="276" t="s">
        <v>65</v>
      </c>
      <c r="S339" s="276"/>
      <c r="T339" s="276"/>
      <c r="U339" s="276"/>
      <c r="V339" s="276"/>
      <c r="W339" s="276"/>
      <c r="X339" s="276"/>
      <c r="Y339" s="276"/>
      <c r="Z339" s="276"/>
      <c r="AA339" s="276"/>
      <c r="AB339" s="276"/>
      <c r="AC339" s="276"/>
      <c r="AD339" s="276"/>
      <c r="AE339" s="276"/>
      <c r="AF339" s="64" t="s">
        <v>64</v>
      </c>
      <c r="AG339" s="277" t="s">
        <v>7</v>
      </c>
      <c r="AH339" s="277"/>
      <c r="AI339" s="277"/>
      <c r="AJ339" s="277"/>
      <c r="AK339" s="277"/>
      <c r="AL339" s="277"/>
      <c r="AM339" s="277"/>
      <c r="AN339" s="277"/>
      <c r="AO339" s="277"/>
      <c r="AP339" s="277"/>
      <c r="AQ339" s="277"/>
      <c r="AR339" s="277"/>
      <c r="AS339" s="277"/>
      <c r="AT339" s="277"/>
    </row>
    <row r="340" spans="1:46" ht="45" customHeight="1" thickTop="1" thickBot="1" x14ac:dyDescent="0.25">
      <c r="A340" s="273" t="s">
        <v>66</v>
      </c>
      <c r="B340" s="273"/>
      <c r="C340" s="273"/>
      <c r="D340" s="273"/>
      <c r="E340" s="273"/>
      <c r="F340" s="273"/>
      <c r="G340" s="273"/>
      <c r="H340" s="273"/>
      <c r="I340" s="273"/>
      <c r="J340" s="273"/>
      <c r="K340" s="273"/>
      <c r="L340" s="273"/>
      <c r="M340" s="273"/>
      <c r="N340" s="273"/>
      <c r="O340" s="273"/>
      <c r="P340" s="273"/>
      <c r="Q340" s="65">
        <v>0</v>
      </c>
      <c r="R340" s="278" t="s">
        <v>3076</v>
      </c>
      <c r="S340" s="278"/>
      <c r="T340" s="278"/>
      <c r="U340" s="278"/>
      <c r="V340" s="278"/>
      <c r="W340" s="278"/>
      <c r="X340" s="278"/>
      <c r="Y340" s="278"/>
      <c r="Z340" s="278"/>
      <c r="AA340" s="278"/>
      <c r="AB340" s="278"/>
      <c r="AC340" s="278"/>
      <c r="AD340" s="278"/>
      <c r="AE340" s="278"/>
      <c r="AF340" s="65">
        <v>0</v>
      </c>
      <c r="AG340" s="278" t="s">
        <v>3077</v>
      </c>
      <c r="AH340" s="278"/>
      <c r="AI340" s="278"/>
      <c r="AJ340" s="278"/>
      <c r="AK340" s="278"/>
      <c r="AL340" s="278"/>
      <c r="AM340" s="278"/>
      <c r="AN340" s="278"/>
      <c r="AO340" s="278"/>
      <c r="AP340" s="278"/>
      <c r="AQ340" s="278"/>
      <c r="AR340" s="278"/>
      <c r="AS340" s="278"/>
      <c r="AT340" s="278"/>
    </row>
    <row r="341" spans="1:46" ht="45" customHeight="1" thickTop="1" thickBot="1" x14ac:dyDescent="0.25">
      <c r="A341" s="273" t="s">
        <v>206</v>
      </c>
      <c r="B341" s="273"/>
      <c r="C341" s="273"/>
      <c r="D341" s="273"/>
      <c r="E341" s="273"/>
      <c r="F341" s="273"/>
      <c r="G341" s="273"/>
      <c r="H341" s="273"/>
      <c r="I341" s="273"/>
      <c r="J341" s="273"/>
      <c r="K341" s="273"/>
      <c r="L341" s="273"/>
      <c r="M341" s="273"/>
      <c r="N341" s="273"/>
      <c r="O341" s="273"/>
      <c r="P341" s="273"/>
      <c r="Q341" s="65">
        <v>0</v>
      </c>
      <c r="R341" s="274"/>
      <c r="S341" s="274"/>
      <c r="T341" s="274"/>
      <c r="U341" s="274"/>
      <c r="V341" s="274"/>
      <c r="W341" s="274"/>
      <c r="X341" s="274"/>
      <c r="Y341" s="274"/>
      <c r="Z341" s="274"/>
      <c r="AA341" s="274"/>
      <c r="AB341" s="274"/>
      <c r="AC341" s="274"/>
      <c r="AD341" s="274"/>
      <c r="AE341" s="274"/>
      <c r="AF341" s="65">
        <v>0</v>
      </c>
      <c r="AG341" s="274"/>
      <c r="AH341" s="274"/>
      <c r="AI341" s="274"/>
      <c r="AJ341" s="274"/>
      <c r="AK341" s="274"/>
      <c r="AL341" s="274"/>
      <c r="AM341" s="274"/>
      <c r="AN341" s="274"/>
      <c r="AO341" s="274"/>
      <c r="AP341" s="274"/>
      <c r="AQ341" s="274"/>
      <c r="AR341" s="274"/>
      <c r="AS341" s="274"/>
      <c r="AT341" s="274"/>
    </row>
    <row r="342" spans="1:46" ht="79.900000000000006" customHeight="1" thickTop="1" thickBot="1" x14ac:dyDescent="0.25">
      <c r="A342" s="273" t="s">
        <v>285</v>
      </c>
      <c r="B342" s="273"/>
      <c r="C342" s="273"/>
      <c r="D342" s="273"/>
      <c r="E342" s="273"/>
      <c r="F342" s="273"/>
      <c r="G342" s="273"/>
      <c r="H342" s="273"/>
      <c r="I342" s="273"/>
      <c r="J342" s="273"/>
      <c r="K342" s="273"/>
      <c r="L342" s="273"/>
      <c r="M342" s="273"/>
      <c r="N342" s="273"/>
      <c r="O342" s="273"/>
      <c r="P342" s="273"/>
      <c r="Q342" s="65">
        <v>0</v>
      </c>
      <c r="R342" s="274"/>
      <c r="S342" s="274"/>
      <c r="T342" s="274"/>
      <c r="U342" s="274"/>
      <c r="V342" s="274"/>
      <c r="W342" s="274"/>
      <c r="X342" s="274"/>
      <c r="Y342" s="274"/>
      <c r="Z342" s="274"/>
      <c r="AA342" s="274"/>
      <c r="AB342" s="274"/>
      <c r="AC342" s="274"/>
      <c r="AD342" s="274"/>
      <c r="AE342" s="274"/>
      <c r="AF342" s="65">
        <v>0</v>
      </c>
      <c r="AG342" s="274"/>
      <c r="AH342" s="274"/>
      <c r="AI342" s="274"/>
      <c r="AJ342" s="274"/>
      <c r="AK342" s="274"/>
      <c r="AL342" s="274"/>
      <c r="AM342" s="274"/>
      <c r="AN342" s="274"/>
      <c r="AO342" s="274"/>
      <c r="AP342" s="274"/>
      <c r="AQ342" s="274"/>
      <c r="AR342" s="274"/>
      <c r="AS342" s="274"/>
      <c r="AT342" s="274"/>
    </row>
    <row r="343" spans="1:46" ht="45" customHeight="1" thickTop="1" thickBot="1" x14ac:dyDescent="0.25">
      <c r="A343" s="273" t="s">
        <v>286</v>
      </c>
      <c r="B343" s="273"/>
      <c r="C343" s="273"/>
      <c r="D343" s="273"/>
      <c r="E343" s="273"/>
      <c r="F343" s="273"/>
      <c r="G343" s="273"/>
      <c r="H343" s="273"/>
      <c r="I343" s="273"/>
      <c r="J343" s="273"/>
      <c r="K343" s="273"/>
      <c r="L343" s="273"/>
      <c r="M343" s="273"/>
      <c r="N343" s="273"/>
      <c r="O343" s="273"/>
      <c r="P343" s="273"/>
      <c r="Q343" s="65">
        <v>0</v>
      </c>
      <c r="R343" s="274"/>
      <c r="S343" s="274"/>
      <c r="T343" s="274"/>
      <c r="U343" s="274"/>
      <c r="V343" s="274"/>
      <c r="W343" s="274"/>
      <c r="X343" s="274"/>
      <c r="Y343" s="274"/>
      <c r="Z343" s="274"/>
      <c r="AA343" s="274"/>
      <c r="AB343" s="274"/>
      <c r="AC343" s="274"/>
      <c r="AD343" s="274"/>
      <c r="AE343" s="274"/>
      <c r="AF343" s="65">
        <v>0</v>
      </c>
      <c r="AG343" s="274"/>
      <c r="AH343" s="274"/>
      <c r="AI343" s="274"/>
      <c r="AJ343" s="274"/>
      <c r="AK343" s="274"/>
      <c r="AL343" s="274"/>
      <c r="AM343" s="274"/>
      <c r="AN343" s="274"/>
      <c r="AO343" s="274"/>
      <c r="AP343" s="274"/>
      <c r="AQ343" s="274"/>
      <c r="AR343" s="274"/>
      <c r="AS343" s="274"/>
      <c r="AT343" s="274"/>
    </row>
    <row r="344" spans="1:46" ht="45" customHeight="1" thickTop="1" thickBot="1" x14ac:dyDescent="0.25">
      <c r="A344" s="273" t="s">
        <v>287</v>
      </c>
      <c r="B344" s="273"/>
      <c r="C344" s="273"/>
      <c r="D344" s="273"/>
      <c r="E344" s="273"/>
      <c r="F344" s="273"/>
      <c r="G344" s="273"/>
      <c r="H344" s="273"/>
      <c r="I344" s="273"/>
      <c r="J344" s="273"/>
      <c r="K344" s="273"/>
      <c r="L344" s="273"/>
      <c r="M344" s="273"/>
      <c r="N344" s="273"/>
      <c r="O344" s="273"/>
      <c r="P344" s="273"/>
      <c r="Q344" s="65">
        <v>0</v>
      </c>
      <c r="R344" s="274"/>
      <c r="S344" s="274"/>
      <c r="T344" s="274"/>
      <c r="U344" s="274"/>
      <c r="V344" s="274"/>
      <c r="W344" s="274"/>
      <c r="X344" s="274"/>
      <c r="Y344" s="274"/>
      <c r="Z344" s="274"/>
      <c r="AA344" s="274"/>
      <c r="AB344" s="274"/>
      <c r="AC344" s="274"/>
      <c r="AD344" s="274"/>
      <c r="AE344" s="274"/>
      <c r="AF344" s="65">
        <v>0</v>
      </c>
      <c r="AG344" s="274"/>
      <c r="AH344" s="274"/>
      <c r="AI344" s="274"/>
      <c r="AJ344" s="274"/>
      <c r="AK344" s="274"/>
      <c r="AL344" s="274"/>
      <c r="AM344" s="274"/>
      <c r="AN344" s="274"/>
      <c r="AO344" s="274"/>
      <c r="AP344" s="274"/>
      <c r="AQ344" s="274"/>
      <c r="AR344" s="274"/>
      <c r="AS344" s="274"/>
      <c r="AT344" s="274"/>
    </row>
    <row r="345" spans="1:46" ht="45" customHeight="1" thickTop="1" thickBot="1" x14ac:dyDescent="0.25">
      <c r="A345" s="273" t="s">
        <v>288</v>
      </c>
      <c r="B345" s="273"/>
      <c r="C345" s="273"/>
      <c r="D345" s="273"/>
      <c r="E345" s="273"/>
      <c r="F345" s="273"/>
      <c r="G345" s="273"/>
      <c r="H345" s="273"/>
      <c r="I345" s="273"/>
      <c r="J345" s="273"/>
      <c r="K345" s="273"/>
      <c r="L345" s="273"/>
      <c r="M345" s="273"/>
      <c r="N345" s="273"/>
      <c r="O345" s="273"/>
      <c r="P345" s="273"/>
      <c r="Q345" s="65">
        <v>0</v>
      </c>
      <c r="R345" s="278"/>
      <c r="S345" s="278"/>
      <c r="T345" s="278"/>
      <c r="U345" s="278"/>
      <c r="V345" s="278"/>
      <c r="W345" s="278"/>
      <c r="X345" s="278"/>
      <c r="Y345" s="278"/>
      <c r="Z345" s="278"/>
      <c r="AA345" s="278"/>
      <c r="AB345" s="278"/>
      <c r="AC345" s="278"/>
      <c r="AD345" s="278"/>
      <c r="AE345" s="278"/>
      <c r="AF345" s="65">
        <v>0</v>
      </c>
      <c r="AG345" s="278"/>
      <c r="AH345" s="278"/>
      <c r="AI345" s="278"/>
      <c r="AJ345" s="278"/>
      <c r="AK345" s="278"/>
      <c r="AL345" s="278"/>
      <c r="AM345" s="278"/>
      <c r="AN345" s="278"/>
      <c r="AO345" s="278"/>
      <c r="AP345" s="278"/>
      <c r="AQ345" s="278"/>
      <c r="AR345" s="278"/>
      <c r="AS345" s="278"/>
      <c r="AT345" s="278"/>
    </row>
    <row r="346" spans="1:46" ht="45" customHeight="1" thickTop="1" thickBot="1" x14ac:dyDescent="0.25">
      <c r="A346" s="273" t="s">
        <v>289</v>
      </c>
      <c r="B346" s="273"/>
      <c r="C346" s="273"/>
      <c r="D346" s="273"/>
      <c r="E346" s="273"/>
      <c r="F346" s="273"/>
      <c r="G346" s="273"/>
      <c r="H346" s="273"/>
      <c r="I346" s="273"/>
      <c r="J346" s="273"/>
      <c r="K346" s="273"/>
      <c r="L346" s="273"/>
      <c r="M346" s="273"/>
      <c r="N346" s="273"/>
      <c r="O346" s="273"/>
      <c r="P346" s="273"/>
      <c r="Q346" s="65">
        <v>0</v>
      </c>
      <c r="R346" s="278"/>
      <c r="S346" s="278"/>
      <c r="T346" s="278"/>
      <c r="U346" s="278"/>
      <c r="V346" s="278"/>
      <c r="W346" s="278"/>
      <c r="X346" s="278"/>
      <c r="Y346" s="278"/>
      <c r="Z346" s="278"/>
      <c r="AA346" s="278"/>
      <c r="AB346" s="278"/>
      <c r="AC346" s="278"/>
      <c r="AD346" s="278"/>
      <c r="AE346" s="278"/>
      <c r="AF346" s="65">
        <v>0</v>
      </c>
      <c r="AG346" s="278"/>
      <c r="AH346" s="278"/>
      <c r="AI346" s="278"/>
      <c r="AJ346" s="278"/>
      <c r="AK346" s="278"/>
      <c r="AL346" s="278"/>
      <c r="AM346" s="278"/>
      <c r="AN346" s="278"/>
      <c r="AO346" s="278"/>
      <c r="AP346" s="278"/>
      <c r="AQ346" s="278"/>
      <c r="AR346" s="278"/>
      <c r="AS346" s="278"/>
      <c r="AT346" s="278"/>
    </row>
    <row r="347" spans="1:46" ht="50.65" customHeight="1" thickTop="1" thickBot="1" x14ac:dyDescent="0.25">
      <c r="A347" s="273" t="s">
        <v>290</v>
      </c>
      <c r="B347" s="273"/>
      <c r="C347" s="273"/>
      <c r="D347" s="273"/>
      <c r="E347" s="273"/>
      <c r="F347" s="273"/>
      <c r="G347" s="273"/>
      <c r="H347" s="273"/>
      <c r="I347" s="273"/>
      <c r="J347" s="273"/>
      <c r="K347" s="273"/>
      <c r="L347" s="273"/>
      <c r="M347" s="273"/>
      <c r="N347" s="273"/>
      <c r="O347" s="273"/>
      <c r="P347" s="273"/>
      <c r="Q347" s="65">
        <v>0</v>
      </c>
      <c r="R347" s="274"/>
      <c r="S347" s="274"/>
      <c r="T347" s="274"/>
      <c r="U347" s="274"/>
      <c r="V347" s="274"/>
      <c r="W347" s="274"/>
      <c r="X347" s="274"/>
      <c r="Y347" s="274"/>
      <c r="Z347" s="274"/>
      <c r="AA347" s="274"/>
      <c r="AB347" s="274"/>
      <c r="AC347" s="274"/>
      <c r="AD347" s="274"/>
      <c r="AE347" s="274"/>
      <c r="AF347" s="65">
        <v>0</v>
      </c>
      <c r="AG347" s="274"/>
      <c r="AH347" s="274"/>
      <c r="AI347" s="274"/>
      <c r="AJ347" s="274"/>
      <c r="AK347" s="274"/>
      <c r="AL347" s="274"/>
      <c r="AM347" s="274"/>
      <c r="AN347" s="274"/>
      <c r="AO347" s="274"/>
      <c r="AP347" s="274"/>
      <c r="AQ347" s="274"/>
      <c r="AR347" s="274"/>
      <c r="AS347" s="274"/>
      <c r="AT347" s="274"/>
    </row>
    <row r="348" spans="1:46" ht="45" customHeight="1" thickTop="1" thickBot="1" x14ac:dyDescent="0.25">
      <c r="A348" s="273" t="s">
        <v>291</v>
      </c>
      <c r="B348" s="273"/>
      <c r="C348" s="273"/>
      <c r="D348" s="273"/>
      <c r="E348" s="273"/>
      <c r="F348" s="273"/>
      <c r="G348" s="273"/>
      <c r="H348" s="273"/>
      <c r="I348" s="273"/>
      <c r="J348" s="273"/>
      <c r="K348" s="273"/>
      <c r="L348" s="273"/>
      <c r="M348" s="273"/>
      <c r="N348" s="273"/>
      <c r="O348" s="273"/>
      <c r="P348" s="273"/>
      <c r="Q348" s="65">
        <v>0</v>
      </c>
      <c r="R348" s="274"/>
      <c r="S348" s="274"/>
      <c r="T348" s="274"/>
      <c r="U348" s="274"/>
      <c r="V348" s="274"/>
      <c r="W348" s="274"/>
      <c r="X348" s="274"/>
      <c r="Y348" s="274"/>
      <c r="Z348" s="274"/>
      <c r="AA348" s="274"/>
      <c r="AB348" s="274"/>
      <c r="AC348" s="274"/>
      <c r="AD348" s="274"/>
      <c r="AE348" s="274"/>
      <c r="AF348" s="65">
        <v>0</v>
      </c>
      <c r="AG348" s="274"/>
      <c r="AH348" s="274"/>
      <c r="AI348" s="274"/>
      <c r="AJ348" s="274"/>
      <c r="AK348" s="274"/>
      <c r="AL348" s="274"/>
      <c r="AM348" s="274"/>
      <c r="AN348" s="274"/>
      <c r="AO348" s="274"/>
      <c r="AP348" s="274"/>
      <c r="AQ348" s="274"/>
      <c r="AR348" s="274"/>
      <c r="AS348" s="274"/>
      <c r="AT348" s="274"/>
    </row>
    <row r="349" spans="1:46" ht="45" customHeight="1" thickTop="1" thickBot="1" x14ac:dyDescent="0.25">
      <c r="A349" s="273" t="s">
        <v>292</v>
      </c>
      <c r="B349" s="273"/>
      <c r="C349" s="273"/>
      <c r="D349" s="273"/>
      <c r="E349" s="273"/>
      <c r="F349" s="273"/>
      <c r="G349" s="273"/>
      <c r="H349" s="273"/>
      <c r="I349" s="273"/>
      <c r="J349" s="273"/>
      <c r="K349" s="273"/>
      <c r="L349" s="273"/>
      <c r="M349" s="273"/>
      <c r="N349" s="273"/>
      <c r="O349" s="273"/>
      <c r="P349" s="273"/>
      <c r="Q349" s="65">
        <v>0</v>
      </c>
      <c r="R349" s="274"/>
      <c r="S349" s="274"/>
      <c r="T349" s="274"/>
      <c r="U349" s="274"/>
      <c r="V349" s="274"/>
      <c r="W349" s="274"/>
      <c r="X349" s="274"/>
      <c r="Y349" s="274"/>
      <c r="Z349" s="274"/>
      <c r="AA349" s="274"/>
      <c r="AB349" s="274"/>
      <c r="AC349" s="274"/>
      <c r="AD349" s="274"/>
      <c r="AE349" s="274"/>
      <c r="AF349" s="65">
        <v>0</v>
      </c>
      <c r="AG349" s="274"/>
      <c r="AH349" s="274"/>
      <c r="AI349" s="274"/>
      <c r="AJ349" s="274"/>
      <c r="AK349" s="274"/>
      <c r="AL349" s="274"/>
      <c r="AM349" s="274"/>
      <c r="AN349" s="274"/>
      <c r="AO349" s="274"/>
      <c r="AP349" s="274"/>
      <c r="AQ349" s="274"/>
      <c r="AR349" s="274"/>
      <c r="AS349" s="274"/>
      <c r="AT349" s="274"/>
    </row>
    <row r="350" spans="1:46" ht="45" customHeight="1" thickTop="1" thickBot="1" x14ac:dyDescent="0.25">
      <c r="A350" s="273" t="s">
        <v>293</v>
      </c>
      <c r="B350" s="273"/>
      <c r="C350" s="273"/>
      <c r="D350" s="273"/>
      <c r="E350" s="273"/>
      <c r="F350" s="273"/>
      <c r="G350" s="273"/>
      <c r="H350" s="273"/>
      <c r="I350" s="273"/>
      <c r="J350" s="273"/>
      <c r="K350" s="273"/>
      <c r="L350" s="273"/>
      <c r="M350" s="273"/>
      <c r="N350" s="273"/>
      <c r="O350" s="273"/>
      <c r="P350" s="273"/>
      <c r="Q350" s="65">
        <v>0</v>
      </c>
      <c r="R350" s="274"/>
      <c r="S350" s="274"/>
      <c r="T350" s="274"/>
      <c r="U350" s="274"/>
      <c r="V350" s="274"/>
      <c r="W350" s="274"/>
      <c r="X350" s="274"/>
      <c r="Y350" s="274"/>
      <c r="Z350" s="274"/>
      <c r="AA350" s="274"/>
      <c r="AB350" s="274"/>
      <c r="AC350" s="274"/>
      <c r="AD350" s="274"/>
      <c r="AE350" s="274"/>
      <c r="AF350" s="65">
        <v>0</v>
      </c>
      <c r="AG350" s="274"/>
      <c r="AH350" s="274"/>
      <c r="AI350" s="274"/>
      <c r="AJ350" s="274"/>
      <c r="AK350" s="274"/>
      <c r="AL350" s="274"/>
      <c r="AM350" s="274"/>
      <c r="AN350" s="274"/>
      <c r="AO350" s="274"/>
      <c r="AP350" s="274"/>
      <c r="AQ350" s="274"/>
      <c r="AR350" s="274"/>
      <c r="AS350" s="274"/>
      <c r="AT350" s="274"/>
    </row>
    <row r="351" spans="1:46" ht="45" customHeight="1" thickTop="1" thickBot="1" x14ac:dyDescent="0.25">
      <c r="A351" s="273" t="s">
        <v>294</v>
      </c>
      <c r="B351" s="273"/>
      <c r="C351" s="273"/>
      <c r="D351" s="273"/>
      <c r="E351" s="273"/>
      <c r="F351" s="273"/>
      <c r="G351" s="273"/>
      <c r="H351" s="273"/>
      <c r="I351" s="273"/>
      <c r="J351" s="273"/>
      <c r="K351" s="273"/>
      <c r="L351" s="273"/>
      <c r="M351" s="273"/>
      <c r="N351" s="273"/>
      <c r="O351" s="273"/>
      <c r="P351" s="273"/>
      <c r="Q351" s="65">
        <v>0</v>
      </c>
      <c r="R351" s="278"/>
      <c r="S351" s="278"/>
      <c r="T351" s="278"/>
      <c r="U351" s="278"/>
      <c r="V351" s="278"/>
      <c r="W351" s="278"/>
      <c r="X351" s="278"/>
      <c r="Y351" s="278"/>
      <c r="Z351" s="278"/>
      <c r="AA351" s="278"/>
      <c r="AB351" s="278"/>
      <c r="AC351" s="278"/>
      <c r="AD351" s="278"/>
      <c r="AE351" s="278"/>
      <c r="AF351" s="65">
        <v>0</v>
      </c>
      <c r="AG351" s="278"/>
      <c r="AH351" s="278"/>
      <c r="AI351" s="278"/>
      <c r="AJ351" s="278"/>
      <c r="AK351" s="278"/>
      <c r="AL351" s="278"/>
      <c r="AM351" s="278"/>
      <c r="AN351" s="278"/>
      <c r="AO351" s="278"/>
      <c r="AP351" s="278"/>
      <c r="AQ351" s="278"/>
      <c r="AR351" s="278"/>
      <c r="AS351" s="278"/>
      <c r="AT351" s="278"/>
    </row>
    <row r="352" spans="1:46" ht="45" customHeight="1" thickTop="1" thickBot="1" x14ac:dyDescent="0.25">
      <c r="A352" s="273" t="s">
        <v>295</v>
      </c>
      <c r="B352" s="273"/>
      <c r="C352" s="273"/>
      <c r="D352" s="273"/>
      <c r="E352" s="273"/>
      <c r="F352" s="273"/>
      <c r="G352" s="273"/>
      <c r="H352" s="273"/>
      <c r="I352" s="273"/>
      <c r="J352" s="273"/>
      <c r="K352" s="273"/>
      <c r="L352" s="273"/>
      <c r="M352" s="273"/>
      <c r="N352" s="273"/>
      <c r="O352" s="273"/>
      <c r="P352" s="273"/>
      <c r="Q352" s="65">
        <v>0</v>
      </c>
      <c r="R352" s="278"/>
      <c r="S352" s="278"/>
      <c r="T352" s="278"/>
      <c r="U352" s="278"/>
      <c r="V352" s="278"/>
      <c r="W352" s="278"/>
      <c r="X352" s="278"/>
      <c r="Y352" s="278"/>
      <c r="Z352" s="278"/>
      <c r="AA352" s="278"/>
      <c r="AB352" s="278"/>
      <c r="AC352" s="278"/>
      <c r="AD352" s="278"/>
      <c r="AE352" s="278"/>
      <c r="AF352" s="65">
        <v>0</v>
      </c>
      <c r="AG352" s="278"/>
      <c r="AH352" s="278"/>
      <c r="AI352" s="278"/>
      <c r="AJ352" s="278"/>
      <c r="AK352" s="278"/>
      <c r="AL352" s="278"/>
      <c r="AM352" s="278"/>
      <c r="AN352" s="278"/>
      <c r="AO352" s="278"/>
      <c r="AP352" s="278"/>
      <c r="AQ352" s="278"/>
      <c r="AR352" s="278"/>
      <c r="AS352" s="278"/>
      <c r="AT352" s="278"/>
    </row>
    <row r="353" spans="1:46" ht="45" customHeight="1" thickTop="1" thickBot="1" x14ac:dyDescent="0.25">
      <c r="A353" s="273" t="s">
        <v>296</v>
      </c>
      <c r="B353" s="273"/>
      <c r="C353" s="273"/>
      <c r="D353" s="273"/>
      <c r="E353" s="273"/>
      <c r="F353" s="273"/>
      <c r="G353" s="273"/>
      <c r="H353" s="273"/>
      <c r="I353" s="273"/>
      <c r="J353" s="273"/>
      <c r="K353" s="273"/>
      <c r="L353" s="273"/>
      <c r="M353" s="273"/>
      <c r="N353" s="273"/>
      <c r="O353" s="273"/>
      <c r="P353" s="273"/>
      <c r="Q353" s="65">
        <v>0</v>
      </c>
      <c r="R353" s="278"/>
      <c r="S353" s="278"/>
      <c r="T353" s="278"/>
      <c r="U353" s="278"/>
      <c r="V353" s="278"/>
      <c r="W353" s="278"/>
      <c r="X353" s="278"/>
      <c r="Y353" s="278"/>
      <c r="Z353" s="278"/>
      <c r="AA353" s="278"/>
      <c r="AB353" s="278"/>
      <c r="AC353" s="278"/>
      <c r="AD353" s="278"/>
      <c r="AE353" s="278"/>
      <c r="AF353" s="65">
        <v>0</v>
      </c>
      <c r="AG353" s="278"/>
      <c r="AH353" s="278"/>
      <c r="AI353" s="278"/>
      <c r="AJ353" s="278"/>
      <c r="AK353" s="278"/>
      <c r="AL353" s="278"/>
      <c r="AM353" s="278"/>
      <c r="AN353" s="278"/>
      <c r="AO353" s="278"/>
      <c r="AP353" s="278"/>
      <c r="AQ353" s="278"/>
      <c r="AR353" s="278"/>
      <c r="AS353" s="278"/>
      <c r="AT353" s="278"/>
    </row>
    <row r="354" spans="1:46" ht="45" customHeight="1" thickTop="1" thickBot="1" x14ac:dyDescent="0.25">
      <c r="A354" s="273" t="s">
        <v>297</v>
      </c>
      <c r="B354" s="273"/>
      <c r="C354" s="273"/>
      <c r="D354" s="273"/>
      <c r="E354" s="273"/>
      <c r="F354" s="273"/>
      <c r="G354" s="273"/>
      <c r="H354" s="273"/>
      <c r="I354" s="273"/>
      <c r="J354" s="273"/>
      <c r="K354" s="273"/>
      <c r="L354" s="273"/>
      <c r="M354" s="273"/>
      <c r="N354" s="273"/>
      <c r="O354" s="273"/>
      <c r="P354" s="273"/>
      <c r="Q354" s="65">
        <v>0</v>
      </c>
      <c r="R354" s="274"/>
      <c r="S354" s="274"/>
      <c r="T354" s="274"/>
      <c r="U354" s="274"/>
      <c r="V354" s="274"/>
      <c r="W354" s="274"/>
      <c r="X354" s="274"/>
      <c r="Y354" s="274"/>
      <c r="Z354" s="274"/>
      <c r="AA354" s="274"/>
      <c r="AB354" s="274"/>
      <c r="AC354" s="274"/>
      <c r="AD354" s="274"/>
      <c r="AE354" s="274"/>
      <c r="AF354" s="65">
        <v>0</v>
      </c>
      <c r="AG354" s="274"/>
      <c r="AH354" s="274"/>
      <c r="AI354" s="274"/>
      <c r="AJ354" s="274"/>
      <c r="AK354" s="274"/>
      <c r="AL354" s="274"/>
      <c r="AM354" s="274"/>
      <c r="AN354" s="274"/>
      <c r="AO354" s="274"/>
      <c r="AP354" s="274"/>
      <c r="AQ354" s="274"/>
      <c r="AR354" s="274"/>
      <c r="AS354" s="274"/>
      <c r="AT354" s="274"/>
    </row>
    <row r="355" spans="1:46" ht="45" customHeight="1" thickTop="1" thickBot="1" x14ac:dyDescent="0.25">
      <c r="A355" s="273" t="s">
        <v>298</v>
      </c>
      <c r="B355" s="273"/>
      <c r="C355" s="273"/>
      <c r="D355" s="273"/>
      <c r="E355" s="273"/>
      <c r="F355" s="273"/>
      <c r="G355" s="273"/>
      <c r="H355" s="273"/>
      <c r="I355" s="273"/>
      <c r="J355" s="273"/>
      <c r="K355" s="273"/>
      <c r="L355" s="273"/>
      <c r="M355" s="273"/>
      <c r="N355" s="273"/>
      <c r="O355" s="273"/>
      <c r="P355" s="273"/>
      <c r="Q355" s="65">
        <v>0</v>
      </c>
      <c r="R355" s="274"/>
      <c r="S355" s="274"/>
      <c r="T355" s="274"/>
      <c r="U355" s="274"/>
      <c r="V355" s="274"/>
      <c r="W355" s="274"/>
      <c r="X355" s="274"/>
      <c r="Y355" s="274"/>
      <c r="Z355" s="274"/>
      <c r="AA355" s="274"/>
      <c r="AB355" s="274"/>
      <c r="AC355" s="274"/>
      <c r="AD355" s="274"/>
      <c r="AE355" s="274"/>
      <c r="AF355" s="65">
        <v>0</v>
      </c>
      <c r="AG355" s="274"/>
      <c r="AH355" s="274"/>
      <c r="AI355" s="274"/>
      <c r="AJ355" s="274"/>
      <c r="AK355" s="274"/>
      <c r="AL355" s="274"/>
      <c r="AM355" s="274"/>
      <c r="AN355" s="274"/>
      <c r="AO355" s="274"/>
      <c r="AP355" s="274"/>
      <c r="AQ355" s="274"/>
      <c r="AR355" s="274"/>
      <c r="AS355" s="274"/>
      <c r="AT355" s="274"/>
    </row>
    <row r="356" spans="1:46" ht="45" customHeight="1" thickTop="1" thickBot="1" x14ac:dyDescent="0.25">
      <c r="A356" s="273" t="s">
        <v>299</v>
      </c>
      <c r="B356" s="273"/>
      <c r="C356" s="273"/>
      <c r="D356" s="273"/>
      <c r="E356" s="273"/>
      <c r="F356" s="273"/>
      <c r="G356" s="273"/>
      <c r="H356" s="273"/>
      <c r="I356" s="273"/>
      <c r="J356" s="273"/>
      <c r="K356" s="273"/>
      <c r="L356" s="273"/>
      <c r="M356" s="273"/>
      <c r="N356" s="273"/>
      <c r="O356" s="273"/>
      <c r="P356" s="273"/>
      <c r="Q356" s="65">
        <v>0</v>
      </c>
      <c r="R356" s="274"/>
      <c r="S356" s="274"/>
      <c r="T356" s="274"/>
      <c r="U356" s="274"/>
      <c r="V356" s="274"/>
      <c r="W356" s="274"/>
      <c r="X356" s="274"/>
      <c r="Y356" s="274"/>
      <c r="Z356" s="274"/>
      <c r="AA356" s="274"/>
      <c r="AB356" s="274"/>
      <c r="AC356" s="274"/>
      <c r="AD356" s="274"/>
      <c r="AE356" s="274"/>
      <c r="AF356" s="65">
        <v>0</v>
      </c>
      <c r="AG356" s="274"/>
      <c r="AH356" s="274"/>
      <c r="AI356" s="274"/>
      <c r="AJ356" s="274"/>
      <c r="AK356" s="274"/>
      <c r="AL356" s="274"/>
      <c r="AM356" s="274"/>
      <c r="AN356" s="274"/>
      <c r="AO356" s="274"/>
      <c r="AP356" s="274"/>
      <c r="AQ356" s="274"/>
      <c r="AR356" s="274"/>
      <c r="AS356" s="274"/>
      <c r="AT356" s="274"/>
    </row>
    <row r="357" spans="1:46" ht="45" customHeight="1" thickTop="1" thickBot="1" x14ac:dyDescent="0.25">
      <c r="A357" s="273" t="s">
        <v>300</v>
      </c>
      <c r="B357" s="273"/>
      <c r="C357" s="273"/>
      <c r="D357" s="273"/>
      <c r="E357" s="273"/>
      <c r="F357" s="273"/>
      <c r="G357" s="273"/>
      <c r="H357" s="273"/>
      <c r="I357" s="273"/>
      <c r="J357" s="273"/>
      <c r="K357" s="273"/>
      <c r="L357" s="273"/>
      <c r="M357" s="273"/>
      <c r="N357" s="273"/>
      <c r="O357" s="273"/>
      <c r="P357" s="273"/>
      <c r="Q357" s="65">
        <v>0</v>
      </c>
      <c r="R357" s="274"/>
      <c r="S357" s="274"/>
      <c r="T357" s="274"/>
      <c r="U357" s="274"/>
      <c r="V357" s="274"/>
      <c r="W357" s="274"/>
      <c r="X357" s="274"/>
      <c r="Y357" s="274"/>
      <c r="Z357" s="274"/>
      <c r="AA357" s="274"/>
      <c r="AB357" s="274"/>
      <c r="AC357" s="274"/>
      <c r="AD357" s="274"/>
      <c r="AE357" s="274"/>
      <c r="AF357" s="65">
        <v>0</v>
      </c>
      <c r="AG357" s="274"/>
      <c r="AH357" s="274"/>
      <c r="AI357" s="274"/>
      <c r="AJ357" s="274"/>
      <c r="AK357" s="274"/>
      <c r="AL357" s="274"/>
      <c r="AM357" s="274"/>
      <c r="AN357" s="274"/>
      <c r="AO357" s="274"/>
      <c r="AP357" s="274"/>
      <c r="AQ357" s="274"/>
      <c r="AR357" s="274"/>
      <c r="AS357" s="274"/>
      <c r="AT357" s="274"/>
    </row>
    <row r="358" spans="1:46" ht="80.650000000000006" customHeight="1" thickTop="1" thickBot="1" x14ac:dyDescent="0.25">
      <c r="A358" s="273" t="s">
        <v>301</v>
      </c>
      <c r="B358" s="273"/>
      <c r="C358" s="273"/>
      <c r="D358" s="273"/>
      <c r="E358" s="273"/>
      <c r="F358" s="273"/>
      <c r="G358" s="273"/>
      <c r="H358" s="273"/>
      <c r="I358" s="273"/>
      <c r="J358" s="273"/>
      <c r="K358" s="273"/>
      <c r="L358" s="273"/>
      <c r="M358" s="273"/>
      <c r="N358" s="273"/>
      <c r="O358" s="273"/>
      <c r="P358" s="273"/>
      <c r="Q358" s="65">
        <v>0</v>
      </c>
      <c r="R358" s="278"/>
      <c r="S358" s="278"/>
      <c r="T358" s="278"/>
      <c r="U358" s="278"/>
      <c r="V358" s="278"/>
      <c r="W358" s="278"/>
      <c r="X358" s="278"/>
      <c r="Y358" s="278"/>
      <c r="Z358" s="278"/>
      <c r="AA358" s="278"/>
      <c r="AB358" s="278"/>
      <c r="AC358" s="278"/>
      <c r="AD358" s="278"/>
      <c r="AE358" s="278"/>
      <c r="AF358" s="65">
        <v>0</v>
      </c>
      <c r="AG358" s="278"/>
      <c r="AH358" s="278"/>
      <c r="AI358" s="278"/>
      <c r="AJ358" s="278"/>
      <c r="AK358" s="278"/>
      <c r="AL358" s="278"/>
      <c r="AM358" s="278"/>
      <c r="AN358" s="278"/>
      <c r="AO358" s="278"/>
      <c r="AP358" s="278"/>
      <c r="AQ358" s="278"/>
      <c r="AR358" s="278"/>
      <c r="AS358" s="278"/>
      <c r="AT358" s="278"/>
    </row>
    <row r="359" spans="1:46" ht="89.65" customHeight="1" thickTop="1" thickBot="1" x14ac:dyDescent="0.25">
      <c r="A359" s="273" t="s">
        <v>302</v>
      </c>
      <c r="B359" s="273"/>
      <c r="C359" s="273"/>
      <c r="D359" s="273"/>
      <c r="E359" s="273"/>
      <c r="F359" s="273"/>
      <c r="G359" s="273"/>
      <c r="H359" s="273"/>
      <c r="I359" s="273"/>
      <c r="J359" s="273"/>
      <c r="K359" s="273"/>
      <c r="L359" s="273"/>
      <c r="M359" s="273"/>
      <c r="N359" s="273"/>
      <c r="O359" s="273"/>
      <c r="P359" s="273"/>
      <c r="Q359" s="65">
        <v>0</v>
      </c>
      <c r="R359" s="278"/>
      <c r="S359" s="278"/>
      <c r="T359" s="278"/>
      <c r="U359" s="278"/>
      <c r="V359" s="278"/>
      <c r="W359" s="278"/>
      <c r="X359" s="278"/>
      <c r="Y359" s="278"/>
      <c r="Z359" s="278"/>
      <c r="AA359" s="278"/>
      <c r="AB359" s="278"/>
      <c r="AC359" s="278"/>
      <c r="AD359" s="278"/>
      <c r="AE359" s="278"/>
      <c r="AF359" s="65">
        <v>0</v>
      </c>
      <c r="AG359" s="278"/>
      <c r="AH359" s="278"/>
      <c r="AI359" s="278"/>
      <c r="AJ359" s="278"/>
      <c r="AK359" s="278"/>
      <c r="AL359" s="278"/>
      <c r="AM359" s="278"/>
      <c r="AN359" s="278"/>
      <c r="AO359" s="278"/>
      <c r="AP359" s="278"/>
      <c r="AQ359" s="278"/>
      <c r="AR359" s="278"/>
      <c r="AS359" s="278"/>
      <c r="AT359" s="278"/>
    </row>
    <row r="360" spans="1:46" ht="45" customHeight="1" thickTop="1" thickBot="1" x14ac:dyDescent="0.25">
      <c r="A360" s="273" t="s">
        <v>303</v>
      </c>
      <c r="B360" s="273"/>
      <c r="C360" s="273"/>
      <c r="D360" s="273"/>
      <c r="E360" s="273"/>
      <c r="F360" s="273"/>
      <c r="G360" s="273"/>
      <c r="H360" s="273"/>
      <c r="I360" s="273"/>
      <c r="J360" s="273"/>
      <c r="K360" s="273"/>
      <c r="L360" s="273"/>
      <c r="M360" s="273"/>
      <c r="N360" s="273"/>
      <c r="O360" s="273"/>
      <c r="P360" s="273"/>
      <c r="Q360" s="65">
        <v>0</v>
      </c>
      <c r="R360" s="278"/>
      <c r="S360" s="278"/>
      <c r="T360" s="278"/>
      <c r="U360" s="278"/>
      <c r="V360" s="278"/>
      <c r="W360" s="278"/>
      <c r="X360" s="278"/>
      <c r="Y360" s="278"/>
      <c r="Z360" s="278"/>
      <c r="AA360" s="278"/>
      <c r="AB360" s="278"/>
      <c r="AC360" s="278"/>
      <c r="AD360" s="278"/>
      <c r="AE360" s="278"/>
      <c r="AF360" s="65">
        <v>0</v>
      </c>
      <c r="AG360" s="278"/>
      <c r="AH360" s="278"/>
      <c r="AI360" s="278"/>
      <c r="AJ360" s="278"/>
      <c r="AK360" s="278"/>
      <c r="AL360" s="278"/>
      <c r="AM360" s="278"/>
      <c r="AN360" s="278"/>
      <c r="AO360" s="278"/>
      <c r="AP360" s="278"/>
      <c r="AQ360" s="278"/>
      <c r="AR360" s="278"/>
      <c r="AS360" s="278"/>
      <c r="AT360" s="278"/>
    </row>
    <row r="361" spans="1:46" ht="45" customHeight="1" thickTop="1" thickBot="1" x14ac:dyDescent="0.25">
      <c r="A361" s="273" t="s">
        <v>304</v>
      </c>
      <c r="B361" s="273"/>
      <c r="C361" s="273"/>
      <c r="D361" s="273"/>
      <c r="E361" s="273"/>
      <c r="F361" s="273"/>
      <c r="G361" s="273"/>
      <c r="H361" s="273"/>
      <c r="I361" s="273"/>
      <c r="J361" s="273"/>
      <c r="K361" s="273"/>
      <c r="L361" s="273"/>
      <c r="M361" s="273"/>
      <c r="N361" s="273"/>
      <c r="O361" s="273"/>
      <c r="P361" s="273"/>
      <c r="Q361" s="65">
        <v>0</v>
      </c>
      <c r="R361" s="278"/>
      <c r="S361" s="278"/>
      <c r="T361" s="278"/>
      <c r="U361" s="278"/>
      <c r="V361" s="278"/>
      <c r="W361" s="278"/>
      <c r="X361" s="278"/>
      <c r="Y361" s="278"/>
      <c r="Z361" s="278"/>
      <c r="AA361" s="278"/>
      <c r="AB361" s="278"/>
      <c r="AC361" s="278"/>
      <c r="AD361" s="278"/>
      <c r="AE361" s="278"/>
      <c r="AF361" s="65">
        <v>0</v>
      </c>
      <c r="AG361" s="278"/>
      <c r="AH361" s="278"/>
      <c r="AI361" s="278"/>
      <c r="AJ361" s="278"/>
      <c r="AK361" s="278"/>
      <c r="AL361" s="278"/>
      <c r="AM361" s="278"/>
      <c r="AN361" s="278"/>
      <c r="AO361" s="278"/>
      <c r="AP361" s="278"/>
      <c r="AQ361" s="278"/>
      <c r="AR361" s="278"/>
      <c r="AS361" s="278"/>
      <c r="AT361" s="278"/>
    </row>
    <row r="362" spans="1:46" ht="45" customHeight="1" thickTop="1" thickBot="1" x14ac:dyDescent="0.25">
      <c r="A362" s="273" t="s">
        <v>305</v>
      </c>
      <c r="B362" s="273"/>
      <c r="C362" s="273"/>
      <c r="D362" s="273"/>
      <c r="E362" s="273"/>
      <c r="F362" s="273"/>
      <c r="G362" s="273"/>
      <c r="H362" s="273"/>
      <c r="I362" s="273"/>
      <c r="J362" s="273"/>
      <c r="K362" s="273"/>
      <c r="L362" s="273"/>
      <c r="M362" s="273"/>
      <c r="N362" s="273"/>
      <c r="O362" s="273"/>
      <c r="P362" s="273"/>
      <c r="Q362" s="65">
        <v>0</v>
      </c>
      <c r="R362" s="274"/>
      <c r="S362" s="274"/>
      <c r="T362" s="274"/>
      <c r="U362" s="274"/>
      <c r="V362" s="274"/>
      <c r="W362" s="274"/>
      <c r="X362" s="274"/>
      <c r="Y362" s="274"/>
      <c r="Z362" s="274"/>
      <c r="AA362" s="274"/>
      <c r="AB362" s="274"/>
      <c r="AC362" s="274"/>
      <c r="AD362" s="274"/>
      <c r="AE362" s="274"/>
      <c r="AF362" s="65">
        <v>0</v>
      </c>
      <c r="AG362" s="274"/>
      <c r="AH362" s="274"/>
      <c r="AI362" s="274"/>
      <c r="AJ362" s="274"/>
      <c r="AK362" s="274"/>
      <c r="AL362" s="274"/>
      <c r="AM362" s="274"/>
      <c r="AN362" s="274"/>
      <c r="AO362" s="274"/>
      <c r="AP362" s="274"/>
      <c r="AQ362" s="274"/>
      <c r="AR362" s="274"/>
      <c r="AS362" s="274"/>
      <c r="AT362" s="274"/>
    </row>
    <row r="363" spans="1:46" ht="45" customHeight="1" thickTop="1" thickBot="1" x14ac:dyDescent="0.25">
      <c r="A363" s="273" t="s">
        <v>306</v>
      </c>
      <c r="B363" s="273"/>
      <c r="C363" s="273"/>
      <c r="D363" s="273"/>
      <c r="E363" s="273"/>
      <c r="F363" s="273"/>
      <c r="G363" s="273"/>
      <c r="H363" s="273"/>
      <c r="I363" s="273"/>
      <c r="J363" s="273"/>
      <c r="K363" s="273"/>
      <c r="L363" s="273"/>
      <c r="M363" s="273"/>
      <c r="N363" s="273"/>
      <c r="O363" s="273"/>
      <c r="P363" s="273"/>
      <c r="Q363" s="65">
        <v>0</v>
      </c>
      <c r="R363" s="274"/>
      <c r="S363" s="274"/>
      <c r="T363" s="274"/>
      <c r="U363" s="274"/>
      <c r="V363" s="274"/>
      <c r="W363" s="274"/>
      <c r="X363" s="274"/>
      <c r="Y363" s="274"/>
      <c r="Z363" s="274"/>
      <c r="AA363" s="274"/>
      <c r="AB363" s="274"/>
      <c r="AC363" s="274"/>
      <c r="AD363" s="274"/>
      <c r="AE363" s="274"/>
      <c r="AF363" s="65">
        <v>0</v>
      </c>
      <c r="AG363" s="274"/>
      <c r="AH363" s="274"/>
      <c r="AI363" s="274"/>
      <c r="AJ363" s="274"/>
      <c r="AK363" s="274"/>
      <c r="AL363" s="274"/>
      <c r="AM363" s="274"/>
      <c r="AN363" s="274"/>
      <c r="AO363" s="274"/>
      <c r="AP363" s="274"/>
      <c r="AQ363" s="274"/>
      <c r="AR363" s="274"/>
      <c r="AS363" s="274"/>
      <c r="AT363" s="274"/>
    </row>
    <row r="364" spans="1:46" ht="66" customHeight="1" thickTop="1" thickBot="1" x14ac:dyDescent="0.25">
      <c r="A364" s="273" t="s">
        <v>307</v>
      </c>
      <c r="B364" s="273"/>
      <c r="C364" s="273"/>
      <c r="D364" s="273"/>
      <c r="E364" s="273"/>
      <c r="F364" s="273"/>
      <c r="G364" s="273"/>
      <c r="H364" s="273"/>
      <c r="I364" s="273"/>
      <c r="J364" s="273"/>
      <c r="K364" s="273"/>
      <c r="L364" s="273"/>
      <c r="M364" s="273"/>
      <c r="N364" s="273"/>
      <c r="O364" s="273"/>
      <c r="P364" s="273"/>
      <c r="Q364" s="65">
        <v>0</v>
      </c>
      <c r="R364" s="274"/>
      <c r="S364" s="274"/>
      <c r="T364" s="274"/>
      <c r="U364" s="274"/>
      <c r="V364" s="274"/>
      <c r="W364" s="274"/>
      <c r="X364" s="274"/>
      <c r="Y364" s="274"/>
      <c r="Z364" s="274"/>
      <c r="AA364" s="274"/>
      <c r="AB364" s="274"/>
      <c r="AC364" s="274"/>
      <c r="AD364" s="274"/>
      <c r="AE364" s="274"/>
      <c r="AF364" s="65">
        <v>0</v>
      </c>
      <c r="AG364" s="274"/>
      <c r="AH364" s="274"/>
      <c r="AI364" s="274"/>
      <c r="AJ364" s="274"/>
      <c r="AK364" s="274"/>
      <c r="AL364" s="274"/>
      <c r="AM364" s="274"/>
      <c r="AN364" s="274"/>
      <c r="AO364" s="274"/>
      <c r="AP364" s="274"/>
      <c r="AQ364" s="274"/>
      <c r="AR364" s="274"/>
      <c r="AS364" s="274"/>
      <c r="AT364" s="274"/>
    </row>
    <row r="365" spans="1:46" ht="45" customHeight="1" thickTop="1" thickBot="1" x14ac:dyDescent="0.25">
      <c r="A365" s="273" t="s">
        <v>308</v>
      </c>
      <c r="B365" s="273"/>
      <c r="C365" s="273"/>
      <c r="D365" s="273"/>
      <c r="E365" s="273"/>
      <c r="F365" s="273"/>
      <c r="G365" s="273"/>
      <c r="H365" s="273"/>
      <c r="I365" s="273"/>
      <c r="J365" s="273"/>
      <c r="K365" s="273"/>
      <c r="L365" s="273"/>
      <c r="M365" s="273"/>
      <c r="N365" s="273"/>
      <c r="O365" s="273"/>
      <c r="P365" s="273"/>
      <c r="Q365" s="65">
        <v>0</v>
      </c>
      <c r="R365" s="274"/>
      <c r="S365" s="274"/>
      <c r="T365" s="274"/>
      <c r="U365" s="274"/>
      <c r="V365" s="274"/>
      <c r="W365" s="274"/>
      <c r="X365" s="274"/>
      <c r="Y365" s="274"/>
      <c r="Z365" s="274"/>
      <c r="AA365" s="274"/>
      <c r="AB365" s="274"/>
      <c r="AC365" s="274"/>
      <c r="AD365" s="274"/>
      <c r="AE365" s="274"/>
      <c r="AF365" s="65">
        <v>0</v>
      </c>
      <c r="AG365" s="274"/>
      <c r="AH365" s="274"/>
      <c r="AI365" s="274"/>
      <c r="AJ365" s="274"/>
      <c r="AK365" s="274"/>
      <c r="AL365" s="274"/>
      <c r="AM365" s="274"/>
      <c r="AN365" s="274"/>
      <c r="AO365" s="274"/>
      <c r="AP365" s="274"/>
      <c r="AQ365" s="274"/>
      <c r="AR365" s="274"/>
      <c r="AS365" s="274"/>
      <c r="AT365" s="274"/>
    </row>
    <row r="366" spans="1:46" ht="45" customHeight="1" thickTop="1" thickBot="1" x14ac:dyDescent="0.25">
      <c r="A366" s="273" t="s">
        <v>309</v>
      </c>
      <c r="B366" s="273"/>
      <c r="C366" s="273"/>
      <c r="D366" s="273"/>
      <c r="E366" s="273"/>
      <c r="F366" s="273"/>
      <c r="G366" s="273"/>
      <c r="H366" s="273"/>
      <c r="I366" s="273"/>
      <c r="J366" s="273"/>
      <c r="K366" s="273"/>
      <c r="L366" s="273"/>
      <c r="M366" s="273"/>
      <c r="N366" s="273"/>
      <c r="O366" s="273"/>
      <c r="P366" s="273"/>
      <c r="Q366" s="65">
        <v>0</v>
      </c>
      <c r="R366" s="278"/>
      <c r="S366" s="278"/>
      <c r="T366" s="278"/>
      <c r="U366" s="278"/>
      <c r="V366" s="278"/>
      <c r="W366" s="278"/>
      <c r="X366" s="278"/>
      <c r="Y366" s="278"/>
      <c r="Z366" s="278"/>
      <c r="AA366" s="278"/>
      <c r="AB366" s="278"/>
      <c r="AC366" s="278"/>
      <c r="AD366" s="278"/>
      <c r="AE366" s="278"/>
      <c r="AF366" s="65">
        <v>0</v>
      </c>
      <c r="AG366" s="278"/>
      <c r="AH366" s="278"/>
      <c r="AI366" s="278"/>
      <c r="AJ366" s="278"/>
      <c r="AK366" s="278"/>
      <c r="AL366" s="278"/>
      <c r="AM366" s="278"/>
      <c r="AN366" s="278"/>
      <c r="AO366" s="278"/>
      <c r="AP366" s="278"/>
      <c r="AQ366" s="278"/>
      <c r="AR366" s="278"/>
      <c r="AS366" s="278"/>
      <c r="AT366" s="278"/>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79" t="s">
        <v>73</v>
      </c>
      <c r="B368" s="279"/>
      <c r="C368" s="279"/>
      <c r="D368" s="279"/>
      <c r="E368" s="279"/>
      <c r="F368" s="279"/>
      <c r="G368" s="279"/>
      <c r="H368" s="279"/>
      <c r="I368" s="279"/>
      <c r="J368" s="279"/>
      <c r="K368" s="279"/>
      <c r="L368" s="279"/>
      <c r="M368" s="279"/>
      <c r="N368" s="279"/>
      <c r="O368" s="279"/>
      <c r="P368" s="279"/>
      <c r="Q368" s="67" t="s">
        <v>64</v>
      </c>
      <c r="R368" s="280" t="s">
        <v>65</v>
      </c>
      <c r="S368" s="280"/>
      <c r="T368" s="280"/>
      <c r="U368" s="280"/>
      <c r="V368" s="280"/>
      <c r="W368" s="280"/>
      <c r="X368" s="280"/>
      <c r="Y368" s="280"/>
      <c r="Z368" s="280"/>
      <c r="AA368" s="280"/>
      <c r="AB368" s="280"/>
      <c r="AC368" s="280"/>
      <c r="AD368" s="280"/>
      <c r="AE368" s="280"/>
      <c r="AF368" s="68" t="s">
        <v>64</v>
      </c>
      <c r="AG368" s="281" t="s">
        <v>7</v>
      </c>
      <c r="AH368" s="281"/>
      <c r="AI368" s="281"/>
      <c r="AJ368" s="281"/>
      <c r="AK368" s="281"/>
      <c r="AL368" s="281"/>
      <c r="AM368" s="281"/>
      <c r="AN368" s="281"/>
      <c r="AO368" s="281"/>
      <c r="AP368" s="281"/>
      <c r="AQ368" s="281"/>
      <c r="AR368" s="281"/>
      <c r="AS368" s="281"/>
      <c r="AT368" s="281"/>
    </row>
    <row r="369" spans="1:46" ht="45" customHeight="1" thickTop="1" thickBot="1" x14ac:dyDescent="0.25">
      <c r="A369" s="273" t="s">
        <v>310</v>
      </c>
      <c r="B369" s="273"/>
      <c r="C369" s="273"/>
      <c r="D369" s="273"/>
      <c r="E369" s="273"/>
      <c r="F369" s="273"/>
      <c r="G369" s="273"/>
      <c r="H369" s="273"/>
      <c r="I369" s="273"/>
      <c r="J369" s="273"/>
      <c r="K369" s="273"/>
      <c r="L369" s="273"/>
      <c r="M369" s="273"/>
      <c r="N369" s="273"/>
      <c r="O369" s="273"/>
      <c r="P369" s="273"/>
      <c r="Q369" s="65">
        <v>0</v>
      </c>
      <c r="R369" s="278" t="s">
        <v>3076</v>
      </c>
      <c r="S369" s="278"/>
      <c r="T369" s="278"/>
      <c r="U369" s="278"/>
      <c r="V369" s="278"/>
      <c r="W369" s="278"/>
      <c r="X369" s="278"/>
      <c r="Y369" s="278"/>
      <c r="Z369" s="278"/>
      <c r="AA369" s="278"/>
      <c r="AB369" s="278"/>
      <c r="AC369" s="278"/>
      <c r="AD369" s="278"/>
      <c r="AE369" s="278"/>
      <c r="AF369" s="65">
        <v>0</v>
      </c>
      <c r="AG369" s="278" t="s">
        <v>3077</v>
      </c>
      <c r="AH369" s="278"/>
      <c r="AI369" s="278"/>
      <c r="AJ369" s="278"/>
      <c r="AK369" s="278"/>
      <c r="AL369" s="278"/>
      <c r="AM369" s="278"/>
      <c r="AN369" s="278"/>
      <c r="AO369" s="278"/>
      <c r="AP369" s="278"/>
      <c r="AQ369" s="278"/>
      <c r="AR369" s="278"/>
      <c r="AS369" s="278"/>
      <c r="AT369" s="278"/>
    </row>
    <row r="370" spans="1:46" ht="45" customHeight="1" thickTop="1" thickBot="1" x14ac:dyDescent="0.25">
      <c r="A370" s="273" t="s">
        <v>311</v>
      </c>
      <c r="B370" s="273"/>
      <c r="C370" s="273"/>
      <c r="D370" s="273"/>
      <c r="E370" s="273"/>
      <c r="F370" s="273"/>
      <c r="G370" s="273"/>
      <c r="H370" s="273"/>
      <c r="I370" s="273"/>
      <c r="J370" s="273"/>
      <c r="K370" s="273"/>
      <c r="L370" s="273"/>
      <c r="M370" s="273"/>
      <c r="N370" s="273"/>
      <c r="O370" s="273"/>
      <c r="P370" s="273"/>
      <c r="Q370" s="65">
        <v>0</v>
      </c>
      <c r="R370" s="274"/>
      <c r="S370" s="274"/>
      <c r="T370" s="274"/>
      <c r="U370" s="274"/>
      <c r="V370" s="274"/>
      <c r="W370" s="274"/>
      <c r="X370" s="274"/>
      <c r="Y370" s="274"/>
      <c r="Z370" s="274"/>
      <c r="AA370" s="274"/>
      <c r="AB370" s="274"/>
      <c r="AC370" s="274"/>
      <c r="AD370" s="274"/>
      <c r="AE370" s="274"/>
      <c r="AF370" s="65">
        <v>0</v>
      </c>
      <c r="AG370" s="274"/>
      <c r="AH370" s="274"/>
      <c r="AI370" s="274"/>
      <c r="AJ370" s="274"/>
      <c r="AK370" s="274"/>
      <c r="AL370" s="274"/>
      <c r="AM370" s="274"/>
      <c r="AN370" s="274"/>
      <c r="AO370" s="274"/>
      <c r="AP370" s="274"/>
      <c r="AQ370" s="274"/>
      <c r="AR370" s="274"/>
      <c r="AS370" s="274"/>
      <c r="AT370" s="274"/>
    </row>
    <row r="371" spans="1:46" ht="45" customHeight="1" thickTop="1" thickBot="1" x14ac:dyDescent="0.25">
      <c r="A371" s="273" t="s">
        <v>312</v>
      </c>
      <c r="B371" s="273"/>
      <c r="C371" s="273"/>
      <c r="D371" s="273"/>
      <c r="E371" s="273"/>
      <c r="F371" s="273"/>
      <c r="G371" s="273"/>
      <c r="H371" s="273"/>
      <c r="I371" s="273"/>
      <c r="J371" s="273"/>
      <c r="K371" s="273"/>
      <c r="L371" s="273"/>
      <c r="M371" s="273"/>
      <c r="N371" s="273"/>
      <c r="O371" s="273"/>
      <c r="P371" s="273"/>
      <c r="Q371" s="65">
        <v>0</v>
      </c>
      <c r="R371" s="278"/>
      <c r="S371" s="278"/>
      <c r="T371" s="278"/>
      <c r="U371" s="278"/>
      <c r="V371" s="278"/>
      <c r="W371" s="278"/>
      <c r="X371" s="278"/>
      <c r="Y371" s="278"/>
      <c r="Z371" s="278"/>
      <c r="AA371" s="278"/>
      <c r="AB371" s="278"/>
      <c r="AC371" s="278"/>
      <c r="AD371" s="278"/>
      <c r="AE371" s="278"/>
      <c r="AF371" s="65">
        <v>0</v>
      </c>
      <c r="AG371" s="278"/>
      <c r="AH371" s="278"/>
      <c r="AI371" s="278"/>
      <c r="AJ371" s="278"/>
      <c r="AK371" s="278"/>
      <c r="AL371" s="278"/>
      <c r="AM371" s="278"/>
      <c r="AN371" s="278"/>
      <c r="AO371" s="278"/>
      <c r="AP371" s="278"/>
      <c r="AQ371" s="278"/>
      <c r="AR371" s="278"/>
      <c r="AS371" s="278"/>
      <c r="AT371" s="278"/>
    </row>
    <row r="372" spans="1:46" ht="72" customHeight="1" thickTop="1" thickBot="1" x14ac:dyDescent="0.25">
      <c r="A372" s="273" t="s">
        <v>313</v>
      </c>
      <c r="B372" s="273"/>
      <c r="C372" s="273"/>
      <c r="D372" s="273"/>
      <c r="E372" s="273"/>
      <c r="F372" s="273"/>
      <c r="G372" s="273"/>
      <c r="H372" s="273"/>
      <c r="I372" s="273"/>
      <c r="J372" s="273"/>
      <c r="K372" s="273"/>
      <c r="L372" s="273"/>
      <c r="M372" s="273"/>
      <c r="N372" s="273"/>
      <c r="O372" s="273"/>
      <c r="P372" s="273"/>
      <c r="Q372" s="65">
        <v>0</v>
      </c>
      <c r="R372" s="278"/>
      <c r="S372" s="278"/>
      <c r="T372" s="278"/>
      <c r="U372" s="278"/>
      <c r="V372" s="278"/>
      <c r="W372" s="278"/>
      <c r="X372" s="278"/>
      <c r="Y372" s="278"/>
      <c r="Z372" s="278"/>
      <c r="AA372" s="278"/>
      <c r="AB372" s="278"/>
      <c r="AC372" s="278"/>
      <c r="AD372" s="278"/>
      <c r="AE372" s="278"/>
      <c r="AF372" s="65">
        <v>0</v>
      </c>
      <c r="AG372" s="278"/>
      <c r="AH372" s="278"/>
      <c r="AI372" s="278"/>
      <c r="AJ372" s="278"/>
      <c r="AK372" s="278"/>
      <c r="AL372" s="278"/>
      <c r="AM372" s="278"/>
      <c r="AN372" s="278"/>
      <c r="AO372" s="278"/>
      <c r="AP372" s="278"/>
      <c r="AQ372" s="278"/>
      <c r="AR372" s="278"/>
      <c r="AS372" s="278"/>
      <c r="AT372" s="278"/>
    </row>
    <row r="373" spans="1:46" ht="45" customHeight="1" thickTop="1" thickBot="1" x14ac:dyDescent="0.25">
      <c r="A373" s="273" t="s">
        <v>314</v>
      </c>
      <c r="B373" s="273"/>
      <c r="C373" s="273"/>
      <c r="D373" s="273"/>
      <c r="E373" s="273"/>
      <c r="F373" s="273"/>
      <c r="G373" s="273"/>
      <c r="H373" s="273"/>
      <c r="I373" s="273"/>
      <c r="J373" s="273"/>
      <c r="K373" s="273"/>
      <c r="L373" s="273"/>
      <c r="M373" s="273"/>
      <c r="N373" s="273"/>
      <c r="O373" s="273"/>
      <c r="P373" s="273"/>
      <c r="Q373" s="65">
        <v>0</v>
      </c>
      <c r="R373" s="278"/>
      <c r="S373" s="278"/>
      <c r="T373" s="278"/>
      <c r="U373" s="278"/>
      <c r="V373" s="278"/>
      <c r="W373" s="278"/>
      <c r="X373" s="278"/>
      <c r="Y373" s="278"/>
      <c r="Z373" s="278"/>
      <c r="AA373" s="278"/>
      <c r="AB373" s="278"/>
      <c r="AC373" s="278"/>
      <c r="AD373" s="278"/>
      <c r="AE373" s="278"/>
      <c r="AF373" s="65">
        <v>0</v>
      </c>
      <c r="AG373" s="278"/>
      <c r="AH373" s="278"/>
      <c r="AI373" s="278"/>
      <c r="AJ373" s="278"/>
      <c r="AK373" s="278"/>
      <c r="AL373" s="278"/>
      <c r="AM373" s="278"/>
      <c r="AN373" s="278"/>
      <c r="AO373" s="278"/>
      <c r="AP373" s="278"/>
      <c r="AQ373" s="278"/>
      <c r="AR373" s="278"/>
      <c r="AS373" s="278"/>
      <c r="AT373" s="278"/>
    </row>
    <row r="376" spans="1:46" ht="15" x14ac:dyDescent="0.2">
      <c r="A376" s="267" t="s">
        <v>315</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c r="AG376" s="250" t="s">
        <v>61</v>
      </c>
      <c r="AH376" s="250"/>
      <c r="AI376" s="250"/>
      <c r="AJ376" s="250"/>
      <c r="AK376" s="69" t="e">
        <f>(('Artículo 121 (resumen PI)'!C22*0.8+'Artículo 121 (resumen PI)'!F22*0.2)+('Artículo 121 (resumen PNT)'!C22*0.8+'Artículo 121 (resumen PNT)'!F22*0.2))/2</f>
        <v>#VALUE!</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62</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68" t="s">
        <v>316</v>
      </c>
      <c r="B380" s="268"/>
      <c r="C380" s="268"/>
      <c r="D380" s="268"/>
      <c r="E380" s="268"/>
      <c r="F380" s="268"/>
      <c r="G380" s="268"/>
      <c r="H380" s="268"/>
      <c r="I380" s="268"/>
      <c r="J380" s="268"/>
      <c r="K380" s="268"/>
      <c r="L380" s="268"/>
      <c r="M380" s="268"/>
      <c r="N380" s="268"/>
      <c r="O380" s="268"/>
      <c r="P380" s="268"/>
      <c r="Q380" s="62"/>
      <c r="R380" s="57"/>
      <c r="S380" s="57"/>
      <c r="T380" s="57"/>
      <c r="U380" s="57"/>
      <c r="V380" s="269"/>
      <c r="W380" s="269"/>
      <c r="X380" s="269"/>
      <c r="Y380" s="269"/>
      <c r="Z380" s="269"/>
      <c r="AA380" s="269"/>
      <c r="AB380" s="269"/>
      <c r="AC380" s="269"/>
      <c r="AD380" s="269"/>
      <c r="AE380" s="269"/>
      <c r="AF380" s="62"/>
      <c r="AG380" s="57"/>
      <c r="AH380" s="57"/>
      <c r="AI380" s="57"/>
      <c r="AJ380" s="57"/>
      <c r="AK380" s="269"/>
      <c r="AL380" s="269"/>
      <c r="AM380" s="269"/>
      <c r="AN380" s="269"/>
      <c r="AO380" s="269"/>
      <c r="AP380" s="269"/>
      <c r="AQ380" s="269"/>
      <c r="AR380" s="269"/>
      <c r="AS380" s="269"/>
      <c r="AT380" s="269"/>
    </row>
    <row r="381" spans="1:46" ht="45" customHeight="1" thickTop="1" thickBot="1" x14ac:dyDescent="0.25">
      <c r="A381" s="275" t="s">
        <v>43</v>
      </c>
      <c r="B381" s="275"/>
      <c r="C381" s="275"/>
      <c r="D381" s="275"/>
      <c r="E381" s="275"/>
      <c r="F381" s="275"/>
      <c r="G381" s="275"/>
      <c r="H381" s="275"/>
      <c r="I381" s="275"/>
      <c r="J381" s="275"/>
      <c r="K381" s="275"/>
      <c r="L381" s="275"/>
      <c r="M381" s="275"/>
      <c r="N381" s="275"/>
      <c r="O381" s="275"/>
      <c r="P381" s="275"/>
      <c r="Q381" s="63" t="s">
        <v>64</v>
      </c>
      <c r="R381" s="276" t="s">
        <v>65</v>
      </c>
      <c r="S381" s="276"/>
      <c r="T381" s="276"/>
      <c r="U381" s="276"/>
      <c r="V381" s="276"/>
      <c r="W381" s="276"/>
      <c r="X381" s="276"/>
      <c r="Y381" s="276"/>
      <c r="Z381" s="276"/>
      <c r="AA381" s="276"/>
      <c r="AB381" s="276"/>
      <c r="AC381" s="276"/>
      <c r="AD381" s="276"/>
      <c r="AE381" s="276"/>
      <c r="AF381" s="64" t="s">
        <v>64</v>
      </c>
      <c r="AG381" s="277" t="s">
        <v>7</v>
      </c>
      <c r="AH381" s="277"/>
      <c r="AI381" s="277"/>
      <c r="AJ381" s="277"/>
      <c r="AK381" s="277"/>
      <c r="AL381" s="277"/>
      <c r="AM381" s="277"/>
      <c r="AN381" s="277"/>
      <c r="AO381" s="277"/>
      <c r="AP381" s="277"/>
      <c r="AQ381" s="277"/>
      <c r="AR381" s="277"/>
      <c r="AS381" s="277"/>
      <c r="AT381" s="277"/>
    </row>
    <row r="382" spans="1:46" ht="45" customHeight="1" thickTop="1" thickBot="1" x14ac:dyDescent="0.25">
      <c r="A382" s="273" t="s">
        <v>317</v>
      </c>
      <c r="B382" s="273"/>
      <c r="C382" s="273"/>
      <c r="D382" s="273"/>
      <c r="E382" s="273"/>
      <c r="F382" s="273"/>
      <c r="G382" s="273"/>
      <c r="H382" s="273"/>
      <c r="I382" s="273"/>
      <c r="J382" s="273"/>
      <c r="K382" s="273"/>
      <c r="L382" s="273"/>
      <c r="M382" s="273"/>
      <c r="N382" s="273"/>
      <c r="O382" s="273"/>
      <c r="P382" s="273"/>
      <c r="Q382" s="65">
        <v>3</v>
      </c>
      <c r="R382" s="292" t="s">
        <v>3078</v>
      </c>
      <c r="S382" s="293"/>
      <c r="T382" s="293"/>
      <c r="U382" s="293"/>
      <c r="V382" s="293"/>
      <c r="W382" s="293"/>
      <c r="X382" s="293"/>
      <c r="Y382" s="293"/>
      <c r="Z382" s="293"/>
      <c r="AA382" s="293"/>
      <c r="AB382" s="293"/>
      <c r="AC382" s="293"/>
      <c r="AD382" s="293"/>
      <c r="AE382" s="294"/>
      <c r="AF382" s="65">
        <v>3</v>
      </c>
      <c r="AG382" s="278" t="s">
        <v>3078</v>
      </c>
      <c r="AH382" s="278"/>
      <c r="AI382" s="278"/>
      <c r="AJ382" s="278"/>
      <c r="AK382" s="278"/>
      <c r="AL382" s="278"/>
      <c r="AM382" s="278"/>
      <c r="AN382" s="278"/>
      <c r="AO382" s="278"/>
      <c r="AP382" s="278"/>
      <c r="AQ382" s="278"/>
      <c r="AR382" s="278"/>
      <c r="AS382" s="278"/>
      <c r="AT382" s="278"/>
    </row>
    <row r="383" spans="1:46" ht="45" customHeight="1" thickTop="1" thickBot="1" x14ac:dyDescent="0.25">
      <c r="A383" s="273" t="s">
        <v>67</v>
      </c>
      <c r="B383" s="273"/>
      <c r="C383" s="273"/>
      <c r="D383" s="273"/>
      <c r="E383" s="273"/>
      <c r="F383" s="273"/>
      <c r="G383" s="273"/>
      <c r="H383" s="273"/>
      <c r="I383" s="273"/>
      <c r="J383" s="273"/>
      <c r="K383" s="273"/>
      <c r="L383" s="273"/>
      <c r="M383" s="273"/>
      <c r="N383" s="273"/>
      <c r="O383" s="273"/>
      <c r="P383" s="273"/>
      <c r="Q383" s="65">
        <v>3</v>
      </c>
      <c r="R383" s="289"/>
      <c r="S383" s="290"/>
      <c r="T383" s="290"/>
      <c r="U383" s="290"/>
      <c r="V383" s="290"/>
      <c r="W383" s="290"/>
      <c r="X383" s="290"/>
      <c r="Y383" s="290"/>
      <c r="Z383" s="290"/>
      <c r="AA383" s="290"/>
      <c r="AB383" s="290"/>
      <c r="AC383" s="290"/>
      <c r="AD383" s="290"/>
      <c r="AE383" s="291"/>
      <c r="AF383" s="65">
        <v>3</v>
      </c>
      <c r="AG383" s="274"/>
      <c r="AH383" s="274"/>
      <c r="AI383" s="274"/>
      <c r="AJ383" s="274"/>
      <c r="AK383" s="274"/>
      <c r="AL383" s="274"/>
      <c r="AM383" s="274"/>
      <c r="AN383" s="274"/>
      <c r="AO383" s="274"/>
      <c r="AP383" s="274"/>
      <c r="AQ383" s="274"/>
      <c r="AR383" s="274"/>
      <c r="AS383" s="274"/>
      <c r="AT383" s="274"/>
    </row>
    <row r="384" spans="1:46" ht="45" customHeight="1" thickTop="1" thickBot="1" x14ac:dyDescent="0.25">
      <c r="A384" s="273" t="s">
        <v>318</v>
      </c>
      <c r="B384" s="273"/>
      <c r="C384" s="273"/>
      <c r="D384" s="273"/>
      <c r="E384" s="273"/>
      <c r="F384" s="273"/>
      <c r="G384" s="273"/>
      <c r="H384" s="273"/>
      <c r="I384" s="273"/>
      <c r="J384" s="273"/>
      <c r="K384" s="273"/>
      <c r="L384" s="273"/>
      <c r="M384" s="273"/>
      <c r="N384" s="273"/>
      <c r="O384" s="273"/>
      <c r="P384" s="273"/>
      <c r="Q384" s="65">
        <v>3</v>
      </c>
      <c r="R384" s="289"/>
      <c r="S384" s="290"/>
      <c r="T384" s="290"/>
      <c r="U384" s="290"/>
      <c r="V384" s="290"/>
      <c r="W384" s="290"/>
      <c r="X384" s="290"/>
      <c r="Y384" s="290"/>
      <c r="Z384" s="290"/>
      <c r="AA384" s="290"/>
      <c r="AB384" s="290"/>
      <c r="AC384" s="290"/>
      <c r="AD384" s="290"/>
      <c r="AE384" s="291"/>
      <c r="AF384" s="65">
        <v>3</v>
      </c>
      <c r="AG384" s="274"/>
      <c r="AH384" s="274"/>
      <c r="AI384" s="274"/>
      <c r="AJ384" s="274"/>
      <c r="AK384" s="274"/>
      <c r="AL384" s="274"/>
      <c r="AM384" s="274"/>
      <c r="AN384" s="274"/>
      <c r="AO384" s="274"/>
      <c r="AP384" s="274"/>
      <c r="AQ384" s="274"/>
      <c r="AR384" s="274"/>
      <c r="AS384" s="274"/>
      <c r="AT384" s="274"/>
    </row>
    <row r="385" spans="1:46" ht="45" customHeight="1" thickTop="1" thickBot="1" x14ac:dyDescent="0.25">
      <c r="A385" s="273" t="s">
        <v>319</v>
      </c>
      <c r="B385" s="273"/>
      <c r="C385" s="273"/>
      <c r="D385" s="273"/>
      <c r="E385" s="273"/>
      <c r="F385" s="273"/>
      <c r="G385" s="273"/>
      <c r="H385" s="273"/>
      <c r="I385" s="273"/>
      <c r="J385" s="273"/>
      <c r="K385" s="273"/>
      <c r="L385" s="273"/>
      <c r="M385" s="273"/>
      <c r="N385" s="273"/>
      <c r="O385" s="273"/>
      <c r="P385" s="273"/>
      <c r="Q385" s="65">
        <v>3</v>
      </c>
      <c r="R385" s="289"/>
      <c r="S385" s="290"/>
      <c r="T385" s="290"/>
      <c r="U385" s="290"/>
      <c r="V385" s="290"/>
      <c r="W385" s="290"/>
      <c r="X385" s="290"/>
      <c r="Y385" s="290"/>
      <c r="Z385" s="290"/>
      <c r="AA385" s="290"/>
      <c r="AB385" s="290"/>
      <c r="AC385" s="290"/>
      <c r="AD385" s="290"/>
      <c r="AE385" s="291"/>
      <c r="AF385" s="65">
        <v>3</v>
      </c>
      <c r="AG385" s="274"/>
      <c r="AH385" s="274"/>
      <c r="AI385" s="274"/>
      <c r="AJ385" s="274"/>
      <c r="AK385" s="274"/>
      <c r="AL385" s="274"/>
      <c r="AM385" s="274"/>
      <c r="AN385" s="274"/>
      <c r="AO385" s="274"/>
      <c r="AP385" s="274"/>
      <c r="AQ385" s="274"/>
      <c r="AR385" s="274"/>
      <c r="AS385" s="274"/>
      <c r="AT385" s="274"/>
    </row>
    <row r="386" spans="1:46" ht="45" customHeight="1" thickTop="1" thickBot="1" x14ac:dyDescent="0.25">
      <c r="A386" s="273" t="s">
        <v>320</v>
      </c>
      <c r="B386" s="273"/>
      <c r="C386" s="273"/>
      <c r="D386" s="273"/>
      <c r="E386" s="273"/>
      <c r="F386" s="273"/>
      <c r="G386" s="273"/>
      <c r="H386" s="273"/>
      <c r="I386" s="273"/>
      <c r="J386" s="273"/>
      <c r="K386" s="273"/>
      <c r="L386" s="273"/>
      <c r="M386" s="273"/>
      <c r="N386" s="273"/>
      <c r="O386" s="273"/>
      <c r="P386" s="273"/>
      <c r="Q386" s="65">
        <v>3</v>
      </c>
      <c r="R386" s="289"/>
      <c r="S386" s="290"/>
      <c r="T386" s="290"/>
      <c r="U386" s="290"/>
      <c r="V386" s="290"/>
      <c r="W386" s="290"/>
      <c r="X386" s="290"/>
      <c r="Y386" s="290"/>
      <c r="Z386" s="290"/>
      <c r="AA386" s="290"/>
      <c r="AB386" s="290"/>
      <c r="AC386" s="290"/>
      <c r="AD386" s="290"/>
      <c r="AE386" s="291"/>
      <c r="AF386" s="65">
        <v>3</v>
      </c>
      <c r="AG386" s="274"/>
      <c r="AH386" s="274"/>
      <c r="AI386" s="274"/>
      <c r="AJ386" s="274"/>
      <c r="AK386" s="274"/>
      <c r="AL386" s="274"/>
      <c r="AM386" s="274"/>
      <c r="AN386" s="274"/>
      <c r="AO386" s="274"/>
      <c r="AP386" s="274"/>
      <c r="AQ386" s="274"/>
      <c r="AR386" s="274"/>
      <c r="AS386" s="274"/>
      <c r="AT386" s="274"/>
    </row>
    <row r="387" spans="1:46" ht="45" customHeight="1" thickTop="1" thickBot="1" x14ac:dyDescent="0.25">
      <c r="A387" s="273" t="s">
        <v>321</v>
      </c>
      <c r="B387" s="273"/>
      <c r="C387" s="273"/>
      <c r="D387" s="273"/>
      <c r="E387" s="273"/>
      <c r="F387" s="273"/>
      <c r="G387" s="273"/>
      <c r="H387" s="273"/>
      <c r="I387" s="273"/>
      <c r="J387" s="273"/>
      <c r="K387" s="273"/>
      <c r="L387" s="273"/>
      <c r="M387" s="273"/>
      <c r="N387" s="273"/>
      <c r="O387" s="273"/>
      <c r="P387" s="273"/>
      <c r="Q387" s="65">
        <v>3</v>
      </c>
      <c r="R387" s="292"/>
      <c r="S387" s="293"/>
      <c r="T387" s="293"/>
      <c r="U387" s="293"/>
      <c r="V387" s="293"/>
      <c r="W387" s="293"/>
      <c r="X387" s="293"/>
      <c r="Y387" s="293"/>
      <c r="Z387" s="293"/>
      <c r="AA387" s="293"/>
      <c r="AB387" s="293"/>
      <c r="AC387" s="293"/>
      <c r="AD387" s="293"/>
      <c r="AE387" s="294"/>
      <c r="AF387" s="65">
        <v>3</v>
      </c>
      <c r="AG387" s="278"/>
      <c r="AH387" s="278"/>
      <c r="AI387" s="278"/>
      <c r="AJ387" s="278"/>
      <c r="AK387" s="278"/>
      <c r="AL387" s="278"/>
      <c r="AM387" s="278"/>
      <c r="AN387" s="278"/>
      <c r="AO387" s="278"/>
      <c r="AP387" s="278"/>
      <c r="AQ387" s="278"/>
      <c r="AR387" s="278"/>
      <c r="AS387" s="278"/>
      <c r="AT387" s="278"/>
    </row>
    <row r="388" spans="1:46" ht="45" customHeight="1" thickTop="1" thickBot="1" x14ac:dyDescent="0.25">
      <c r="A388" s="273" t="s">
        <v>322</v>
      </c>
      <c r="B388" s="273"/>
      <c r="C388" s="273"/>
      <c r="D388" s="273"/>
      <c r="E388" s="273"/>
      <c r="F388" s="273"/>
      <c r="G388" s="273"/>
      <c r="H388" s="273"/>
      <c r="I388" s="273"/>
      <c r="J388" s="273"/>
      <c r="K388" s="273"/>
      <c r="L388" s="273"/>
      <c r="M388" s="273"/>
      <c r="N388" s="273"/>
      <c r="O388" s="273"/>
      <c r="P388" s="273"/>
      <c r="Q388" s="65">
        <v>3</v>
      </c>
      <c r="R388" s="292"/>
      <c r="S388" s="293"/>
      <c r="T388" s="293"/>
      <c r="U388" s="293"/>
      <c r="V388" s="293"/>
      <c r="W388" s="293"/>
      <c r="X388" s="293"/>
      <c r="Y388" s="293"/>
      <c r="Z388" s="293"/>
      <c r="AA388" s="293"/>
      <c r="AB388" s="293"/>
      <c r="AC388" s="293"/>
      <c r="AD388" s="293"/>
      <c r="AE388" s="294"/>
      <c r="AF388" s="65">
        <v>3</v>
      </c>
      <c r="AG388" s="278"/>
      <c r="AH388" s="278"/>
      <c r="AI388" s="278"/>
      <c r="AJ388" s="278"/>
      <c r="AK388" s="278"/>
      <c r="AL388" s="278"/>
      <c r="AM388" s="278"/>
      <c r="AN388" s="278"/>
      <c r="AO388" s="278"/>
      <c r="AP388" s="278"/>
      <c r="AQ388" s="278"/>
      <c r="AR388" s="278"/>
      <c r="AS388" s="278"/>
      <c r="AT388" s="278"/>
    </row>
    <row r="389" spans="1:46" ht="45" customHeight="1" thickTop="1" thickBot="1" x14ac:dyDescent="0.25">
      <c r="A389" s="273" t="s">
        <v>323</v>
      </c>
      <c r="B389" s="273"/>
      <c r="C389" s="273"/>
      <c r="D389" s="273"/>
      <c r="E389" s="273"/>
      <c r="F389" s="273"/>
      <c r="G389" s="273"/>
      <c r="H389" s="273"/>
      <c r="I389" s="273"/>
      <c r="J389" s="273"/>
      <c r="K389" s="273"/>
      <c r="L389" s="273"/>
      <c r="M389" s="273"/>
      <c r="N389" s="273"/>
      <c r="O389" s="273"/>
      <c r="P389" s="273"/>
      <c r="Q389" s="65">
        <v>3</v>
      </c>
      <c r="R389" s="292"/>
      <c r="S389" s="293"/>
      <c r="T389" s="293"/>
      <c r="U389" s="293"/>
      <c r="V389" s="293"/>
      <c r="W389" s="293"/>
      <c r="X389" s="293"/>
      <c r="Y389" s="293"/>
      <c r="Z389" s="293"/>
      <c r="AA389" s="293"/>
      <c r="AB389" s="293"/>
      <c r="AC389" s="293"/>
      <c r="AD389" s="293"/>
      <c r="AE389" s="294"/>
      <c r="AF389" s="65">
        <v>3</v>
      </c>
      <c r="AG389" s="278"/>
      <c r="AH389" s="278"/>
      <c r="AI389" s="278"/>
      <c r="AJ389" s="278"/>
      <c r="AK389" s="278"/>
      <c r="AL389" s="278"/>
      <c r="AM389" s="278"/>
      <c r="AN389" s="278"/>
      <c r="AO389" s="278"/>
      <c r="AP389" s="278"/>
      <c r="AQ389" s="278"/>
      <c r="AR389" s="278"/>
      <c r="AS389" s="278"/>
      <c r="AT389" s="278"/>
    </row>
    <row r="390" spans="1:46" ht="69" customHeight="1" thickTop="1" thickBot="1" x14ac:dyDescent="0.25">
      <c r="A390" s="273" t="s">
        <v>324</v>
      </c>
      <c r="B390" s="273"/>
      <c r="C390" s="273"/>
      <c r="D390" s="273"/>
      <c r="E390" s="273"/>
      <c r="F390" s="273"/>
      <c r="G390" s="273"/>
      <c r="H390" s="273"/>
      <c r="I390" s="273"/>
      <c r="J390" s="273"/>
      <c r="K390" s="273"/>
      <c r="L390" s="273"/>
      <c r="M390" s="273"/>
      <c r="N390" s="273"/>
      <c r="O390" s="273"/>
      <c r="P390" s="273"/>
      <c r="Q390" s="65">
        <v>3</v>
      </c>
      <c r="R390" s="289"/>
      <c r="S390" s="290"/>
      <c r="T390" s="290"/>
      <c r="U390" s="290"/>
      <c r="V390" s="290"/>
      <c r="W390" s="290"/>
      <c r="X390" s="290"/>
      <c r="Y390" s="290"/>
      <c r="Z390" s="290"/>
      <c r="AA390" s="290"/>
      <c r="AB390" s="290"/>
      <c r="AC390" s="290"/>
      <c r="AD390" s="290"/>
      <c r="AE390" s="291"/>
      <c r="AF390" s="65">
        <v>3</v>
      </c>
      <c r="AG390" s="274"/>
      <c r="AH390" s="274"/>
      <c r="AI390" s="274"/>
      <c r="AJ390" s="274"/>
      <c r="AK390" s="274"/>
      <c r="AL390" s="274"/>
      <c r="AM390" s="274"/>
      <c r="AN390" s="274"/>
      <c r="AO390" s="274"/>
      <c r="AP390" s="274"/>
      <c r="AQ390" s="274"/>
      <c r="AR390" s="274"/>
      <c r="AS390" s="274"/>
      <c r="AT390" s="274"/>
    </row>
    <row r="391" spans="1:46" ht="64.150000000000006" customHeight="1" thickTop="1" thickBot="1" x14ac:dyDescent="0.25">
      <c r="A391" s="273" t="s">
        <v>325</v>
      </c>
      <c r="B391" s="273"/>
      <c r="C391" s="273"/>
      <c r="D391" s="273"/>
      <c r="E391" s="273"/>
      <c r="F391" s="273"/>
      <c r="G391" s="273"/>
      <c r="H391" s="273"/>
      <c r="I391" s="273"/>
      <c r="J391" s="273"/>
      <c r="K391" s="273"/>
      <c r="L391" s="273"/>
      <c r="M391" s="273"/>
      <c r="N391" s="273"/>
      <c r="O391" s="273"/>
      <c r="P391" s="273"/>
      <c r="Q391" s="65">
        <v>3</v>
      </c>
      <c r="R391" s="289"/>
      <c r="S391" s="290"/>
      <c r="T391" s="290"/>
      <c r="U391" s="290"/>
      <c r="V391" s="290"/>
      <c r="W391" s="290"/>
      <c r="X391" s="290"/>
      <c r="Y391" s="290"/>
      <c r="Z391" s="290"/>
      <c r="AA391" s="290"/>
      <c r="AB391" s="290"/>
      <c r="AC391" s="290"/>
      <c r="AD391" s="290"/>
      <c r="AE391" s="291"/>
      <c r="AF391" s="65">
        <v>3</v>
      </c>
      <c r="AG391" s="274"/>
      <c r="AH391" s="274"/>
      <c r="AI391" s="274"/>
      <c r="AJ391" s="274"/>
      <c r="AK391" s="274"/>
      <c r="AL391" s="274"/>
      <c r="AM391" s="274"/>
      <c r="AN391" s="274"/>
      <c r="AO391" s="274"/>
      <c r="AP391" s="274"/>
      <c r="AQ391" s="274"/>
      <c r="AR391" s="274"/>
      <c r="AS391" s="274"/>
      <c r="AT391" s="274"/>
    </row>
    <row r="392" spans="1:46" ht="45" customHeight="1" thickTop="1" thickBot="1" x14ac:dyDescent="0.25">
      <c r="A392" s="273" t="s">
        <v>326</v>
      </c>
      <c r="B392" s="273"/>
      <c r="C392" s="273"/>
      <c r="D392" s="273"/>
      <c r="E392" s="273"/>
      <c r="F392" s="273"/>
      <c r="G392" s="273"/>
      <c r="H392" s="273"/>
      <c r="I392" s="273"/>
      <c r="J392" s="273"/>
      <c r="K392" s="273"/>
      <c r="L392" s="273"/>
      <c r="M392" s="273"/>
      <c r="N392" s="273"/>
      <c r="O392" s="273"/>
      <c r="P392" s="273"/>
      <c r="Q392" s="65">
        <v>3</v>
      </c>
      <c r="R392" s="289"/>
      <c r="S392" s="290"/>
      <c r="T392" s="290"/>
      <c r="U392" s="290"/>
      <c r="V392" s="290"/>
      <c r="W392" s="290"/>
      <c r="X392" s="290"/>
      <c r="Y392" s="290"/>
      <c r="Z392" s="290"/>
      <c r="AA392" s="290"/>
      <c r="AB392" s="290"/>
      <c r="AC392" s="290"/>
      <c r="AD392" s="290"/>
      <c r="AE392" s="291"/>
      <c r="AF392" s="65">
        <v>3</v>
      </c>
      <c r="AG392" s="274"/>
      <c r="AH392" s="274"/>
      <c r="AI392" s="274"/>
      <c r="AJ392" s="274"/>
      <c r="AK392" s="274"/>
      <c r="AL392" s="274"/>
      <c r="AM392" s="274"/>
      <c r="AN392" s="274"/>
      <c r="AO392" s="274"/>
      <c r="AP392" s="274"/>
      <c r="AQ392" s="274"/>
      <c r="AR392" s="274"/>
      <c r="AS392" s="274"/>
      <c r="AT392" s="274"/>
    </row>
    <row r="393" spans="1:46" ht="45" customHeight="1" thickTop="1" thickBot="1" x14ac:dyDescent="0.25">
      <c r="A393" s="273" t="s">
        <v>327</v>
      </c>
      <c r="B393" s="273"/>
      <c r="C393" s="273"/>
      <c r="D393" s="273"/>
      <c r="E393" s="273"/>
      <c r="F393" s="273"/>
      <c r="G393" s="273"/>
      <c r="H393" s="273"/>
      <c r="I393" s="273"/>
      <c r="J393" s="273"/>
      <c r="K393" s="273"/>
      <c r="L393" s="273"/>
      <c r="M393" s="273"/>
      <c r="N393" s="273"/>
      <c r="O393" s="273"/>
      <c r="P393" s="273"/>
      <c r="Q393" s="65">
        <v>3</v>
      </c>
      <c r="R393" s="289"/>
      <c r="S393" s="290"/>
      <c r="T393" s="290"/>
      <c r="U393" s="290"/>
      <c r="V393" s="290"/>
      <c r="W393" s="290"/>
      <c r="X393" s="290"/>
      <c r="Y393" s="290"/>
      <c r="Z393" s="290"/>
      <c r="AA393" s="290"/>
      <c r="AB393" s="290"/>
      <c r="AC393" s="290"/>
      <c r="AD393" s="290"/>
      <c r="AE393" s="291"/>
      <c r="AF393" s="65">
        <v>3</v>
      </c>
      <c r="AG393" s="274"/>
      <c r="AH393" s="274"/>
      <c r="AI393" s="274"/>
      <c r="AJ393" s="274"/>
      <c r="AK393" s="274"/>
      <c r="AL393" s="274"/>
      <c r="AM393" s="274"/>
      <c r="AN393" s="274"/>
      <c r="AO393" s="274"/>
      <c r="AP393" s="274"/>
      <c r="AQ393" s="274"/>
      <c r="AR393" s="274"/>
      <c r="AS393" s="274"/>
      <c r="AT393" s="274"/>
    </row>
    <row r="394" spans="1:46" ht="45" customHeight="1" thickTop="1" thickBot="1" x14ac:dyDescent="0.25">
      <c r="A394" s="273" t="s">
        <v>328</v>
      </c>
      <c r="B394" s="273"/>
      <c r="C394" s="273"/>
      <c r="D394" s="273"/>
      <c r="E394" s="273"/>
      <c r="F394" s="273"/>
      <c r="G394" s="273"/>
      <c r="H394" s="273"/>
      <c r="I394" s="273"/>
      <c r="J394" s="273"/>
      <c r="K394" s="273"/>
      <c r="L394" s="273"/>
      <c r="M394" s="273"/>
      <c r="N394" s="273"/>
      <c r="O394" s="273"/>
      <c r="P394" s="273"/>
      <c r="Q394" s="65">
        <v>3</v>
      </c>
      <c r="R394" s="292"/>
      <c r="S394" s="293"/>
      <c r="T394" s="293"/>
      <c r="U394" s="293"/>
      <c r="V394" s="293"/>
      <c r="W394" s="293"/>
      <c r="X394" s="293"/>
      <c r="Y394" s="293"/>
      <c r="Z394" s="293"/>
      <c r="AA394" s="293"/>
      <c r="AB394" s="293"/>
      <c r="AC394" s="293"/>
      <c r="AD394" s="293"/>
      <c r="AE394" s="294"/>
      <c r="AF394" s="65">
        <v>3</v>
      </c>
      <c r="AG394" s="278"/>
      <c r="AH394" s="278"/>
      <c r="AI394" s="278"/>
      <c r="AJ394" s="278"/>
      <c r="AK394" s="278"/>
      <c r="AL394" s="278"/>
      <c r="AM394" s="278"/>
      <c r="AN394" s="278"/>
      <c r="AO394" s="278"/>
      <c r="AP394" s="278"/>
      <c r="AQ394" s="278"/>
      <c r="AR394" s="278"/>
      <c r="AS394" s="278"/>
      <c r="AT394" s="278"/>
    </row>
    <row r="395" spans="1:46" ht="45" customHeight="1" thickTop="1" thickBot="1" x14ac:dyDescent="0.25">
      <c r="A395" s="273" t="s">
        <v>329</v>
      </c>
      <c r="B395" s="273"/>
      <c r="C395" s="273"/>
      <c r="D395" s="273"/>
      <c r="E395" s="273"/>
      <c r="F395" s="273"/>
      <c r="G395" s="273"/>
      <c r="H395" s="273"/>
      <c r="I395" s="273"/>
      <c r="J395" s="273"/>
      <c r="K395" s="273"/>
      <c r="L395" s="273"/>
      <c r="M395" s="273"/>
      <c r="N395" s="273"/>
      <c r="O395" s="273"/>
      <c r="P395" s="273"/>
      <c r="Q395" s="65">
        <v>3</v>
      </c>
      <c r="R395" s="292"/>
      <c r="S395" s="293"/>
      <c r="T395" s="293"/>
      <c r="U395" s="293"/>
      <c r="V395" s="293"/>
      <c r="W395" s="293"/>
      <c r="X395" s="293"/>
      <c r="Y395" s="293"/>
      <c r="Z395" s="293"/>
      <c r="AA395" s="293"/>
      <c r="AB395" s="293"/>
      <c r="AC395" s="293"/>
      <c r="AD395" s="293"/>
      <c r="AE395" s="294"/>
      <c r="AF395" s="65">
        <v>3</v>
      </c>
      <c r="AG395" s="278"/>
      <c r="AH395" s="278"/>
      <c r="AI395" s="278"/>
      <c r="AJ395" s="278"/>
      <c r="AK395" s="278"/>
      <c r="AL395" s="278"/>
      <c r="AM395" s="278"/>
      <c r="AN395" s="278"/>
      <c r="AO395" s="278"/>
      <c r="AP395" s="278"/>
      <c r="AQ395" s="278"/>
      <c r="AR395" s="278"/>
      <c r="AS395" s="278"/>
      <c r="AT395" s="278"/>
    </row>
    <row r="396" spans="1:46" ht="45" customHeight="1" thickTop="1" thickBot="1" x14ac:dyDescent="0.25">
      <c r="A396" s="273" t="s">
        <v>330</v>
      </c>
      <c r="B396" s="273"/>
      <c r="C396" s="273"/>
      <c r="D396" s="273"/>
      <c r="E396" s="273"/>
      <c r="F396" s="273"/>
      <c r="G396" s="273"/>
      <c r="H396" s="273"/>
      <c r="I396" s="273"/>
      <c r="J396" s="273"/>
      <c r="K396" s="273"/>
      <c r="L396" s="273"/>
      <c r="M396" s="273"/>
      <c r="N396" s="273"/>
      <c r="O396" s="273"/>
      <c r="P396" s="273"/>
      <c r="Q396" s="65">
        <v>3</v>
      </c>
      <c r="R396" s="289"/>
      <c r="S396" s="290"/>
      <c r="T396" s="290"/>
      <c r="U396" s="290"/>
      <c r="V396" s="290"/>
      <c r="W396" s="290"/>
      <c r="X396" s="290"/>
      <c r="Y396" s="290"/>
      <c r="Z396" s="290"/>
      <c r="AA396" s="290"/>
      <c r="AB396" s="290"/>
      <c r="AC396" s="290"/>
      <c r="AD396" s="290"/>
      <c r="AE396" s="291"/>
      <c r="AF396" s="65">
        <v>3</v>
      </c>
      <c r="AG396" s="274"/>
      <c r="AH396" s="274"/>
      <c r="AI396" s="274"/>
      <c r="AJ396" s="274"/>
      <c r="AK396" s="274"/>
      <c r="AL396" s="274"/>
      <c r="AM396" s="274"/>
      <c r="AN396" s="274"/>
      <c r="AO396" s="274"/>
      <c r="AP396" s="274"/>
      <c r="AQ396" s="274"/>
      <c r="AR396" s="274"/>
      <c r="AS396" s="274"/>
      <c r="AT396" s="274"/>
    </row>
    <row r="397" spans="1:46" ht="45" customHeight="1" thickTop="1" thickBot="1" x14ac:dyDescent="0.25">
      <c r="A397" s="273" t="s">
        <v>331</v>
      </c>
      <c r="B397" s="273"/>
      <c r="C397" s="273"/>
      <c r="D397" s="273"/>
      <c r="E397" s="273"/>
      <c r="F397" s="273"/>
      <c r="G397" s="273"/>
      <c r="H397" s="273"/>
      <c r="I397" s="273"/>
      <c r="J397" s="273"/>
      <c r="K397" s="273"/>
      <c r="L397" s="273"/>
      <c r="M397" s="273"/>
      <c r="N397" s="273"/>
      <c r="O397" s="273"/>
      <c r="P397" s="273"/>
      <c r="Q397" s="65">
        <v>3</v>
      </c>
      <c r="R397" s="289"/>
      <c r="S397" s="290"/>
      <c r="T397" s="290"/>
      <c r="U397" s="290"/>
      <c r="V397" s="290"/>
      <c r="W397" s="290"/>
      <c r="X397" s="290"/>
      <c r="Y397" s="290"/>
      <c r="Z397" s="290"/>
      <c r="AA397" s="290"/>
      <c r="AB397" s="290"/>
      <c r="AC397" s="290"/>
      <c r="AD397" s="290"/>
      <c r="AE397" s="291"/>
      <c r="AF397" s="65">
        <v>3</v>
      </c>
      <c r="AG397" s="274"/>
      <c r="AH397" s="274"/>
      <c r="AI397" s="274"/>
      <c r="AJ397" s="274"/>
      <c r="AK397" s="274"/>
      <c r="AL397" s="274"/>
      <c r="AM397" s="274"/>
      <c r="AN397" s="274"/>
      <c r="AO397" s="274"/>
      <c r="AP397" s="274"/>
      <c r="AQ397" s="274"/>
      <c r="AR397" s="274"/>
      <c r="AS397" s="274"/>
      <c r="AT397" s="274"/>
    </row>
    <row r="398" spans="1:46" ht="45" customHeight="1" thickTop="1" thickBot="1" x14ac:dyDescent="0.25">
      <c r="A398" s="273" t="s">
        <v>332</v>
      </c>
      <c r="B398" s="273"/>
      <c r="C398" s="273"/>
      <c r="D398" s="273"/>
      <c r="E398" s="273"/>
      <c r="F398" s="273"/>
      <c r="G398" s="273"/>
      <c r="H398" s="273"/>
      <c r="I398" s="273"/>
      <c r="J398" s="273"/>
      <c r="K398" s="273"/>
      <c r="L398" s="273"/>
      <c r="M398" s="273"/>
      <c r="N398" s="273"/>
      <c r="O398" s="273"/>
      <c r="P398" s="273"/>
      <c r="Q398" s="65">
        <v>3</v>
      </c>
      <c r="R398" s="289"/>
      <c r="S398" s="290"/>
      <c r="T398" s="290"/>
      <c r="U398" s="290"/>
      <c r="V398" s="290"/>
      <c r="W398" s="290"/>
      <c r="X398" s="290"/>
      <c r="Y398" s="290"/>
      <c r="Z398" s="290"/>
      <c r="AA398" s="290"/>
      <c r="AB398" s="290"/>
      <c r="AC398" s="290"/>
      <c r="AD398" s="290"/>
      <c r="AE398" s="291"/>
      <c r="AF398" s="65">
        <v>3</v>
      </c>
      <c r="AG398" s="274"/>
      <c r="AH398" s="274"/>
      <c r="AI398" s="274"/>
      <c r="AJ398" s="274"/>
      <c r="AK398" s="274"/>
      <c r="AL398" s="274"/>
      <c r="AM398" s="274"/>
      <c r="AN398" s="274"/>
      <c r="AO398" s="274"/>
      <c r="AP398" s="274"/>
      <c r="AQ398" s="274"/>
      <c r="AR398" s="274"/>
      <c r="AS398" s="274"/>
      <c r="AT398" s="274"/>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79" t="s">
        <v>73</v>
      </c>
      <c r="B400" s="279"/>
      <c r="C400" s="279"/>
      <c r="D400" s="279"/>
      <c r="E400" s="279"/>
      <c r="F400" s="279"/>
      <c r="G400" s="279"/>
      <c r="H400" s="279"/>
      <c r="I400" s="279"/>
      <c r="J400" s="279"/>
      <c r="K400" s="279"/>
      <c r="L400" s="279"/>
      <c r="M400" s="279"/>
      <c r="N400" s="279"/>
      <c r="O400" s="279"/>
      <c r="P400" s="279"/>
      <c r="Q400" s="67" t="s">
        <v>64</v>
      </c>
      <c r="R400" s="280" t="s">
        <v>65</v>
      </c>
      <c r="S400" s="280"/>
      <c r="T400" s="280"/>
      <c r="U400" s="280"/>
      <c r="V400" s="280"/>
      <c r="W400" s="280"/>
      <c r="X400" s="280"/>
      <c r="Y400" s="280"/>
      <c r="Z400" s="280"/>
      <c r="AA400" s="280"/>
      <c r="AB400" s="280"/>
      <c r="AC400" s="280"/>
      <c r="AD400" s="280"/>
      <c r="AE400" s="280"/>
      <c r="AF400" s="68" t="s">
        <v>64</v>
      </c>
      <c r="AG400" s="281" t="s">
        <v>7</v>
      </c>
      <c r="AH400" s="281"/>
      <c r="AI400" s="281"/>
      <c r="AJ400" s="281"/>
      <c r="AK400" s="281"/>
      <c r="AL400" s="281"/>
      <c r="AM400" s="281"/>
      <c r="AN400" s="281"/>
      <c r="AO400" s="281"/>
      <c r="AP400" s="281"/>
      <c r="AQ400" s="281"/>
      <c r="AR400" s="281"/>
      <c r="AS400" s="281"/>
      <c r="AT400" s="281"/>
    </row>
    <row r="401" spans="1:46" ht="45" customHeight="1" thickTop="1" thickBot="1" x14ac:dyDescent="0.25">
      <c r="A401" s="273" t="s">
        <v>333</v>
      </c>
      <c r="B401" s="273"/>
      <c r="C401" s="273"/>
      <c r="D401" s="273"/>
      <c r="E401" s="273"/>
      <c r="F401" s="273"/>
      <c r="G401" s="273"/>
      <c r="H401" s="273"/>
      <c r="I401" s="273"/>
      <c r="J401" s="273"/>
      <c r="K401" s="273"/>
      <c r="L401" s="273"/>
      <c r="M401" s="273"/>
      <c r="N401" s="273"/>
      <c r="O401" s="273"/>
      <c r="P401" s="273"/>
      <c r="Q401" s="65">
        <v>3</v>
      </c>
      <c r="R401" s="278" t="s">
        <v>3078</v>
      </c>
      <c r="S401" s="278"/>
      <c r="T401" s="278"/>
      <c r="U401" s="278"/>
      <c r="V401" s="278"/>
      <c r="W401" s="278"/>
      <c r="X401" s="278"/>
      <c r="Y401" s="278"/>
      <c r="Z401" s="278"/>
      <c r="AA401" s="278"/>
      <c r="AB401" s="278"/>
      <c r="AC401" s="278"/>
      <c r="AD401" s="278"/>
      <c r="AE401" s="278"/>
      <c r="AF401" s="65">
        <v>3</v>
      </c>
      <c r="AG401" s="278" t="s">
        <v>3078</v>
      </c>
      <c r="AH401" s="278"/>
      <c r="AI401" s="278"/>
      <c r="AJ401" s="278"/>
      <c r="AK401" s="278"/>
      <c r="AL401" s="278"/>
      <c r="AM401" s="278"/>
      <c r="AN401" s="278"/>
      <c r="AO401" s="278"/>
      <c r="AP401" s="278"/>
      <c r="AQ401" s="278"/>
      <c r="AR401" s="278"/>
      <c r="AS401" s="278"/>
      <c r="AT401" s="278"/>
    </row>
    <row r="402" spans="1:46" ht="45" customHeight="1" thickTop="1" thickBot="1" x14ac:dyDescent="0.25">
      <c r="A402" s="273" t="s">
        <v>334</v>
      </c>
      <c r="B402" s="273"/>
      <c r="C402" s="273"/>
      <c r="D402" s="273"/>
      <c r="E402" s="273"/>
      <c r="F402" s="273"/>
      <c r="G402" s="273"/>
      <c r="H402" s="273"/>
      <c r="I402" s="273"/>
      <c r="J402" s="273"/>
      <c r="K402" s="273"/>
      <c r="L402" s="273"/>
      <c r="M402" s="273"/>
      <c r="N402" s="273"/>
      <c r="O402" s="273"/>
      <c r="P402" s="273"/>
      <c r="Q402" s="65">
        <v>3</v>
      </c>
      <c r="R402" s="274"/>
      <c r="S402" s="274"/>
      <c r="T402" s="274"/>
      <c r="U402" s="274"/>
      <c r="V402" s="274"/>
      <c r="W402" s="274"/>
      <c r="X402" s="274"/>
      <c r="Y402" s="274"/>
      <c r="Z402" s="274"/>
      <c r="AA402" s="274"/>
      <c r="AB402" s="274"/>
      <c r="AC402" s="274"/>
      <c r="AD402" s="274"/>
      <c r="AE402" s="274"/>
      <c r="AF402" s="65">
        <v>3</v>
      </c>
      <c r="AG402" s="274"/>
      <c r="AH402" s="274"/>
      <c r="AI402" s="274"/>
      <c r="AJ402" s="274"/>
      <c r="AK402" s="274"/>
      <c r="AL402" s="274"/>
      <c r="AM402" s="274"/>
      <c r="AN402" s="274"/>
      <c r="AO402" s="274"/>
      <c r="AP402" s="274"/>
      <c r="AQ402" s="274"/>
      <c r="AR402" s="274"/>
      <c r="AS402" s="274"/>
      <c r="AT402" s="274"/>
    </row>
    <row r="403" spans="1:46" ht="45" customHeight="1" thickTop="1" thickBot="1" x14ac:dyDescent="0.25">
      <c r="A403" s="273" t="s">
        <v>335</v>
      </c>
      <c r="B403" s="273"/>
      <c r="C403" s="273"/>
      <c r="D403" s="273"/>
      <c r="E403" s="273"/>
      <c r="F403" s="273"/>
      <c r="G403" s="273"/>
      <c r="H403" s="273"/>
      <c r="I403" s="273"/>
      <c r="J403" s="273"/>
      <c r="K403" s="273"/>
      <c r="L403" s="273"/>
      <c r="M403" s="273"/>
      <c r="N403" s="273"/>
      <c r="O403" s="273"/>
      <c r="P403" s="273"/>
      <c r="Q403" s="65">
        <v>3</v>
      </c>
      <c r="R403" s="278"/>
      <c r="S403" s="278"/>
      <c r="T403" s="278"/>
      <c r="U403" s="278"/>
      <c r="V403" s="278"/>
      <c r="W403" s="278"/>
      <c r="X403" s="278"/>
      <c r="Y403" s="278"/>
      <c r="Z403" s="278"/>
      <c r="AA403" s="278"/>
      <c r="AB403" s="278"/>
      <c r="AC403" s="278"/>
      <c r="AD403" s="278"/>
      <c r="AE403" s="278"/>
      <c r="AF403" s="65">
        <v>3</v>
      </c>
      <c r="AG403" s="278"/>
      <c r="AH403" s="278"/>
      <c r="AI403" s="278"/>
      <c r="AJ403" s="278"/>
      <c r="AK403" s="278"/>
      <c r="AL403" s="278"/>
      <c r="AM403" s="278"/>
      <c r="AN403" s="278"/>
      <c r="AO403" s="278"/>
      <c r="AP403" s="278"/>
      <c r="AQ403" s="278"/>
      <c r="AR403" s="278"/>
      <c r="AS403" s="278"/>
      <c r="AT403" s="278"/>
    </row>
    <row r="404" spans="1:46" ht="67.150000000000006" customHeight="1" thickTop="1" thickBot="1" x14ac:dyDescent="0.25">
      <c r="A404" s="273" t="s">
        <v>336</v>
      </c>
      <c r="B404" s="273"/>
      <c r="C404" s="273"/>
      <c r="D404" s="273"/>
      <c r="E404" s="273"/>
      <c r="F404" s="273"/>
      <c r="G404" s="273"/>
      <c r="H404" s="273"/>
      <c r="I404" s="273"/>
      <c r="J404" s="273"/>
      <c r="K404" s="273"/>
      <c r="L404" s="273"/>
      <c r="M404" s="273"/>
      <c r="N404" s="273"/>
      <c r="O404" s="273"/>
      <c r="P404" s="273"/>
      <c r="Q404" s="65">
        <v>3</v>
      </c>
      <c r="R404" s="278"/>
      <c r="S404" s="278"/>
      <c r="T404" s="278"/>
      <c r="U404" s="278"/>
      <c r="V404" s="278"/>
      <c r="W404" s="278"/>
      <c r="X404" s="278"/>
      <c r="Y404" s="278"/>
      <c r="Z404" s="278"/>
      <c r="AA404" s="278"/>
      <c r="AB404" s="278"/>
      <c r="AC404" s="278"/>
      <c r="AD404" s="278"/>
      <c r="AE404" s="278"/>
      <c r="AF404" s="65">
        <v>3</v>
      </c>
      <c r="AG404" s="278"/>
      <c r="AH404" s="278"/>
      <c r="AI404" s="278"/>
      <c r="AJ404" s="278"/>
      <c r="AK404" s="278"/>
      <c r="AL404" s="278"/>
      <c r="AM404" s="278"/>
      <c r="AN404" s="278"/>
      <c r="AO404" s="278"/>
      <c r="AP404" s="278"/>
      <c r="AQ404" s="278"/>
      <c r="AR404" s="278"/>
      <c r="AS404" s="278"/>
      <c r="AT404" s="278"/>
    </row>
    <row r="405" spans="1:46" ht="45" customHeight="1" thickTop="1" thickBot="1" x14ac:dyDescent="0.25">
      <c r="A405" s="273" t="s">
        <v>337</v>
      </c>
      <c r="B405" s="273"/>
      <c r="C405" s="273"/>
      <c r="D405" s="273"/>
      <c r="E405" s="273"/>
      <c r="F405" s="273"/>
      <c r="G405" s="273"/>
      <c r="H405" s="273"/>
      <c r="I405" s="273"/>
      <c r="J405" s="273"/>
      <c r="K405" s="273"/>
      <c r="L405" s="273"/>
      <c r="M405" s="273"/>
      <c r="N405" s="273"/>
      <c r="O405" s="273"/>
      <c r="P405" s="273"/>
      <c r="Q405" s="65">
        <v>3</v>
      </c>
      <c r="R405" s="278"/>
      <c r="S405" s="278"/>
      <c r="T405" s="278"/>
      <c r="U405" s="278"/>
      <c r="V405" s="278"/>
      <c r="W405" s="278"/>
      <c r="X405" s="278"/>
      <c r="Y405" s="278"/>
      <c r="Z405" s="278"/>
      <c r="AA405" s="278"/>
      <c r="AB405" s="278"/>
      <c r="AC405" s="278"/>
      <c r="AD405" s="278"/>
      <c r="AE405" s="278"/>
      <c r="AF405" s="65">
        <v>3</v>
      </c>
      <c r="AG405" s="278"/>
      <c r="AH405" s="278"/>
      <c r="AI405" s="278"/>
      <c r="AJ405" s="278"/>
      <c r="AK405" s="278"/>
      <c r="AL405" s="278"/>
      <c r="AM405" s="278"/>
      <c r="AN405" s="278"/>
      <c r="AO405" s="278"/>
      <c r="AP405" s="278"/>
      <c r="AQ405" s="278"/>
      <c r="AR405" s="278"/>
      <c r="AS405" s="278"/>
      <c r="AT405" s="278"/>
    </row>
    <row r="408" spans="1:46" ht="45" customHeight="1" x14ac:dyDescent="0.2">
      <c r="A408" s="267" t="s">
        <v>338</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c r="AG408" s="250" t="s">
        <v>61</v>
      </c>
      <c r="AH408" s="250"/>
      <c r="AI408" s="250"/>
      <c r="AJ408" s="250"/>
      <c r="AK408" s="69" t="e">
        <f>(('Artículo 121 (resumen PI)'!C23*0.8+'Artículo 121 (resumen PI)'!F23*0.2)+('Artículo 121 (resumen PNT)'!C23*0.8+'Artículo 121 (resumen PNT)'!F23*0.2))/2</f>
        <v>#VALUE!</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62</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68" t="s">
        <v>284</v>
      </c>
      <c r="B412" s="268"/>
      <c r="C412" s="268"/>
      <c r="D412" s="268"/>
      <c r="E412" s="268"/>
      <c r="F412" s="268"/>
      <c r="G412" s="268"/>
      <c r="H412" s="268"/>
      <c r="I412" s="268"/>
      <c r="J412" s="268"/>
      <c r="K412" s="268"/>
      <c r="L412" s="268"/>
      <c r="M412" s="268"/>
      <c r="N412" s="268"/>
      <c r="O412" s="268"/>
      <c r="P412" s="268"/>
      <c r="Q412" s="62"/>
      <c r="R412" s="57"/>
      <c r="S412" s="57"/>
      <c r="T412" s="57"/>
      <c r="U412" s="57"/>
      <c r="V412" s="269"/>
      <c r="W412" s="269"/>
      <c r="X412" s="269"/>
      <c r="Y412" s="269"/>
      <c r="Z412" s="269"/>
      <c r="AA412" s="269"/>
      <c r="AB412" s="269"/>
      <c r="AC412" s="269"/>
      <c r="AD412" s="269"/>
      <c r="AE412" s="269"/>
      <c r="AF412" s="62"/>
      <c r="AG412" s="57"/>
      <c r="AH412" s="57"/>
      <c r="AI412" s="57"/>
      <c r="AJ412" s="57"/>
      <c r="AK412" s="269"/>
      <c r="AL412" s="269"/>
      <c r="AM412" s="269"/>
      <c r="AN412" s="269"/>
      <c r="AO412" s="269"/>
      <c r="AP412" s="269"/>
      <c r="AQ412" s="269"/>
      <c r="AR412" s="269"/>
      <c r="AS412" s="269"/>
      <c r="AT412" s="269"/>
    </row>
    <row r="413" spans="1:46" ht="45" customHeight="1" thickTop="1" thickBot="1" x14ac:dyDescent="0.25">
      <c r="A413" s="275" t="s">
        <v>43</v>
      </c>
      <c r="B413" s="275"/>
      <c r="C413" s="275"/>
      <c r="D413" s="275"/>
      <c r="E413" s="275"/>
      <c r="F413" s="275"/>
      <c r="G413" s="275"/>
      <c r="H413" s="275"/>
      <c r="I413" s="275"/>
      <c r="J413" s="275"/>
      <c r="K413" s="275"/>
      <c r="L413" s="275"/>
      <c r="M413" s="275"/>
      <c r="N413" s="275"/>
      <c r="O413" s="275"/>
      <c r="P413" s="275"/>
      <c r="Q413" s="63" t="s">
        <v>64</v>
      </c>
      <c r="R413" s="276" t="s">
        <v>65</v>
      </c>
      <c r="S413" s="276"/>
      <c r="T413" s="276"/>
      <c r="U413" s="276"/>
      <c r="V413" s="276"/>
      <c r="W413" s="276"/>
      <c r="X413" s="276"/>
      <c r="Y413" s="276"/>
      <c r="Z413" s="276"/>
      <c r="AA413" s="276"/>
      <c r="AB413" s="276"/>
      <c r="AC413" s="276"/>
      <c r="AD413" s="276"/>
      <c r="AE413" s="276"/>
      <c r="AF413" s="64" t="s">
        <v>64</v>
      </c>
      <c r="AG413" s="277" t="s">
        <v>7</v>
      </c>
      <c r="AH413" s="277"/>
      <c r="AI413" s="277"/>
      <c r="AJ413" s="277"/>
      <c r="AK413" s="277"/>
      <c r="AL413" s="277"/>
      <c r="AM413" s="277"/>
      <c r="AN413" s="277"/>
      <c r="AO413" s="277"/>
      <c r="AP413" s="277"/>
      <c r="AQ413" s="277"/>
      <c r="AR413" s="277"/>
      <c r="AS413" s="277"/>
      <c r="AT413" s="277"/>
    </row>
    <row r="414" spans="1:46" ht="45" customHeight="1" thickTop="1" thickBot="1" x14ac:dyDescent="0.25">
      <c r="A414" s="273" t="s">
        <v>66</v>
      </c>
      <c r="B414" s="273"/>
      <c r="C414" s="273"/>
      <c r="D414" s="273"/>
      <c r="E414" s="273"/>
      <c r="F414" s="273"/>
      <c r="G414" s="273"/>
      <c r="H414" s="273"/>
      <c r="I414" s="273"/>
      <c r="J414" s="273"/>
      <c r="K414" s="273"/>
      <c r="L414" s="273"/>
      <c r="M414" s="273"/>
      <c r="N414" s="273"/>
      <c r="O414" s="273"/>
      <c r="P414" s="273"/>
      <c r="Q414" s="65">
        <v>3</v>
      </c>
      <c r="R414" s="278" t="s">
        <v>3078</v>
      </c>
      <c r="S414" s="278"/>
      <c r="T414" s="278"/>
      <c r="U414" s="278"/>
      <c r="V414" s="278"/>
      <c r="W414" s="278"/>
      <c r="X414" s="278"/>
      <c r="Y414" s="278"/>
      <c r="Z414" s="278"/>
      <c r="AA414" s="278"/>
      <c r="AB414" s="278"/>
      <c r="AC414" s="278"/>
      <c r="AD414" s="278"/>
      <c r="AE414" s="278"/>
      <c r="AF414" s="65">
        <v>3</v>
      </c>
      <c r="AG414" s="278" t="s">
        <v>3078</v>
      </c>
      <c r="AH414" s="278"/>
      <c r="AI414" s="278"/>
      <c r="AJ414" s="278"/>
      <c r="AK414" s="278"/>
      <c r="AL414" s="278"/>
      <c r="AM414" s="278"/>
      <c r="AN414" s="278"/>
      <c r="AO414" s="278"/>
      <c r="AP414" s="278"/>
      <c r="AQ414" s="278"/>
      <c r="AR414" s="278"/>
      <c r="AS414" s="278"/>
      <c r="AT414" s="278"/>
    </row>
    <row r="415" spans="1:46" ht="45" customHeight="1" thickTop="1" thickBot="1" x14ac:dyDescent="0.25">
      <c r="A415" s="273" t="s">
        <v>67</v>
      </c>
      <c r="B415" s="273"/>
      <c r="C415" s="273"/>
      <c r="D415" s="273"/>
      <c r="E415" s="273"/>
      <c r="F415" s="273"/>
      <c r="G415" s="273"/>
      <c r="H415" s="273"/>
      <c r="I415" s="273"/>
      <c r="J415" s="273"/>
      <c r="K415" s="273"/>
      <c r="L415" s="273"/>
      <c r="M415" s="273"/>
      <c r="N415" s="273"/>
      <c r="O415" s="273"/>
      <c r="P415" s="273"/>
      <c r="Q415" s="65">
        <v>3</v>
      </c>
      <c r="R415" s="274"/>
      <c r="S415" s="274"/>
      <c r="T415" s="274"/>
      <c r="U415" s="274"/>
      <c r="V415" s="274"/>
      <c r="W415" s="274"/>
      <c r="X415" s="274"/>
      <c r="Y415" s="274"/>
      <c r="Z415" s="274"/>
      <c r="AA415" s="274"/>
      <c r="AB415" s="274"/>
      <c r="AC415" s="274"/>
      <c r="AD415" s="274"/>
      <c r="AE415" s="274"/>
      <c r="AF415" s="65">
        <v>3</v>
      </c>
      <c r="AG415" s="274"/>
      <c r="AH415" s="274"/>
      <c r="AI415" s="274"/>
      <c r="AJ415" s="274"/>
      <c r="AK415" s="274"/>
      <c r="AL415" s="274"/>
      <c r="AM415" s="274"/>
      <c r="AN415" s="274"/>
      <c r="AO415" s="274"/>
      <c r="AP415" s="274"/>
      <c r="AQ415" s="274"/>
      <c r="AR415" s="274"/>
      <c r="AS415" s="274"/>
      <c r="AT415" s="274"/>
    </row>
    <row r="416" spans="1:46" ht="45" customHeight="1" thickTop="1" thickBot="1" x14ac:dyDescent="0.25">
      <c r="A416" s="273" t="s">
        <v>339</v>
      </c>
      <c r="B416" s="273"/>
      <c r="C416" s="273"/>
      <c r="D416" s="273"/>
      <c r="E416" s="273"/>
      <c r="F416" s="273"/>
      <c r="G416" s="273"/>
      <c r="H416" s="273"/>
      <c r="I416" s="273"/>
      <c r="J416" s="273"/>
      <c r="K416" s="273"/>
      <c r="L416" s="273"/>
      <c r="M416" s="273"/>
      <c r="N416" s="273"/>
      <c r="O416" s="273"/>
      <c r="P416" s="273"/>
      <c r="Q416" s="65">
        <v>3</v>
      </c>
      <c r="R416" s="274"/>
      <c r="S416" s="274"/>
      <c r="T416" s="274"/>
      <c r="U416" s="274"/>
      <c r="V416" s="274"/>
      <c r="W416" s="274"/>
      <c r="X416" s="274"/>
      <c r="Y416" s="274"/>
      <c r="Z416" s="274"/>
      <c r="AA416" s="274"/>
      <c r="AB416" s="274"/>
      <c r="AC416" s="274"/>
      <c r="AD416" s="274"/>
      <c r="AE416" s="274"/>
      <c r="AF416" s="65">
        <v>3</v>
      </c>
      <c r="AG416" s="274"/>
      <c r="AH416" s="274"/>
      <c r="AI416" s="274"/>
      <c r="AJ416" s="274"/>
      <c r="AK416" s="274"/>
      <c r="AL416" s="274"/>
      <c r="AM416" s="274"/>
      <c r="AN416" s="274"/>
      <c r="AO416" s="274"/>
      <c r="AP416" s="274"/>
      <c r="AQ416" s="274"/>
      <c r="AR416" s="274"/>
      <c r="AS416" s="274"/>
      <c r="AT416" s="274"/>
    </row>
    <row r="417" spans="1:46" ht="45" customHeight="1" thickTop="1" thickBot="1" x14ac:dyDescent="0.25">
      <c r="A417" s="273" t="s">
        <v>340</v>
      </c>
      <c r="B417" s="273"/>
      <c r="C417" s="273"/>
      <c r="D417" s="273"/>
      <c r="E417" s="273"/>
      <c r="F417" s="273"/>
      <c r="G417" s="273"/>
      <c r="H417" s="273"/>
      <c r="I417" s="273"/>
      <c r="J417" s="273"/>
      <c r="K417" s="273"/>
      <c r="L417" s="273"/>
      <c r="M417" s="273"/>
      <c r="N417" s="273"/>
      <c r="O417" s="273"/>
      <c r="P417" s="273"/>
      <c r="Q417" s="65">
        <v>3</v>
      </c>
      <c r="R417" s="274"/>
      <c r="S417" s="274"/>
      <c r="T417" s="274"/>
      <c r="U417" s="274"/>
      <c r="V417" s="274"/>
      <c r="W417" s="274"/>
      <c r="X417" s="274"/>
      <c r="Y417" s="274"/>
      <c r="Z417" s="274"/>
      <c r="AA417" s="274"/>
      <c r="AB417" s="274"/>
      <c r="AC417" s="274"/>
      <c r="AD417" s="274"/>
      <c r="AE417" s="274"/>
      <c r="AF417" s="65">
        <v>3</v>
      </c>
      <c r="AG417" s="274"/>
      <c r="AH417" s="274"/>
      <c r="AI417" s="274"/>
      <c r="AJ417" s="274"/>
      <c r="AK417" s="274"/>
      <c r="AL417" s="274"/>
      <c r="AM417" s="274"/>
      <c r="AN417" s="274"/>
      <c r="AO417" s="274"/>
      <c r="AP417" s="274"/>
      <c r="AQ417" s="274"/>
      <c r="AR417" s="274"/>
      <c r="AS417" s="274"/>
      <c r="AT417" s="274"/>
    </row>
    <row r="418" spans="1:46" ht="45" customHeight="1" thickTop="1" thickBot="1" x14ac:dyDescent="0.25">
      <c r="A418" s="273" t="s">
        <v>341</v>
      </c>
      <c r="B418" s="273"/>
      <c r="C418" s="273"/>
      <c r="D418" s="273"/>
      <c r="E418" s="273"/>
      <c r="F418" s="273"/>
      <c r="G418" s="273"/>
      <c r="H418" s="273"/>
      <c r="I418" s="273"/>
      <c r="J418" s="273"/>
      <c r="K418" s="273"/>
      <c r="L418" s="273"/>
      <c r="M418" s="273"/>
      <c r="N418" s="273"/>
      <c r="O418" s="273"/>
      <c r="P418" s="273"/>
      <c r="Q418" s="65">
        <v>3</v>
      </c>
      <c r="R418" s="274"/>
      <c r="S418" s="274"/>
      <c r="T418" s="274"/>
      <c r="U418" s="274"/>
      <c r="V418" s="274"/>
      <c r="W418" s="274"/>
      <c r="X418" s="274"/>
      <c r="Y418" s="274"/>
      <c r="Z418" s="274"/>
      <c r="AA418" s="274"/>
      <c r="AB418" s="274"/>
      <c r="AC418" s="274"/>
      <c r="AD418" s="274"/>
      <c r="AE418" s="274"/>
      <c r="AF418" s="65">
        <v>3</v>
      </c>
      <c r="AG418" s="274"/>
      <c r="AH418" s="274"/>
      <c r="AI418" s="274"/>
      <c r="AJ418" s="274"/>
      <c r="AK418" s="274"/>
      <c r="AL418" s="274"/>
      <c r="AM418" s="274"/>
      <c r="AN418" s="274"/>
      <c r="AO418" s="274"/>
      <c r="AP418" s="274"/>
      <c r="AQ418" s="274"/>
      <c r="AR418" s="274"/>
      <c r="AS418" s="274"/>
      <c r="AT418" s="274"/>
    </row>
    <row r="419" spans="1:46" ht="45" customHeight="1" thickTop="1" thickBot="1" x14ac:dyDescent="0.25">
      <c r="A419" s="273" t="s">
        <v>342</v>
      </c>
      <c r="B419" s="273"/>
      <c r="C419" s="273"/>
      <c r="D419" s="273"/>
      <c r="E419" s="273"/>
      <c r="F419" s="273"/>
      <c r="G419" s="273"/>
      <c r="H419" s="273"/>
      <c r="I419" s="273"/>
      <c r="J419" s="273"/>
      <c r="K419" s="273"/>
      <c r="L419" s="273"/>
      <c r="M419" s="273"/>
      <c r="N419" s="273"/>
      <c r="O419" s="273"/>
      <c r="P419" s="273"/>
      <c r="Q419" s="65">
        <v>3</v>
      </c>
      <c r="R419" s="278"/>
      <c r="S419" s="278"/>
      <c r="T419" s="278"/>
      <c r="U419" s="278"/>
      <c r="V419" s="278"/>
      <c r="W419" s="278"/>
      <c r="X419" s="278"/>
      <c r="Y419" s="278"/>
      <c r="Z419" s="278"/>
      <c r="AA419" s="278"/>
      <c r="AB419" s="278"/>
      <c r="AC419" s="278"/>
      <c r="AD419" s="278"/>
      <c r="AE419" s="278"/>
      <c r="AF419" s="65">
        <v>3</v>
      </c>
      <c r="AG419" s="278"/>
      <c r="AH419" s="278"/>
      <c r="AI419" s="278"/>
      <c r="AJ419" s="278"/>
      <c r="AK419" s="278"/>
      <c r="AL419" s="278"/>
      <c r="AM419" s="278"/>
      <c r="AN419" s="278"/>
      <c r="AO419" s="278"/>
      <c r="AP419" s="278"/>
      <c r="AQ419" s="278"/>
      <c r="AR419" s="278"/>
      <c r="AS419" s="278"/>
      <c r="AT419" s="278"/>
    </row>
    <row r="420" spans="1:46" ht="45" customHeight="1" thickTop="1" thickBot="1" x14ac:dyDescent="0.25">
      <c r="A420" s="273" t="s">
        <v>343</v>
      </c>
      <c r="B420" s="273"/>
      <c r="C420" s="273"/>
      <c r="D420" s="273"/>
      <c r="E420" s="273"/>
      <c r="F420" s="273"/>
      <c r="G420" s="273"/>
      <c r="H420" s="273"/>
      <c r="I420" s="273"/>
      <c r="J420" s="273"/>
      <c r="K420" s="273"/>
      <c r="L420" s="273"/>
      <c r="M420" s="273"/>
      <c r="N420" s="273"/>
      <c r="O420" s="273"/>
      <c r="P420" s="273"/>
      <c r="Q420" s="65">
        <v>3</v>
      </c>
      <c r="R420" s="278"/>
      <c r="S420" s="278"/>
      <c r="T420" s="278"/>
      <c r="U420" s="278"/>
      <c r="V420" s="278"/>
      <c r="W420" s="278"/>
      <c r="X420" s="278"/>
      <c r="Y420" s="278"/>
      <c r="Z420" s="278"/>
      <c r="AA420" s="278"/>
      <c r="AB420" s="278"/>
      <c r="AC420" s="278"/>
      <c r="AD420" s="278"/>
      <c r="AE420" s="278"/>
      <c r="AF420" s="65">
        <v>3</v>
      </c>
      <c r="AG420" s="278"/>
      <c r="AH420" s="278"/>
      <c r="AI420" s="278"/>
      <c r="AJ420" s="278"/>
      <c r="AK420" s="278"/>
      <c r="AL420" s="278"/>
      <c r="AM420" s="278"/>
      <c r="AN420" s="278"/>
      <c r="AO420" s="278"/>
      <c r="AP420" s="278"/>
      <c r="AQ420" s="278"/>
      <c r="AR420" s="278"/>
      <c r="AS420" s="278"/>
      <c r="AT420" s="278"/>
    </row>
    <row r="421" spans="1:46" ht="45" customHeight="1" thickTop="1" thickBot="1" x14ac:dyDescent="0.25">
      <c r="A421" s="273" t="s">
        <v>344</v>
      </c>
      <c r="B421" s="273"/>
      <c r="C421" s="273"/>
      <c r="D421" s="273"/>
      <c r="E421" s="273"/>
      <c r="F421" s="273"/>
      <c r="G421" s="273"/>
      <c r="H421" s="273"/>
      <c r="I421" s="273"/>
      <c r="J421" s="273"/>
      <c r="K421" s="273"/>
      <c r="L421" s="273"/>
      <c r="M421" s="273"/>
      <c r="N421" s="273"/>
      <c r="O421" s="273"/>
      <c r="P421" s="273"/>
      <c r="Q421" s="65">
        <v>3</v>
      </c>
      <c r="R421" s="278"/>
      <c r="S421" s="278"/>
      <c r="T421" s="278"/>
      <c r="U421" s="278"/>
      <c r="V421" s="278"/>
      <c r="W421" s="278"/>
      <c r="X421" s="278"/>
      <c r="Y421" s="278"/>
      <c r="Z421" s="278"/>
      <c r="AA421" s="278"/>
      <c r="AB421" s="278"/>
      <c r="AC421" s="278"/>
      <c r="AD421" s="278"/>
      <c r="AE421" s="278"/>
      <c r="AF421" s="65">
        <v>3</v>
      </c>
      <c r="AG421" s="278"/>
      <c r="AH421" s="278"/>
      <c r="AI421" s="278"/>
      <c r="AJ421" s="278"/>
      <c r="AK421" s="278"/>
      <c r="AL421" s="278"/>
      <c r="AM421" s="278"/>
      <c r="AN421" s="278"/>
      <c r="AO421" s="278"/>
      <c r="AP421" s="278"/>
      <c r="AQ421" s="278"/>
      <c r="AR421" s="278"/>
      <c r="AS421" s="278"/>
      <c r="AT421" s="278"/>
    </row>
    <row r="422" spans="1:46" ht="45" customHeight="1" thickTop="1" thickBot="1" x14ac:dyDescent="0.25">
      <c r="A422" s="273" t="s">
        <v>345</v>
      </c>
      <c r="B422" s="273"/>
      <c r="C422" s="273"/>
      <c r="D422" s="273"/>
      <c r="E422" s="273"/>
      <c r="F422" s="273"/>
      <c r="G422" s="273"/>
      <c r="H422" s="273"/>
      <c r="I422" s="273"/>
      <c r="J422" s="273"/>
      <c r="K422" s="273"/>
      <c r="L422" s="273"/>
      <c r="M422" s="273"/>
      <c r="N422" s="273"/>
      <c r="O422" s="273"/>
      <c r="P422" s="273"/>
      <c r="Q422" s="65">
        <v>3</v>
      </c>
      <c r="R422" s="274"/>
      <c r="S422" s="274"/>
      <c r="T422" s="274"/>
      <c r="U422" s="274"/>
      <c r="V422" s="274"/>
      <c r="W422" s="274"/>
      <c r="X422" s="274"/>
      <c r="Y422" s="274"/>
      <c r="Z422" s="274"/>
      <c r="AA422" s="274"/>
      <c r="AB422" s="274"/>
      <c r="AC422" s="274"/>
      <c r="AD422" s="274"/>
      <c r="AE422" s="274"/>
      <c r="AF422" s="65">
        <v>3</v>
      </c>
      <c r="AG422" s="274"/>
      <c r="AH422" s="274"/>
      <c r="AI422" s="274"/>
      <c r="AJ422" s="274"/>
      <c r="AK422" s="274"/>
      <c r="AL422" s="274"/>
      <c r="AM422" s="274"/>
      <c r="AN422" s="274"/>
      <c r="AO422" s="274"/>
      <c r="AP422" s="274"/>
      <c r="AQ422" s="274"/>
      <c r="AR422" s="274"/>
      <c r="AS422" s="274"/>
      <c r="AT422" s="274"/>
    </row>
    <row r="423" spans="1:46" ht="45" customHeight="1" thickTop="1" thickBot="1" x14ac:dyDescent="0.25">
      <c r="A423" s="273" t="s">
        <v>346</v>
      </c>
      <c r="B423" s="273"/>
      <c r="C423" s="273"/>
      <c r="D423" s="273"/>
      <c r="E423" s="273"/>
      <c r="F423" s="273"/>
      <c r="G423" s="273"/>
      <c r="H423" s="273"/>
      <c r="I423" s="273"/>
      <c r="J423" s="273"/>
      <c r="K423" s="273"/>
      <c r="L423" s="273"/>
      <c r="M423" s="273"/>
      <c r="N423" s="273"/>
      <c r="O423" s="273"/>
      <c r="P423" s="273"/>
      <c r="Q423" s="65">
        <v>3</v>
      </c>
      <c r="R423" s="274"/>
      <c r="S423" s="274"/>
      <c r="T423" s="274"/>
      <c r="U423" s="274"/>
      <c r="V423" s="274"/>
      <c r="W423" s="274"/>
      <c r="X423" s="274"/>
      <c r="Y423" s="274"/>
      <c r="Z423" s="274"/>
      <c r="AA423" s="274"/>
      <c r="AB423" s="274"/>
      <c r="AC423" s="274"/>
      <c r="AD423" s="274"/>
      <c r="AE423" s="274"/>
      <c r="AF423" s="65">
        <v>3</v>
      </c>
      <c r="AG423" s="274"/>
      <c r="AH423" s="274"/>
      <c r="AI423" s="274"/>
      <c r="AJ423" s="274"/>
      <c r="AK423" s="274"/>
      <c r="AL423" s="274"/>
      <c r="AM423" s="274"/>
      <c r="AN423" s="274"/>
      <c r="AO423" s="274"/>
      <c r="AP423" s="274"/>
      <c r="AQ423" s="274"/>
      <c r="AR423" s="274"/>
      <c r="AS423" s="274"/>
      <c r="AT423" s="274"/>
    </row>
    <row r="424" spans="1:46" ht="45" customHeight="1" thickTop="1" thickBot="1" x14ac:dyDescent="0.25">
      <c r="A424" s="273" t="s">
        <v>347</v>
      </c>
      <c r="B424" s="273"/>
      <c r="C424" s="273"/>
      <c r="D424" s="273"/>
      <c r="E424" s="273"/>
      <c r="F424" s="273"/>
      <c r="G424" s="273"/>
      <c r="H424" s="273"/>
      <c r="I424" s="273"/>
      <c r="J424" s="273"/>
      <c r="K424" s="273"/>
      <c r="L424" s="273"/>
      <c r="M424" s="273"/>
      <c r="N424" s="273"/>
      <c r="O424" s="273"/>
      <c r="P424" s="273"/>
      <c r="Q424" s="65">
        <v>3</v>
      </c>
      <c r="R424" s="274"/>
      <c r="S424" s="274"/>
      <c r="T424" s="274"/>
      <c r="U424" s="274"/>
      <c r="V424" s="274"/>
      <c r="W424" s="274"/>
      <c r="X424" s="274"/>
      <c r="Y424" s="274"/>
      <c r="Z424" s="274"/>
      <c r="AA424" s="274"/>
      <c r="AB424" s="274"/>
      <c r="AC424" s="274"/>
      <c r="AD424" s="274"/>
      <c r="AE424" s="274"/>
      <c r="AF424" s="65">
        <v>3</v>
      </c>
      <c r="AG424" s="274"/>
      <c r="AH424" s="274"/>
      <c r="AI424" s="274"/>
      <c r="AJ424" s="274"/>
      <c r="AK424" s="274"/>
      <c r="AL424" s="274"/>
      <c r="AM424" s="274"/>
      <c r="AN424" s="274"/>
      <c r="AO424" s="274"/>
      <c r="AP424" s="274"/>
      <c r="AQ424" s="274"/>
      <c r="AR424" s="274"/>
      <c r="AS424" s="274"/>
      <c r="AT424" s="274"/>
    </row>
    <row r="425" spans="1:46" ht="45" customHeight="1" thickTop="1" thickBot="1" x14ac:dyDescent="0.25">
      <c r="A425" s="273" t="s">
        <v>348</v>
      </c>
      <c r="B425" s="273"/>
      <c r="C425" s="273"/>
      <c r="D425" s="273"/>
      <c r="E425" s="273"/>
      <c r="F425" s="273"/>
      <c r="G425" s="273"/>
      <c r="H425" s="273"/>
      <c r="I425" s="273"/>
      <c r="J425" s="273"/>
      <c r="K425" s="273"/>
      <c r="L425" s="273"/>
      <c r="M425" s="273"/>
      <c r="N425" s="273"/>
      <c r="O425" s="273"/>
      <c r="P425" s="273"/>
      <c r="Q425" s="65">
        <v>3</v>
      </c>
      <c r="R425" s="274"/>
      <c r="S425" s="274"/>
      <c r="T425" s="274"/>
      <c r="U425" s="274"/>
      <c r="V425" s="274"/>
      <c r="W425" s="274"/>
      <c r="X425" s="274"/>
      <c r="Y425" s="274"/>
      <c r="Z425" s="274"/>
      <c r="AA425" s="274"/>
      <c r="AB425" s="274"/>
      <c r="AC425" s="274"/>
      <c r="AD425" s="274"/>
      <c r="AE425" s="274"/>
      <c r="AF425" s="65">
        <v>3</v>
      </c>
      <c r="AG425" s="274"/>
      <c r="AH425" s="274"/>
      <c r="AI425" s="274"/>
      <c r="AJ425" s="274"/>
      <c r="AK425" s="274"/>
      <c r="AL425" s="274"/>
      <c r="AM425" s="274"/>
      <c r="AN425" s="274"/>
      <c r="AO425" s="274"/>
      <c r="AP425" s="274"/>
      <c r="AQ425" s="274"/>
      <c r="AR425" s="274"/>
      <c r="AS425" s="274"/>
      <c r="AT425" s="274"/>
    </row>
    <row r="426" spans="1:46" ht="45" customHeight="1" thickTop="1" thickBot="1" x14ac:dyDescent="0.25">
      <c r="A426" s="273" t="s">
        <v>349</v>
      </c>
      <c r="B426" s="273"/>
      <c r="C426" s="273"/>
      <c r="D426" s="273"/>
      <c r="E426" s="273"/>
      <c r="F426" s="273"/>
      <c r="G426" s="273"/>
      <c r="H426" s="273"/>
      <c r="I426" s="273"/>
      <c r="J426" s="273"/>
      <c r="K426" s="273"/>
      <c r="L426" s="273"/>
      <c r="M426" s="273"/>
      <c r="N426" s="273"/>
      <c r="O426" s="273"/>
      <c r="P426" s="273"/>
      <c r="Q426" s="65">
        <v>3</v>
      </c>
      <c r="R426" s="278"/>
      <c r="S426" s="278"/>
      <c r="T426" s="278"/>
      <c r="U426" s="278"/>
      <c r="V426" s="278"/>
      <c r="W426" s="278"/>
      <c r="X426" s="278"/>
      <c r="Y426" s="278"/>
      <c r="Z426" s="278"/>
      <c r="AA426" s="278"/>
      <c r="AB426" s="278"/>
      <c r="AC426" s="278"/>
      <c r="AD426" s="278"/>
      <c r="AE426" s="278"/>
      <c r="AF426" s="65">
        <v>3</v>
      </c>
      <c r="AG426" s="278"/>
      <c r="AH426" s="278"/>
      <c r="AI426" s="278"/>
      <c r="AJ426" s="278"/>
      <c r="AK426" s="278"/>
      <c r="AL426" s="278"/>
      <c r="AM426" s="278"/>
      <c r="AN426" s="278"/>
      <c r="AO426" s="278"/>
      <c r="AP426" s="278"/>
      <c r="AQ426" s="278"/>
      <c r="AR426" s="278"/>
      <c r="AS426" s="278"/>
      <c r="AT426" s="278"/>
    </row>
    <row r="427" spans="1:46" ht="45" customHeight="1" thickTop="1" thickBot="1" x14ac:dyDescent="0.25">
      <c r="A427" s="273" t="s">
        <v>350</v>
      </c>
      <c r="B427" s="273"/>
      <c r="C427" s="273"/>
      <c r="D427" s="273"/>
      <c r="E427" s="273"/>
      <c r="F427" s="273"/>
      <c r="G427" s="273"/>
      <c r="H427" s="273"/>
      <c r="I427" s="273"/>
      <c r="J427" s="273"/>
      <c r="K427" s="273"/>
      <c r="L427" s="273"/>
      <c r="M427" s="273"/>
      <c r="N427" s="273"/>
      <c r="O427" s="273"/>
      <c r="P427" s="273"/>
      <c r="Q427" s="65">
        <v>3</v>
      </c>
      <c r="R427" s="278"/>
      <c r="S427" s="278"/>
      <c r="T427" s="278"/>
      <c r="U427" s="278"/>
      <c r="V427" s="278"/>
      <c r="W427" s="278"/>
      <c r="X427" s="278"/>
      <c r="Y427" s="278"/>
      <c r="Z427" s="278"/>
      <c r="AA427" s="278"/>
      <c r="AB427" s="278"/>
      <c r="AC427" s="278"/>
      <c r="AD427" s="278"/>
      <c r="AE427" s="278"/>
      <c r="AF427" s="65">
        <v>3</v>
      </c>
      <c r="AG427" s="278"/>
      <c r="AH427" s="278"/>
      <c r="AI427" s="278"/>
      <c r="AJ427" s="278"/>
      <c r="AK427" s="278"/>
      <c r="AL427" s="278"/>
      <c r="AM427" s="278"/>
      <c r="AN427" s="278"/>
      <c r="AO427" s="278"/>
      <c r="AP427" s="278"/>
      <c r="AQ427" s="278"/>
      <c r="AR427" s="278"/>
      <c r="AS427" s="278"/>
      <c r="AT427" s="278"/>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79" t="s">
        <v>73</v>
      </c>
      <c r="B429" s="279"/>
      <c r="C429" s="279"/>
      <c r="D429" s="279"/>
      <c r="E429" s="279"/>
      <c r="F429" s="279"/>
      <c r="G429" s="279"/>
      <c r="H429" s="279"/>
      <c r="I429" s="279"/>
      <c r="J429" s="279"/>
      <c r="K429" s="279"/>
      <c r="L429" s="279"/>
      <c r="M429" s="279"/>
      <c r="N429" s="279"/>
      <c r="O429" s="279"/>
      <c r="P429" s="279"/>
      <c r="Q429" s="67" t="s">
        <v>64</v>
      </c>
      <c r="R429" s="280" t="s">
        <v>65</v>
      </c>
      <c r="S429" s="280"/>
      <c r="T429" s="280"/>
      <c r="U429" s="280"/>
      <c r="V429" s="280"/>
      <c r="W429" s="280"/>
      <c r="X429" s="280"/>
      <c r="Y429" s="280"/>
      <c r="Z429" s="280"/>
      <c r="AA429" s="280"/>
      <c r="AB429" s="280"/>
      <c r="AC429" s="280"/>
      <c r="AD429" s="280"/>
      <c r="AE429" s="280"/>
      <c r="AF429" s="68" t="s">
        <v>64</v>
      </c>
      <c r="AG429" s="281" t="s">
        <v>7</v>
      </c>
      <c r="AH429" s="281"/>
      <c r="AI429" s="281"/>
      <c r="AJ429" s="281"/>
      <c r="AK429" s="281"/>
      <c r="AL429" s="281"/>
      <c r="AM429" s="281"/>
      <c r="AN429" s="281"/>
      <c r="AO429" s="281"/>
      <c r="AP429" s="281"/>
      <c r="AQ429" s="281"/>
      <c r="AR429" s="281"/>
      <c r="AS429" s="281"/>
      <c r="AT429" s="281"/>
    </row>
    <row r="430" spans="1:46" ht="45" customHeight="1" thickTop="1" thickBot="1" x14ac:dyDescent="0.25">
      <c r="A430" s="273" t="s">
        <v>351</v>
      </c>
      <c r="B430" s="273"/>
      <c r="C430" s="273"/>
      <c r="D430" s="273"/>
      <c r="E430" s="273"/>
      <c r="F430" s="273"/>
      <c r="G430" s="273"/>
      <c r="H430" s="273"/>
      <c r="I430" s="273"/>
      <c r="J430" s="273"/>
      <c r="K430" s="273"/>
      <c r="L430" s="273"/>
      <c r="M430" s="273"/>
      <c r="N430" s="273"/>
      <c r="O430" s="273"/>
      <c r="P430" s="273"/>
      <c r="Q430" s="65">
        <v>3</v>
      </c>
      <c r="R430" s="278" t="s">
        <v>3078</v>
      </c>
      <c r="S430" s="278"/>
      <c r="T430" s="278"/>
      <c r="U430" s="278"/>
      <c r="V430" s="278"/>
      <c r="W430" s="278"/>
      <c r="X430" s="278"/>
      <c r="Y430" s="278"/>
      <c r="Z430" s="278"/>
      <c r="AA430" s="278"/>
      <c r="AB430" s="278"/>
      <c r="AC430" s="278"/>
      <c r="AD430" s="278"/>
      <c r="AE430" s="278"/>
      <c r="AF430" s="65">
        <v>3</v>
      </c>
      <c r="AG430" s="278" t="s">
        <v>3078</v>
      </c>
      <c r="AH430" s="278"/>
      <c r="AI430" s="278"/>
      <c r="AJ430" s="278"/>
      <c r="AK430" s="278"/>
      <c r="AL430" s="278"/>
      <c r="AM430" s="278"/>
      <c r="AN430" s="278"/>
      <c r="AO430" s="278"/>
      <c r="AP430" s="278"/>
      <c r="AQ430" s="278"/>
      <c r="AR430" s="278"/>
      <c r="AS430" s="278"/>
      <c r="AT430" s="278"/>
    </row>
    <row r="431" spans="1:46" ht="45" customHeight="1" thickTop="1" thickBot="1" x14ac:dyDescent="0.25">
      <c r="A431" s="273" t="s">
        <v>352</v>
      </c>
      <c r="B431" s="273"/>
      <c r="C431" s="273"/>
      <c r="D431" s="273"/>
      <c r="E431" s="273"/>
      <c r="F431" s="273"/>
      <c r="G431" s="273"/>
      <c r="H431" s="273"/>
      <c r="I431" s="273"/>
      <c r="J431" s="273"/>
      <c r="K431" s="273"/>
      <c r="L431" s="273"/>
      <c r="M431" s="273"/>
      <c r="N431" s="273"/>
      <c r="O431" s="273"/>
      <c r="P431" s="273"/>
      <c r="Q431" s="65">
        <v>3</v>
      </c>
      <c r="R431" s="274"/>
      <c r="S431" s="274"/>
      <c r="T431" s="274"/>
      <c r="U431" s="274"/>
      <c r="V431" s="274"/>
      <c r="W431" s="274"/>
      <c r="X431" s="274"/>
      <c r="Y431" s="274"/>
      <c r="Z431" s="274"/>
      <c r="AA431" s="274"/>
      <c r="AB431" s="274"/>
      <c r="AC431" s="274"/>
      <c r="AD431" s="274"/>
      <c r="AE431" s="274"/>
      <c r="AF431" s="65">
        <v>3</v>
      </c>
      <c r="AG431" s="274"/>
      <c r="AH431" s="274"/>
      <c r="AI431" s="274"/>
      <c r="AJ431" s="274"/>
      <c r="AK431" s="274"/>
      <c r="AL431" s="274"/>
      <c r="AM431" s="274"/>
      <c r="AN431" s="274"/>
      <c r="AO431" s="274"/>
      <c r="AP431" s="274"/>
      <c r="AQ431" s="274"/>
      <c r="AR431" s="274"/>
      <c r="AS431" s="274"/>
      <c r="AT431" s="274"/>
    </row>
    <row r="432" spans="1:46" ht="45" customHeight="1" thickTop="1" thickBot="1" x14ac:dyDescent="0.25">
      <c r="A432" s="273" t="s">
        <v>353</v>
      </c>
      <c r="B432" s="273"/>
      <c r="C432" s="273"/>
      <c r="D432" s="273"/>
      <c r="E432" s="273"/>
      <c r="F432" s="273"/>
      <c r="G432" s="273"/>
      <c r="H432" s="273"/>
      <c r="I432" s="273"/>
      <c r="J432" s="273"/>
      <c r="K432" s="273"/>
      <c r="L432" s="273"/>
      <c r="M432" s="273"/>
      <c r="N432" s="273"/>
      <c r="O432" s="273"/>
      <c r="P432" s="273"/>
      <c r="Q432" s="65">
        <v>3</v>
      </c>
      <c r="R432" s="278"/>
      <c r="S432" s="278"/>
      <c r="T432" s="278"/>
      <c r="U432" s="278"/>
      <c r="V432" s="278"/>
      <c r="W432" s="278"/>
      <c r="X432" s="278"/>
      <c r="Y432" s="278"/>
      <c r="Z432" s="278"/>
      <c r="AA432" s="278"/>
      <c r="AB432" s="278"/>
      <c r="AC432" s="278"/>
      <c r="AD432" s="278"/>
      <c r="AE432" s="278"/>
      <c r="AF432" s="65">
        <v>3</v>
      </c>
      <c r="AG432" s="278"/>
      <c r="AH432" s="278"/>
      <c r="AI432" s="278"/>
      <c r="AJ432" s="278"/>
      <c r="AK432" s="278"/>
      <c r="AL432" s="278"/>
      <c r="AM432" s="278"/>
      <c r="AN432" s="278"/>
      <c r="AO432" s="278"/>
      <c r="AP432" s="278"/>
      <c r="AQ432" s="278"/>
      <c r="AR432" s="278"/>
      <c r="AS432" s="278"/>
      <c r="AT432" s="278"/>
    </row>
    <row r="433" spans="1:46" ht="68.650000000000006" customHeight="1" thickTop="1" thickBot="1" x14ac:dyDescent="0.25">
      <c r="A433" s="273" t="s">
        <v>354</v>
      </c>
      <c r="B433" s="273"/>
      <c r="C433" s="273"/>
      <c r="D433" s="273"/>
      <c r="E433" s="273"/>
      <c r="F433" s="273"/>
      <c r="G433" s="273"/>
      <c r="H433" s="273"/>
      <c r="I433" s="273"/>
      <c r="J433" s="273"/>
      <c r="K433" s="273"/>
      <c r="L433" s="273"/>
      <c r="M433" s="273"/>
      <c r="N433" s="273"/>
      <c r="O433" s="273"/>
      <c r="P433" s="273"/>
      <c r="Q433" s="65">
        <v>3</v>
      </c>
      <c r="R433" s="278"/>
      <c r="S433" s="278"/>
      <c r="T433" s="278"/>
      <c r="U433" s="278"/>
      <c r="V433" s="278"/>
      <c r="W433" s="278"/>
      <c r="X433" s="278"/>
      <c r="Y433" s="278"/>
      <c r="Z433" s="278"/>
      <c r="AA433" s="278"/>
      <c r="AB433" s="278"/>
      <c r="AC433" s="278"/>
      <c r="AD433" s="278"/>
      <c r="AE433" s="278"/>
      <c r="AF433" s="65">
        <v>3</v>
      </c>
      <c r="AG433" s="278"/>
      <c r="AH433" s="278"/>
      <c r="AI433" s="278"/>
      <c r="AJ433" s="278"/>
      <c r="AK433" s="278"/>
      <c r="AL433" s="278"/>
      <c r="AM433" s="278"/>
      <c r="AN433" s="278"/>
      <c r="AO433" s="278"/>
      <c r="AP433" s="278"/>
      <c r="AQ433" s="278"/>
      <c r="AR433" s="278"/>
      <c r="AS433" s="278"/>
      <c r="AT433" s="278"/>
    </row>
    <row r="434" spans="1:46" ht="45" customHeight="1" thickTop="1" thickBot="1" x14ac:dyDescent="0.25">
      <c r="A434" s="273" t="s">
        <v>355</v>
      </c>
      <c r="B434" s="273"/>
      <c r="C434" s="273"/>
      <c r="D434" s="273"/>
      <c r="E434" s="273"/>
      <c r="F434" s="273"/>
      <c r="G434" s="273"/>
      <c r="H434" s="273"/>
      <c r="I434" s="273"/>
      <c r="J434" s="273"/>
      <c r="K434" s="273"/>
      <c r="L434" s="273"/>
      <c r="M434" s="273"/>
      <c r="N434" s="273"/>
      <c r="O434" s="273"/>
      <c r="P434" s="273"/>
      <c r="Q434" s="65">
        <v>3</v>
      </c>
      <c r="R434" s="278"/>
      <c r="S434" s="278"/>
      <c r="T434" s="278"/>
      <c r="U434" s="278"/>
      <c r="V434" s="278"/>
      <c r="W434" s="278"/>
      <c r="X434" s="278"/>
      <c r="Y434" s="278"/>
      <c r="Z434" s="278"/>
      <c r="AA434" s="278"/>
      <c r="AB434" s="278"/>
      <c r="AC434" s="278"/>
      <c r="AD434" s="278"/>
      <c r="AE434" s="278"/>
      <c r="AF434" s="65">
        <v>3</v>
      </c>
      <c r="AG434" s="278"/>
      <c r="AH434" s="278"/>
      <c r="AI434" s="278"/>
      <c r="AJ434" s="278"/>
      <c r="AK434" s="278"/>
      <c r="AL434" s="278"/>
      <c r="AM434" s="278"/>
      <c r="AN434" s="278"/>
      <c r="AO434" s="278"/>
      <c r="AP434" s="278"/>
      <c r="AQ434" s="278"/>
      <c r="AR434" s="278"/>
      <c r="AS434" s="278"/>
      <c r="AT434" s="278"/>
    </row>
    <row r="437" spans="1:46" ht="45" customHeight="1" x14ac:dyDescent="0.2">
      <c r="A437" s="267" t="s">
        <v>356</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c r="AG437" s="250" t="s">
        <v>61</v>
      </c>
      <c r="AH437" s="250"/>
      <c r="AI437" s="250"/>
      <c r="AJ437" s="250"/>
      <c r="AK437" s="69" t="e">
        <f>(('Artículo 121 (resumen PI)'!C24*0.8+'Artículo 121 (resumen PI)'!F24*0.2)+('Artículo 121 (resumen PNT)'!C24*0.8+'Artículo 121 (resumen PNT)'!F24*0.2))/2</f>
        <v>#VALUE!</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62</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68" t="s">
        <v>357</v>
      </c>
      <c r="B441" s="268"/>
      <c r="C441" s="268"/>
      <c r="D441" s="268"/>
      <c r="E441" s="268"/>
      <c r="F441" s="268"/>
      <c r="G441" s="268"/>
      <c r="H441" s="268"/>
      <c r="I441" s="268"/>
      <c r="J441" s="268"/>
      <c r="K441" s="268"/>
      <c r="L441" s="268"/>
      <c r="M441" s="268"/>
      <c r="N441" s="268"/>
      <c r="O441" s="268"/>
      <c r="P441" s="268"/>
      <c r="Q441" s="62"/>
      <c r="R441" s="57"/>
      <c r="S441" s="57"/>
      <c r="T441" s="57"/>
      <c r="U441" s="57"/>
      <c r="V441" s="269"/>
      <c r="W441" s="269"/>
      <c r="X441" s="269"/>
      <c r="Y441" s="269"/>
      <c r="Z441" s="269"/>
      <c r="AA441" s="269"/>
      <c r="AB441" s="269"/>
      <c r="AC441" s="269"/>
      <c r="AD441" s="269"/>
      <c r="AE441" s="269"/>
      <c r="AF441" s="62"/>
      <c r="AG441" s="57"/>
      <c r="AH441" s="57"/>
      <c r="AI441" s="57"/>
      <c r="AJ441" s="57"/>
      <c r="AK441" s="269"/>
      <c r="AL441" s="269"/>
      <c r="AM441" s="269"/>
      <c r="AN441" s="269"/>
      <c r="AO441" s="269"/>
      <c r="AP441" s="269"/>
      <c r="AQ441" s="269"/>
      <c r="AR441" s="269"/>
      <c r="AS441" s="269"/>
      <c r="AT441" s="269"/>
    </row>
    <row r="442" spans="1:46" ht="45" customHeight="1" thickTop="1" thickBot="1" x14ac:dyDescent="0.25">
      <c r="A442" s="275" t="s">
        <v>43</v>
      </c>
      <c r="B442" s="275"/>
      <c r="C442" s="275"/>
      <c r="D442" s="275"/>
      <c r="E442" s="275"/>
      <c r="F442" s="275"/>
      <c r="G442" s="275"/>
      <c r="H442" s="275"/>
      <c r="I442" s="275"/>
      <c r="J442" s="275"/>
      <c r="K442" s="275"/>
      <c r="L442" s="275"/>
      <c r="M442" s="275"/>
      <c r="N442" s="275"/>
      <c r="O442" s="275"/>
      <c r="P442" s="275"/>
      <c r="Q442" s="63" t="s">
        <v>64</v>
      </c>
      <c r="R442" s="276" t="s">
        <v>65</v>
      </c>
      <c r="S442" s="276"/>
      <c r="T442" s="276"/>
      <c r="U442" s="276"/>
      <c r="V442" s="276"/>
      <c r="W442" s="276"/>
      <c r="X442" s="276"/>
      <c r="Y442" s="276"/>
      <c r="Z442" s="276"/>
      <c r="AA442" s="276"/>
      <c r="AB442" s="276"/>
      <c r="AC442" s="276"/>
      <c r="AD442" s="276"/>
      <c r="AE442" s="276"/>
      <c r="AF442" s="64" t="s">
        <v>64</v>
      </c>
      <c r="AG442" s="277" t="s">
        <v>7</v>
      </c>
      <c r="AH442" s="277"/>
      <c r="AI442" s="277"/>
      <c r="AJ442" s="277"/>
      <c r="AK442" s="277"/>
      <c r="AL442" s="277"/>
      <c r="AM442" s="277"/>
      <c r="AN442" s="277"/>
      <c r="AO442" s="277"/>
      <c r="AP442" s="277"/>
      <c r="AQ442" s="277"/>
      <c r="AR442" s="277"/>
      <c r="AS442" s="277"/>
      <c r="AT442" s="277"/>
    </row>
    <row r="443" spans="1:46" ht="45" customHeight="1" thickTop="1" thickBot="1" x14ac:dyDescent="0.25">
      <c r="A443" s="273" t="s">
        <v>66</v>
      </c>
      <c r="B443" s="273"/>
      <c r="C443" s="273"/>
      <c r="D443" s="273"/>
      <c r="E443" s="273"/>
      <c r="F443" s="273"/>
      <c r="G443" s="273"/>
      <c r="H443" s="273"/>
      <c r="I443" s="273"/>
      <c r="J443" s="273"/>
      <c r="K443" s="273"/>
      <c r="L443" s="273"/>
      <c r="M443" s="273"/>
      <c r="N443" s="273"/>
      <c r="O443" s="273"/>
      <c r="P443" s="273"/>
      <c r="Q443" s="65">
        <v>3</v>
      </c>
      <c r="R443" s="278" t="s">
        <v>3078</v>
      </c>
      <c r="S443" s="278"/>
      <c r="T443" s="278"/>
      <c r="U443" s="278"/>
      <c r="V443" s="278"/>
      <c r="W443" s="278"/>
      <c r="X443" s="278"/>
      <c r="Y443" s="278"/>
      <c r="Z443" s="278"/>
      <c r="AA443" s="278"/>
      <c r="AB443" s="278"/>
      <c r="AC443" s="278"/>
      <c r="AD443" s="278"/>
      <c r="AE443" s="278"/>
      <c r="AF443" s="65">
        <v>3</v>
      </c>
      <c r="AG443" s="278" t="s">
        <v>3078</v>
      </c>
      <c r="AH443" s="278"/>
      <c r="AI443" s="278"/>
      <c r="AJ443" s="278"/>
      <c r="AK443" s="278"/>
      <c r="AL443" s="278"/>
      <c r="AM443" s="278"/>
      <c r="AN443" s="278"/>
      <c r="AO443" s="278"/>
      <c r="AP443" s="278"/>
      <c r="AQ443" s="278"/>
      <c r="AR443" s="278"/>
      <c r="AS443" s="278"/>
      <c r="AT443" s="278"/>
    </row>
    <row r="444" spans="1:46" ht="45" customHeight="1" thickTop="1" thickBot="1" x14ac:dyDescent="0.25">
      <c r="A444" s="273" t="s">
        <v>67</v>
      </c>
      <c r="B444" s="273"/>
      <c r="C444" s="273"/>
      <c r="D444" s="273"/>
      <c r="E444" s="273"/>
      <c r="F444" s="273"/>
      <c r="G444" s="273"/>
      <c r="H444" s="273"/>
      <c r="I444" s="273"/>
      <c r="J444" s="273"/>
      <c r="K444" s="273"/>
      <c r="L444" s="273"/>
      <c r="M444" s="273"/>
      <c r="N444" s="273"/>
      <c r="O444" s="273"/>
      <c r="P444" s="273"/>
      <c r="Q444" s="65">
        <v>3</v>
      </c>
      <c r="R444" s="274"/>
      <c r="S444" s="274"/>
      <c r="T444" s="274"/>
      <c r="U444" s="274"/>
      <c r="V444" s="274"/>
      <c r="W444" s="274"/>
      <c r="X444" s="274"/>
      <c r="Y444" s="274"/>
      <c r="Z444" s="274"/>
      <c r="AA444" s="274"/>
      <c r="AB444" s="274"/>
      <c r="AC444" s="274"/>
      <c r="AD444" s="274"/>
      <c r="AE444" s="274"/>
      <c r="AF444" s="65">
        <v>3</v>
      </c>
      <c r="AG444" s="274"/>
      <c r="AH444" s="274"/>
      <c r="AI444" s="274"/>
      <c r="AJ444" s="274"/>
      <c r="AK444" s="274"/>
      <c r="AL444" s="274"/>
      <c r="AM444" s="274"/>
      <c r="AN444" s="274"/>
      <c r="AO444" s="274"/>
      <c r="AP444" s="274"/>
      <c r="AQ444" s="274"/>
      <c r="AR444" s="274"/>
      <c r="AS444" s="274"/>
      <c r="AT444" s="274"/>
    </row>
    <row r="445" spans="1:46" ht="45" customHeight="1" thickTop="1" thickBot="1" x14ac:dyDescent="0.25">
      <c r="A445" s="273" t="s">
        <v>358</v>
      </c>
      <c r="B445" s="273"/>
      <c r="C445" s="273"/>
      <c r="D445" s="273"/>
      <c r="E445" s="273"/>
      <c r="F445" s="273"/>
      <c r="G445" s="273"/>
      <c r="H445" s="273"/>
      <c r="I445" s="273"/>
      <c r="J445" s="273"/>
      <c r="K445" s="273"/>
      <c r="L445" s="273"/>
      <c r="M445" s="273"/>
      <c r="N445" s="273"/>
      <c r="O445" s="273"/>
      <c r="P445" s="273"/>
      <c r="Q445" s="65">
        <v>3</v>
      </c>
      <c r="R445" s="274"/>
      <c r="S445" s="274"/>
      <c r="T445" s="274"/>
      <c r="U445" s="274"/>
      <c r="V445" s="274"/>
      <c r="W445" s="274"/>
      <c r="X445" s="274"/>
      <c r="Y445" s="274"/>
      <c r="Z445" s="274"/>
      <c r="AA445" s="274"/>
      <c r="AB445" s="274"/>
      <c r="AC445" s="274"/>
      <c r="AD445" s="274"/>
      <c r="AE445" s="274"/>
      <c r="AF445" s="65">
        <v>3</v>
      </c>
      <c r="AG445" s="274"/>
      <c r="AH445" s="274"/>
      <c r="AI445" s="274"/>
      <c r="AJ445" s="274"/>
      <c r="AK445" s="274"/>
      <c r="AL445" s="274"/>
      <c r="AM445" s="274"/>
      <c r="AN445" s="274"/>
      <c r="AO445" s="274"/>
      <c r="AP445" s="274"/>
      <c r="AQ445" s="274"/>
      <c r="AR445" s="274"/>
      <c r="AS445" s="274"/>
      <c r="AT445" s="274"/>
    </row>
    <row r="446" spans="1:46" ht="45" customHeight="1" thickTop="1" thickBot="1" x14ac:dyDescent="0.25">
      <c r="A446" s="273" t="s">
        <v>359</v>
      </c>
      <c r="B446" s="273"/>
      <c r="C446" s="273"/>
      <c r="D446" s="273"/>
      <c r="E446" s="273"/>
      <c r="F446" s="273"/>
      <c r="G446" s="273"/>
      <c r="H446" s="273"/>
      <c r="I446" s="273"/>
      <c r="J446" s="273"/>
      <c r="K446" s="273"/>
      <c r="L446" s="273"/>
      <c r="M446" s="273"/>
      <c r="N446" s="273"/>
      <c r="O446" s="273"/>
      <c r="P446" s="273"/>
      <c r="Q446" s="65">
        <v>3</v>
      </c>
      <c r="R446" s="274"/>
      <c r="S446" s="274"/>
      <c r="T446" s="274"/>
      <c r="U446" s="274"/>
      <c r="V446" s="274"/>
      <c r="W446" s="274"/>
      <c r="X446" s="274"/>
      <c r="Y446" s="274"/>
      <c r="Z446" s="274"/>
      <c r="AA446" s="274"/>
      <c r="AB446" s="274"/>
      <c r="AC446" s="274"/>
      <c r="AD446" s="274"/>
      <c r="AE446" s="274"/>
      <c r="AF446" s="65">
        <v>3</v>
      </c>
      <c r="AG446" s="274"/>
      <c r="AH446" s="274"/>
      <c r="AI446" s="274"/>
      <c r="AJ446" s="274"/>
      <c r="AK446" s="274"/>
      <c r="AL446" s="274"/>
      <c r="AM446" s="274"/>
      <c r="AN446" s="274"/>
      <c r="AO446" s="274"/>
      <c r="AP446" s="274"/>
      <c r="AQ446" s="274"/>
      <c r="AR446" s="274"/>
      <c r="AS446" s="274"/>
      <c r="AT446" s="274"/>
    </row>
    <row r="447" spans="1:46" ht="45" customHeight="1" thickTop="1" thickBot="1" x14ac:dyDescent="0.25">
      <c r="A447" s="273" t="s">
        <v>360</v>
      </c>
      <c r="B447" s="273"/>
      <c r="C447" s="273"/>
      <c r="D447" s="273"/>
      <c r="E447" s="273"/>
      <c r="F447" s="273"/>
      <c r="G447" s="273"/>
      <c r="H447" s="273"/>
      <c r="I447" s="273"/>
      <c r="J447" s="273"/>
      <c r="K447" s="273"/>
      <c r="L447" s="273"/>
      <c r="M447" s="273"/>
      <c r="N447" s="273"/>
      <c r="O447" s="273"/>
      <c r="P447" s="273"/>
      <c r="Q447" s="65">
        <v>3</v>
      </c>
      <c r="R447" s="274"/>
      <c r="S447" s="274"/>
      <c r="T447" s="274"/>
      <c r="U447" s="274"/>
      <c r="V447" s="274"/>
      <c r="W447" s="274"/>
      <c r="X447" s="274"/>
      <c r="Y447" s="274"/>
      <c r="Z447" s="274"/>
      <c r="AA447" s="274"/>
      <c r="AB447" s="274"/>
      <c r="AC447" s="274"/>
      <c r="AD447" s="274"/>
      <c r="AE447" s="274"/>
      <c r="AF447" s="65">
        <v>3</v>
      </c>
      <c r="AG447" s="274"/>
      <c r="AH447" s="274"/>
      <c r="AI447" s="274"/>
      <c r="AJ447" s="274"/>
      <c r="AK447" s="274"/>
      <c r="AL447" s="274"/>
      <c r="AM447" s="274"/>
      <c r="AN447" s="274"/>
      <c r="AO447" s="274"/>
      <c r="AP447" s="274"/>
      <c r="AQ447" s="274"/>
      <c r="AR447" s="274"/>
      <c r="AS447" s="274"/>
      <c r="AT447" s="274"/>
    </row>
    <row r="448" spans="1:46" ht="45" customHeight="1" thickTop="1" thickBot="1" x14ac:dyDescent="0.25">
      <c r="A448" s="273" t="s">
        <v>210</v>
      </c>
      <c r="B448" s="273"/>
      <c r="C448" s="273"/>
      <c r="D448" s="273"/>
      <c r="E448" s="273"/>
      <c r="F448" s="273"/>
      <c r="G448" s="273"/>
      <c r="H448" s="273"/>
      <c r="I448" s="273"/>
      <c r="J448" s="273"/>
      <c r="K448" s="273"/>
      <c r="L448" s="273"/>
      <c r="M448" s="273"/>
      <c r="N448" s="273"/>
      <c r="O448" s="273"/>
      <c r="P448" s="273"/>
      <c r="Q448" s="65">
        <v>3</v>
      </c>
      <c r="R448" s="278"/>
      <c r="S448" s="278"/>
      <c r="T448" s="278"/>
      <c r="U448" s="278"/>
      <c r="V448" s="278"/>
      <c r="W448" s="278"/>
      <c r="X448" s="278"/>
      <c r="Y448" s="278"/>
      <c r="Z448" s="278"/>
      <c r="AA448" s="278"/>
      <c r="AB448" s="278"/>
      <c r="AC448" s="278"/>
      <c r="AD448" s="278"/>
      <c r="AE448" s="278"/>
      <c r="AF448" s="65">
        <v>3</v>
      </c>
      <c r="AG448" s="278"/>
      <c r="AH448" s="278"/>
      <c r="AI448" s="278"/>
      <c r="AJ448" s="278"/>
      <c r="AK448" s="278"/>
      <c r="AL448" s="278"/>
      <c r="AM448" s="278"/>
      <c r="AN448" s="278"/>
      <c r="AO448" s="278"/>
      <c r="AP448" s="278"/>
      <c r="AQ448" s="278"/>
      <c r="AR448" s="278"/>
      <c r="AS448" s="278"/>
      <c r="AT448" s="278"/>
    </row>
    <row r="449" spans="1:46" ht="45" customHeight="1" thickTop="1" thickBot="1" x14ac:dyDescent="0.25">
      <c r="A449" s="273" t="s">
        <v>361</v>
      </c>
      <c r="B449" s="273"/>
      <c r="C449" s="273"/>
      <c r="D449" s="273"/>
      <c r="E449" s="273"/>
      <c r="F449" s="273"/>
      <c r="G449" s="273"/>
      <c r="H449" s="273"/>
      <c r="I449" s="273"/>
      <c r="J449" s="273"/>
      <c r="K449" s="273"/>
      <c r="L449" s="273"/>
      <c r="M449" s="273"/>
      <c r="N449" s="273"/>
      <c r="O449" s="273"/>
      <c r="P449" s="273"/>
      <c r="Q449" s="65">
        <v>3</v>
      </c>
      <c r="R449" s="278"/>
      <c r="S449" s="278"/>
      <c r="T449" s="278"/>
      <c r="U449" s="278"/>
      <c r="V449" s="278"/>
      <c r="W449" s="278"/>
      <c r="X449" s="278"/>
      <c r="Y449" s="278"/>
      <c r="Z449" s="278"/>
      <c r="AA449" s="278"/>
      <c r="AB449" s="278"/>
      <c r="AC449" s="278"/>
      <c r="AD449" s="278"/>
      <c r="AE449" s="278"/>
      <c r="AF449" s="65">
        <v>3</v>
      </c>
      <c r="AG449" s="278"/>
      <c r="AH449" s="278"/>
      <c r="AI449" s="278"/>
      <c r="AJ449" s="278"/>
      <c r="AK449" s="278"/>
      <c r="AL449" s="278"/>
      <c r="AM449" s="278"/>
      <c r="AN449" s="278"/>
      <c r="AO449" s="278"/>
      <c r="AP449" s="278"/>
      <c r="AQ449" s="278"/>
      <c r="AR449" s="278"/>
      <c r="AS449" s="278"/>
      <c r="AT449" s="278"/>
    </row>
    <row r="450" spans="1:46" ht="45" customHeight="1" thickTop="1" thickBot="1" x14ac:dyDescent="0.25">
      <c r="A450" s="273" t="s">
        <v>362</v>
      </c>
      <c r="B450" s="273"/>
      <c r="C450" s="273"/>
      <c r="D450" s="273"/>
      <c r="E450" s="273"/>
      <c r="F450" s="273"/>
      <c r="G450" s="273"/>
      <c r="H450" s="273"/>
      <c r="I450" s="273"/>
      <c r="J450" s="273"/>
      <c r="K450" s="273"/>
      <c r="L450" s="273"/>
      <c r="M450" s="273"/>
      <c r="N450" s="273"/>
      <c r="O450" s="273"/>
      <c r="P450" s="273"/>
      <c r="Q450" s="65">
        <v>3</v>
      </c>
      <c r="R450" s="278"/>
      <c r="S450" s="278"/>
      <c r="T450" s="278"/>
      <c r="U450" s="278"/>
      <c r="V450" s="278"/>
      <c r="W450" s="278"/>
      <c r="X450" s="278"/>
      <c r="Y450" s="278"/>
      <c r="Z450" s="278"/>
      <c r="AA450" s="278"/>
      <c r="AB450" s="278"/>
      <c r="AC450" s="278"/>
      <c r="AD450" s="278"/>
      <c r="AE450" s="278"/>
      <c r="AF450" s="65">
        <v>3</v>
      </c>
      <c r="AG450" s="278"/>
      <c r="AH450" s="278"/>
      <c r="AI450" s="278"/>
      <c r="AJ450" s="278"/>
      <c r="AK450" s="278"/>
      <c r="AL450" s="278"/>
      <c r="AM450" s="278"/>
      <c r="AN450" s="278"/>
      <c r="AO450" s="278"/>
      <c r="AP450" s="278"/>
      <c r="AQ450" s="278"/>
      <c r="AR450" s="278"/>
      <c r="AS450" s="278"/>
      <c r="AT450" s="278"/>
    </row>
    <row r="451" spans="1:46" ht="45" customHeight="1" thickTop="1" thickBot="1" x14ac:dyDescent="0.25">
      <c r="A451" s="273" t="s">
        <v>363</v>
      </c>
      <c r="B451" s="273"/>
      <c r="C451" s="273"/>
      <c r="D451" s="273"/>
      <c r="E451" s="273"/>
      <c r="F451" s="273"/>
      <c r="G451" s="273"/>
      <c r="H451" s="273"/>
      <c r="I451" s="273"/>
      <c r="J451" s="273"/>
      <c r="K451" s="273"/>
      <c r="L451" s="273"/>
      <c r="M451" s="273"/>
      <c r="N451" s="273"/>
      <c r="O451" s="273"/>
      <c r="P451" s="273"/>
      <c r="Q451" s="65">
        <v>3</v>
      </c>
      <c r="R451" s="274"/>
      <c r="S451" s="274"/>
      <c r="T451" s="274"/>
      <c r="U451" s="274"/>
      <c r="V451" s="274"/>
      <c r="W451" s="274"/>
      <c r="X451" s="274"/>
      <c r="Y451" s="274"/>
      <c r="Z451" s="274"/>
      <c r="AA451" s="274"/>
      <c r="AB451" s="274"/>
      <c r="AC451" s="274"/>
      <c r="AD451" s="274"/>
      <c r="AE451" s="274"/>
      <c r="AF451" s="65">
        <v>3</v>
      </c>
      <c r="AG451" s="274"/>
      <c r="AH451" s="274"/>
      <c r="AI451" s="274"/>
      <c r="AJ451" s="274"/>
      <c r="AK451" s="274"/>
      <c r="AL451" s="274"/>
      <c r="AM451" s="274"/>
      <c r="AN451" s="274"/>
      <c r="AO451" s="274"/>
      <c r="AP451" s="274"/>
      <c r="AQ451" s="274"/>
      <c r="AR451" s="274"/>
      <c r="AS451" s="274"/>
      <c r="AT451" s="274"/>
    </row>
    <row r="452" spans="1:46" ht="85.15" customHeight="1" thickTop="1" thickBot="1" x14ac:dyDescent="0.25">
      <c r="A452" s="273" t="s">
        <v>364</v>
      </c>
      <c r="B452" s="273"/>
      <c r="C452" s="273"/>
      <c r="D452" s="273"/>
      <c r="E452" s="273"/>
      <c r="F452" s="273"/>
      <c r="G452" s="273"/>
      <c r="H452" s="273"/>
      <c r="I452" s="273"/>
      <c r="J452" s="273"/>
      <c r="K452" s="273"/>
      <c r="L452" s="273"/>
      <c r="M452" s="273"/>
      <c r="N452" s="273"/>
      <c r="O452" s="273"/>
      <c r="P452" s="273"/>
      <c r="Q452" s="65">
        <v>3</v>
      </c>
      <c r="R452" s="274"/>
      <c r="S452" s="274"/>
      <c r="T452" s="274"/>
      <c r="U452" s="274"/>
      <c r="V452" s="274"/>
      <c r="W452" s="274"/>
      <c r="X452" s="274"/>
      <c r="Y452" s="274"/>
      <c r="Z452" s="274"/>
      <c r="AA452" s="274"/>
      <c r="AB452" s="274"/>
      <c r="AC452" s="274"/>
      <c r="AD452" s="274"/>
      <c r="AE452" s="274"/>
      <c r="AF452" s="65">
        <v>3</v>
      </c>
      <c r="AG452" s="274"/>
      <c r="AH452" s="274"/>
      <c r="AI452" s="274"/>
      <c r="AJ452" s="274"/>
      <c r="AK452" s="274"/>
      <c r="AL452" s="274"/>
      <c r="AM452" s="274"/>
      <c r="AN452" s="274"/>
      <c r="AO452" s="274"/>
      <c r="AP452" s="274"/>
      <c r="AQ452" s="274"/>
      <c r="AR452" s="274"/>
      <c r="AS452" s="274"/>
      <c r="AT452" s="274"/>
    </row>
    <row r="453" spans="1:46" ht="90.6" customHeight="1" thickTop="1" thickBot="1" x14ac:dyDescent="0.25">
      <c r="A453" s="273" t="s">
        <v>365</v>
      </c>
      <c r="B453" s="273"/>
      <c r="C453" s="273"/>
      <c r="D453" s="273"/>
      <c r="E453" s="273"/>
      <c r="F453" s="273"/>
      <c r="G453" s="273"/>
      <c r="H453" s="273"/>
      <c r="I453" s="273"/>
      <c r="J453" s="273"/>
      <c r="K453" s="273"/>
      <c r="L453" s="273"/>
      <c r="M453" s="273"/>
      <c r="N453" s="273"/>
      <c r="O453" s="273"/>
      <c r="P453" s="273"/>
      <c r="Q453" s="65">
        <v>3</v>
      </c>
      <c r="R453" s="274"/>
      <c r="S453" s="274"/>
      <c r="T453" s="274"/>
      <c r="U453" s="274"/>
      <c r="V453" s="274"/>
      <c r="W453" s="274"/>
      <c r="X453" s="274"/>
      <c r="Y453" s="274"/>
      <c r="Z453" s="274"/>
      <c r="AA453" s="274"/>
      <c r="AB453" s="274"/>
      <c r="AC453" s="274"/>
      <c r="AD453" s="274"/>
      <c r="AE453" s="274"/>
      <c r="AF453" s="65">
        <v>3</v>
      </c>
      <c r="AG453" s="274"/>
      <c r="AH453" s="274"/>
      <c r="AI453" s="274"/>
      <c r="AJ453" s="274"/>
      <c r="AK453" s="274"/>
      <c r="AL453" s="274"/>
      <c r="AM453" s="274"/>
      <c r="AN453" s="274"/>
      <c r="AO453" s="274"/>
      <c r="AP453" s="274"/>
      <c r="AQ453" s="274"/>
      <c r="AR453" s="274"/>
      <c r="AS453" s="274"/>
      <c r="AT453" s="274"/>
    </row>
    <row r="454" spans="1:46" ht="87" customHeight="1" thickTop="1" thickBot="1" x14ac:dyDescent="0.25">
      <c r="A454" s="273" t="s">
        <v>366</v>
      </c>
      <c r="B454" s="273"/>
      <c r="C454" s="273"/>
      <c r="D454" s="273"/>
      <c r="E454" s="273"/>
      <c r="F454" s="273"/>
      <c r="G454" s="273"/>
      <c r="H454" s="273"/>
      <c r="I454" s="273"/>
      <c r="J454" s="273"/>
      <c r="K454" s="273"/>
      <c r="L454" s="273"/>
      <c r="M454" s="273"/>
      <c r="N454" s="273"/>
      <c r="O454" s="273"/>
      <c r="P454" s="273"/>
      <c r="Q454" s="65">
        <v>3</v>
      </c>
      <c r="R454" s="274"/>
      <c r="S454" s="274"/>
      <c r="T454" s="274"/>
      <c r="U454" s="274"/>
      <c r="V454" s="274"/>
      <c r="W454" s="274"/>
      <c r="X454" s="274"/>
      <c r="Y454" s="274"/>
      <c r="Z454" s="274"/>
      <c r="AA454" s="274"/>
      <c r="AB454" s="274"/>
      <c r="AC454" s="274"/>
      <c r="AD454" s="274"/>
      <c r="AE454" s="274"/>
      <c r="AF454" s="65">
        <v>3</v>
      </c>
      <c r="AG454" s="274"/>
      <c r="AH454" s="274"/>
      <c r="AI454" s="274"/>
      <c r="AJ454" s="274"/>
      <c r="AK454" s="274"/>
      <c r="AL454" s="274"/>
      <c r="AM454" s="274"/>
      <c r="AN454" s="274"/>
      <c r="AO454" s="274"/>
      <c r="AP454" s="274"/>
      <c r="AQ454" s="274"/>
      <c r="AR454" s="274"/>
      <c r="AS454" s="274"/>
      <c r="AT454" s="274"/>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79" t="s">
        <v>73</v>
      </c>
      <c r="B456" s="279"/>
      <c r="C456" s="279"/>
      <c r="D456" s="279"/>
      <c r="E456" s="279"/>
      <c r="F456" s="279"/>
      <c r="G456" s="279"/>
      <c r="H456" s="279"/>
      <c r="I456" s="279"/>
      <c r="J456" s="279"/>
      <c r="K456" s="279"/>
      <c r="L456" s="279"/>
      <c r="M456" s="279"/>
      <c r="N456" s="279"/>
      <c r="O456" s="279"/>
      <c r="P456" s="279"/>
      <c r="Q456" s="67" t="s">
        <v>64</v>
      </c>
      <c r="R456" s="280" t="s">
        <v>65</v>
      </c>
      <c r="S456" s="280"/>
      <c r="T456" s="280"/>
      <c r="U456" s="280"/>
      <c r="V456" s="280"/>
      <c r="W456" s="280"/>
      <c r="X456" s="280"/>
      <c r="Y456" s="280"/>
      <c r="Z456" s="280"/>
      <c r="AA456" s="280"/>
      <c r="AB456" s="280"/>
      <c r="AC456" s="280"/>
      <c r="AD456" s="280"/>
      <c r="AE456" s="280"/>
      <c r="AF456" s="68" t="s">
        <v>64</v>
      </c>
      <c r="AG456" s="281" t="s">
        <v>7</v>
      </c>
      <c r="AH456" s="281"/>
      <c r="AI456" s="281"/>
      <c r="AJ456" s="281"/>
      <c r="AK456" s="281"/>
      <c r="AL456" s="281"/>
      <c r="AM456" s="281"/>
      <c r="AN456" s="281"/>
      <c r="AO456" s="281"/>
      <c r="AP456" s="281"/>
      <c r="AQ456" s="281"/>
      <c r="AR456" s="281"/>
      <c r="AS456" s="281"/>
      <c r="AT456" s="281"/>
    </row>
    <row r="457" spans="1:46" ht="45" customHeight="1" thickTop="1" thickBot="1" x14ac:dyDescent="0.25">
      <c r="A457" s="273" t="s">
        <v>367</v>
      </c>
      <c r="B457" s="273"/>
      <c r="C457" s="273"/>
      <c r="D457" s="273"/>
      <c r="E457" s="273"/>
      <c r="F457" s="273"/>
      <c r="G457" s="273"/>
      <c r="H457" s="273"/>
      <c r="I457" s="273"/>
      <c r="J457" s="273"/>
      <c r="K457" s="273"/>
      <c r="L457" s="273"/>
      <c r="M457" s="273"/>
      <c r="N457" s="273"/>
      <c r="O457" s="273"/>
      <c r="P457" s="273"/>
      <c r="Q457" s="65">
        <v>3</v>
      </c>
      <c r="R457" s="278" t="s">
        <v>3078</v>
      </c>
      <c r="S457" s="278"/>
      <c r="T457" s="278"/>
      <c r="U457" s="278"/>
      <c r="V457" s="278"/>
      <c r="W457" s="278"/>
      <c r="X457" s="278"/>
      <c r="Y457" s="278"/>
      <c r="Z457" s="278"/>
      <c r="AA457" s="278"/>
      <c r="AB457" s="278"/>
      <c r="AC457" s="278"/>
      <c r="AD457" s="278"/>
      <c r="AE457" s="278"/>
      <c r="AF457" s="65">
        <v>3</v>
      </c>
      <c r="AG457" s="278" t="s">
        <v>3078</v>
      </c>
      <c r="AH457" s="278"/>
      <c r="AI457" s="278"/>
      <c r="AJ457" s="278"/>
      <c r="AK457" s="278"/>
      <c r="AL457" s="278"/>
      <c r="AM457" s="278"/>
      <c r="AN457" s="278"/>
      <c r="AO457" s="278"/>
      <c r="AP457" s="278"/>
      <c r="AQ457" s="278"/>
      <c r="AR457" s="278"/>
      <c r="AS457" s="278"/>
      <c r="AT457" s="278"/>
    </row>
    <row r="458" spans="1:46" ht="45" customHeight="1" thickTop="1" thickBot="1" x14ac:dyDescent="0.25">
      <c r="A458" s="273" t="s">
        <v>368</v>
      </c>
      <c r="B458" s="273"/>
      <c r="C458" s="273"/>
      <c r="D458" s="273"/>
      <c r="E458" s="273"/>
      <c r="F458" s="273"/>
      <c r="G458" s="273"/>
      <c r="H458" s="273"/>
      <c r="I458" s="273"/>
      <c r="J458" s="273"/>
      <c r="K458" s="273"/>
      <c r="L458" s="273"/>
      <c r="M458" s="273"/>
      <c r="N458" s="273"/>
      <c r="O458" s="273"/>
      <c r="P458" s="273"/>
      <c r="Q458" s="65">
        <v>3</v>
      </c>
      <c r="R458" s="274"/>
      <c r="S458" s="274"/>
      <c r="T458" s="274"/>
      <c r="U458" s="274"/>
      <c r="V458" s="274"/>
      <c r="W458" s="274"/>
      <c r="X458" s="274"/>
      <c r="Y458" s="274"/>
      <c r="Z458" s="274"/>
      <c r="AA458" s="274"/>
      <c r="AB458" s="274"/>
      <c r="AC458" s="274"/>
      <c r="AD458" s="274"/>
      <c r="AE458" s="274"/>
      <c r="AF458" s="65">
        <v>3</v>
      </c>
      <c r="AG458" s="274"/>
      <c r="AH458" s="274"/>
      <c r="AI458" s="274"/>
      <c r="AJ458" s="274"/>
      <c r="AK458" s="274"/>
      <c r="AL458" s="274"/>
      <c r="AM458" s="274"/>
      <c r="AN458" s="274"/>
      <c r="AO458" s="274"/>
      <c r="AP458" s="274"/>
      <c r="AQ458" s="274"/>
      <c r="AR458" s="274"/>
      <c r="AS458" s="274"/>
      <c r="AT458" s="274"/>
    </row>
    <row r="459" spans="1:46" ht="45" customHeight="1" thickTop="1" thickBot="1" x14ac:dyDescent="0.25">
      <c r="A459" s="273" t="s">
        <v>369</v>
      </c>
      <c r="B459" s="273"/>
      <c r="C459" s="273"/>
      <c r="D459" s="273"/>
      <c r="E459" s="273"/>
      <c r="F459" s="273"/>
      <c r="G459" s="273"/>
      <c r="H459" s="273"/>
      <c r="I459" s="273"/>
      <c r="J459" s="273"/>
      <c r="K459" s="273"/>
      <c r="L459" s="273"/>
      <c r="M459" s="273"/>
      <c r="N459" s="273"/>
      <c r="O459" s="273"/>
      <c r="P459" s="273"/>
      <c r="Q459" s="65">
        <v>3</v>
      </c>
      <c r="R459" s="278"/>
      <c r="S459" s="278"/>
      <c r="T459" s="278"/>
      <c r="U459" s="278"/>
      <c r="V459" s="278"/>
      <c r="W459" s="278"/>
      <c r="X459" s="278"/>
      <c r="Y459" s="278"/>
      <c r="Z459" s="278"/>
      <c r="AA459" s="278"/>
      <c r="AB459" s="278"/>
      <c r="AC459" s="278"/>
      <c r="AD459" s="278"/>
      <c r="AE459" s="278"/>
      <c r="AF459" s="65">
        <v>3</v>
      </c>
      <c r="AG459" s="278"/>
      <c r="AH459" s="278"/>
      <c r="AI459" s="278"/>
      <c r="AJ459" s="278"/>
      <c r="AK459" s="278"/>
      <c r="AL459" s="278"/>
      <c r="AM459" s="278"/>
      <c r="AN459" s="278"/>
      <c r="AO459" s="278"/>
      <c r="AP459" s="278"/>
      <c r="AQ459" s="278"/>
      <c r="AR459" s="278"/>
      <c r="AS459" s="278"/>
      <c r="AT459" s="278"/>
    </row>
    <row r="460" spans="1:46" ht="144.6" customHeight="1" thickTop="1" thickBot="1" x14ac:dyDescent="0.25">
      <c r="A460" s="273" t="s">
        <v>370</v>
      </c>
      <c r="B460" s="273"/>
      <c r="C460" s="273"/>
      <c r="D460" s="273"/>
      <c r="E460" s="273"/>
      <c r="F460" s="273"/>
      <c r="G460" s="273"/>
      <c r="H460" s="273"/>
      <c r="I460" s="273"/>
      <c r="J460" s="273"/>
      <c r="K460" s="273"/>
      <c r="L460" s="273"/>
      <c r="M460" s="273"/>
      <c r="N460" s="273"/>
      <c r="O460" s="273"/>
      <c r="P460" s="273"/>
      <c r="Q460" s="65">
        <v>3</v>
      </c>
      <c r="R460" s="278" t="s">
        <v>3079</v>
      </c>
      <c r="S460" s="278"/>
      <c r="T460" s="278"/>
      <c r="U460" s="278"/>
      <c r="V460" s="278"/>
      <c r="W460" s="278"/>
      <c r="X460" s="278"/>
      <c r="Y460" s="278"/>
      <c r="Z460" s="278"/>
      <c r="AA460" s="278"/>
      <c r="AB460" s="278"/>
      <c r="AC460" s="278"/>
      <c r="AD460" s="278"/>
      <c r="AE460" s="278"/>
      <c r="AF460" s="65">
        <v>3</v>
      </c>
      <c r="AG460" s="278"/>
      <c r="AH460" s="278"/>
      <c r="AI460" s="278"/>
      <c r="AJ460" s="278"/>
      <c r="AK460" s="278"/>
      <c r="AL460" s="278"/>
      <c r="AM460" s="278"/>
      <c r="AN460" s="278"/>
      <c r="AO460" s="278"/>
      <c r="AP460" s="278"/>
      <c r="AQ460" s="278"/>
      <c r="AR460" s="278"/>
      <c r="AS460" s="278"/>
      <c r="AT460" s="278"/>
    </row>
    <row r="461" spans="1:46" ht="45" customHeight="1" thickTop="1" thickBot="1" x14ac:dyDescent="0.25">
      <c r="A461" s="273" t="s">
        <v>371</v>
      </c>
      <c r="B461" s="273"/>
      <c r="C461" s="273"/>
      <c r="D461" s="273"/>
      <c r="E461" s="273"/>
      <c r="F461" s="273"/>
      <c r="G461" s="273"/>
      <c r="H461" s="273"/>
      <c r="I461" s="273"/>
      <c r="J461" s="273"/>
      <c r="K461" s="273"/>
      <c r="L461" s="273"/>
      <c r="M461" s="273"/>
      <c r="N461" s="273"/>
      <c r="O461" s="273"/>
      <c r="P461" s="273"/>
      <c r="Q461" s="65">
        <v>3</v>
      </c>
      <c r="R461" s="278"/>
      <c r="S461" s="278"/>
      <c r="T461" s="278"/>
      <c r="U461" s="278"/>
      <c r="V461" s="278"/>
      <c r="W461" s="278"/>
      <c r="X461" s="278"/>
      <c r="Y461" s="278"/>
      <c r="Z461" s="278"/>
      <c r="AA461" s="278"/>
      <c r="AB461" s="278"/>
      <c r="AC461" s="278"/>
      <c r="AD461" s="278"/>
      <c r="AE461" s="278"/>
      <c r="AF461" s="65">
        <v>3</v>
      </c>
      <c r="AG461" s="278"/>
      <c r="AH461" s="278"/>
      <c r="AI461" s="278"/>
      <c r="AJ461" s="278"/>
      <c r="AK461" s="278"/>
      <c r="AL461" s="278"/>
      <c r="AM461" s="278"/>
      <c r="AN461" s="278"/>
      <c r="AO461" s="278"/>
      <c r="AP461" s="278"/>
      <c r="AQ461" s="278"/>
      <c r="AR461" s="278"/>
      <c r="AS461" s="278"/>
      <c r="AT461" s="278"/>
    </row>
    <row r="462" spans="1:46" ht="15.75" thickTop="1" x14ac:dyDescent="0.2"/>
    <row r="463" spans="1:46" ht="15" x14ac:dyDescent="0.2"/>
    <row r="464" spans="1:46" ht="45" customHeight="1" x14ac:dyDescent="0.2">
      <c r="A464" s="267" t="s">
        <v>372</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c r="AF464"/>
      <c r="AG464" s="250" t="s">
        <v>61</v>
      </c>
      <c r="AH464" s="250"/>
      <c r="AI464" s="250"/>
      <c r="AJ464" s="250"/>
      <c r="AK464" s="69">
        <f>(('Artículo 121 (resumen PI)'!C25*0.8+'Artículo 121 (resumen PI)'!F25*0.2)+('Artículo 121 (resumen PNT)'!C25*0.8+'Artículo 121 (resumen PNT)'!F25*0.2))/2</f>
        <v>50</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62</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68" t="s">
        <v>373</v>
      </c>
      <c r="B468" s="268"/>
      <c r="C468" s="268"/>
      <c r="D468" s="268"/>
      <c r="E468" s="268"/>
      <c r="F468" s="268"/>
      <c r="G468" s="268"/>
      <c r="H468" s="268"/>
      <c r="I468" s="268"/>
      <c r="J468" s="268"/>
      <c r="K468" s="268"/>
      <c r="L468" s="268"/>
      <c r="M468" s="268"/>
      <c r="N468" s="268"/>
      <c r="O468" s="268"/>
      <c r="P468" s="268"/>
      <c r="Q468" s="62"/>
      <c r="R468" s="57"/>
      <c r="S468" s="57"/>
      <c r="T468" s="57"/>
      <c r="U468" s="57"/>
      <c r="V468" s="269"/>
      <c r="W468" s="269"/>
      <c r="X468" s="269"/>
      <c r="Y468" s="269"/>
      <c r="Z468" s="269"/>
      <c r="AA468" s="269"/>
      <c r="AB468" s="269"/>
      <c r="AC468" s="269"/>
      <c r="AD468" s="269"/>
      <c r="AE468" s="269"/>
      <c r="AF468" s="62"/>
      <c r="AG468" s="57"/>
      <c r="AH468" s="57"/>
      <c r="AI468" s="57"/>
      <c r="AJ468" s="57"/>
      <c r="AK468" s="269"/>
      <c r="AL468" s="269"/>
      <c r="AM468" s="269"/>
      <c r="AN468" s="269"/>
      <c r="AO468" s="269"/>
      <c r="AP468" s="269"/>
      <c r="AQ468" s="269"/>
      <c r="AR468" s="269"/>
      <c r="AS468" s="269"/>
      <c r="AT468" s="269"/>
    </row>
    <row r="469" spans="1:46" ht="45" customHeight="1" thickTop="1" thickBot="1" x14ac:dyDescent="0.25">
      <c r="A469" s="275" t="s">
        <v>43</v>
      </c>
      <c r="B469" s="275"/>
      <c r="C469" s="275"/>
      <c r="D469" s="275"/>
      <c r="E469" s="275"/>
      <c r="F469" s="275"/>
      <c r="G469" s="275"/>
      <c r="H469" s="275"/>
      <c r="I469" s="275"/>
      <c r="J469" s="275"/>
      <c r="K469" s="275"/>
      <c r="L469" s="275"/>
      <c r="M469" s="275"/>
      <c r="N469" s="275"/>
      <c r="O469" s="275"/>
      <c r="P469" s="275"/>
      <c r="Q469" s="63" t="s">
        <v>64</v>
      </c>
      <c r="R469" s="276" t="s">
        <v>65</v>
      </c>
      <c r="S469" s="276"/>
      <c r="T469" s="276"/>
      <c r="U469" s="276"/>
      <c r="V469" s="276"/>
      <c r="W469" s="276"/>
      <c r="X469" s="276"/>
      <c r="Y469" s="276"/>
      <c r="Z469" s="276"/>
      <c r="AA469" s="276"/>
      <c r="AB469" s="276"/>
      <c r="AC469" s="276"/>
      <c r="AD469" s="276"/>
      <c r="AE469" s="276"/>
      <c r="AF469" s="64" t="s">
        <v>64</v>
      </c>
      <c r="AG469" s="277" t="s">
        <v>7</v>
      </c>
      <c r="AH469" s="277"/>
      <c r="AI469" s="277"/>
      <c r="AJ469" s="277"/>
      <c r="AK469" s="277"/>
      <c r="AL469" s="277"/>
      <c r="AM469" s="277"/>
      <c r="AN469" s="277"/>
      <c r="AO469" s="277"/>
      <c r="AP469" s="277"/>
      <c r="AQ469" s="277"/>
      <c r="AR469" s="277"/>
      <c r="AS469" s="277"/>
      <c r="AT469" s="277"/>
    </row>
    <row r="470" spans="1:46" ht="45" customHeight="1" thickTop="1" thickBot="1" x14ac:dyDescent="0.25">
      <c r="A470" s="273" t="s">
        <v>66</v>
      </c>
      <c r="B470" s="273"/>
      <c r="C470" s="273"/>
      <c r="D470" s="273"/>
      <c r="E470" s="273"/>
      <c r="F470" s="273"/>
      <c r="G470" s="273"/>
      <c r="H470" s="273"/>
      <c r="I470" s="273"/>
      <c r="J470" s="273"/>
      <c r="K470" s="273"/>
      <c r="L470" s="273"/>
      <c r="M470" s="273"/>
      <c r="N470" s="273"/>
      <c r="O470" s="273"/>
      <c r="P470" s="273"/>
      <c r="Q470" s="65">
        <v>0</v>
      </c>
      <c r="R470" s="278" t="s">
        <v>3076</v>
      </c>
      <c r="S470" s="278"/>
      <c r="T470" s="278"/>
      <c r="U470" s="278"/>
      <c r="V470" s="278"/>
      <c r="W470" s="278"/>
      <c r="X470" s="278"/>
      <c r="Y470" s="278"/>
      <c r="Z470" s="278"/>
      <c r="AA470" s="278"/>
      <c r="AB470" s="278"/>
      <c r="AC470" s="278"/>
      <c r="AD470" s="278"/>
      <c r="AE470" s="278"/>
      <c r="AF470" s="65">
        <v>2</v>
      </c>
      <c r="AG470" s="278"/>
      <c r="AH470" s="278"/>
      <c r="AI470" s="278"/>
      <c r="AJ470" s="278"/>
      <c r="AK470" s="278"/>
      <c r="AL470" s="278"/>
      <c r="AM470" s="278"/>
      <c r="AN470" s="278"/>
      <c r="AO470" s="278"/>
      <c r="AP470" s="278"/>
      <c r="AQ470" s="278"/>
      <c r="AR470" s="278"/>
      <c r="AS470" s="278"/>
      <c r="AT470" s="278"/>
    </row>
    <row r="471" spans="1:46" ht="45" customHeight="1" thickTop="1" thickBot="1" x14ac:dyDescent="0.25">
      <c r="A471" s="273" t="s">
        <v>67</v>
      </c>
      <c r="B471" s="273"/>
      <c r="C471" s="273"/>
      <c r="D471" s="273"/>
      <c r="E471" s="273"/>
      <c r="F471" s="273"/>
      <c r="G471" s="273"/>
      <c r="H471" s="273"/>
      <c r="I471" s="273"/>
      <c r="J471" s="273"/>
      <c r="K471" s="273"/>
      <c r="L471" s="273"/>
      <c r="M471" s="273"/>
      <c r="N471" s="273"/>
      <c r="O471" s="273"/>
      <c r="P471" s="273"/>
      <c r="Q471" s="65">
        <v>0</v>
      </c>
      <c r="R471" s="274"/>
      <c r="S471" s="274"/>
      <c r="T471" s="274"/>
      <c r="U471" s="274"/>
      <c r="V471" s="274"/>
      <c r="W471" s="274"/>
      <c r="X471" s="274"/>
      <c r="Y471" s="274"/>
      <c r="Z471" s="274"/>
      <c r="AA471" s="274"/>
      <c r="AB471" s="274"/>
      <c r="AC471" s="274"/>
      <c r="AD471" s="274"/>
      <c r="AE471" s="274"/>
      <c r="AF471" s="65">
        <v>2</v>
      </c>
      <c r="AG471" s="274"/>
      <c r="AH471" s="274"/>
      <c r="AI471" s="274"/>
      <c r="AJ471" s="274"/>
      <c r="AK471" s="274"/>
      <c r="AL471" s="274"/>
      <c r="AM471" s="274"/>
      <c r="AN471" s="274"/>
      <c r="AO471" s="274"/>
      <c r="AP471" s="274"/>
      <c r="AQ471" s="274"/>
      <c r="AR471" s="274"/>
      <c r="AS471" s="274"/>
      <c r="AT471" s="274"/>
    </row>
    <row r="472" spans="1:46" ht="88.15" customHeight="1" thickTop="1" thickBot="1" x14ac:dyDescent="0.25">
      <c r="A472" s="273" t="s">
        <v>374</v>
      </c>
      <c r="B472" s="273"/>
      <c r="C472" s="273"/>
      <c r="D472" s="273"/>
      <c r="E472" s="273"/>
      <c r="F472" s="273"/>
      <c r="G472" s="273"/>
      <c r="H472" s="273"/>
      <c r="I472" s="273"/>
      <c r="J472" s="273"/>
      <c r="K472" s="273"/>
      <c r="L472" s="273"/>
      <c r="M472" s="273"/>
      <c r="N472" s="273"/>
      <c r="O472" s="273"/>
      <c r="P472" s="273"/>
      <c r="Q472" s="65">
        <v>0</v>
      </c>
      <c r="R472" s="274"/>
      <c r="S472" s="274"/>
      <c r="T472" s="274"/>
      <c r="U472" s="274"/>
      <c r="V472" s="274"/>
      <c r="W472" s="274"/>
      <c r="X472" s="274"/>
      <c r="Y472" s="274"/>
      <c r="Z472" s="274"/>
      <c r="AA472" s="274"/>
      <c r="AB472" s="274"/>
      <c r="AC472" s="274"/>
      <c r="AD472" s="274"/>
      <c r="AE472" s="274"/>
      <c r="AF472" s="65">
        <v>2</v>
      </c>
      <c r="AG472" s="274"/>
      <c r="AH472" s="274"/>
      <c r="AI472" s="274"/>
      <c r="AJ472" s="274"/>
      <c r="AK472" s="274"/>
      <c r="AL472" s="274"/>
      <c r="AM472" s="274"/>
      <c r="AN472" s="274"/>
      <c r="AO472" s="274"/>
      <c r="AP472" s="274"/>
      <c r="AQ472" s="274"/>
      <c r="AR472" s="274"/>
      <c r="AS472" s="274"/>
      <c r="AT472" s="274"/>
    </row>
    <row r="473" spans="1:46" ht="45" customHeight="1" thickTop="1" thickBot="1" x14ac:dyDescent="0.25">
      <c r="A473" s="273" t="s">
        <v>375</v>
      </c>
      <c r="B473" s="273"/>
      <c r="C473" s="273"/>
      <c r="D473" s="273"/>
      <c r="E473" s="273"/>
      <c r="F473" s="273"/>
      <c r="G473" s="273"/>
      <c r="H473" s="273"/>
      <c r="I473" s="273"/>
      <c r="J473" s="273"/>
      <c r="K473" s="273"/>
      <c r="L473" s="273"/>
      <c r="M473" s="273"/>
      <c r="N473" s="273"/>
      <c r="O473" s="273"/>
      <c r="P473" s="273"/>
      <c r="Q473" s="65">
        <v>0</v>
      </c>
      <c r="R473" s="274"/>
      <c r="S473" s="274"/>
      <c r="T473" s="274"/>
      <c r="U473" s="274"/>
      <c r="V473" s="274"/>
      <c r="W473" s="274"/>
      <c r="X473" s="274"/>
      <c r="Y473" s="274"/>
      <c r="Z473" s="274"/>
      <c r="AA473" s="274"/>
      <c r="AB473" s="274"/>
      <c r="AC473" s="274"/>
      <c r="AD473" s="274"/>
      <c r="AE473" s="274"/>
      <c r="AF473" s="65">
        <v>2</v>
      </c>
      <c r="AG473" s="274"/>
      <c r="AH473" s="274"/>
      <c r="AI473" s="274"/>
      <c r="AJ473" s="274"/>
      <c r="AK473" s="274"/>
      <c r="AL473" s="274"/>
      <c r="AM473" s="274"/>
      <c r="AN473" s="274"/>
      <c r="AO473" s="274"/>
      <c r="AP473" s="274"/>
      <c r="AQ473" s="274"/>
      <c r="AR473" s="274"/>
      <c r="AS473" s="274"/>
      <c r="AT473" s="274"/>
    </row>
    <row r="474" spans="1:46" ht="45" customHeight="1" thickTop="1" thickBot="1" x14ac:dyDescent="0.25">
      <c r="A474" s="273" t="s">
        <v>376</v>
      </c>
      <c r="B474" s="273"/>
      <c r="C474" s="273"/>
      <c r="D474" s="273"/>
      <c r="E474" s="273"/>
      <c r="F474" s="273"/>
      <c r="G474" s="273"/>
      <c r="H474" s="273"/>
      <c r="I474" s="273"/>
      <c r="J474" s="273"/>
      <c r="K474" s="273"/>
      <c r="L474" s="273"/>
      <c r="M474" s="273"/>
      <c r="N474" s="273"/>
      <c r="O474" s="273"/>
      <c r="P474" s="273"/>
      <c r="Q474" s="65">
        <v>0</v>
      </c>
      <c r="R474" s="274"/>
      <c r="S474" s="274"/>
      <c r="T474" s="274"/>
      <c r="U474" s="274"/>
      <c r="V474" s="274"/>
      <c r="W474" s="274"/>
      <c r="X474" s="274"/>
      <c r="Y474" s="274"/>
      <c r="Z474" s="274"/>
      <c r="AA474" s="274"/>
      <c r="AB474" s="274"/>
      <c r="AC474" s="274"/>
      <c r="AD474" s="274"/>
      <c r="AE474" s="274"/>
      <c r="AF474" s="65">
        <v>2</v>
      </c>
      <c r="AG474" s="274"/>
      <c r="AH474" s="274"/>
      <c r="AI474" s="274"/>
      <c r="AJ474" s="274"/>
      <c r="AK474" s="274"/>
      <c r="AL474" s="274"/>
      <c r="AM474" s="274"/>
      <c r="AN474" s="274"/>
      <c r="AO474" s="274"/>
      <c r="AP474" s="274"/>
      <c r="AQ474" s="274"/>
      <c r="AR474" s="274"/>
      <c r="AS474" s="274"/>
      <c r="AT474" s="274"/>
    </row>
    <row r="475" spans="1:46" ht="45" customHeight="1" thickTop="1" thickBot="1" x14ac:dyDescent="0.25">
      <c r="A475" s="273" t="s">
        <v>377</v>
      </c>
      <c r="B475" s="273"/>
      <c r="C475" s="273"/>
      <c r="D475" s="273"/>
      <c r="E475" s="273"/>
      <c r="F475" s="273"/>
      <c r="G475" s="273"/>
      <c r="H475" s="273"/>
      <c r="I475" s="273"/>
      <c r="J475" s="273"/>
      <c r="K475" s="273"/>
      <c r="L475" s="273"/>
      <c r="M475" s="273"/>
      <c r="N475" s="273"/>
      <c r="O475" s="273"/>
      <c r="P475" s="273"/>
      <c r="Q475" s="65">
        <v>0</v>
      </c>
      <c r="R475" s="278"/>
      <c r="S475" s="278"/>
      <c r="T475" s="278"/>
      <c r="U475" s="278"/>
      <c r="V475" s="278"/>
      <c r="W475" s="278"/>
      <c r="X475" s="278"/>
      <c r="Y475" s="278"/>
      <c r="Z475" s="278"/>
      <c r="AA475" s="278"/>
      <c r="AB475" s="278"/>
      <c r="AC475" s="278"/>
      <c r="AD475" s="278"/>
      <c r="AE475" s="278"/>
      <c r="AF475" s="65">
        <v>2</v>
      </c>
      <c r="AG475" s="278"/>
      <c r="AH475" s="278"/>
      <c r="AI475" s="278"/>
      <c r="AJ475" s="278"/>
      <c r="AK475" s="278"/>
      <c r="AL475" s="278"/>
      <c r="AM475" s="278"/>
      <c r="AN475" s="278"/>
      <c r="AO475" s="278"/>
      <c r="AP475" s="278"/>
      <c r="AQ475" s="278"/>
      <c r="AR475" s="278"/>
      <c r="AS475" s="278"/>
      <c r="AT475" s="278"/>
    </row>
    <row r="476" spans="1:46" ht="81" customHeight="1" thickTop="1" thickBot="1" x14ac:dyDescent="0.25">
      <c r="A476" s="273" t="s">
        <v>378</v>
      </c>
      <c r="B476" s="273"/>
      <c r="C476" s="273"/>
      <c r="D476" s="273"/>
      <c r="E476" s="273"/>
      <c r="F476" s="273"/>
      <c r="G476" s="273"/>
      <c r="H476" s="273"/>
      <c r="I476" s="273"/>
      <c r="J476" s="273"/>
      <c r="K476" s="273"/>
      <c r="L476" s="273"/>
      <c r="M476" s="273"/>
      <c r="N476" s="273"/>
      <c r="O476" s="273"/>
      <c r="P476" s="273"/>
      <c r="Q476" s="65">
        <v>0</v>
      </c>
      <c r="R476" s="278"/>
      <c r="S476" s="278"/>
      <c r="T476" s="278"/>
      <c r="U476" s="278"/>
      <c r="V476" s="278"/>
      <c r="W476" s="278"/>
      <c r="X476" s="278"/>
      <c r="Y476" s="278"/>
      <c r="Z476" s="278"/>
      <c r="AA476" s="278"/>
      <c r="AB476" s="278"/>
      <c r="AC476" s="278"/>
      <c r="AD476" s="278"/>
      <c r="AE476" s="278"/>
      <c r="AF476" s="65">
        <v>2</v>
      </c>
      <c r="AG476" s="278"/>
      <c r="AH476" s="278"/>
      <c r="AI476" s="278"/>
      <c r="AJ476" s="278"/>
      <c r="AK476" s="278"/>
      <c r="AL476" s="278"/>
      <c r="AM476" s="278"/>
      <c r="AN476" s="278"/>
      <c r="AO476" s="278"/>
      <c r="AP476" s="278"/>
      <c r="AQ476" s="278"/>
      <c r="AR476" s="278"/>
      <c r="AS476" s="278"/>
      <c r="AT476" s="278"/>
    </row>
    <row r="477" spans="1:46" ht="45" customHeight="1" thickTop="1" thickBot="1" x14ac:dyDescent="0.25">
      <c r="A477" s="273" t="s">
        <v>379</v>
      </c>
      <c r="B477" s="273"/>
      <c r="C477" s="273"/>
      <c r="D477" s="273"/>
      <c r="E477" s="273"/>
      <c r="F477" s="273"/>
      <c r="G477" s="273"/>
      <c r="H477" s="273"/>
      <c r="I477" s="273"/>
      <c r="J477" s="273"/>
      <c r="K477" s="273"/>
      <c r="L477" s="273"/>
      <c r="M477" s="273"/>
      <c r="N477" s="273"/>
      <c r="O477" s="273"/>
      <c r="P477" s="273"/>
      <c r="Q477" s="65">
        <v>0</v>
      </c>
      <c r="R477" s="278"/>
      <c r="S477" s="278"/>
      <c r="T477" s="278"/>
      <c r="U477" s="278"/>
      <c r="V477" s="278"/>
      <c r="W477" s="278"/>
      <c r="X477" s="278"/>
      <c r="Y477" s="278"/>
      <c r="Z477" s="278"/>
      <c r="AA477" s="278"/>
      <c r="AB477" s="278"/>
      <c r="AC477" s="278"/>
      <c r="AD477" s="278"/>
      <c r="AE477" s="278"/>
      <c r="AF477" s="65">
        <v>2</v>
      </c>
      <c r="AG477" s="278"/>
      <c r="AH477" s="278"/>
      <c r="AI477" s="278"/>
      <c r="AJ477" s="278"/>
      <c r="AK477" s="278"/>
      <c r="AL477" s="278"/>
      <c r="AM477" s="278"/>
      <c r="AN477" s="278"/>
      <c r="AO477" s="278"/>
      <c r="AP477" s="278"/>
      <c r="AQ477" s="278"/>
      <c r="AR477" s="278"/>
      <c r="AS477" s="278"/>
      <c r="AT477" s="278"/>
    </row>
    <row r="478" spans="1:46" ht="73.150000000000006" customHeight="1" thickTop="1" thickBot="1" x14ac:dyDescent="0.25">
      <c r="A478" s="273" t="s">
        <v>380</v>
      </c>
      <c r="B478" s="273"/>
      <c r="C478" s="273"/>
      <c r="D478" s="273"/>
      <c r="E478" s="273"/>
      <c r="F478" s="273"/>
      <c r="G478" s="273"/>
      <c r="H478" s="273"/>
      <c r="I478" s="273"/>
      <c r="J478" s="273"/>
      <c r="K478" s="273"/>
      <c r="L478" s="273"/>
      <c r="M478" s="273"/>
      <c r="N478" s="273"/>
      <c r="O478" s="273"/>
      <c r="P478" s="273"/>
      <c r="Q478" s="65">
        <v>0</v>
      </c>
      <c r="R478" s="274"/>
      <c r="S478" s="274"/>
      <c r="T478" s="274"/>
      <c r="U478" s="274"/>
      <c r="V478" s="274"/>
      <c r="W478" s="274"/>
      <c r="X478" s="274"/>
      <c r="Y478" s="274"/>
      <c r="Z478" s="274"/>
      <c r="AA478" s="274"/>
      <c r="AB478" s="274"/>
      <c r="AC478" s="274"/>
      <c r="AD478" s="274"/>
      <c r="AE478" s="274"/>
      <c r="AF478" s="65">
        <v>2</v>
      </c>
      <c r="AG478" s="274"/>
      <c r="AH478" s="274"/>
      <c r="AI478" s="274"/>
      <c r="AJ478" s="274"/>
      <c r="AK478" s="274"/>
      <c r="AL478" s="274"/>
      <c r="AM478" s="274"/>
      <c r="AN478" s="274"/>
      <c r="AO478" s="274"/>
      <c r="AP478" s="274"/>
      <c r="AQ478" s="274"/>
      <c r="AR478" s="274"/>
      <c r="AS478" s="274"/>
      <c r="AT478" s="274"/>
    </row>
    <row r="479" spans="1:46" ht="45" customHeight="1" thickTop="1" thickBot="1" x14ac:dyDescent="0.25">
      <c r="A479" s="273" t="s">
        <v>381</v>
      </c>
      <c r="B479" s="273"/>
      <c r="C479" s="273"/>
      <c r="D479" s="273"/>
      <c r="E479" s="273"/>
      <c r="F479" s="273"/>
      <c r="G479" s="273"/>
      <c r="H479" s="273"/>
      <c r="I479" s="273"/>
      <c r="J479" s="273"/>
      <c r="K479" s="273"/>
      <c r="L479" s="273"/>
      <c r="M479" s="273"/>
      <c r="N479" s="273"/>
      <c r="O479" s="273"/>
      <c r="P479" s="273"/>
      <c r="Q479" s="65">
        <v>0</v>
      </c>
      <c r="R479" s="274"/>
      <c r="S479" s="274"/>
      <c r="T479" s="274"/>
      <c r="U479" s="274"/>
      <c r="V479" s="274"/>
      <c r="W479" s="274"/>
      <c r="X479" s="274"/>
      <c r="Y479" s="274"/>
      <c r="Z479" s="274"/>
      <c r="AA479" s="274"/>
      <c r="AB479" s="274"/>
      <c r="AC479" s="274"/>
      <c r="AD479" s="274"/>
      <c r="AE479" s="274"/>
      <c r="AF479" s="65">
        <v>2</v>
      </c>
      <c r="AG479" s="274"/>
      <c r="AH479" s="274"/>
      <c r="AI479" s="274"/>
      <c r="AJ479" s="274"/>
      <c r="AK479" s="274"/>
      <c r="AL479" s="274"/>
      <c r="AM479" s="274"/>
      <c r="AN479" s="274"/>
      <c r="AO479" s="274"/>
      <c r="AP479" s="274"/>
      <c r="AQ479" s="274"/>
      <c r="AR479" s="274"/>
      <c r="AS479" s="274"/>
      <c r="AT479" s="274"/>
    </row>
    <row r="480" spans="1:46" ht="45" customHeight="1" thickTop="1" thickBot="1" x14ac:dyDescent="0.25">
      <c r="A480" s="273" t="s">
        <v>382</v>
      </c>
      <c r="B480" s="273"/>
      <c r="C480" s="273"/>
      <c r="D480" s="273"/>
      <c r="E480" s="273"/>
      <c r="F480" s="273"/>
      <c r="G480" s="273"/>
      <c r="H480" s="273"/>
      <c r="I480" s="273"/>
      <c r="J480" s="273"/>
      <c r="K480" s="273"/>
      <c r="L480" s="273"/>
      <c r="M480" s="273"/>
      <c r="N480" s="273"/>
      <c r="O480" s="273"/>
      <c r="P480" s="273"/>
      <c r="Q480" s="65">
        <v>0</v>
      </c>
      <c r="R480" s="274"/>
      <c r="S480" s="274"/>
      <c r="T480" s="274"/>
      <c r="U480" s="274"/>
      <c r="V480" s="274"/>
      <c r="W480" s="274"/>
      <c r="X480" s="274"/>
      <c r="Y480" s="274"/>
      <c r="Z480" s="274"/>
      <c r="AA480" s="274"/>
      <c r="AB480" s="274"/>
      <c r="AC480" s="274"/>
      <c r="AD480" s="274"/>
      <c r="AE480" s="274"/>
      <c r="AF480" s="65">
        <v>2</v>
      </c>
      <c r="AG480" s="274"/>
      <c r="AH480" s="274"/>
      <c r="AI480" s="274"/>
      <c r="AJ480" s="274"/>
      <c r="AK480" s="274"/>
      <c r="AL480" s="274"/>
      <c r="AM480" s="274"/>
      <c r="AN480" s="274"/>
      <c r="AO480" s="274"/>
      <c r="AP480" s="274"/>
      <c r="AQ480" s="274"/>
      <c r="AR480" s="274"/>
      <c r="AS480" s="274"/>
      <c r="AT480" s="274"/>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79" t="s">
        <v>73</v>
      </c>
      <c r="B482" s="279"/>
      <c r="C482" s="279"/>
      <c r="D482" s="279"/>
      <c r="E482" s="279"/>
      <c r="F482" s="279"/>
      <c r="G482" s="279"/>
      <c r="H482" s="279"/>
      <c r="I482" s="279"/>
      <c r="J482" s="279"/>
      <c r="K482" s="279"/>
      <c r="L482" s="279"/>
      <c r="M482" s="279"/>
      <c r="N482" s="279"/>
      <c r="O482" s="279"/>
      <c r="P482" s="279"/>
      <c r="Q482" s="67" t="s">
        <v>64</v>
      </c>
      <c r="R482" s="280" t="s">
        <v>65</v>
      </c>
      <c r="S482" s="280"/>
      <c r="T482" s="280"/>
      <c r="U482" s="280"/>
      <c r="V482" s="280"/>
      <c r="W482" s="280"/>
      <c r="X482" s="280"/>
      <c r="Y482" s="280"/>
      <c r="Z482" s="280"/>
      <c r="AA482" s="280"/>
      <c r="AB482" s="280"/>
      <c r="AC482" s="280"/>
      <c r="AD482" s="280"/>
      <c r="AE482" s="280"/>
      <c r="AF482" s="68" t="s">
        <v>64</v>
      </c>
      <c r="AG482" s="281" t="s">
        <v>7</v>
      </c>
      <c r="AH482" s="281"/>
      <c r="AI482" s="281"/>
      <c r="AJ482" s="281"/>
      <c r="AK482" s="281"/>
      <c r="AL482" s="281"/>
      <c r="AM482" s="281"/>
      <c r="AN482" s="281"/>
      <c r="AO482" s="281"/>
      <c r="AP482" s="281"/>
      <c r="AQ482" s="281"/>
      <c r="AR482" s="281"/>
      <c r="AS482" s="281"/>
      <c r="AT482" s="281"/>
    </row>
    <row r="483" spans="1:46" ht="45" customHeight="1" thickTop="1" thickBot="1" x14ac:dyDescent="0.25">
      <c r="A483" s="273" t="s">
        <v>199</v>
      </c>
      <c r="B483" s="273"/>
      <c r="C483" s="273"/>
      <c r="D483" s="273"/>
      <c r="E483" s="273"/>
      <c r="F483" s="273"/>
      <c r="G483" s="273"/>
      <c r="H483" s="273"/>
      <c r="I483" s="273"/>
      <c r="J483" s="273"/>
      <c r="K483" s="273"/>
      <c r="L483" s="273"/>
      <c r="M483" s="273"/>
      <c r="N483" s="273"/>
      <c r="O483" s="273"/>
      <c r="P483" s="273"/>
      <c r="Q483" s="65">
        <v>0</v>
      </c>
      <c r="R483" s="278" t="s">
        <v>3076</v>
      </c>
      <c r="S483" s="278"/>
      <c r="T483" s="278"/>
      <c r="U483" s="278"/>
      <c r="V483" s="278"/>
      <c r="W483" s="278"/>
      <c r="X483" s="278"/>
      <c r="Y483" s="278"/>
      <c r="Z483" s="278"/>
      <c r="AA483" s="278"/>
      <c r="AB483" s="278"/>
      <c r="AC483" s="278"/>
      <c r="AD483" s="278"/>
      <c r="AE483" s="278"/>
      <c r="AF483" s="65">
        <v>2</v>
      </c>
      <c r="AG483" s="278"/>
      <c r="AH483" s="278"/>
      <c r="AI483" s="278"/>
      <c r="AJ483" s="278"/>
      <c r="AK483" s="278"/>
      <c r="AL483" s="278"/>
      <c r="AM483" s="278"/>
      <c r="AN483" s="278"/>
      <c r="AO483" s="278"/>
      <c r="AP483" s="278"/>
      <c r="AQ483" s="278"/>
      <c r="AR483" s="278"/>
      <c r="AS483" s="278"/>
      <c r="AT483" s="278"/>
    </row>
    <row r="484" spans="1:46" ht="45" customHeight="1" thickTop="1" thickBot="1" x14ac:dyDescent="0.25">
      <c r="A484" s="273" t="s">
        <v>200</v>
      </c>
      <c r="B484" s="273"/>
      <c r="C484" s="273"/>
      <c r="D484" s="273"/>
      <c r="E484" s="273"/>
      <c r="F484" s="273"/>
      <c r="G484" s="273"/>
      <c r="H484" s="273"/>
      <c r="I484" s="273"/>
      <c r="J484" s="273"/>
      <c r="K484" s="273"/>
      <c r="L484" s="273"/>
      <c r="M484" s="273"/>
      <c r="N484" s="273"/>
      <c r="O484" s="273"/>
      <c r="P484" s="273"/>
      <c r="Q484" s="65">
        <v>0</v>
      </c>
      <c r="R484" s="274"/>
      <c r="S484" s="274"/>
      <c r="T484" s="274"/>
      <c r="U484" s="274"/>
      <c r="V484" s="274"/>
      <c r="W484" s="274"/>
      <c r="X484" s="274"/>
      <c r="Y484" s="274"/>
      <c r="Z484" s="274"/>
      <c r="AA484" s="274"/>
      <c r="AB484" s="274"/>
      <c r="AC484" s="274"/>
      <c r="AD484" s="274"/>
      <c r="AE484" s="274"/>
      <c r="AF484" s="65">
        <v>2</v>
      </c>
      <c r="AG484" s="274"/>
      <c r="AH484" s="274"/>
      <c r="AI484" s="274"/>
      <c r="AJ484" s="274"/>
      <c r="AK484" s="274"/>
      <c r="AL484" s="274"/>
      <c r="AM484" s="274"/>
      <c r="AN484" s="274"/>
      <c r="AO484" s="274"/>
      <c r="AP484" s="274"/>
      <c r="AQ484" s="274"/>
      <c r="AR484" s="274"/>
      <c r="AS484" s="274"/>
      <c r="AT484" s="274"/>
    </row>
    <row r="485" spans="1:46" ht="45" customHeight="1" thickTop="1" thickBot="1" x14ac:dyDescent="0.25">
      <c r="A485" s="273" t="s">
        <v>201</v>
      </c>
      <c r="B485" s="273"/>
      <c r="C485" s="273"/>
      <c r="D485" s="273"/>
      <c r="E485" s="273"/>
      <c r="F485" s="273"/>
      <c r="G485" s="273"/>
      <c r="H485" s="273"/>
      <c r="I485" s="273"/>
      <c r="J485" s="273"/>
      <c r="K485" s="273"/>
      <c r="L485" s="273"/>
      <c r="M485" s="273"/>
      <c r="N485" s="273"/>
      <c r="O485" s="273"/>
      <c r="P485" s="273"/>
      <c r="Q485" s="65">
        <v>0</v>
      </c>
      <c r="R485" s="278"/>
      <c r="S485" s="278"/>
      <c r="T485" s="278"/>
      <c r="U485" s="278"/>
      <c r="V485" s="278"/>
      <c r="W485" s="278"/>
      <c r="X485" s="278"/>
      <c r="Y485" s="278"/>
      <c r="Z485" s="278"/>
      <c r="AA485" s="278"/>
      <c r="AB485" s="278"/>
      <c r="AC485" s="278"/>
      <c r="AD485" s="278"/>
      <c r="AE485" s="278"/>
      <c r="AF485" s="65">
        <v>2</v>
      </c>
      <c r="AG485" s="278"/>
      <c r="AH485" s="278"/>
      <c r="AI485" s="278"/>
      <c r="AJ485" s="278"/>
      <c r="AK485" s="278"/>
      <c r="AL485" s="278"/>
      <c r="AM485" s="278"/>
      <c r="AN485" s="278"/>
      <c r="AO485" s="278"/>
      <c r="AP485" s="278"/>
      <c r="AQ485" s="278"/>
      <c r="AR485" s="278"/>
      <c r="AS485" s="278"/>
      <c r="AT485" s="278"/>
    </row>
    <row r="486" spans="1:46" ht="61.9" customHeight="1" thickTop="1" thickBot="1" x14ac:dyDescent="0.25">
      <c r="A486" s="273" t="s">
        <v>202</v>
      </c>
      <c r="B486" s="273"/>
      <c r="C486" s="273"/>
      <c r="D486" s="273"/>
      <c r="E486" s="273"/>
      <c r="F486" s="273"/>
      <c r="G486" s="273"/>
      <c r="H486" s="273"/>
      <c r="I486" s="273"/>
      <c r="J486" s="273"/>
      <c r="K486" s="273"/>
      <c r="L486" s="273"/>
      <c r="M486" s="273"/>
      <c r="N486" s="273"/>
      <c r="O486" s="273"/>
      <c r="P486" s="273"/>
      <c r="Q486" s="65">
        <v>0</v>
      </c>
      <c r="R486" s="278"/>
      <c r="S486" s="278"/>
      <c r="T486" s="278"/>
      <c r="U486" s="278"/>
      <c r="V486" s="278"/>
      <c r="W486" s="278"/>
      <c r="X486" s="278"/>
      <c r="Y486" s="278"/>
      <c r="Z486" s="278"/>
      <c r="AA486" s="278"/>
      <c r="AB486" s="278"/>
      <c r="AC486" s="278"/>
      <c r="AD486" s="278"/>
      <c r="AE486" s="278"/>
      <c r="AF486" s="65">
        <v>2</v>
      </c>
      <c r="AG486" s="278"/>
      <c r="AH486" s="278"/>
      <c r="AI486" s="278"/>
      <c r="AJ486" s="278"/>
      <c r="AK486" s="278"/>
      <c r="AL486" s="278"/>
      <c r="AM486" s="278"/>
      <c r="AN486" s="278"/>
      <c r="AO486" s="278"/>
      <c r="AP486" s="278"/>
      <c r="AQ486" s="278"/>
      <c r="AR486" s="278"/>
      <c r="AS486" s="278"/>
      <c r="AT486" s="278"/>
    </row>
    <row r="487" spans="1:46" ht="45" customHeight="1" thickTop="1" thickBot="1" x14ac:dyDescent="0.25">
      <c r="A487" s="273" t="s">
        <v>383</v>
      </c>
      <c r="B487" s="273"/>
      <c r="C487" s="273"/>
      <c r="D487" s="273"/>
      <c r="E487" s="273"/>
      <c r="F487" s="273"/>
      <c r="G487" s="273"/>
      <c r="H487" s="273"/>
      <c r="I487" s="273"/>
      <c r="J487" s="273"/>
      <c r="K487" s="273"/>
      <c r="L487" s="273"/>
      <c r="M487" s="273"/>
      <c r="N487" s="273"/>
      <c r="O487" s="273"/>
      <c r="P487" s="273"/>
      <c r="Q487" s="65">
        <v>0</v>
      </c>
      <c r="R487" s="278"/>
      <c r="S487" s="278"/>
      <c r="T487" s="278"/>
      <c r="U487" s="278"/>
      <c r="V487" s="278"/>
      <c r="W487" s="278"/>
      <c r="X487" s="278"/>
      <c r="Y487" s="278"/>
      <c r="Z487" s="278"/>
      <c r="AA487" s="278"/>
      <c r="AB487" s="278"/>
      <c r="AC487" s="278"/>
      <c r="AD487" s="278"/>
      <c r="AE487" s="278"/>
      <c r="AF487" s="65">
        <v>2</v>
      </c>
      <c r="AG487" s="278"/>
      <c r="AH487" s="278"/>
      <c r="AI487" s="278"/>
      <c r="AJ487" s="278"/>
      <c r="AK487" s="278"/>
      <c r="AL487" s="278"/>
      <c r="AM487" s="278"/>
      <c r="AN487" s="278"/>
      <c r="AO487" s="278"/>
      <c r="AP487" s="278"/>
      <c r="AQ487" s="278"/>
      <c r="AR487" s="278"/>
      <c r="AS487" s="278"/>
      <c r="AT487" s="278"/>
    </row>
    <row r="488" spans="1:46" ht="15.75" thickTop="1" x14ac:dyDescent="0.2"/>
    <row r="489" spans="1:46" ht="15" x14ac:dyDescent="0.2"/>
    <row r="490" spans="1:46" ht="45" customHeight="1" x14ac:dyDescent="0.2">
      <c r="A490" s="267" t="s">
        <v>384</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c r="AF490"/>
      <c r="AG490" s="250" t="s">
        <v>61</v>
      </c>
      <c r="AH490" s="250"/>
      <c r="AI490" s="250"/>
      <c r="AJ490" s="250"/>
      <c r="AK490" s="69" t="e">
        <f>(('Artículo 121 (resumen PI)'!C26*0.8+'Artículo 121 (resumen PI)'!F26*0.2)+('Artículo 121 (resumen PNT)'!C26*0.8+'Artículo 121 (resumen PNT)'!F26*0.2))/2</f>
        <v>#VALUE!</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62</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68" t="s">
        <v>385</v>
      </c>
      <c r="B494" s="268"/>
      <c r="C494" s="268"/>
      <c r="D494" s="268"/>
      <c r="E494" s="268"/>
      <c r="F494" s="268"/>
      <c r="G494" s="268"/>
      <c r="H494" s="268"/>
      <c r="I494" s="268"/>
      <c r="J494" s="268"/>
      <c r="K494" s="268"/>
      <c r="L494" s="268"/>
      <c r="M494" s="268"/>
      <c r="N494" s="268"/>
      <c r="O494" s="268"/>
      <c r="P494" s="268"/>
      <c r="Q494" s="62"/>
      <c r="R494" s="57"/>
      <c r="S494" s="57"/>
      <c r="T494" s="57"/>
      <c r="U494" s="57"/>
      <c r="V494" s="269"/>
      <c r="W494" s="269"/>
      <c r="X494" s="269"/>
      <c r="Y494" s="269"/>
      <c r="Z494" s="269"/>
      <c r="AA494" s="269"/>
      <c r="AB494" s="269"/>
      <c r="AC494" s="269"/>
      <c r="AD494" s="269"/>
      <c r="AE494" s="269"/>
      <c r="AF494" s="62"/>
      <c r="AG494" s="57"/>
      <c r="AH494" s="57"/>
      <c r="AI494" s="57"/>
      <c r="AJ494" s="57"/>
      <c r="AK494" s="269"/>
      <c r="AL494" s="269"/>
      <c r="AM494" s="269"/>
      <c r="AN494" s="269"/>
      <c r="AO494" s="269"/>
      <c r="AP494" s="269"/>
      <c r="AQ494" s="269"/>
      <c r="AR494" s="269"/>
      <c r="AS494" s="269"/>
      <c r="AT494" s="269"/>
    </row>
    <row r="495" spans="1:46" ht="45" customHeight="1" thickTop="1" thickBot="1" x14ac:dyDescent="0.25">
      <c r="A495" s="275" t="s">
        <v>43</v>
      </c>
      <c r="B495" s="275"/>
      <c r="C495" s="275"/>
      <c r="D495" s="275"/>
      <c r="E495" s="275"/>
      <c r="F495" s="275"/>
      <c r="G495" s="275"/>
      <c r="H495" s="275"/>
      <c r="I495" s="275"/>
      <c r="J495" s="275"/>
      <c r="K495" s="275"/>
      <c r="L495" s="275"/>
      <c r="M495" s="275"/>
      <c r="N495" s="275"/>
      <c r="O495" s="275"/>
      <c r="P495" s="275"/>
      <c r="Q495" s="63" t="s">
        <v>64</v>
      </c>
      <c r="R495" s="276" t="s">
        <v>65</v>
      </c>
      <c r="S495" s="276"/>
      <c r="T495" s="276"/>
      <c r="U495" s="276"/>
      <c r="V495" s="276"/>
      <c r="W495" s="276"/>
      <c r="X495" s="276"/>
      <c r="Y495" s="276"/>
      <c r="Z495" s="276"/>
      <c r="AA495" s="276"/>
      <c r="AB495" s="276"/>
      <c r="AC495" s="276"/>
      <c r="AD495" s="276"/>
      <c r="AE495" s="276"/>
      <c r="AF495" s="64" t="s">
        <v>64</v>
      </c>
      <c r="AG495" s="277" t="s">
        <v>7</v>
      </c>
      <c r="AH495" s="277"/>
      <c r="AI495" s="277"/>
      <c r="AJ495" s="277"/>
      <c r="AK495" s="277"/>
      <c r="AL495" s="277"/>
      <c r="AM495" s="277"/>
      <c r="AN495" s="277"/>
      <c r="AO495" s="277"/>
      <c r="AP495" s="277"/>
      <c r="AQ495" s="277"/>
      <c r="AR495" s="277"/>
      <c r="AS495" s="277"/>
      <c r="AT495" s="277"/>
    </row>
    <row r="496" spans="1:46" ht="45" customHeight="1" thickTop="1" thickBot="1" x14ac:dyDescent="0.25">
      <c r="A496" s="273" t="s">
        <v>66</v>
      </c>
      <c r="B496" s="273"/>
      <c r="C496" s="273"/>
      <c r="D496" s="273"/>
      <c r="E496" s="273"/>
      <c r="F496" s="273"/>
      <c r="G496" s="273"/>
      <c r="H496" s="273"/>
      <c r="I496" s="273"/>
      <c r="J496" s="273"/>
      <c r="K496" s="273"/>
      <c r="L496" s="273"/>
      <c r="M496" s="273"/>
      <c r="N496" s="273"/>
      <c r="O496" s="273"/>
      <c r="P496" s="273"/>
      <c r="Q496" s="65">
        <v>3</v>
      </c>
      <c r="R496" s="278" t="s">
        <v>3078</v>
      </c>
      <c r="S496" s="278"/>
      <c r="T496" s="278"/>
      <c r="U496" s="278"/>
      <c r="V496" s="278"/>
      <c r="W496" s="278"/>
      <c r="X496" s="278"/>
      <c r="Y496" s="278"/>
      <c r="Z496" s="278"/>
      <c r="AA496" s="278"/>
      <c r="AB496" s="278"/>
      <c r="AC496" s="278"/>
      <c r="AD496" s="278"/>
      <c r="AE496" s="278"/>
      <c r="AF496" s="65">
        <v>3</v>
      </c>
      <c r="AG496" s="278" t="s">
        <v>3078</v>
      </c>
      <c r="AH496" s="278"/>
      <c r="AI496" s="278"/>
      <c r="AJ496" s="278"/>
      <c r="AK496" s="278"/>
      <c r="AL496" s="278"/>
      <c r="AM496" s="278"/>
      <c r="AN496" s="278"/>
      <c r="AO496" s="278"/>
      <c r="AP496" s="278"/>
      <c r="AQ496" s="278"/>
      <c r="AR496" s="278"/>
      <c r="AS496" s="278"/>
      <c r="AT496" s="278"/>
    </row>
    <row r="497" spans="1:46" ht="45" customHeight="1" thickTop="1" thickBot="1" x14ac:dyDescent="0.25">
      <c r="A497" s="273" t="s">
        <v>67</v>
      </c>
      <c r="B497" s="273"/>
      <c r="C497" s="273"/>
      <c r="D497" s="273"/>
      <c r="E497" s="273"/>
      <c r="F497" s="273"/>
      <c r="G497" s="273"/>
      <c r="H497" s="273"/>
      <c r="I497" s="273"/>
      <c r="J497" s="273"/>
      <c r="K497" s="273"/>
      <c r="L497" s="273"/>
      <c r="M497" s="273"/>
      <c r="N497" s="273"/>
      <c r="O497" s="273"/>
      <c r="P497" s="273"/>
      <c r="Q497" s="65">
        <v>3</v>
      </c>
      <c r="R497" s="274"/>
      <c r="S497" s="274"/>
      <c r="T497" s="274"/>
      <c r="U497" s="274"/>
      <c r="V497" s="274"/>
      <c r="W497" s="274"/>
      <c r="X497" s="274"/>
      <c r="Y497" s="274"/>
      <c r="Z497" s="274"/>
      <c r="AA497" s="274"/>
      <c r="AB497" s="274"/>
      <c r="AC497" s="274"/>
      <c r="AD497" s="274"/>
      <c r="AE497" s="274"/>
      <c r="AF497" s="65">
        <v>3</v>
      </c>
      <c r="AG497" s="274"/>
      <c r="AH497" s="274"/>
      <c r="AI497" s="274"/>
      <c r="AJ497" s="274"/>
      <c r="AK497" s="274"/>
      <c r="AL497" s="274"/>
      <c r="AM497" s="274"/>
      <c r="AN497" s="274"/>
      <c r="AO497" s="274"/>
      <c r="AP497" s="274"/>
      <c r="AQ497" s="274"/>
      <c r="AR497" s="274"/>
      <c r="AS497" s="274"/>
      <c r="AT497" s="274"/>
    </row>
    <row r="498" spans="1:46" ht="45" customHeight="1" thickTop="1" thickBot="1" x14ac:dyDescent="0.25">
      <c r="A498" s="273" t="s">
        <v>386</v>
      </c>
      <c r="B498" s="273"/>
      <c r="C498" s="273"/>
      <c r="D498" s="273"/>
      <c r="E498" s="273"/>
      <c r="F498" s="273"/>
      <c r="G498" s="273"/>
      <c r="H498" s="273"/>
      <c r="I498" s="273"/>
      <c r="J498" s="273"/>
      <c r="K498" s="273"/>
      <c r="L498" s="273"/>
      <c r="M498" s="273"/>
      <c r="N498" s="273"/>
      <c r="O498" s="273"/>
      <c r="P498" s="273"/>
      <c r="Q498" s="65">
        <v>3</v>
      </c>
      <c r="R498" s="274"/>
      <c r="S498" s="274"/>
      <c r="T498" s="274"/>
      <c r="U498" s="274"/>
      <c r="V498" s="274"/>
      <c r="W498" s="274"/>
      <c r="X498" s="274"/>
      <c r="Y498" s="274"/>
      <c r="Z498" s="274"/>
      <c r="AA498" s="274"/>
      <c r="AB498" s="274"/>
      <c r="AC498" s="274"/>
      <c r="AD498" s="274"/>
      <c r="AE498" s="274"/>
      <c r="AF498" s="65">
        <v>3</v>
      </c>
      <c r="AG498" s="274"/>
      <c r="AH498" s="274"/>
      <c r="AI498" s="274"/>
      <c r="AJ498" s="274"/>
      <c r="AK498" s="274"/>
      <c r="AL498" s="274"/>
      <c r="AM498" s="274"/>
      <c r="AN498" s="274"/>
      <c r="AO498" s="274"/>
      <c r="AP498" s="274"/>
      <c r="AQ498" s="274"/>
      <c r="AR498" s="274"/>
      <c r="AS498" s="274"/>
      <c r="AT498" s="274"/>
    </row>
    <row r="499" spans="1:46" ht="45" customHeight="1" thickTop="1" thickBot="1" x14ac:dyDescent="0.25">
      <c r="A499" s="273" t="s">
        <v>387</v>
      </c>
      <c r="B499" s="273"/>
      <c r="C499" s="273"/>
      <c r="D499" s="273"/>
      <c r="E499" s="273"/>
      <c r="F499" s="273"/>
      <c r="G499" s="273"/>
      <c r="H499" s="273"/>
      <c r="I499" s="273"/>
      <c r="J499" s="273"/>
      <c r="K499" s="273"/>
      <c r="L499" s="273"/>
      <c r="M499" s="273"/>
      <c r="N499" s="273"/>
      <c r="O499" s="273"/>
      <c r="P499" s="273"/>
      <c r="Q499" s="65">
        <v>3</v>
      </c>
      <c r="R499" s="274"/>
      <c r="S499" s="274"/>
      <c r="T499" s="274"/>
      <c r="U499" s="274"/>
      <c r="V499" s="274"/>
      <c r="W499" s="274"/>
      <c r="X499" s="274"/>
      <c r="Y499" s="274"/>
      <c r="Z499" s="274"/>
      <c r="AA499" s="274"/>
      <c r="AB499" s="274"/>
      <c r="AC499" s="274"/>
      <c r="AD499" s="274"/>
      <c r="AE499" s="274"/>
      <c r="AF499" s="65">
        <v>3</v>
      </c>
      <c r="AG499" s="274"/>
      <c r="AH499" s="274"/>
      <c r="AI499" s="274"/>
      <c r="AJ499" s="274"/>
      <c r="AK499" s="274"/>
      <c r="AL499" s="274"/>
      <c r="AM499" s="274"/>
      <c r="AN499" s="274"/>
      <c r="AO499" s="274"/>
      <c r="AP499" s="274"/>
      <c r="AQ499" s="274"/>
      <c r="AR499" s="274"/>
      <c r="AS499" s="274"/>
      <c r="AT499" s="274"/>
    </row>
    <row r="500" spans="1:46" ht="45" customHeight="1" thickTop="1" thickBot="1" x14ac:dyDescent="0.25">
      <c r="A500" s="273" t="s">
        <v>388</v>
      </c>
      <c r="B500" s="273"/>
      <c r="C500" s="273"/>
      <c r="D500" s="273"/>
      <c r="E500" s="273"/>
      <c r="F500" s="273"/>
      <c r="G500" s="273"/>
      <c r="H500" s="273"/>
      <c r="I500" s="273"/>
      <c r="J500" s="273"/>
      <c r="K500" s="273"/>
      <c r="L500" s="273"/>
      <c r="M500" s="273"/>
      <c r="N500" s="273"/>
      <c r="O500" s="273"/>
      <c r="P500" s="273"/>
      <c r="Q500" s="65">
        <v>3</v>
      </c>
      <c r="R500" s="274"/>
      <c r="S500" s="274"/>
      <c r="T500" s="274"/>
      <c r="U500" s="274"/>
      <c r="V500" s="274"/>
      <c r="W500" s="274"/>
      <c r="X500" s="274"/>
      <c r="Y500" s="274"/>
      <c r="Z500" s="274"/>
      <c r="AA500" s="274"/>
      <c r="AB500" s="274"/>
      <c r="AC500" s="274"/>
      <c r="AD500" s="274"/>
      <c r="AE500" s="274"/>
      <c r="AF500" s="65">
        <v>3</v>
      </c>
      <c r="AG500" s="274"/>
      <c r="AH500" s="274"/>
      <c r="AI500" s="274"/>
      <c r="AJ500" s="274"/>
      <c r="AK500" s="274"/>
      <c r="AL500" s="274"/>
      <c r="AM500" s="274"/>
      <c r="AN500" s="274"/>
      <c r="AO500" s="274"/>
      <c r="AP500" s="274"/>
      <c r="AQ500" s="274"/>
      <c r="AR500" s="274"/>
      <c r="AS500" s="274"/>
      <c r="AT500" s="274"/>
    </row>
    <row r="501" spans="1:46" ht="45" customHeight="1" thickTop="1" thickBot="1" x14ac:dyDescent="0.25">
      <c r="A501" s="273" t="s">
        <v>389</v>
      </c>
      <c r="B501" s="273"/>
      <c r="C501" s="273"/>
      <c r="D501" s="273"/>
      <c r="E501" s="273"/>
      <c r="F501" s="273"/>
      <c r="G501" s="273"/>
      <c r="H501" s="273"/>
      <c r="I501" s="273"/>
      <c r="J501" s="273"/>
      <c r="K501" s="273"/>
      <c r="L501" s="273"/>
      <c r="M501" s="273"/>
      <c r="N501" s="273"/>
      <c r="O501" s="273"/>
      <c r="P501" s="273"/>
      <c r="Q501" s="65">
        <v>3</v>
      </c>
      <c r="R501" s="278"/>
      <c r="S501" s="278"/>
      <c r="T501" s="278"/>
      <c r="U501" s="278"/>
      <c r="V501" s="278"/>
      <c r="W501" s="278"/>
      <c r="X501" s="278"/>
      <c r="Y501" s="278"/>
      <c r="Z501" s="278"/>
      <c r="AA501" s="278"/>
      <c r="AB501" s="278"/>
      <c r="AC501" s="278"/>
      <c r="AD501" s="278"/>
      <c r="AE501" s="278"/>
      <c r="AF501" s="65">
        <v>3</v>
      </c>
      <c r="AG501" s="278"/>
      <c r="AH501" s="278"/>
      <c r="AI501" s="278"/>
      <c r="AJ501" s="278"/>
      <c r="AK501" s="278"/>
      <c r="AL501" s="278"/>
      <c r="AM501" s="278"/>
      <c r="AN501" s="278"/>
      <c r="AO501" s="278"/>
      <c r="AP501" s="278"/>
      <c r="AQ501" s="278"/>
      <c r="AR501" s="278"/>
      <c r="AS501" s="278"/>
      <c r="AT501" s="278"/>
    </row>
    <row r="502" spans="1:46" ht="45" customHeight="1" thickTop="1" thickBot="1" x14ac:dyDescent="0.25">
      <c r="A502" s="273" t="s">
        <v>390</v>
      </c>
      <c r="B502" s="273"/>
      <c r="C502" s="273"/>
      <c r="D502" s="273"/>
      <c r="E502" s="273"/>
      <c r="F502" s="273"/>
      <c r="G502" s="273"/>
      <c r="H502" s="273"/>
      <c r="I502" s="273"/>
      <c r="J502" s="273"/>
      <c r="K502" s="273"/>
      <c r="L502" s="273"/>
      <c r="M502" s="273"/>
      <c r="N502" s="273"/>
      <c r="O502" s="273"/>
      <c r="P502" s="273"/>
      <c r="Q502" s="65">
        <v>3</v>
      </c>
      <c r="R502" s="278"/>
      <c r="S502" s="278"/>
      <c r="T502" s="278"/>
      <c r="U502" s="278"/>
      <c r="V502" s="278"/>
      <c r="W502" s="278"/>
      <c r="X502" s="278"/>
      <c r="Y502" s="278"/>
      <c r="Z502" s="278"/>
      <c r="AA502" s="278"/>
      <c r="AB502" s="278"/>
      <c r="AC502" s="278"/>
      <c r="AD502" s="278"/>
      <c r="AE502" s="278"/>
      <c r="AF502" s="65">
        <v>3</v>
      </c>
      <c r="AG502" s="278"/>
      <c r="AH502" s="278"/>
      <c r="AI502" s="278"/>
      <c r="AJ502" s="278"/>
      <c r="AK502" s="278"/>
      <c r="AL502" s="278"/>
      <c r="AM502" s="278"/>
      <c r="AN502" s="278"/>
      <c r="AO502" s="278"/>
      <c r="AP502" s="278"/>
      <c r="AQ502" s="278"/>
      <c r="AR502" s="278"/>
      <c r="AS502" s="278"/>
      <c r="AT502" s="278"/>
    </row>
    <row r="503" spans="1:46" ht="45" customHeight="1" thickTop="1" thickBot="1" x14ac:dyDescent="0.25">
      <c r="A503" s="273" t="s">
        <v>391</v>
      </c>
      <c r="B503" s="273"/>
      <c r="C503" s="273"/>
      <c r="D503" s="273"/>
      <c r="E503" s="273"/>
      <c r="F503" s="273"/>
      <c r="G503" s="273"/>
      <c r="H503" s="273"/>
      <c r="I503" s="273"/>
      <c r="J503" s="273"/>
      <c r="K503" s="273"/>
      <c r="L503" s="273"/>
      <c r="M503" s="273"/>
      <c r="N503" s="273"/>
      <c r="O503" s="273"/>
      <c r="P503" s="273"/>
      <c r="Q503" s="65">
        <v>3</v>
      </c>
      <c r="R503" s="278"/>
      <c r="S503" s="278"/>
      <c r="T503" s="278"/>
      <c r="U503" s="278"/>
      <c r="V503" s="278"/>
      <c r="W503" s="278"/>
      <c r="X503" s="278"/>
      <c r="Y503" s="278"/>
      <c r="Z503" s="278"/>
      <c r="AA503" s="278"/>
      <c r="AB503" s="278"/>
      <c r="AC503" s="278"/>
      <c r="AD503" s="278"/>
      <c r="AE503" s="278"/>
      <c r="AF503" s="65">
        <v>3</v>
      </c>
      <c r="AG503" s="278"/>
      <c r="AH503" s="278"/>
      <c r="AI503" s="278"/>
      <c r="AJ503" s="278"/>
      <c r="AK503" s="278"/>
      <c r="AL503" s="278"/>
      <c r="AM503" s="278"/>
      <c r="AN503" s="278"/>
      <c r="AO503" s="278"/>
      <c r="AP503" s="278"/>
      <c r="AQ503" s="278"/>
      <c r="AR503" s="278"/>
      <c r="AS503" s="278"/>
      <c r="AT503" s="278"/>
    </row>
    <row r="504" spans="1:46" ht="45" customHeight="1" thickTop="1" thickBot="1" x14ac:dyDescent="0.25">
      <c r="A504" s="273" t="s">
        <v>392</v>
      </c>
      <c r="B504" s="273"/>
      <c r="C504" s="273"/>
      <c r="D504" s="273"/>
      <c r="E504" s="273"/>
      <c r="F504" s="273"/>
      <c r="G504" s="273"/>
      <c r="H504" s="273"/>
      <c r="I504" s="273"/>
      <c r="J504" s="273"/>
      <c r="K504" s="273"/>
      <c r="L504" s="273"/>
      <c r="M504" s="273"/>
      <c r="N504" s="273"/>
      <c r="O504" s="273"/>
      <c r="P504" s="273"/>
      <c r="Q504" s="65">
        <v>3</v>
      </c>
      <c r="R504" s="274"/>
      <c r="S504" s="274"/>
      <c r="T504" s="274"/>
      <c r="U504" s="274"/>
      <c r="V504" s="274"/>
      <c r="W504" s="274"/>
      <c r="X504" s="274"/>
      <c r="Y504" s="274"/>
      <c r="Z504" s="274"/>
      <c r="AA504" s="274"/>
      <c r="AB504" s="274"/>
      <c r="AC504" s="274"/>
      <c r="AD504" s="274"/>
      <c r="AE504" s="274"/>
      <c r="AF504" s="65">
        <v>3</v>
      </c>
      <c r="AG504" s="274"/>
      <c r="AH504" s="274"/>
      <c r="AI504" s="274"/>
      <c r="AJ504" s="274"/>
      <c r="AK504" s="274"/>
      <c r="AL504" s="274"/>
      <c r="AM504" s="274"/>
      <c r="AN504" s="274"/>
      <c r="AO504" s="274"/>
      <c r="AP504" s="274"/>
      <c r="AQ504" s="274"/>
      <c r="AR504" s="274"/>
      <c r="AS504" s="274"/>
      <c r="AT504" s="274"/>
    </row>
    <row r="505" spans="1:46" ht="45" customHeight="1" thickTop="1" thickBot="1" x14ac:dyDescent="0.25">
      <c r="A505" s="273" t="s">
        <v>393</v>
      </c>
      <c r="B505" s="273"/>
      <c r="C505" s="273"/>
      <c r="D505" s="273"/>
      <c r="E505" s="273"/>
      <c r="F505" s="273"/>
      <c r="G505" s="273"/>
      <c r="H505" s="273"/>
      <c r="I505" s="273"/>
      <c r="J505" s="273"/>
      <c r="K505" s="273"/>
      <c r="L505" s="273"/>
      <c r="M505" s="273"/>
      <c r="N505" s="273"/>
      <c r="O505" s="273"/>
      <c r="P505" s="273"/>
      <c r="Q505" s="65">
        <v>3</v>
      </c>
      <c r="R505" s="274"/>
      <c r="S505" s="274"/>
      <c r="T505" s="274"/>
      <c r="U505" s="274"/>
      <c r="V505" s="274"/>
      <c r="W505" s="274"/>
      <c r="X505" s="274"/>
      <c r="Y505" s="274"/>
      <c r="Z505" s="274"/>
      <c r="AA505" s="274"/>
      <c r="AB505" s="274"/>
      <c r="AC505" s="274"/>
      <c r="AD505" s="274"/>
      <c r="AE505" s="274"/>
      <c r="AF505" s="65">
        <v>3</v>
      </c>
      <c r="AG505" s="274"/>
      <c r="AH505" s="274"/>
      <c r="AI505" s="274"/>
      <c r="AJ505" s="274"/>
      <c r="AK505" s="274"/>
      <c r="AL505" s="274"/>
      <c r="AM505" s="274"/>
      <c r="AN505" s="274"/>
      <c r="AO505" s="274"/>
      <c r="AP505" s="274"/>
      <c r="AQ505" s="274"/>
      <c r="AR505" s="274"/>
      <c r="AS505" s="274"/>
      <c r="AT505" s="274"/>
    </row>
    <row r="506" spans="1:46" ht="45" customHeight="1" thickTop="1" thickBot="1" x14ac:dyDescent="0.25">
      <c r="A506" s="273" t="s">
        <v>394</v>
      </c>
      <c r="B506" s="273"/>
      <c r="C506" s="273"/>
      <c r="D506" s="273"/>
      <c r="E506" s="273"/>
      <c r="F506" s="273"/>
      <c r="G506" s="273"/>
      <c r="H506" s="273"/>
      <c r="I506" s="273"/>
      <c r="J506" s="273"/>
      <c r="K506" s="273"/>
      <c r="L506" s="273"/>
      <c r="M506" s="273"/>
      <c r="N506" s="273"/>
      <c r="O506" s="273"/>
      <c r="P506" s="273"/>
      <c r="Q506" s="65">
        <v>3</v>
      </c>
      <c r="R506" s="274"/>
      <c r="S506" s="274"/>
      <c r="T506" s="274"/>
      <c r="U506" s="274"/>
      <c r="V506" s="274"/>
      <c r="W506" s="274"/>
      <c r="X506" s="274"/>
      <c r="Y506" s="274"/>
      <c r="Z506" s="274"/>
      <c r="AA506" s="274"/>
      <c r="AB506" s="274"/>
      <c r="AC506" s="274"/>
      <c r="AD506" s="274"/>
      <c r="AE506" s="274"/>
      <c r="AF506" s="65">
        <v>3</v>
      </c>
      <c r="AG506" s="274"/>
      <c r="AH506" s="274"/>
      <c r="AI506" s="274"/>
      <c r="AJ506" s="274"/>
      <c r="AK506" s="274"/>
      <c r="AL506" s="274"/>
      <c r="AM506" s="274"/>
      <c r="AN506" s="274"/>
      <c r="AO506" s="274"/>
      <c r="AP506" s="274"/>
      <c r="AQ506" s="274"/>
      <c r="AR506" s="274"/>
      <c r="AS506" s="274"/>
      <c r="AT506" s="274"/>
    </row>
    <row r="507" spans="1:46" ht="45" customHeight="1" thickTop="1" thickBot="1" x14ac:dyDescent="0.25">
      <c r="A507" s="273" t="s">
        <v>395</v>
      </c>
      <c r="B507" s="273"/>
      <c r="C507" s="273"/>
      <c r="D507" s="273"/>
      <c r="E507" s="273"/>
      <c r="F507" s="273"/>
      <c r="G507" s="273"/>
      <c r="H507" s="273"/>
      <c r="I507" s="273"/>
      <c r="J507" s="273"/>
      <c r="K507" s="273"/>
      <c r="L507" s="273"/>
      <c r="M507" s="273"/>
      <c r="N507" s="273"/>
      <c r="O507" s="273"/>
      <c r="P507" s="273"/>
      <c r="Q507" s="65">
        <v>3</v>
      </c>
      <c r="R507" s="274"/>
      <c r="S507" s="274"/>
      <c r="T507" s="274"/>
      <c r="U507" s="274"/>
      <c r="V507" s="274"/>
      <c r="W507" s="274"/>
      <c r="X507" s="274"/>
      <c r="Y507" s="274"/>
      <c r="Z507" s="274"/>
      <c r="AA507" s="274"/>
      <c r="AB507" s="274"/>
      <c r="AC507" s="274"/>
      <c r="AD507" s="274"/>
      <c r="AE507" s="274"/>
      <c r="AF507" s="65">
        <v>3</v>
      </c>
      <c r="AG507" s="274"/>
      <c r="AH507" s="274"/>
      <c r="AI507" s="274"/>
      <c r="AJ507" s="274"/>
      <c r="AK507" s="274"/>
      <c r="AL507" s="274"/>
      <c r="AM507" s="274"/>
      <c r="AN507" s="274"/>
      <c r="AO507" s="274"/>
      <c r="AP507" s="274"/>
      <c r="AQ507" s="274"/>
      <c r="AR507" s="274"/>
      <c r="AS507" s="274"/>
      <c r="AT507" s="274"/>
    </row>
    <row r="508" spans="1:46" ht="45" customHeight="1" thickTop="1" thickBot="1" x14ac:dyDescent="0.25">
      <c r="A508" s="273" t="s">
        <v>396</v>
      </c>
      <c r="B508" s="273"/>
      <c r="C508" s="273"/>
      <c r="D508" s="273"/>
      <c r="E508" s="273"/>
      <c r="F508" s="273"/>
      <c r="G508" s="273"/>
      <c r="H508" s="273"/>
      <c r="I508" s="273"/>
      <c r="J508" s="273"/>
      <c r="K508" s="273"/>
      <c r="L508" s="273"/>
      <c r="M508" s="273"/>
      <c r="N508" s="273"/>
      <c r="O508" s="273"/>
      <c r="P508" s="273"/>
      <c r="Q508" s="65">
        <v>3</v>
      </c>
      <c r="R508" s="278"/>
      <c r="S508" s="278"/>
      <c r="T508" s="278"/>
      <c r="U508" s="278"/>
      <c r="V508" s="278"/>
      <c r="W508" s="278"/>
      <c r="X508" s="278"/>
      <c r="Y508" s="278"/>
      <c r="Z508" s="278"/>
      <c r="AA508" s="278"/>
      <c r="AB508" s="278"/>
      <c r="AC508" s="278"/>
      <c r="AD508" s="278"/>
      <c r="AE508" s="278"/>
      <c r="AF508" s="65">
        <v>3</v>
      </c>
      <c r="AG508" s="278"/>
      <c r="AH508" s="278"/>
      <c r="AI508" s="278"/>
      <c r="AJ508" s="278"/>
      <c r="AK508" s="278"/>
      <c r="AL508" s="278"/>
      <c r="AM508" s="278"/>
      <c r="AN508" s="278"/>
      <c r="AO508" s="278"/>
      <c r="AP508" s="278"/>
      <c r="AQ508" s="278"/>
      <c r="AR508" s="278"/>
      <c r="AS508" s="278"/>
      <c r="AT508" s="278"/>
    </row>
    <row r="509" spans="1:46" ht="72.599999999999994" customHeight="1" thickTop="1" thickBot="1" x14ac:dyDescent="0.25">
      <c r="A509" s="273" t="s">
        <v>397</v>
      </c>
      <c r="B509" s="273"/>
      <c r="C509" s="273"/>
      <c r="D509" s="273"/>
      <c r="E509" s="273"/>
      <c r="F509" s="273"/>
      <c r="G509" s="273"/>
      <c r="H509" s="273"/>
      <c r="I509" s="273"/>
      <c r="J509" s="273"/>
      <c r="K509" s="273"/>
      <c r="L509" s="273"/>
      <c r="M509" s="273"/>
      <c r="N509" s="273"/>
      <c r="O509" s="273"/>
      <c r="P509" s="273"/>
      <c r="Q509" s="65">
        <v>3</v>
      </c>
      <c r="R509" s="278"/>
      <c r="S509" s="278"/>
      <c r="T509" s="278"/>
      <c r="U509" s="278"/>
      <c r="V509" s="278"/>
      <c r="W509" s="278"/>
      <c r="X509" s="278"/>
      <c r="Y509" s="278"/>
      <c r="Z509" s="278"/>
      <c r="AA509" s="278"/>
      <c r="AB509" s="278"/>
      <c r="AC509" s="278"/>
      <c r="AD509" s="278"/>
      <c r="AE509" s="278"/>
      <c r="AF509" s="65">
        <v>3</v>
      </c>
      <c r="AG509" s="278"/>
      <c r="AH509" s="278"/>
      <c r="AI509" s="278"/>
      <c r="AJ509" s="278"/>
      <c r="AK509" s="278"/>
      <c r="AL509" s="278"/>
      <c r="AM509" s="278"/>
      <c r="AN509" s="278"/>
      <c r="AO509" s="278"/>
      <c r="AP509" s="278"/>
      <c r="AQ509" s="278"/>
      <c r="AR509" s="278"/>
      <c r="AS509" s="278"/>
      <c r="AT509" s="278"/>
    </row>
    <row r="510" spans="1:46" ht="61.9" customHeight="1" thickTop="1" thickBot="1" x14ac:dyDescent="0.25">
      <c r="A510" s="273" t="s">
        <v>398</v>
      </c>
      <c r="B510" s="273"/>
      <c r="C510" s="273"/>
      <c r="D510" s="273"/>
      <c r="E510" s="273"/>
      <c r="F510" s="273"/>
      <c r="G510" s="273"/>
      <c r="H510" s="273"/>
      <c r="I510" s="273"/>
      <c r="J510" s="273"/>
      <c r="K510" s="273"/>
      <c r="L510" s="273"/>
      <c r="M510" s="273"/>
      <c r="N510" s="273"/>
      <c r="O510" s="273"/>
      <c r="P510" s="273"/>
      <c r="Q510" s="65">
        <v>3</v>
      </c>
      <c r="R510" s="274"/>
      <c r="S510" s="274"/>
      <c r="T510" s="274"/>
      <c r="U510" s="274"/>
      <c r="V510" s="274"/>
      <c r="W510" s="274"/>
      <c r="X510" s="274"/>
      <c r="Y510" s="274"/>
      <c r="Z510" s="274"/>
      <c r="AA510" s="274"/>
      <c r="AB510" s="274"/>
      <c r="AC510" s="274"/>
      <c r="AD510" s="274"/>
      <c r="AE510" s="274"/>
      <c r="AF510" s="65">
        <v>3</v>
      </c>
      <c r="AG510" s="274"/>
      <c r="AH510" s="274"/>
      <c r="AI510" s="274"/>
      <c r="AJ510" s="274"/>
      <c r="AK510" s="274"/>
      <c r="AL510" s="274"/>
      <c r="AM510" s="274"/>
      <c r="AN510" s="274"/>
      <c r="AO510" s="274"/>
      <c r="AP510" s="274"/>
      <c r="AQ510" s="274"/>
      <c r="AR510" s="274"/>
      <c r="AS510" s="274"/>
      <c r="AT510" s="274"/>
    </row>
    <row r="511" spans="1:46" ht="45" customHeight="1" thickTop="1" thickBot="1" x14ac:dyDescent="0.25">
      <c r="A511" s="273" t="s">
        <v>399</v>
      </c>
      <c r="B511" s="273"/>
      <c r="C511" s="273"/>
      <c r="D511" s="273"/>
      <c r="E511" s="273"/>
      <c r="F511" s="273"/>
      <c r="G511" s="273"/>
      <c r="H511" s="273"/>
      <c r="I511" s="273"/>
      <c r="J511" s="273"/>
      <c r="K511" s="273"/>
      <c r="L511" s="273"/>
      <c r="M511" s="273"/>
      <c r="N511" s="273"/>
      <c r="O511" s="273"/>
      <c r="P511" s="273"/>
      <c r="Q511" s="65">
        <v>3</v>
      </c>
      <c r="R511" s="274"/>
      <c r="S511" s="274"/>
      <c r="T511" s="274"/>
      <c r="U511" s="274"/>
      <c r="V511" s="274"/>
      <c r="W511" s="274"/>
      <c r="X511" s="274"/>
      <c r="Y511" s="274"/>
      <c r="Z511" s="274"/>
      <c r="AA511" s="274"/>
      <c r="AB511" s="274"/>
      <c r="AC511" s="274"/>
      <c r="AD511" s="274"/>
      <c r="AE511" s="274"/>
      <c r="AF511" s="65">
        <v>3</v>
      </c>
      <c r="AG511" s="274"/>
      <c r="AH511" s="274"/>
      <c r="AI511" s="274"/>
      <c r="AJ511" s="274"/>
      <c r="AK511" s="274"/>
      <c r="AL511" s="274"/>
      <c r="AM511" s="274"/>
      <c r="AN511" s="274"/>
      <c r="AO511" s="274"/>
      <c r="AP511" s="274"/>
      <c r="AQ511" s="274"/>
      <c r="AR511" s="274"/>
      <c r="AS511" s="274"/>
      <c r="AT511" s="274"/>
    </row>
    <row r="512" spans="1:46" ht="45" customHeight="1" thickTop="1" thickBot="1" x14ac:dyDescent="0.25">
      <c r="A512" s="273" t="s">
        <v>400</v>
      </c>
      <c r="B512" s="273"/>
      <c r="C512" s="273"/>
      <c r="D512" s="273"/>
      <c r="E512" s="273"/>
      <c r="F512" s="273"/>
      <c r="G512" s="273"/>
      <c r="H512" s="273"/>
      <c r="I512" s="273"/>
      <c r="J512" s="273"/>
      <c r="K512" s="273"/>
      <c r="L512" s="273"/>
      <c r="M512" s="273"/>
      <c r="N512" s="273"/>
      <c r="O512" s="273"/>
      <c r="P512" s="273"/>
      <c r="Q512" s="65">
        <v>3</v>
      </c>
      <c r="R512" s="274"/>
      <c r="S512" s="274"/>
      <c r="T512" s="274"/>
      <c r="U512" s="274"/>
      <c r="V512" s="274"/>
      <c r="W512" s="274"/>
      <c r="X512" s="274"/>
      <c r="Y512" s="274"/>
      <c r="Z512" s="274"/>
      <c r="AA512" s="274"/>
      <c r="AB512" s="274"/>
      <c r="AC512" s="274"/>
      <c r="AD512" s="274"/>
      <c r="AE512" s="274"/>
      <c r="AF512" s="65">
        <v>3</v>
      </c>
      <c r="AG512" s="274"/>
      <c r="AH512" s="274"/>
      <c r="AI512" s="274"/>
      <c r="AJ512" s="274"/>
      <c r="AK512" s="274"/>
      <c r="AL512" s="274"/>
      <c r="AM512" s="274"/>
      <c r="AN512" s="274"/>
      <c r="AO512" s="274"/>
      <c r="AP512" s="274"/>
      <c r="AQ512" s="274"/>
      <c r="AR512" s="274"/>
      <c r="AS512" s="274"/>
      <c r="AT512" s="274"/>
    </row>
    <row r="513" spans="1:46" ht="45" customHeight="1" thickTop="1" thickBot="1" x14ac:dyDescent="0.25">
      <c r="A513" s="273" t="s">
        <v>401</v>
      </c>
      <c r="B513" s="273"/>
      <c r="C513" s="273"/>
      <c r="D513" s="273"/>
      <c r="E513" s="273"/>
      <c r="F513" s="273"/>
      <c r="G513" s="273"/>
      <c r="H513" s="273"/>
      <c r="I513" s="273"/>
      <c r="J513" s="273"/>
      <c r="K513" s="273"/>
      <c r="L513" s="273"/>
      <c r="M513" s="273"/>
      <c r="N513" s="273"/>
      <c r="O513" s="273"/>
      <c r="P513" s="273"/>
      <c r="Q513" s="65">
        <v>3</v>
      </c>
      <c r="R513" s="274"/>
      <c r="S513" s="274"/>
      <c r="T513" s="274"/>
      <c r="U513" s="274"/>
      <c r="V513" s="274"/>
      <c r="W513" s="274"/>
      <c r="X513" s="274"/>
      <c r="Y513" s="274"/>
      <c r="Z513" s="274"/>
      <c r="AA513" s="274"/>
      <c r="AB513" s="274"/>
      <c r="AC513" s="274"/>
      <c r="AD513" s="274"/>
      <c r="AE513" s="274"/>
      <c r="AF513" s="65">
        <v>3</v>
      </c>
      <c r="AG513" s="274"/>
      <c r="AH513" s="274"/>
      <c r="AI513" s="274"/>
      <c r="AJ513" s="274"/>
      <c r="AK513" s="274"/>
      <c r="AL513" s="274"/>
      <c r="AM513" s="274"/>
      <c r="AN513" s="274"/>
      <c r="AO513" s="274"/>
      <c r="AP513" s="274"/>
      <c r="AQ513" s="274"/>
      <c r="AR513" s="274"/>
      <c r="AS513" s="274"/>
      <c r="AT513" s="274"/>
    </row>
    <row r="514" spans="1:46" ht="45" customHeight="1" thickTop="1" thickBot="1" x14ac:dyDescent="0.25">
      <c r="A514" s="273" t="s">
        <v>402</v>
      </c>
      <c r="B514" s="273"/>
      <c r="C514" s="273"/>
      <c r="D514" s="273"/>
      <c r="E514" s="273"/>
      <c r="F514" s="273"/>
      <c r="G514" s="273"/>
      <c r="H514" s="273"/>
      <c r="I514" s="273"/>
      <c r="J514" s="273"/>
      <c r="K514" s="273"/>
      <c r="L514" s="273"/>
      <c r="M514" s="273"/>
      <c r="N514" s="273"/>
      <c r="O514" s="273"/>
      <c r="P514" s="273"/>
      <c r="Q514" s="65">
        <v>3</v>
      </c>
      <c r="R514" s="274"/>
      <c r="S514" s="274"/>
      <c r="T514" s="274"/>
      <c r="U514" s="274"/>
      <c r="V514" s="274"/>
      <c r="W514" s="274"/>
      <c r="X514" s="274"/>
      <c r="Y514" s="274"/>
      <c r="Z514" s="274"/>
      <c r="AA514" s="274"/>
      <c r="AB514" s="274"/>
      <c r="AC514" s="274"/>
      <c r="AD514" s="274"/>
      <c r="AE514" s="274"/>
      <c r="AF514" s="65">
        <v>3</v>
      </c>
      <c r="AG514" s="274"/>
      <c r="AH514" s="274"/>
      <c r="AI514" s="274"/>
      <c r="AJ514" s="274"/>
      <c r="AK514" s="274"/>
      <c r="AL514" s="274"/>
      <c r="AM514" s="274"/>
      <c r="AN514" s="274"/>
      <c r="AO514" s="274"/>
      <c r="AP514" s="274"/>
      <c r="AQ514" s="274"/>
      <c r="AR514" s="274"/>
      <c r="AS514" s="274"/>
      <c r="AT514" s="274"/>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79" t="s">
        <v>73</v>
      </c>
      <c r="B516" s="279"/>
      <c r="C516" s="279"/>
      <c r="D516" s="279"/>
      <c r="E516" s="279"/>
      <c r="F516" s="279"/>
      <c r="G516" s="279"/>
      <c r="H516" s="279"/>
      <c r="I516" s="279"/>
      <c r="J516" s="279"/>
      <c r="K516" s="279"/>
      <c r="L516" s="279"/>
      <c r="M516" s="279"/>
      <c r="N516" s="279"/>
      <c r="O516" s="279"/>
      <c r="P516" s="279"/>
      <c r="Q516" s="67" t="s">
        <v>64</v>
      </c>
      <c r="R516" s="280" t="s">
        <v>65</v>
      </c>
      <c r="S516" s="280"/>
      <c r="T516" s="280"/>
      <c r="U516" s="280"/>
      <c r="V516" s="280"/>
      <c r="W516" s="280"/>
      <c r="X516" s="280"/>
      <c r="Y516" s="280"/>
      <c r="Z516" s="280"/>
      <c r="AA516" s="280"/>
      <c r="AB516" s="280"/>
      <c r="AC516" s="280"/>
      <c r="AD516" s="280"/>
      <c r="AE516" s="280"/>
      <c r="AF516" s="68" t="s">
        <v>64</v>
      </c>
      <c r="AG516" s="281" t="s">
        <v>7</v>
      </c>
      <c r="AH516" s="281"/>
      <c r="AI516" s="281"/>
      <c r="AJ516" s="281"/>
      <c r="AK516" s="281"/>
      <c r="AL516" s="281"/>
      <c r="AM516" s="281"/>
      <c r="AN516" s="281"/>
      <c r="AO516" s="281"/>
      <c r="AP516" s="281"/>
      <c r="AQ516" s="281"/>
      <c r="AR516" s="281"/>
      <c r="AS516" s="281"/>
      <c r="AT516" s="281"/>
    </row>
    <row r="517" spans="1:46" ht="45" customHeight="1" thickTop="1" thickBot="1" x14ac:dyDescent="0.25">
      <c r="A517" s="273" t="s">
        <v>403</v>
      </c>
      <c r="B517" s="273"/>
      <c r="C517" s="273"/>
      <c r="D517" s="273"/>
      <c r="E517" s="273"/>
      <c r="F517" s="273"/>
      <c r="G517" s="273"/>
      <c r="H517" s="273"/>
      <c r="I517" s="273"/>
      <c r="J517" s="273"/>
      <c r="K517" s="273"/>
      <c r="L517" s="273"/>
      <c r="M517" s="273"/>
      <c r="N517" s="273"/>
      <c r="O517" s="273"/>
      <c r="P517" s="273"/>
      <c r="Q517" s="65">
        <v>3</v>
      </c>
      <c r="R517" s="278" t="s">
        <v>3078</v>
      </c>
      <c r="S517" s="278"/>
      <c r="T517" s="278"/>
      <c r="U517" s="278"/>
      <c r="V517" s="278"/>
      <c r="W517" s="278"/>
      <c r="X517" s="278"/>
      <c r="Y517" s="278"/>
      <c r="Z517" s="278"/>
      <c r="AA517" s="278"/>
      <c r="AB517" s="278"/>
      <c r="AC517" s="278"/>
      <c r="AD517" s="278"/>
      <c r="AE517" s="278"/>
      <c r="AF517" s="65">
        <v>3</v>
      </c>
      <c r="AG517" s="278" t="s">
        <v>3078</v>
      </c>
      <c r="AH517" s="278"/>
      <c r="AI517" s="278"/>
      <c r="AJ517" s="278"/>
      <c r="AK517" s="278"/>
      <c r="AL517" s="278"/>
      <c r="AM517" s="278"/>
      <c r="AN517" s="278"/>
      <c r="AO517" s="278"/>
      <c r="AP517" s="278"/>
      <c r="AQ517" s="278"/>
      <c r="AR517" s="278"/>
      <c r="AS517" s="278"/>
      <c r="AT517" s="278"/>
    </row>
    <row r="518" spans="1:46" ht="45" customHeight="1" thickTop="1" thickBot="1" x14ac:dyDescent="0.25">
      <c r="A518" s="273" t="s">
        <v>404</v>
      </c>
      <c r="B518" s="273"/>
      <c r="C518" s="273"/>
      <c r="D518" s="273"/>
      <c r="E518" s="273"/>
      <c r="F518" s="273"/>
      <c r="G518" s="273"/>
      <c r="H518" s="273"/>
      <c r="I518" s="273"/>
      <c r="J518" s="273"/>
      <c r="K518" s="273"/>
      <c r="L518" s="273"/>
      <c r="M518" s="273"/>
      <c r="N518" s="273"/>
      <c r="O518" s="273"/>
      <c r="P518" s="273"/>
      <c r="Q518" s="65">
        <v>3</v>
      </c>
      <c r="R518" s="274"/>
      <c r="S518" s="274"/>
      <c r="T518" s="274"/>
      <c r="U518" s="274"/>
      <c r="V518" s="274"/>
      <c r="W518" s="274"/>
      <c r="X518" s="274"/>
      <c r="Y518" s="274"/>
      <c r="Z518" s="274"/>
      <c r="AA518" s="274"/>
      <c r="AB518" s="274"/>
      <c r="AC518" s="274"/>
      <c r="AD518" s="274"/>
      <c r="AE518" s="274"/>
      <c r="AF518" s="65">
        <v>3</v>
      </c>
      <c r="AG518" s="274"/>
      <c r="AH518" s="274"/>
      <c r="AI518" s="274"/>
      <c r="AJ518" s="274"/>
      <c r="AK518" s="274"/>
      <c r="AL518" s="274"/>
      <c r="AM518" s="274"/>
      <c r="AN518" s="274"/>
      <c r="AO518" s="274"/>
      <c r="AP518" s="274"/>
      <c r="AQ518" s="274"/>
      <c r="AR518" s="274"/>
      <c r="AS518" s="274"/>
      <c r="AT518" s="274"/>
    </row>
    <row r="519" spans="1:46" ht="45" customHeight="1" thickTop="1" thickBot="1" x14ac:dyDescent="0.25">
      <c r="A519" s="273" t="s">
        <v>405</v>
      </c>
      <c r="B519" s="273"/>
      <c r="C519" s="273"/>
      <c r="D519" s="273"/>
      <c r="E519" s="273"/>
      <c r="F519" s="273"/>
      <c r="G519" s="273"/>
      <c r="H519" s="273"/>
      <c r="I519" s="273"/>
      <c r="J519" s="273"/>
      <c r="K519" s="273"/>
      <c r="L519" s="273"/>
      <c r="M519" s="273"/>
      <c r="N519" s="273"/>
      <c r="O519" s="273"/>
      <c r="P519" s="273"/>
      <c r="Q519" s="65">
        <v>3</v>
      </c>
      <c r="R519" s="278"/>
      <c r="S519" s="278"/>
      <c r="T519" s="278"/>
      <c r="U519" s="278"/>
      <c r="V519" s="278"/>
      <c r="W519" s="278"/>
      <c r="X519" s="278"/>
      <c r="Y519" s="278"/>
      <c r="Z519" s="278"/>
      <c r="AA519" s="278"/>
      <c r="AB519" s="278"/>
      <c r="AC519" s="278"/>
      <c r="AD519" s="278"/>
      <c r="AE519" s="278"/>
      <c r="AF519" s="65">
        <v>3</v>
      </c>
      <c r="AG519" s="278"/>
      <c r="AH519" s="278"/>
      <c r="AI519" s="278"/>
      <c r="AJ519" s="278"/>
      <c r="AK519" s="278"/>
      <c r="AL519" s="278"/>
      <c r="AM519" s="278"/>
      <c r="AN519" s="278"/>
      <c r="AO519" s="278"/>
      <c r="AP519" s="278"/>
      <c r="AQ519" s="278"/>
      <c r="AR519" s="278"/>
      <c r="AS519" s="278"/>
      <c r="AT519" s="278"/>
    </row>
    <row r="520" spans="1:46" ht="66.599999999999994" customHeight="1" thickTop="1" thickBot="1" x14ac:dyDescent="0.25">
      <c r="A520" s="273" t="s">
        <v>406</v>
      </c>
      <c r="B520" s="273"/>
      <c r="C520" s="273"/>
      <c r="D520" s="273"/>
      <c r="E520" s="273"/>
      <c r="F520" s="273"/>
      <c r="G520" s="273"/>
      <c r="H520" s="273"/>
      <c r="I520" s="273"/>
      <c r="J520" s="273"/>
      <c r="K520" s="273"/>
      <c r="L520" s="273"/>
      <c r="M520" s="273"/>
      <c r="N520" s="273"/>
      <c r="O520" s="273"/>
      <c r="P520" s="273"/>
      <c r="Q520" s="65">
        <v>3</v>
      </c>
      <c r="R520" s="278"/>
      <c r="S520" s="278"/>
      <c r="T520" s="278"/>
      <c r="U520" s="278"/>
      <c r="V520" s="278"/>
      <c r="W520" s="278"/>
      <c r="X520" s="278"/>
      <c r="Y520" s="278"/>
      <c r="Z520" s="278"/>
      <c r="AA520" s="278"/>
      <c r="AB520" s="278"/>
      <c r="AC520" s="278"/>
      <c r="AD520" s="278"/>
      <c r="AE520" s="278"/>
      <c r="AF520" s="65">
        <v>3</v>
      </c>
      <c r="AG520" s="278"/>
      <c r="AH520" s="278"/>
      <c r="AI520" s="278"/>
      <c r="AJ520" s="278"/>
      <c r="AK520" s="278"/>
      <c r="AL520" s="278"/>
      <c r="AM520" s="278"/>
      <c r="AN520" s="278"/>
      <c r="AO520" s="278"/>
      <c r="AP520" s="278"/>
      <c r="AQ520" s="278"/>
      <c r="AR520" s="278"/>
      <c r="AS520" s="278"/>
      <c r="AT520" s="278"/>
    </row>
    <row r="521" spans="1:46" ht="45" customHeight="1" thickTop="1" thickBot="1" x14ac:dyDescent="0.25">
      <c r="A521" s="273" t="s">
        <v>407</v>
      </c>
      <c r="B521" s="273"/>
      <c r="C521" s="273"/>
      <c r="D521" s="273"/>
      <c r="E521" s="273"/>
      <c r="F521" s="273"/>
      <c r="G521" s="273"/>
      <c r="H521" s="273"/>
      <c r="I521" s="273"/>
      <c r="J521" s="273"/>
      <c r="K521" s="273"/>
      <c r="L521" s="273"/>
      <c r="M521" s="273"/>
      <c r="N521" s="273"/>
      <c r="O521" s="273"/>
      <c r="P521" s="273"/>
      <c r="Q521" s="65">
        <v>3</v>
      </c>
      <c r="R521" s="278"/>
      <c r="S521" s="278"/>
      <c r="T521" s="278"/>
      <c r="U521" s="278"/>
      <c r="V521" s="278"/>
      <c r="W521" s="278"/>
      <c r="X521" s="278"/>
      <c r="Y521" s="278"/>
      <c r="Z521" s="278"/>
      <c r="AA521" s="278"/>
      <c r="AB521" s="278"/>
      <c r="AC521" s="278"/>
      <c r="AD521" s="278"/>
      <c r="AE521" s="278"/>
      <c r="AF521" s="65">
        <v>3</v>
      </c>
      <c r="AG521" s="278"/>
      <c r="AH521" s="278"/>
      <c r="AI521" s="278"/>
      <c r="AJ521" s="278"/>
      <c r="AK521" s="278"/>
      <c r="AL521" s="278"/>
      <c r="AM521" s="278"/>
      <c r="AN521" s="278"/>
      <c r="AO521" s="278"/>
      <c r="AP521" s="278"/>
      <c r="AQ521" s="278"/>
      <c r="AR521" s="278"/>
      <c r="AS521" s="278"/>
      <c r="AT521" s="278"/>
    </row>
    <row r="522" spans="1:46" ht="15.75" thickTop="1" x14ac:dyDescent="0.2"/>
    <row r="523" spans="1:46" ht="15" x14ac:dyDescent="0.2"/>
    <row r="524" spans="1:46" ht="45" customHeight="1" x14ac:dyDescent="0.2">
      <c r="A524" s="267" t="s">
        <v>408</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67"/>
      <c r="AE524" s="267"/>
      <c r="AF524"/>
      <c r="AG524" s="250" t="s">
        <v>61</v>
      </c>
      <c r="AH524" s="250"/>
      <c r="AI524" s="250"/>
      <c r="AJ524" s="250"/>
      <c r="AK524" s="69" t="e">
        <f>(('Artículo 121 (resumen PI)'!C27*0.8+'Artículo 121 (resumen PI)'!F27*0.2)+('Artículo 121 (resumen PNT)'!C27*0.8+'Artículo 121 (resumen PNT)'!F27*0.2))/2</f>
        <v>#VALUE!</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62</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68" t="s">
        <v>409</v>
      </c>
      <c r="B528" s="268"/>
      <c r="C528" s="268"/>
      <c r="D528" s="268"/>
      <c r="E528" s="268"/>
      <c r="F528" s="268"/>
      <c r="G528" s="268"/>
      <c r="H528" s="268"/>
      <c r="I528" s="268"/>
      <c r="J528" s="268"/>
      <c r="K528" s="268"/>
      <c r="L528" s="268"/>
      <c r="M528" s="268"/>
      <c r="N528" s="268"/>
      <c r="O528" s="268"/>
      <c r="P528" s="268"/>
      <c r="Q528" s="62"/>
      <c r="R528" s="57"/>
      <c r="S528" s="57"/>
      <c r="T528" s="57"/>
      <c r="U528" s="57"/>
      <c r="V528" s="269"/>
      <c r="W528" s="269"/>
      <c r="X528" s="269"/>
      <c r="Y528" s="269"/>
      <c r="Z528" s="269"/>
      <c r="AA528" s="269"/>
      <c r="AB528" s="269"/>
      <c r="AC528" s="269"/>
      <c r="AD528" s="269"/>
      <c r="AE528" s="269"/>
      <c r="AF528" s="62"/>
      <c r="AG528" s="57"/>
      <c r="AH528" s="57"/>
      <c r="AI528" s="57"/>
      <c r="AJ528" s="57"/>
      <c r="AK528" s="269"/>
      <c r="AL528" s="269"/>
      <c r="AM528" s="269"/>
      <c r="AN528" s="269"/>
      <c r="AO528" s="269"/>
      <c r="AP528" s="269"/>
      <c r="AQ528" s="269"/>
      <c r="AR528" s="269"/>
      <c r="AS528" s="269"/>
      <c r="AT528" s="269"/>
    </row>
    <row r="529" spans="1:46" ht="45" customHeight="1" thickTop="1" thickBot="1" x14ac:dyDescent="0.25">
      <c r="A529" s="275" t="s">
        <v>43</v>
      </c>
      <c r="B529" s="275"/>
      <c r="C529" s="275"/>
      <c r="D529" s="275"/>
      <c r="E529" s="275"/>
      <c r="F529" s="275"/>
      <c r="G529" s="275"/>
      <c r="H529" s="275"/>
      <c r="I529" s="275"/>
      <c r="J529" s="275"/>
      <c r="K529" s="275"/>
      <c r="L529" s="275"/>
      <c r="M529" s="275"/>
      <c r="N529" s="275"/>
      <c r="O529" s="275"/>
      <c r="P529" s="275"/>
      <c r="Q529" s="63" t="s">
        <v>64</v>
      </c>
      <c r="R529" s="276" t="s">
        <v>65</v>
      </c>
      <c r="S529" s="276"/>
      <c r="T529" s="276"/>
      <c r="U529" s="276"/>
      <c r="V529" s="276"/>
      <c r="W529" s="276"/>
      <c r="X529" s="276"/>
      <c r="Y529" s="276"/>
      <c r="Z529" s="276"/>
      <c r="AA529" s="276"/>
      <c r="AB529" s="276"/>
      <c r="AC529" s="276"/>
      <c r="AD529" s="276"/>
      <c r="AE529" s="276"/>
      <c r="AF529" s="64" t="s">
        <v>64</v>
      </c>
      <c r="AG529" s="277" t="s">
        <v>7</v>
      </c>
      <c r="AH529" s="277"/>
      <c r="AI529" s="277"/>
      <c r="AJ529" s="277"/>
      <c r="AK529" s="277"/>
      <c r="AL529" s="277"/>
      <c r="AM529" s="277"/>
      <c r="AN529" s="277"/>
      <c r="AO529" s="277"/>
      <c r="AP529" s="277"/>
      <c r="AQ529" s="277"/>
      <c r="AR529" s="277"/>
      <c r="AS529" s="277"/>
      <c r="AT529" s="277"/>
    </row>
    <row r="530" spans="1:46" ht="71.650000000000006" customHeight="1" thickTop="1" thickBot="1" x14ac:dyDescent="0.25">
      <c r="A530" s="273" t="s">
        <v>410</v>
      </c>
      <c r="B530" s="273"/>
      <c r="C530" s="273"/>
      <c r="D530" s="273"/>
      <c r="E530" s="273"/>
      <c r="F530" s="273"/>
      <c r="G530" s="273"/>
      <c r="H530" s="273"/>
      <c r="I530" s="273"/>
      <c r="J530" s="273"/>
      <c r="K530" s="273"/>
      <c r="L530" s="273"/>
      <c r="M530" s="273"/>
      <c r="N530" s="273"/>
      <c r="O530" s="273"/>
      <c r="P530" s="273"/>
      <c r="Q530" s="65">
        <v>3</v>
      </c>
      <c r="R530" s="278" t="s">
        <v>3078</v>
      </c>
      <c r="S530" s="278"/>
      <c r="T530" s="278"/>
      <c r="U530" s="278"/>
      <c r="V530" s="278"/>
      <c r="W530" s="278"/>
      <c r="X530" s="278"/>
      <c r="Y530" s="278"/>
      <c r="Z530" s="278"/>
      <c r="AA530" s="278"/>
      <c r="AB530" s="278"/>
      <c r="AC530" s="278"/>
      <c r="AD530" s="278"/>
      <c r="AE530" s="278"/>
      <c r="AF530" s="65">
        <v>3</v>
      </c>
      <c r="AG530" s="278" t="s">
        <v>3078</v>
      </c>
      <c r="AH530" s="278"/>
      <c r="AI530" s="278"/>
      <c r="AJ530" s="278"/>
      <c r="AK530" s="278"/>
      <c r="AL530" s="278"/>
      <c r="AM530" s="278"/>
      <c r="AN530" s="278"/>
      <c r="AO530" s="278"/>
      <c r="AP530" s="278"/>
      <c r="AQ530" s="278"/>
      <c r="AR530" s="278"/>
      <c r="AS530" s="278"/>
      <c r="AT530" s="278"/>
    </row>
    <row r="531" spans="1:46" ht="45" customHeight="1" thickTop="1" thickBot="1" x14ac:dyDescent="0.25">
      <c r="A531" s="273" t="s">
        <v>67</v>
      </c>
      <c r="B531" s="273"/>
      <c r="C531" s="273"/>
      <c r="D531" s="273"/>
      <c r="E531" s="273"/>
      <c r="F531" s="273"/>
      <c r="G531" s="273"/>
      <c r="H531" s="273"/>
      <c r="I531" s="273"/>
      <c r="J531" s="273"/>
      <c r="K531" s="273"/>
      <c r="L531" s="273"/>
      <c r="M531" s="273"/>
      <c r="N531" s="273"/>
      <c r="O531" s="273"/>
      <c r="P531" s="273"/>
      <c r="Q531" s="65">
        <v>3</v>
      </c>
      <c r="R531" s="274"/>
      <c r="S531" s="274"/>
      <c r="T531" s="274"/>
      <c r="U531" s="274"/>
      <c r="V531" s="274"/>
      <c r="W531" s="274"/>
      <c r="X531" s="274"/>
      <c r="Y531" s="274"/>
      <c r="Z531" s="274"/>
      <c r="AA531" s="274"/>
      <c r="AB531" s="274"/>
      <c r="AC531" s="274"/>
      <c r="AD531" s="274"/>
      <c r="AE531" s="274"/>
      <c r="AF531" s="65">
        <v>3</v>
      </c>
      <c r="AG531" s="274"/>
      <c r="AH531" s="274"/>
      <c r="AI531" s="274"/>
      <c r="AJ531" s="274"/>
      <c r="AK531" s="274"/>
      <c r="AL531" s="274"/>
      <c r="AM531" s="274"/>
      <c r="AN531" s="274"/>
      <c r="AO531" s="274"/>
      <c r="AP531" s="274"/>
      <c r="AQ531" s="274"/>
      <c r="AR531" s="274"/>
      <c r="AS531" s="274"/>
      <c r="AT531" s="274"/>
    </row>
    <row r="532" spans="1:46" ht="45" customHeight="1" thickTop="1" thickBot="1" x14ac:dyDescent="0.25">
      <c r="A532" s="273" t="s">
        <v>411</v>
      </c>
      <c r="B532" s="273"/>
      <c r="C532" s="273"/>
      <c r="D532" s="273"/>
      <c r="E532" s="273"/>
      <c r="F532" s="273"/>
      <c r="G532" s="273"/>
      <c r="H532" s="273"/>
      <c r="I532" s="273"/>
      <c r="J532" s="273"/>
      <c r="K532" s="273"/>
      <c r="L532" s="273"/>
      <c r="M532" s="273"/>
      <c r="N532" s="273"/>
      <c r="O532" s="273"/>
      <c r="P532" s="273"/>
      <c r="Q532" s="65">
        <v>3</v>
      </c>
      <c r="R532" s="274"/>
      <c r="S532" s="274"/>
      <c r="T532" s="274"/>
      <c r="U532" s="274"/>
      <c r="V532" s="274"/>
      <c r="W532" s="274"/>
      <c r="X532" s="274"/>
      <c r="Y532" s="274"/>
      <c r="Z532" s="274"/>
      <c r="AA532" s="274"/>
      <c r="AB532" s="274"/>
      <c r="AC532" s="274"/>
      <c r="AD532" s="274"/>
      <c r="AE532" s="274"/>
      <c r="AF532" s="65">
        <v>3</v>
      </c>
      <c r="AG532" s="274"/>
      <c r="AH532" s="274"/>
      <c r="AI532" s="274"/>
      <c r="AJ532" s="274"/>
      <c r="AK532" s="274"/>
      <c r="AL532" s="274"/>
      <c r="AM532" s="274"/>
      <c r="AN532" s="274"/>
      <c r="AO532" s="274"/>
      <c r="AP532" s="274"/>
      <c r="AQ532" s="274"/>
      <c r="AR532" s="274"/>
      <c r="AS532" s="274"/>
      <c r="AT532" s="274"/>
    </row>
    <row r="533" spans="1:46" ht="103.15" customHeight="1" thickTop="1" thickBot="1" x14ac:dyDescent="0.25">
      <c r="A533" s="273" t="s">
        <v>412</v>
      </c>
      <c r="B533" s="273"/>
      <c r="C533" s="273"/>
      <c r="D533" s="273"/>
      <c r="E533" s="273"/>
      <c r="F533" s="273"/>
      <c r="G533" s="273"/>
      <c r="H533" s="273"/>
      <c r="I533" s="273"/>
      <c r="J533" s="273"/>
      <c r="K533" s="273"/>
      <c r="L533" s="273"/>
      <c r="M533" s="273"/>
      <c r="N533" s="273"/>
      <c r="O533" s="273"/>
      <c r="P533" s="273"/>
      <c r="Q533" s="65">
        <v>3</v>
      </c>
      <c r="R533" s="274"/>
      <c r="S533" s="274"/>
      <c r="T533" s="274"/>
      <c r="U533" s="274"/>
      <c r="V533" s="274"/>
      <c r="W533" s="274"/>
      <c r="X533" s="274"/>
      <c r="Y533" s="274"/>
      <c r="Z533" s="274"/>
      <c r="AA533" s="274"/>
      <c r="AB533" s="274"/>
      <c r="AC533" s="274"/>
      <c r="AD533" s="274"/>
      <c r="AE533" s="274"/>
      <c r="AF533" s="65">
        <v>3</v>
      </c>
      <c r="AG533" s="274"/>
      <c r="AH533" s="274"/>
      <c r="AI533" s="274"/>
      <c r="AJ533" s="274"/>
      <c r="AK533" s="274"/>
      <c r="AL533" s="274"/>
      <c r="AM533" s="274"/>
      <c r="AN533" s="274"/>
      <c r="AO533" s="274"/>
      <c r="AP533" s="274"/>
      <c r="AQ533" s="274"/>
      <c r="AR533" s="274"/>
      <c r="AS533" s="274"/>
      <c r="AT533" s="274"/>
    </row>
    <row r="534" spans="1:46" ht="45" customHeight="1" thickTop="1" thickBot="1" x14ac:dyDescent="0.25">
      <c r="A534" s="273" t="s">
        <v>413</v>
      </c>
      <c r="B534" s="273"/>
      <c r="C534" s="273"/>
      <c r="D534" s="273"/>
      <c r="E534" s="273"/>
      <c r="F534" s="273"/>
      <c r="G534" s="273"/>
      <c r="H534" s="273"/>
      <c r="I534" s="273"/>
      <c r="J534" s="273"/>
      <c r="K534" s="273"/>
      <c r="L534" s="273"/>
      <c r="M534" s="273"/>
      <c r="N534" s="273"/>
      <c r="O534" s="273"/>
      <c r="P534" s="273"/>
      <c r="Q534" s="65">
        <v>3</v>
      </c>
      <c r="R534" s="274"/>
      <c r="S534" s="274"/>
      <c r="T534" s="274"/>
      <c r="U534" s="274"/>
      <c r="V534" s="274"/>
      <c r="W534" s="274"/>
      <c r="X534" s="274"/>
      <c r="Y534" s="274"/>
      <c r="Z534" s="274"/>
      <c r="AA534" s="274"/>
      <c r="AB534" s="274"/>
      <c r="AC534" s="274"/>
      <c r="AD534" s="274"/>
      <c r="AE534" s="274"/>
      <c r="AF534" s="65">
        <v>3</v>
      </c>
      <c r="AG534" s="274"/>
      <c r="AH534" s="274"/>
      <c r="AI534" s="274"/>
      <c r="AJ534" s="274"/>
      <c r="AK534" s="274"/>
      <c r="AL534" s="274"/>
      <c r="AM534" s="274"/>
      <c r="AN534" s="274"/>
      <c r="AO534" s="274"/>
      <c r="AP534" s="274"/>
      <c r="AQ534" s="274"/>
      <c r="AR534" s="274"/>
      <c r="AS534" s="274"/>
      <c r="AT534" s="274"/>
    </row>
    <row r="535" spans="1:46" ht="45" customHeight="1" thickTop="1" thickBot="1" x14ac:dyDescent="0.25">
      <c r="A535" s="273" t="s">
        <v>414</v>
      </c>
      <c r="B535" s="273"/>
      <c r="C535" s="273"/>
      <c r="D535" s="273"/>
      <c r="E535" s="273"/>
      <c r="F535" s="273"/>
      <c r="G535" s="273"/>
      <c r="H535" s="273"/>
      <c r="I535" s="273"/>
      <c r="J535" s="273"/>
      <c r="K535" s="273"/>
      <c r="L535" s="273"/>
      <c r="M535" s="273"/>
      <c r="N535" s="273"/>
      <c r="O535" s="273"/>
      <c r="P535" s="273"/>
      <c r="Q535" s="65">
        <v>3</v>
      </c>
      <c r="R535" s="278"/>
      <c r="S535" s="278"/>
      <c r="T535" s="278"/>
      <c r="U535" s="278"/>
      <c r="V535" s="278"/>
      <c r="W535" s="278"/>
      <c r="X535" s="278"/>
      <c r="Y535" s="278"/>
      <c r="Z535" s="278"/>
      <c r="AA535" s="278"/>
      <c r="AB535" s="278"/>
      <c r="AC535" s="278"/>
      <c r="AD535" s="278"/>
      <c r="AE535" s="278"/>
      <c r="AF535" s="65">
        <v>3</v>
      </c>
      <c r="AG535" s="278"/>
      <c r="AH535" s="278"/>
      <c r="AI535" s="278"/>
      <c r="AJ535" s="278"/>
      <c r="AK535" s="278"/>
      <c r="AL535" s="278"/>
      <c r="AM535" s="278"/>
      <c r="AN535" s="278"/>
      <c r="AO535" s="278"/>
      <c r="AP535" s="278"/>
      <c r="AQ535" s="278"/>
      <c r="AR535" s="278"/>
      <c r="AS535" s="278"/>
      <c r="AT535" s="278"/>
    </row>
    <row r="536" spans="1:46" ht="45" customHeight="1" thickTop="1" thickBot="1" x14ac:dyDescent="0.25">
      <c r="A536" s="273" t="s">
        <v>415</v>
      </c>
      <c r="B536" s="273"/>
      <c r="C536" s="273"/>
      <c r="D536" s="273"/>
      <c r="E536" s="273"/>
      <c r="F536" s="273"/>
      <c r="G536" s="273"/>
      <c r="H536" s="273"/>
      <c r="I536" s="273"/>
      <c r="J536" s="273"/>
      <c r="K536" s="273"/>
      <c r="L536" s="273"/>
      <c r="M536" s="273"/>
      <c r="N536" s="273"/>
      <c r="O536" s="273"/>
      <c r="P536" s="273"/>
      <c r="Q536" s="65">
        <v>3</v>
      </c>
      <c r="R536" s="278"/>
      <c r="S536" s="278"/>
      <c r="T536" s="278"/>
      <c r="U536" s="278"/>
      <c r="V536" s="278"/>
      <c r="W536" s="278"/>
      <c r="X536" s="278"/>
      <c r="Y536" s="278"/>
      <c r="Z536" s="278"/>
      <c r="AA536" s="278"/>
      <c r="AB536" s="278"/>
      <c r="AC536" s="278"/>
      <c r="AD536" s="278"/>
      <c r="AE536" s="278"/>
      <c r="AF536" s="65">
        <v>3</v>
      </c>
      <c r="AG536" s="278"/>
      <c r="AH536" s="278"/>
      <c r="AI536" s="278"/>
      <c r="AJ536" s="278"/>
      <c r="AK536" s="278"/>
      <c r="AL536" s="278"/>
      <c r="AM536" s="278"/>
      <c r="AN536" s="278"/>
      <c r="AO536" s="278"/>
      <c r="AP536" s="278"/>
      <c r="AQ536" s="278"/>
      <c r="AR536" s="278"/>
      <c r="AS536" s="278"/>
      <c r="AT536" s="278"/>
    </row>
    <row r="537" spans="1:46" ht="45" customHeight="1" thickTop="1" thickBot="1" x14ac:dyDescent="0.25">
      <c r="A537" s="273" t="s">
        <v>416</v>
      </c>
      <c r="B537" s="273"/>
      <c r="C537" s="273"/>
      <c r="D537" s="273"/>
      <c r="E537" s="273"/>
      <c r="F537" s="273"/>
      <c r="G537" s="273"/>
      <c r="H537" s="273"/>
      <c r="I537" s="273"/>
      <c r="J537" s="273"/>
      <c r="K537" s="273"/>
      <c r="L537" s="273"/>
      <c r="M537" s="273"/>
      <c r="N537" s="273"/>
      <c r="O537" s="273"/>
      <c r="P537" s="273"/>
      <c r="Q537" s="65">
        <v>3</v>
      </c>
      <c r="R537" s="278"/>
      <c r="S537" s="278"/>
      <c r="T537" s="278"/>
      <c r="U537" s="278"/>
      <c r="V537" s="278"/>
      <c r="W537" s="278"/>
      <c r="X537" s="278"/>
      <c r="Y537" s="278"/>
      <c r="Z537" s="278"/>
      <c r="AA537" s="278"/>
      <c r="AB537" s="278"/>
      <c r="AC537" s="278"/>
      <c r="AD537" s="278"/>
      <c r="AE537" s="278"/>
      <c r="AF537" s="65">
        <v>3</v>
      </c>
      <c r="AG537" s="278"/>
      <c r="AH537" s="278"/>
      <c r="AI537" s="278"/>
      <c r="AJ537" s="278"/>
      <c r="AK537" s="278"/>
      <c r="AL537" s="278"/>
      <c r="AM537" s="278"/>
      <c r="AN537" s="278"/>
      <c r="AO537" s="278"/>
      <c r="AP537" s="278"/>
      <c r="AQ537" s="278"/>
      <c r="AR537" s="278"/>
      <c r="AS537" s="278"/>
      <c r="AT537" s="278"/>
    </row>
    <row r="538" spans="1:46" ht="58.9" customHeight="1" thickTop="1" thickBot="1" x14ac:dyDescent="0.25">
      <c r="A538" s="273" t="s">
        <v>417</v>
      </c>
      <c r="B538" s="273"/>
      <c r="C538" s="273"/>
      <c r="D538" s="273"/>
      <c r="E538" s="273"/>
      <c r="F538" s="273"/>
      <c r="G538" s="273"/>
      <c r="H538" s="273"/>
      <c r="I538" s="273"/>
      <c r="J538" s="273"/>
      <c r="K538" s="273"/>
      <c r="L538" s="273"/>
      <c r="M538" s="273"/>
      <c r="N538" s="273"/>
      <c r="O538" s="273"/>
      <c r="P538" s="273"/>
      <c r="Q538" s="65">
        <v>3</v>
      </c>
      <c r="R538" s="274"/>
      <c r="S538" s="274"/>
      <c r="T538" s="274"/>
      <c r="U538" s="274"/>
      <c r="V538" s="274"/>
      <c r="W538" s="274"/>
      <c r="X538" s="274"/>
      <c r="Y538" s="274"/>
      <c r="Z538" s="274"/>
      <c r="AA538" s="274"/>
      <c r="AB538" s="274"/>
      <c r="AC538" s="274"/>
      <c r="AD538" s="274"/>
      <c r="AE538" s="274"/>
      <c r="AF538" s="65">
        <v>3</v>
      </c>
      <c r="AG538" s="274"/>
      <c r="AH538" s="274"/>
      <c r="AI538" s="274"/>
      <c r="AJ538" s="274"/>
      <c r="AK538" s="274"/>
      <c r="AL538" s="274"/>
      <c r="AM538" s="274"/>
      <c r="AN538" s="274"/>
      <c r="AO538" s="274"/>
      <c r="AP538" s="274"/>
      <c r="AQ538" s="274"/>
      <c r="AR538" s="274"/>
      <c r="AS538" s="274"/>
      <c r="AT538" s="274"/>
    </row>
    <row r="539" spans="1:46" ht="45" customHeight="1" thickTop="1" thickBot="1" x14ac:dyDescent="0.25">
      <c r="A539" s="273" t="s">
        <v>418</v>
      </c>
      <c r="B539" s="273"/>
      <c r="C539" s="273"/>
      <c r="D539" s="273"/>
      <c r="E539" s="273"/>
      <c r="F539" s="273"/>
      <c r="G539" s="273"/>
      <c r="H539" s="273"/>
      <c r="I539" s="273"/>
      <c r="J539" s="273"/>
      <c r="K539" s="273"/>
      <c r="L539" s="273"/>
      <c r="M539" s="273"/>
      <c r="N539" s="273"/>
      <c r="O539" s="273"/>
      <c r="P539" s="273"/>
      <c r="Q539" s="65">
        <v>3</v>
      </c>
      <c r="R539" s="274"/>
      <c r="S539" s="274"/>
      <c r="T539" s="274"/>
      <c r="U539" s="274"/>
      <c r="V539" s="274"/>
      <c r="W539" s="274"/>
      <c r="X539" s="274"/>
      <c r="Y539" s="274"/>
      <c r="Z539" s="274"/>
      <c r="AA539" s="274"/>
      <c r="AB539" s="274"/>
      <c r="AC539" s="274"/>
      <c r="AD539" s="274"/>
      <c r="AE539" s="274"/>
      <c r="AF539" s="65">
        <v>3</v>
      </c>
      <c r="AG539" s="274"/>
      <c r="AH539" s="274"/>
      <c r="AI539" s="274"/>
      <c r="AJ539" s="274"/>
      <c r="AK539" s="274"/>
      <c r="AL539" s="274"/>
      <c r="AM539" s="274"/>
      <c r="AN539" s="274"/>
      <c r="AO539" s="274"/>
      <c r="AP539" s="274"/>
      <c r="AQ539" s="274"/>
      <c r="AR539" s="274"/>
      <c r="AS539" s="274"/>
      <c r="AT539" s="274"/>
    </row>
    <row r="540" spans="1:46" ht="45" customHeight="1" thickTop="1" thickBot="1" x14ac:dyDescent="0.25">
      <c r="A540" s="273" t="s">
        <v>419</v>
      </c>
      <c r="B540" s="273"/>
      <c r="C540" s="273"/>
      <c r="D540" s="273"/>
      <c r="E540" s="273"/>
      <c r="F540" s="273"/>
      <c r="G540" s="273"/>
      <c r="H540" s="273"/>
      <c r="I540" s="273"/>
      <c r="J540" s="273"/>
      <c r="K540" s="273"/>
      <c r="L540" s="273"/>
      <c r="M540" s="273"/>
      <c r="N540" s="273"/>
      <c r="O540" s="273"/>
      <c r="P540" s="273"/>
      <c r="Q540" s="65">
        <v>3</v>
      </c>
      <c r="R540" s="274"/>
      <c r="S540" s="274"/>
      <c r="T540" s="274"/>
      <c r="U540" s="274"/>
      <c r="V540" s="274"/>
      <c r="W540" s="274"/>
      <c r="X540" s="274"/>
      <c r="Y540" s="274"/>
      <c r="Z540" s="274"/>
      <c r="AA540" s="274"/>
      <c r="AB540" s="274"/>
      <c r="AC540" s="274"/>
      <c r="AD540" s="274"/>
      <c r="AE540" s="274"/>
      <c r="AF540" s="65">
        <v>3</v>
      </c>
      <c r="AG540" s="274"/>
      <c r="AH540" s="274"/>
      <c r="AI540" s="274"/>
      <c r="AJ540" s="274"/>
      <c r="AK540" s="274"/>
      <c r="AL540" s="274"/>
      <c r="AM540" s="274"/>
      <c r="AN540" s="274"/>
      <c r="AO540" s="274"/>
      <c r="AP540" s="274"/>
      <c r="AQ540" s="274"/>
      <c r="AR540" s="274"/>
      <c r="AS540" s="274"/>
      <c r="AT540" s="274"/>
    </row>
    <row r="541" spans="1:46" ht="45" customHeight="1" thickTop="1" thickBot="1" x14ac:dyDescent="0.25">
      <c r="A541" s="273" t="s">
        <v>420</v>
      </c>
      <c r="B541" s="273"/>
      <c r="C541" s="273"/>
      <c r="D541" s="273"/>
      <c r="E541" s="273"/>
      <c r="F541" s="273"/>
      <c r="G541" s="273"/>
      <c r="H541" s="273"/>
      <c r="I541" s="273"/>
      <c r="J541" s="273"/>
      <c r="K541" s="273"/>
      <c r="L541" s="273"/>
      <c r="M541" s="273"/>
      <c r="N541" s="273"/>
      <c r="O541" s="273"/>
      <c r="P541" s="273"/>
      <c r="Q541" s="65">
        <v>3</v>
      </c>
      <c r="R541" s="274"/>
      <c r="S541" s="274"/>
      <c r="T541" s="274"/>
      <c r="U541" s="274"/>
      <c r="V541" s="274"/>
      <c r="W541" s="274"/>
      <c r="X541" s="274"/>
      <c r="Y541" s="274"/>
      <c r="Z541" s="274"/>
      <c r="AA541" s="274"/>
      <c r="AB541" s="274"/>
      <c r="AC541" s="274"/>
      <c r="AD541" s="274"/>
      <c r="AE541" s="274"/>
      <c r="AF541" s="65">
        <v>3</v>
      </c>
      <c r="AG541" s="274"/>
      <c r="AH541" s="274"/>
      <c r="AI541" s="274"/>
      <c r="AJ541" s="274"/>
      <c r="AK541" s="274"/>
      <c r="AL541" s="274"/>
      <c r="AM541" s="274"/>
      <c r="AN541" s="274"/>
      <c r="AO541" s="274"/>
      <c r="AP541" s="274"/>
      <c r="AQ541" s="274"/>
      <c r="AR541" s="274"/>
      <c r="AS541" s="274"/>
      <c r="AT541" s="274"/>
    </row>
    <row r="542" spans="1:46" ht="45" customHeight="1" thickTop="1" thickBot="1" x14ac:dyDescent="0.25">
      <c r="A542" s="273" t="s">
        <v>421</v>
      </c>
      <c r="B542" s="273"/>
      <c r="C542" s="273"/>
      <c r="D542" s="273"/>
      <c r="E542" s="273"/>
      <c r="F542" s="273"/>
      <c r="G542" s="273"/>
      <c r="H542" s="273"/>
      <c r="I542" s="273"/>
      <c r="J542" s="273"/>
      <c r="K542" s="273"/>
      <c r="L542" s="273"/>
      <c r="M542" s="273"/>
      <c r="N542" s="273"/>
      <c r="O542" s="273"/>
      <c r="P542" s="273"/>
      <c r="Q542" s="65">
        <v>3</v>
      </c>
      <c r="R542" s="278"/>
      <c r="S542" s="278"/>
      <c r="T542" s="278"/>
      <c r="U542" s="278"/>
      <c r="V542" s="278"/>
      <c r="W542" s="278"/>
      <c r="X542" s="278"/>
      <c r="Y542" s="278"/>
      <c r="Z542" s="278"/>
      <c r="AA542" s="278"/>
      <c r="AB542" s="278"/>
      <c r="AC542" s="278"/>
      <c r="AD542" s="278"/>
      <c r="AE542" s="278"/>
      <c r="AF542" s="65">
        <v>3</v>
      </c>
      <c r="AG542" s="278"/>
      <c r="AH542" s="278"/>
      <c r="AI542" s="278"/>
      <c r="AJ542" s="278"/>
      <c r="AK542" s="278"/>
      <c r="AL542" s="278"/>
      <c r="AM542" s="278"/>
      <c r="AN542" s="278"/>
      <c r="AO542" s="278"/>
      <c r="AP542" s="278"/>
      <c r="AQ542" s="278"/>
      <c r="AR542" s="278"/>
      <c r="AS542" s="278"/>
      <c r="AT542" s="278"/>
    </row>
    <row r="543" spans="1:46" ht="45" customHeight="1" thickTop="1" thickBot="1" x14ac:dyDescent="0.25">
      <c r="A543" s="273" t="s">
        <v>422</v>
      </c>
      <c r="B543" s="273"/>
      <c r="C543" s="273"/>
      <c r="D543" s="273"/>
      <c r="E543" s="273"/>
      <c r="F543" s="273"/>
      <c r="G543" s="273"/>
      <c r="H543" s="273"/>
      <c r="I543" s="273"/>
      <c r="J543" s="273"/>
      <c r="K543" s="273"/>
      <c r="L543" s="273"/>
      <c r="M543" s="273"/>
      <c r="N543" s="273"/>
      <c r="O543" s="273"/>
      <c r="P543" s="273"/>
      <c r="Q543" s="65">
        <v>3</v>
      </c>
      <c r="R543" s="278"/>
      <c r="S543" s="278"/>
      <c r="T543" s="278"/>
      <c r="U543" s="278"/>
      <c r="V543" s="278"/>
      <c r="W543" s="278"/>
      <c r="X543" s="278"/>
      <c r="Y543" s="278"/>
      <c r="Z543" s="278"/>
      <c r="AA543" s="278"/>
      <c r="AB543" s="278"/>
      <c r="AC543" s="278"/>
      <c r="AD543" s="278"/>
      <c r="AE543" s="278"/>
      <c r="AF543" s="65">
        <v>3</v>
      </c>
      <c r="AG543" s="278"/>
      <c r="AH543" s="278"/>
      <c r="AI543" s="278"/>
      <c r="AJ543" s="278"/>
      <c r="AK543" s="278"/>
      <c r="AL543" s="278"/>
      <c r="AM543" s="278"/>
      <c r="AN543" s="278"/>
      <c r="AO543" s="278"/>
      <c r="AP543" s="278"/>
      <c r="AQ543" s="278"/>
      <c r="AR543" s="278"/>
      <c r="AS543" s="278"/>
      <c r="AT543" s="278"/>
    </row>
    <row r="544" spans="1:46" ht="45" customHeight="1" thickTop="1" thickBot="1" x14ac:dyDescent="0.25">
      <c r="A544" s="273" t="s">
        <v>423</v>
      </c>
      <c r="B544" s="273"/>
      <c r="C544" s="273"/>
      <c r="D544" s="273"/>
      <c r="E544" s="273"/>
      <c r="F544" s="273"/>
      <c r="G544" s="273"/>
      <c r="H544" s="273"/>
      <c r="I544" s="273"/>
      <c r="J544" s="273"/>
      <c r="K544" s="273"/>
      <c r="L544" s="273"/>
      <c r="M544" s="273"/>
      <c r="N544" s="273"/>
      <c r="O544" s="273"/>
      <c r="P544" s="273"/>
      <c r="Q544" s="65">
        <v>3</v>
      </c>
      <c r="R544" s="274"/>
      <c r="S544" s="274"/>
      <c r="T544" s="274"/>
      <c r="U544" s="274"/>
      <c r="V544" s="274"/>
      <c r="W544" s="274"/>
      <c r="X544" s="274"/>
      <c r="Y544" s="274"/>
      <c r="Z544" s="274"/>
      <c r="AA544" s="274"/>
      <c r="AB544" s="274"/>
      <c r="AC544" s="274"/>
      <c r="AD544" s="274"/>
      <c r="AE544" s="274"/>
      <c r="AF544" s="65">
        <v>3</v>
      </c>
      <c r="AG544" s="274"/>
      <c r="AH544" s="274"/>
      <c r="AI544" s="274"/>
      <c r="AJ544" s="274"/>
      <c r="AK544" s="274"/>
      <c r="AL544" s="274"/>
      <c r="AM544" s="274"/>
      <c r="AN544" s="274"/>
      <c r="AO544" s="274"/>
      <c r="AP544" s="274"/>
      <c r="AQ544" s="274"/>
      <c r="AR544" s="274"/>
      <c r="AS544" s="274"/>
      <c r="AT544" s="274"/>
    </row>
    <row r="545" spans="1:46" ht="45" customHeight="1" thickTop="1" thickBot="1" x14ac:dyDescent="0.25">
      <c r="A545" s="273" t="s">
        <v>424</v>
      </c>
      <c r="B545" s="273"/>
      <c r="C545" s="273"/>
      <c r="D545" s="273"/>
      <c r="E545" s="273"/>
      <c r="F545" s="273"/>
      <c r="G545" s="273"/>
      <c r="H545" s="273"/>
      <c r="I545" s="273"/>
      <c r="J545" s="273"/>
      <c r="K545" s="273"/>
      <c r="L545" s="273"/>
      <c r="M545" s="273"/>
      <c r="N545" s="273"/>
      <c r="O545" s="273"/>
      <c r="P545" s="273"/>
      <c r="Q545" s="65">
        <v>3</v>
      </c>
      <c r="R545" s="274"/>
      <c r="S545" s="274"/>
      <c r="T545" s="274"/>
      <c r="U545" s="274"/>
      <c r="V545" s="274"/>
      <c r="W545" s="274"/>
      <c r="X545" s="274"/>
      <c r="Y545" s="274"/>
      <c r="Z545" s="274"/>
      <c r="AA545" s="274"/>
      <c r="AB545" s="274"/>
      <c r="AC545" s="274"/>
      <c r="AD545" s="274"/>
      <c r="AE545" s="274"/>
      <c r="AF545" s="65">
        <v>3</v>
      </c>
      <c r="AG545" s="274"/>
      <c r="AH545" s="274"/>
      <c r="AI545" s="274"/>
      <c r="AJ545" s="274"/>
      <c r="AK545" s="274"/>
      <c r="AL545" s="274"/>
      <c r="AM545" s="274"/>
      <c r="AN545" s="274"/>
      <c r="AO545" s="274"/>
      <c r="AP545" s="274"/>
      <c r="AQ545" s="274"/>
      <c r="AR545" s="274"/>
      <c r="AS545" s="274"/>
      <c r="AT545" s="274"/>
    </row>
    <row r="546" spans="1:46" ht="45" customHeight="1" thickTop="1" thickBot="1" x14ac:dyDescent="0.25">
      <c r="A546" s="273" t="s">
        <v>425</v>
      </c>
      <c r="B546" s="273"/>
      <c r="C546" s="273"/>
      <c r="D546" s="273"/>
      <c r="E546" s="273"/>
      <c r="F546" s="273"/>
      <c r="G546" s="273"/>
      <c r="H546" s="273"/>
      <c r="I546" s="273"/>
      <c r="J546" s="273"/>
      <c r="K546" s="273"/>
      <c r="L546" s="273"/>
      <c r="M546" s="273"/>
      <c r="N546" s="273"/>
      <c r="O546" s="273"/>
      <c r="P546" s="273"/>
      <c r="Q546" s="65">
        <v>3</v>
      </c>
      <c r="R546" s="274"/>
      <c r="S546" s="274"/>
      <c r="T546" s="274"/>
      <c r="U546" s="274"/>
      <c r="V546" s="274"/>
      <c r="W546" s="274"/>
      <c r="X546" s="274"/>
      <c r="Y546" s="274"/>
      <c r="Z546" s="274"/>
      <c r="AA546" s="274"/>
      <c r="AB546" s="274"/>
      <c r="AC546" s="274"/>
      <c r="AD546" s="274"/>
      <c r="AE546" s="274"/>
      <c r="AF546" s="65">
        <v>3</v>
      </c>
      <c r="AG546" s="274"/>
      <c r="AH546" s="274"/>
      <c r="AI546" s="274"/>
      <c r="AJ546" s="274"/>
      <c r="AK546" s="274"/>
      <c r="AL546" s="274"/>
      <c r="AM546" s="274"/>
      <c r="AN546" s="274"/>
      <c r="AO546" s="274"/>
      <c r="AP546" s="274"/>
      <c r="AQ546" s="274"/>
      <c r="AR546" s="274"/>
      <c r="AS546" s="274"/>
      <c r="AT546" s="274"/>
    </row>
    <row r="547" spans="1:46" ht="45" customHeight="1" thickTop="1" thickBot="1" x14ac:dyDescent="0.25">
      <c r="A547" s="273" t="s">
        <v>426</v>
      </c>
      <c r="B547" s="273"/>
      <c r="C547" s="273"/>
      <c r="D547" s="273"/>
      <c r="E547" s="273"/>
      <c r="F547" s="273"/>
      <c r="G547" s="273"/>
      <c r="H547" s="273"/>
      <c r="I547" s="273"/>
      <c r="J547" s="273"/>
      <c r="K547" s="273"/>
      <c r="L547" s="273"/>
      <c r="M547" s="273"/>
      <c r="N547" s="273"/>
      <c r="O547" s="273"/>
      <c r="P547" s="273"/>
      <c r="Q547" s="65">
        <v>3</v>
      </c>
      <c r="R547" s="274"/>
      <c r="S547" s="274"/>
      <c r="T547" s="274"/>
      <c r="U547" s="274"/>
      <c r="V547" s="274"/>
      <c r="W547" s="274"/>
      <c r="X547" s="274"/>
      <c r="Y547" s="274"/>
      <c r="Z547" s="274"/>
      <c r="AA547" s="274"/>
      <c r="AB547" s="274"/>
      <c r="AC547" s="274"/>
      <c r="AD547" s="274"/>
      <c r="AE547" s="274"/>
      <c r="AF547" s="65">
        <v>3</v>
      </c>
      <c r="AG547" s="274"/>
      <c r="AH547" s="274"/>
      <c r="AI547" s="274"/>
      <c r="AJ547" s="274"/>
      <c r="AK547" s="274"/>
      <c r="AL547" s="274"/>
      <c r="AM547" s="274"/>
      <c r="AN547" s="274"/>
      <c r="AO547" s="274"/>
      <c r="AP547" s="274"/>
      <c r="AQ547" s="274"/>
      <c r="AR547" s="274"/>
      <c r="AS547" s="274"/>
      <c r="AT547" s="274"/>
    </row>
    <row r="548" spans="1:46" ht="45" customHeight="1" thickTop="1" thickBot="1" x14ac:dyDescent="0.25">
      <c r="A548" s="273" t="s">
        <v>427</v>
      </c>
      <c r="B548" s="273"/>
      <c r="C548" s="273"/>
      <c r="D548" s="273"/>
      <c r="E548" s="273"/>
      <c r="F548" s="273"/>
      <c r="G548" s="273"/>
      <c r="H548" s="273"/>
      <c r="I548" s="273"/>
      <c r="J548" s="273"/>
      <c r="K548" s="273"/>
      <c r="L548" s="273"/>
      <c r="M548" s="273"/>
      <c r="N548" s="273"/>
      <c r="O548" s="273"/>
      <c r="P548" s="273"/>
      <c r="Q548" s="65">
        <v>3</v>
      </c>
      <c r="R548" s="274"/>
      <c r="S548" s="274"/>
      <c r="T548" s="274"/>
      <c r="U548" s="274"/>
      <c r="V548" s="274"/>
      <c r="W548" s="274"/>
      <c r="X548" s="274"/>
      <c r="Y548" s="274"/>
      <c r="Z548" s="274"/>
      <c r="AA548" s="274"/>
      <c r="AB548" s="274"/>
      <c r="AC548" s="274"/>
      <c r="AD548" s="274"/>
      <c r="AE548" s="274"/>
      <c r="AF548" s="65">
        <v>3</v>
      </c>
      <c r="AG548" s="274"/>
      <c r="AH548" s="274"/>
      <c r="AI548" s="274"/>
      <c r="AJ548" s="274"/>
      <c r="AK548" s="274"/>
      <c r="AL548" s="274"/>
      <c r="AM548" s="274"/>
      <c r="AN548" s="274"/>
      <c r="AO548" s="274"/>
      <c r="AP548" s="274"/>
      <c r="AQ548" s="274"/>
      <c r="AR548" s="274"/>
      <c r="AS548" s="274"/>
      <c r="AT548" s="274"/>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79" t="s">
        <v>73</v>
      </c>
      <c r="B550" s="279"/>
      <c r="C550" s="279"/>
      <c r="D550" s="279"/>
      <c r="E550" s="279"/>
      <c r="F550" s="279"/>
      <c r="G550" s="279"/>
      <c r="H550" s="279"/>
      <c r="I550" s="279"/>
      <c r="J550" s="279"/>
      <c r="K550" s="279"/>
      <c r="L550" s="279"/>
      <c r="M550" s="279"/>
      <c r="N550" s="279"/>
      <c r="O550" s="279"/>
      <c r="P550" s="279"/>
      <c r="Q550" s="67" t="s">
        <v>64</v>
      </c>
      <c r="R550" s="280" t="s">
        <v>65</v>
      </c>
      <c r="S550" s="280"/>
      <c r="T550" s="280"/>
      <c r="U550" s="280"/>
      <c r="V550" s="280"/>
      <c r="W550" s="280"/>
      <c r="X550" s="280"/>
      <c r="Y550" s="280"/>
      <c r="Z550" s="280"/>
      <c r="AA550" s="280"/>
      <c r="AB550" s="280"/>
      <c r="AC550" s="280"/>
      <c r="AD550" s="280"/>
      <c r="AE550" s="280"/>
      <c r="AF550" s="68" t="s">
        <v>64</v>
      </c>
      <c r="AG550" s="281" t="s">
        <v>7</v>
      </c>
      <c r="AH550" s="281"/>
      <c r="AI550" s="281"/>
      <c r="AJ550" s="281"/>
      <c r="AK550" s="281"/>
      <c r="AL550" s="281"/>
      <c r="AM550" s="281"/>
      <c r="AN550" s="281"/>
      <c r="AO550" s="281"/>
      <c r="AP550" s="281"/>
      <c r="AQ550" s="281"/>
      <c r="AR550" s="281"/>
      <c r="AS550" s="281"/>
      <c r="AT550" s="281"/>
    </row>
    <row r="551" spans="1:46" ht="45" customHeight="1" thickTop="1" thickBot="1" x14ac:dyDescent="0.25">
      <c r="A551" s="273" t="s">
        <v>403</v>
      </c>
      <c r="B551" s="273"/>
      <c r="C551" s="273"/>
      <c r="D551" s="273"/>
      <c r="E551" s="273"/>
      <c r="F551" s="273"/>
      <c r="G551" s="273"/>
      <c r="H551" s="273"/>
      <c r="I551" s="273"/>
      <c r="J551" s="273"/>
      <c r="K551" s="273"/>
      <c r="L551" s="273"/>
      <c r="M551" s="273"/>
      <c r="N551" s="273"/>
      <c r="O551" s="273"/>
      <c r="P551" s="273"/>
      <c r="Q551" s="65">
        <v>3</v>
      </c>
      <c r="R551" s="278" t="s">
        <v>3078</v>
      </c>
      <c r="S551" s="278"/>
      <c r="T551" s="278"/>
      <c r="U551" s="278"/>
      <c r="V551" s="278"/>
      <c r="W551" s="278"/>
      <c r="X551" s="278"/>
      <c r="Y551" s="278"/>
      <c r="Z551" s="278"/>
      <c r="AA551" s="278"/>
      <c r="AB551" s="278"/>
      <c r="AC551" s="278"/>
      <c r="AD551" s="278"/>
      <c r="AE551" s="278"/>
      <c r="AF551" s="65">
        <v>3</v>
      </c>
      <c r="AG551" s="278" t="s">
        <v>3078</v>
      </c>
      <c r="AH551" s="278"/>
      <c r="AI551" s="278"/>
      <c r="AJ551" s="278"/>
      <c r="AK551" s="278"/>
      <c r="AL551" s="278"/>
      <c r="AM551" s="278"/>
      <c r="AN551" s="278"/>
      <c r="AO551" s="278"/>
      <c r="AP551" s="278"/>
      <c r="AQ551" s="278"/>
      <c r="AR551" s="278"/>
      <c r="AS551" s="278"/>
      <c r="AT551" s="278"/>
    </row>
    <row r="552" spans="1:46" ht="45" customHeight="1" thickTop="1" thickBot="1" x14ac:dyDescent="0.25">
      <c r="A552" s="273" t="s">
        <v>404</v>
      </c>
      <c r="B552" s="273"/>
      <c r="C552" s="273"/>
      <c r="D552" s="273"/>
      <c r="E552" s="273"/>
      <c r="F552" s="273"/>
      <c r="G552" s="273"/>
      <c r="H552" s="273"/>
      <c r="I552" s="273"/>
      <c r="J552" s="273"/>
      <c r="K552" s="273"/>
      <c r="L552" s="273"/>
      <c r="M552" s="273"/>
      <c r="N552" s="273"/>
      <c r="O552" s="273"/>
      <c r="P552" s="273"/>
      <c r="Q552" s="65">
        <v>3</v>
      </c>
      <c r="R552" s="274"/>
      <c r="S552" s="274"/>
      <c r="T552" s="274"/>
      <c r="U552" s="274"/>
      <c r="V552" s="274"/>
      <c r="W552" s="274"/>
      <c r="X552" s="274"/>
      <c r="Y552" s="274"/>
      <c r="Z552" s="274"/>
      <c r="AA552" s="274"/>
      <c r="AB552" s="274"/>
      <c r="AC552" s="274"/>
      <c r="AD552" s="274"/>
      <c r="AE552" s="274"/>
      <c r="AF552" s="65">
        <v>3</v>
      </c>
      <c r="AG552" s="274"/>
      <c r="AH552" s="274"/>
      <c r="AI552" s="274"/>
      <c r="AJ552" s="274"/>
      <c r="AK552" s="274"/>
      <c r="AL552" s="274"/>
      <c r="AM552" s="274"/>
      <c r="AN552" s="274"/>
      <c r="AO552" s="274"/>
      <c r="AP552" s="274"/>
      <c r="AQ552" s="274"/>
      <c r="AR552" s="274"/>
      <c r="AS552" s="274"/>
      <c r="AT552" s="274"/>
    </row>
    <row r="553" spans="1:46" ht="45" customHeight="1" thickTop="1" thickBot="1" x14ac:dyDescent="0.25">
      <c r="A553" s="273" t="s">
        <v>405</v>
      </c>
      <c r="B553" s="273"/>
      <c r="C553" s="273"/>
      <c r="D553" s="273"/>
      <c r="E553" s="273"/>
      <c r="F553" s="273"/>
      <c r="G553" s="273"/>
      <c r="H553" s="273"/>
      <c r="I553" s="273"/>
      <c r="J553" s="273"/>
      <c r="K553" s="273"/>
      <c r="L553" s="273"/>
      <c r="M553" s="273"/>
      <c r="N553" s="273"/>
      <c r="O553" s="273"/>
      <c r="P553" s="273"/>
      <c r="Q553" s="65">
        <v>3</v>
      </c>
      <c r="R553" s="278"/>
      <c r="S553" s="278"/>
      <c r="T553" s="278"/>
      <c r="U553" s="278"/>
      <c r="V553" s="278"/>
      <c r="W553" s="278"/>
      <c r="X553" s="278"/>
      <c r="Y553" s="278"/>
      <c r="Z553" s="278"/>
      <c r="AA553" s="278"/>
      <c r="AB553" s="278"/>
      <c r="AC553" s="278"/>
      <c r="AD553" s="278"/>
      <c r="AE553" s="278"/>
      <c r="AF553" s="65">
        <v>3</v>
      </c>
      <c r="AG553" s="278"/>
      <c r="AH553" s="278"/>
      <c r="AI553" s="278"/>
      <c r="AJ553" s="278"/>
      <c r="AK553" s="278"/>
      <c r="AL553" s="278"/>
      <c r="AM553" s="278"/>
      <c r="AN553" s="278"/>
      <c r="AO553" s="278"/>
      <c r="AP553" s="278"/>
      <c r="AQ553" s="278"/>
      <c r="AR553" s="278"/>
      <c r="AS553" s="278"/>
      <c r="AT553" s="278"/>
    </row>
    <row r="554" spans="1:46" ht="69" customHeight="1" thickTop="1" thickBot="1" x14ac:dyDescent="0.25">
      <c r="A554" s="273" t="s">
        <v>406</v>
      </c>
      <c r="B554" s="273"/>
      <c r="C554" s="273"/>
      <c r="D554" s="273"/>
      <c r="E554" s="273"/>
      <c r="F554" s="273"/>
      <c r="G554" s="273"/>
      <c r="H554" s="273"/>
      <c r="I554" s="273"/>
      <c r="J554" s="273"/>
      <c r="K554" s="273"/>
      <c r="L554" s="273"/>
      <c r="M554" s="273"/>
      <c r="N554" s="273"/>
      <c r="O554" s="273"/>
      <c r="P554" s="273"/>
      <c r="Q554" s="65">
        <v>3</v>
      </c>
      <c r="R554" s="278"/>
      <c r="S554" s="278"/>
      <c r="T554" s="278"/>
      <c r="U554" s="278"/>
      <c r="V554" s="278"/>
      <c r="W554" s="278"/>
      <c r="X554" s="278"/>
      <c r="Y554" s="278"/>
      <c r="Z554" s="278"/>
      <c r="AA554" s="278"/>
      <c r="AB554" s="278"/>
      <c r="AC554" s="278"/>
      <c r="AD554" s="278"/>
      <c r="AE554" s="278"/>
      <c r="AF554" s="65">
        <v>3</v>
      </c>
      <c r="AG554" s="278"/>
      <c r="AH554" s="278"/>
      <c r="AI554" s="278"/>
      <c r="AJ554" s="278"/>
      <c r="AK554" s="278"/>
      <c r="AL554" s="278"/>
      <c r="AM554" s="278"/>
      <c r="AN554" s="278"/>
      <c r="AO554" s="278"/>
      <c r="AP554" s="278"/>
      <c r="AQ554" s="278"/>
      <c r="AR554" s="278"/>
      <c r="AS554" s="278"/>
      <c r="AT554" s="278"/>
    </row>
    <row r="555" spans="1:46" ht="45" customHeight="1" thickTop="1" thickBot="1" x14ac:dyDescent="0.25">
      <c r="A555" s="273" t="s">
        <v>428</v>
      </c>
      <c r="B555" s="273"/>
      <c r="C555" s="273"/>
      <c r="D555" s="273"/>
      <c r="E555" s="273"/>
      <c r="F555" s="273"/>
      <c r="G555" s="273"/>
      <c r="H555" s="273"/>
      <c r="I555" s="273"/>
      <c r="J555" s="273"/>
      <c r="K555" s="273"/>
      <c r="L555" s="273"/>
      <c r="M555" s="273"/>
      <c r="N555" s="273"/>
      <c r="O555" s="273"/>
      <c r="P555" s="273"/>
      <c r="Q555" s="65">
        <v>3</v>
      </c>
      <c r="R555" s="278"/>
      <c r="S555" s="278"/>
      <c r="T555" s="278"/>
      <c r="U555" s="278"/>
      <c r="V555" s="278"/>
      <c r="W555" s="278"/>
      <c r="X555" s="278"/>
      <c r="Y555" s="278"/>
      <c r="Z555" s="278"/>
      <c r="AA555" s="278"/>
      <c r="AB555" s="278"/>
      <c r="AC555" s="278"/>
      <c r="AD555" s="278"/>
      <c r="AE555" s="278"/>
      <c r="AF555" s="65">
        <v>3</v>
      </c>
      <c r="AG555" s="278"/>
      <c r="AH555" s="278"/>
      <c r="AI555" s="278"/>
      <c r="AJ555" s="278"/>
      <c r="AK555" s="278"/>
      <c r="AL555" s="278"/>
      <c r="AM555" s="278"/>
      <c r="AN555" s="278"/>
      <c r="AO555" s="278"/>
      <c r="AP555" s="278"/>
      <c r="AQ555" s="278"/>
      <c r="AR555" s="278"/>
      <c r="AS555" s="278"/>
      <c r="AT555" s="278"/>
    </row>
    <row r="558" spans="1:46" ht="45" customHeight="1" x14ac:dyDescent="0.2">
      <c r="A558" s="267" t="s">
        <v>429</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c r="AG558" s="250" t="s">
        <v>61</v>
      </c>
      <c r="AH558" s="250"/>
      <c r="AI558" s="250"/>
      <c r="AJ558" s="250"/>
      <c r="AK558" s="69" t="e">
        <f>(('Artículo 121 (resumen PI)'!C28*0.8+'Artículo 121 (resumen PI)'!F28*0.2)+('Artículo 121 (resumen PNT)'!C28*0.8+'Artículo 121 (resumen PNT)'!F28*0.2))/2</f>
        <v>#VALUE!</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62</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68" t="s">
        <v>430</v>
      </c>
      <c r="B562" s="268"/>
      <c r="C562" s="268"/>
      <c r="D562" s="268"/>
      <c r="E562" s="268"/>
      <c r="F562" s="268"/>
      <c r="G562" s="268"/>
      <c r="H562" s="268"/>
      <c r="I562" s="268"/>
      <c r="J562" s="268"/>
      <c r="K562" s="268"/>
      <c r="L562" s="268"/>
      <c r="M562" s="268"/>
      <c r="N562" s="268"/>
      <c r="O562" s="268"/>
      <c r="P562" s="268"/>
      <c r="Q562" s="62"/>
      <c r="R562" s="57"/>
      <c r="S562" s="57"/>
      <c r="T562" s="57"/>
      <c r="U562" s="57"/>
      <c r="V562" s="269"/>
      <c r="W562" s="269"/>
      <c r="X562" s="269"/>
      <c r="Y562" s="269"/>
      <c r="Z562" s="269"/>
      <c r="AA562" s="269"/>
      <c r="AB562" s="269"/>
      <c r="AC562" s="269"/>
      <c r="AD562" s="269"/>
      <c r="AE562" s="269"/>
      <c r="AF562" s="62"/>
      <c r="AG562" s="57"/>
      <c r="AH562" s="57"/>
      <c r="AI562" s="57"/>
      <c r="AJ562" s="57"/>
      <c r="AK562" s="269"/>
      <c r="AL562" s="269"/>
      <c r="AM562" s="269"/>
      <c r="AN562" s="269"/>
      <c r="AO562" s="269"/>
      <c r="AP562" s="269"/>
      <c r="AQ562" s="269"/>
      <c r="AR562" s="269"/>
      <c r="AS562" s="269"/>
      <c r="AT562" s="269"/>
    </row>
    <row r="563" spans="1:46" ht="45" customHeight="1" thickTop="1" thickBot="1" x14ac:dyDescent="0.25">
      <c r="A563" s="275" t="s">
        <v>43</v>
      </c>
      <c r="B563" s="275"/>
      <c r="C563" s="275"/>
      <c r="D563" s="275"/>
      <c r="E563" s="275"/>
      <c r="F563" s="275"/>
      <c r="G563" s="275"/>
      <c r="H563" s="275"/>
      <c r="I563" s="275"/>
      <c r="J563" s="275"/>
      <c r="K563" s="275"/>
      <c r="L563" s="275"/>
      <c r="M563" s="275"/>
      <c r="N563" s="275"/>
      <c r="O563" s="275"/>
      <c r="P563" s="275"/>
      <c r="Q563" s="63" t="s">
        <v>64</v>
      </c>
      <c r="R563" s="276" t="s">
        <v>65</v>
      </c>
      <c r="S563" s="276"/>
      <c r="T563" s="276"/>
      <c r="U563" s="276"/>
      <c r="V563" s="276"/>
      <c r="W563" s="276"/>
      <c r="X563" s="276"/>
      <c r="Y563" s="276"/>
      <c r="Z563" s="276"/>
      <c r="AA563" s="276"/>
      <c r="AB563" s="276"/>
      <c r="AC563" s="276"/>
      <c r="AD563" s="276"/>
      <c r="AE563" s="276"/>
      <c r="AF563" s="64" t="s">
        <v>64</v>
      </c>
      <c r="AG563" s="277" t="s">
        <v>7</v>
      </c>
      <c r="AH563" s="277"/>
      <c r="AI563" s="277"/>
      <c r="AJ563" s="277"/>
      <c r="AK563" s="277"/>
      <c r="AL563" s="277"/>
      <c r="AM563" s="277"/>
      <c r="AN563" s="277"/>
      <c r="AO563" s="277"/>
      <c r="AP563" s="277"/>
      <c r="AQ563" s="277"/>
      <c r="AR563" s="277"/>
      <c r="AS563" s="277"/>
      <c r="AT563" s="277"/>
    </row>
    <row r="564" spans="1:46" ht="45" customHeight="1" thickTop="1" thickBot="1" x14ac:dyDescent="0.25">
      <c r="A564" s="273" t="s">
        <v>66</v>
      </c>
      <c r="B564" s="273"/>
      <c r="C564" s="273"/>
      <c r="D564" s="273"/>
      <c r="E564" s="273"/>
      <c r="F564" s="273"/>
      <c r="G564" s="273"/>
      <c r="H564" s="273"/>
      <c r="I564" s="273"/>
      <c r="J564" s="273"/>
      <c r="K564" s="273"/>
      <c r="L564" s="273"/>
      <c r="M564" s="273"/>
      <c r="N564" s="273"/>
      <c r="O564" s="273"/>
      <c r="P564" s="273"/>
      <c r="Q564" s="65">
        <v>3</v>
      </c>
      <c r="R564" s="278" t="s">
        <v>3078</v>
      </c>
      <c r="S564" s="278"/>
      <c r="T564" s="278"/>
      <c r="U564" s="278"/>
      <c r="V564" s="278"/>
      <c r="W564" s="278"/>
      <c r="X564" s="278"/>
      <c r="Y564" s="278"/>
      <c r="Z564" s="278"/>
      <c r="AA564" s="278"/>
      <c r="AB564" s="278"/>
      <c r="AC564" s="278"/>
      <c r="AD564" s="278"/>
      <c r="AE564" s="278"/>
      <c r="AF564" s="65">
        <v>3</v>
      </c>
      <c r="AG564" s="278" t="s">
        <v>3078</v>
      </c>
      <c r="AH564" s="278"/>
      <c r="AI564" s="278"/>
      <c r="AJ564" s="278"/>
      <c r="AK564" s="278"/>
      <c r="AL564" s="278"/>
      <c r="AM564" s="278"/>
      <c r="AN564" s="278"/>
      <c r="AO564" s="278"/>
      <c r="AP564" s="278"/>
      <c r="AQ564" s="278"/>
      <c r="AR564" s="278"/>
      <c r="AS564" s="278"/>
      <c r="AT564" s="278"/>
    </row>
    <row r="565" spans="1:46" ht="45" customHeight="1" thickTop="1" thickBot="1" x14ac:dyDescent="0.25">
      <c r="A565" s="273" t="s">
        <v>67</v>
      </c>
      <c r="B565" s="273"/>
      <c r="C565" s="273"/>
      <c r="D565" s="273"/>
      <c r="E565" s="273"/>
      <c r="F565" s="273"/>
      <c r="G565" s="273"/>
      <c r="H565" s="273"/>
      <c r="I565" s="273"/>
      <c r="J565" s="273"/>
      <c r="K565" s="273"/>
      <c r="L565" s="273"/>
      <c r="M565" s="273"/>
      <c r="N565" s="273"/>
      <c r="O565" s="273"/>
      <c r="P565" s="273"/>
      <c r="Q565" s="65">
        <v>3</v>
      </c>
      <c r="R565" s="274"/>
      <c r="S565" s="274"/>
      <c r="T565" s="274"/>
      <c r="U565" s="274"/>
      <c r="V565" s="274"/>
      <c r="W565" s="274"/>
      <c r="X565" s="274"/>
      <c r="Y565" s="274"/>
      <c r="Z565" s="274"/>
      <c r="AA565" s="274"/>
      <c r="AB565" s="274"/>
      <c r="AC565" s="274"/>
      <c r="AD565" s="274"/>
      <c r="AE565" s="274"/>
      <c r="AF565" s="65">
        <v>3</v>
      </c>
      <c r="AG565" s="274"/>
      <c r="AH565" s="274"/>
      <c r="AI565" s="274"/>
      <c r="AJ565" s="274"/>
      <c r="AK565" s="274"/>
      <c r="AL565" s="274"/>
      <c r="AM565" s="274"/>
      <c r="AN565" s="274"/>
      <c r="AO565" s="274"/>
      <c r="AP565" s="274"/>
      <c r="AQ565" s="274"/>
      <c r="AR565" s="274"/>
      <c r="AS565" s="274"/>
      <c r="AT565" s="274"/>
    </row>
    <row r="566" spans="1:46" ht="45" customHeight="1" thickTop="1" thickBot="1" x14ac:dyDescent="0.25">
      <c r="A566" s="273" t="s">
        <v>431</v>
      </c>
      <c r="B566" s="273"/>
      <c r="C566" s="273"/>
      <c r="D566" s="273"/>
      <c r="E566" s="273"/>
      <c r="F566" s="273"/>
      <c r="G566" s="273"/>
      <c r="H566" s="273"/>
      <c r="I566" s="273"/>
      <c r="J566" s="273"/>
      <c r="K566" s="273"/>
      <c r="L566" s="273"/>
      <c r="M566" s="273"/>
      <c r="N566" s="273"/>
      <c r="O566" s="273"/>
      <c r="P566" s="273"/>
      <c r="Q566" s="65">
        <v>3</v>
      </c>
      <c r="R566" s="274"/>
      <c r="S566" s="274"/>
      <c r="T566" s="274"/>
      <c r="U566" s="274"/>
      <c r="V566" s="274"/>
      <c r="W566" s="274"/>
      <c r="X566" s="274"/>
      <c r="Y566" s="274"/>
      <c r="Z566" s="274"/>
      <c r="AA566" s="274"/>
      <c r="AB566" s="274"/>
      <c r="AC566" s="274"/>
      <c r="AD566" s="274"/>
      <c r="AE566" s="274"/>
      <c r="AF566" s="65">
        <v>3</v>
      </c>
      <c r="AG566" s="274"/>
      <c r="AH566" s="274"/>
      <c r="AI566" s="274"/>
      <c r="AJ566" s="274"/>
      <c r="AK566" s="274"/>
      <c r="AL566" s="274"/>
      <c r="AM566" s="274"/>
      <c r="AN566" s="274"/>
      <c r="AO566" s="274"/>
      <c r="AP566" s="274"/>
      <c r="AQ566" s="274"/>
      <c r="AR566" s="274"/>
      <c r="AS566" s="274"/>
      <c r="AT566" s="274"/>
    </row>
    <row r="567" spans="1:46" ht="45" customHeight="1" thickTop="1" thickBot="1" x14ac:dyDescent="0.25">
      <c r="A567" s="273" t="s">
        <v>191</v>
      </c>
      <c r="B567" s="273"/>
      <c r="C567" s="273"/>
      <c r="D567" s="273"/>
      <c r="E567" s="273"/>
      <c r="F567" s="273"/>
      <c r="G567" s="273"/>
      <c r="H567" s="273"/>
      <c r="I567" s="273"/>
      <c r="J567" s="273"/>
      <c r="K567" s="273"/>
      <c r="L567" s="273"/>
      <c r="M567" s="273"/>
      <c r="N567" s="273"/>
      <c r="O567" s="273"/>
      <c r="P567" s="273"/>
      <c r="Q567" s="65">
        <v>3</v>
      </c>
      <c r="R567" s="274"/>
      <c r="S567" s="274"/>
      <c r="T567" s="274"/>
      <c r="U567" s="274"/>
      <c r="V567" s="274"/>
      <c r="W567" s="274"/>
      <c r="X567" s="274"/>
      <c r="Y567" s="274"/>
      <c r="Z567" s="274"/>
      <c r="AA567" s="274"/>
      <c r="AB567" s="274"/>
      <c r="AC567" s="274"/>
      <c r="AD567" s="274"/>
      <c r="AE567" s="274"/>
      <c r="AF567" s="65">
        <v>3</v>
      </c>
      <c r="AG567" s="274"/>
      <c r="AH567" s="274"/>
      <c r="AI567" s="274"/>
      <c r="AJ567" s="274"/>
      <c r="AK567" s="274"/>
      <c r="AL567" s="274"/>
      <c r="AM567" s="274"/>
      <c r="AN567" s="274"/>
      <c r="AO567" s="274"/>
      <c r="AP567" s="274"/>
      <c r="AQ567" s="274"/>
      <c r="AR567" s="274"/>
      <c r="AS567" s="274"/>
      <c r="AT567" s="274"/>
    </row>
    <row r="568" spans="1:46" ht="45" customHeight="1" thickTop="1" thickBot="1" x14ac:dyDescent="0.25">
      <c r="A568" s="273" t="s">
        <v>432</v>
      </c>
      <c r="B568" s="273"/>
      <c r="C568" s="273"/>
      <c r="D568" s="273"/>
      <c r="E568" s="273"/>
      <c r="F568" s="273"/>
      <c r="G568" s="273"/>
      <c r="H568" s="273"/>
      <c r="I568" s="273"/>
      <c r="J568" s="273"/>
      <c r="K568" s="273"/>
      <c r="L568" s="273"/>
      <c r="M568" s="273"/>
      <c r="N568" s="273"/>
      <c r="O568" s="273"/>
      <c r="P568" s="273"/>
      <c r="Q568" s="65">
        <v>3</v>
      </c>
      <c r="R568" s="274"/>
      <c r="S568" s="274"/>
      <c r="T568" s="274"/>
      <c r="U568" s="274"/>
      <c r="V568" s="274"/>
      <c r="W568" s="274"/>
      <c r="X568" s="274"/>
      <c r="Y568" s="274"/>
      <c r="Z568" s="274"/>
      <c r="AA568" s="274"/>
      <c r="AB568" s="274"/>
      <c r="AC568" s="274"/>
      <c r="AD568" s="274"/>
      <c r="AE568" s="274"/>
      <c r="AF568" s="65">
        <v>3</v>
      </c>
      <c r="AG568" s="274"/>
      <c r="AH568" s="274"/>
      <c r="AI568" s="274"/>
      <c r="AJ568" s="274"/>
      <c r="AK568" s="274"/>
      <c r="AL568" s="274"/>
      <c r="AM568" s="274"/>
      <c r="AN568" s="274"/>
      <c r="AO568" s="274"/>
      <c r="AP568" s="274"/>
      <c r="AQ568" s="274"/>
      <c r="AR568" s="274"/>
      <c r="AS568" s="274"/>
      <c r="AT568" s="274"/>
    </row>
    <row r="569" spans="1:46" ht="45" customHeight="1" thickTop="1" thickBot="1" x14ac:dyDescent="0.25">
      <c r="A569" s="273" t="s">
        <v>433</v>
      </c>
      <c r="B569" s="273"/>
      <c r="C569" s="273"/>
      <c r="D569" s="273"/>
      <c r="E569" s="273"/>
      <c r="F569" s="273"/>
      <c r="G569" s="273"/>
      <c r="H569" s="273"/>
      <c r="I569" s="273"/>
      <c r="J569" s="273"/>
      <c r="K569" s="273"/>
      <c r="L569" s="273"/>
      <c r="M569" s="273"/>
      <c r="N569" s="273"/>
      <c r="O569" s="273"/>
      <c r="P569" s="273"/>
      <c r="Q569" s="65">
        <v>3</v>
      </c>
      <c r="R569" s="278"/>
      <c r="S569" s="278"/>
      <c r="T569" s="278"/>
      <c r="U569" s="278"/>
      <c r="V569" s="278"/>
      <c r="W569" s="278"/>
      <c r="X569" s="278"/>
      <c r="Y569" s="278"/>
      <c r="Z569" s="278"/>
      <c r="AA569" s="278"/>
      <c r="AB569" s="278"/>
      <c r="AC569" s="278"/>
      <c r="AD569" s="278"/>
      <c r="AE569" s="278"/>
      <c r="AF569" s="65">
        <v>3</v>
      </c>
      <c r="AG569" s="278"/>
      <c r="AH569" s="278"/>
      <c r="AI569" s="278"/>
      <c r="AJ569" s="278"/>
      <c r="AK569" s="278"/>
      <c r="AL569" s="278"/>
      <c r="AM569" s="278"/>
      <c r="AN569" s="278"/>
      <c r="AO569" s="278"/>
      <c r="AP569" s="278"/>
      <c r="AQ569" s="278"/>
      <c r="AR569" s="278"/>
      <c r="AS569" s="278"/>
      <c r="AT569" s="278"/>
    </row>
    <row r="570" spans="1:46" ht="84" customHeight="1" thickTop="1" thickBot="1" x14ac:dyDescent="0.25">
      <c r="A570" s="273" t="s">
        <v>434</v>
      </c>
      <c r="B570" s="273"/>
      <c r="C570" s="273"/>
      <c r="D570" s="273"/>
      <c r="E570" s="273"/>
      <c r="F570" s="273"/>
      <c r="G570" s="273"/>
      <c r="H570" s="273"/>
      <c r="I570" s="273"/>
      <c r="J570" s="273"/>
      <c r="K570" s="273"/>
      <c r="L570" s="273"/>
      <c r="M570" s="273"/>
      <c r="N570" s="273"/>
      <c r="O570" s="273"/>
      <c r="P570" s="273"/>
      <c r="Q570" s="65">
        <v>3</v>
      </c>
      <c r="R570" s="278"/>
      <c r="S570" s="278"/>
      <c r="T570" s="278"/>
      <c r="U570" s="278"/>
      <c r="V570" s="278"/>
      <c r="W570" s="278"/>
      <c r="X570" s="278"/>
      <c r="Y570" s="278"/>
      <c r="Z570" s="278"/>
      <c r="AA570" s="278"/>
      <c r="AB570" s="278"/>
      <c r="AC570" s="278"/>
      <c r="AD570" s="278"/>
      <c r="AE570" s="278"/>
      <c r="AF570" s="65">
        <v>3</v>
      </c>
      <c r="AG570" s="278"/>
      <c r="AH570" s="278"/>
      <c r="AI570" s="278"/>
      <c r="AJ570" s="278"/>
      <c r="AK570" s="278"/>
      <c r="AL570" s="278"/>
      <c r="AM570" s="278"/>
      <c r="AN570" s="278"/>
      <c r="AO570" s="278"/>
      <c r="AP570" s="278"/>
      <c r="AQ570" s="278"/>
      <c r="AR570" s="278"/>
      <c r="AS570" s="278"/>
      <c r="AT570" s="278"/>
    </row>
    <row r="571" spans="1:46" ht="45" customHeight="1" thickTop="1" thickBot="1" x14ac:dyDescent="0.25">
      <c r="A571" s="273" t="s">
        <v>435</v>
      </c>
      <c r="B571" s="273"/>
      <c r="C571" s="273"/>
      <c r="D571" s="273"/>
      <c r="E571" s="273"/>
      <c r="F571" s="273"/>
      <c r="G571" s="273"/>
      <c r="H571" s="273"/>
      <c r="I571" s="273"/>
      <c r="J571" s="273"/>
      <c r="K571" s="273"/>
      <c r="L571" s="273"/>
      <c r="M571" s="273"/>
      <c r="N571" s="273"/>
      <c r="O571" s="273"/>
      <c r="P571" s="273"/>
      <c r="Q571" s="65">
        <v>3</v>
      </c>
      <c r="R571" s="278"/>
      <c r="S571" s="278"/>
      <c r="T571" s="278"/>
      <c r="U571" s="278"/>
      <c r="V571" s="278"/>
      <c r="W571" s="278"/>
      <c r="X571" s="278"/>
      <c r="Y571" s="278"/>
      <c r="Z571" s="278"/>
      <c r="AA571" s="278"/>
      <c r="AB571" s="278"/>
      <c r="AC571" s="278"/>
      <c r="AD571" s="278"/>
      <c r="AE571" s="278"/>
      <c r="AF571" s="65">
        <v>3</v>
      </c>
      <c r="AG571" s="278"/>
      <c r="AH571" s="278"/>
      <c r="AI571" s="278"/>
      <c r="AJ571" s="278"/>
      <c r="AK571" s="278"/>
      <c r="AL571" s="278"/>
      <c r="AM571" s="278"/>
      <c r="AN571" s="278"/>
      <c r="AO571" s="278"/>
      <c r="AP571" s="278"/>
      <c r="AQ571" s="278"/>
      <c r="AR571" s="278"/>
      <c r="AS571" s="278"/>
      <c r="AT571" s="278"/>
    </row>
    <row r="572" spans="1:46" ht="70.150000000000006" customHeight="1" thickTop="1" thickBot="1" x14ac:dyDescent="0.25">
      <c r="A572" s="273" t="s">
        <v>436</v>
      </c>
      <c r="B572" s="273"/>
      <c r="C572" s="273"/>
      <c r="D572" s="273"/>
      <c r="E572" s="273"/>
      <c r="F572" s="273"/>
      <c r="G572" s="273"/>
      <c r="H572" s="273"/>
      <c r="I572" s="273"/>
      <c r="J572" s="273"/>
      <c r="K572" s="273"/>
      <c r="L572" s="273"/>
      <c r="M572" s="273"/>
      <c r="N572" s="273"/>
      <c r="O572" s="273"/>
      <c r="P572" s="273"/>
      <c r="Q572" s="65">
        <v>3</v>
      </c>
      <c r="R572" s="274"/>
      <c r="S572" s="274"/>
      <c r="T572" s="274"/>
      <c r="U572" s="274"/>
      <c r="V572" s="274"/>
      <c r="W572" s="274"/>
      <c r="X572" s="274"/>
      <c r="Y572" s="274"/>
      <c r="Z572" s="274"/>
      <c r="AA572" s="274"/>
      <c r="AB572" s="274"/>
      <c r="AC572" s="274"/>
      <c r="AD572" s="274"/>
      <c r="AE572" s="274"/>
      <c r="AF572" s="65">
        <v>3</v>
      </c>
      <c r="AG572" s="274"/>
      <c r="AH572" s="274"/>
      <c r="AI572" s="274"/>
      <c r="AJ572" s="274"/>
      <c r="AK572" s="274"/>
      <c r="AL572" s="274"/>
      <c r="AM572" s="274"/>
      <c r="AN572" s="274"/>
      <c r="AO572" s="274"/>
      <c r="AP572" s="274"/>
      <c r="AQ572" s="274"/>
      <c r="AR572" s="274"/>
      <c r="AS572" s="274"/>
      <c r="AT572" s="274"/>
    </row>
    <row r="573" spans="1:46" ht="45" customHeight="1" thickTop="1" thickBot="1" x14ac:dyDescent="0.25">
      <c r="A573" s="273" t="s">
        <v>437</v>
      </c>
      <c r="B573" s="273"/>
      <c r="C573" s="273"/>
      <c r="D573" s="273"/>
      <c r="E573" s="273"/>
      <c r="F573" s="273"/>
      <c r="G573" s="273"/>
      <c r="H573" s="273"/>
      <c r="I573" s="273"/>
      <c r="J573" s="273"/>
      <c r="K573" s="273"/>
      <c r="L573" s="273"/>
      <c r="M573" s="273"/>
      <c r="N573" s="273"/>
      <c r="O573" s="273"/>
      <c r="P573" s="273"/>
      <c r="Q573" s="65">
        <v>3</v>
      </c>
      <c r="R573" s="274"/>
      <c r="S573" s="274"/>
      <c r="T573" s="274"/>
      <c r="U573" s="274"/>
      <c r="V573" s="274"/>
      <c r="W573" s="274"/>
      <c r="X573" s="274"/>
      <c r="Y573" s="274"/>
      <c r="Z573" s="274"/>
      <c r="AA573" s="274"/>
      <c r="AB573" s="274"/>
      <c r="AC573" s="274"/>
      <c r="AD573" s="274"/>
      <c r="AE573" s="274"/>
      <c r="AF573" s="65">
        <v>3</v>
      </c>
      <c r="AG573" s="274"/>
      <c r="AH573" s="274"/>
      <c r="AI573" s="274"/>
      <c r="AJ573" s="274"/>
      <c r="AK573" s="274"/>
      <c r="AL573" s="274"/>
      <c r="AM573" s="274"/>
      <c r="AN573" s="274"/>
      <c r="AO573" s="274"/>
      <c r="AP573" s="274"/>
      <c r="AQ573" s="274"/>
      <c r="AR573" s="274"/>
      <c r="AS573" s="274"/>
      <c r="AT573" s="274"/>
    </row>
    <row r="574" spans="1:46" ht="45" customHeight="1" thickTop="1" thickBot="1" x14ac:dyDescent="0.25">
      <c r="A574" s="273" t="s">
        <v>438</v>
      </c>
      <c r="B574" s="273"/>
      <c r="C574" s="273"/>
      <c r="D574" s="273"/>
      <c r="E574" s="273"/>
      <c r="F574" s="273"/>
      <c r="G574" s="273"/>
      <c r="H574" s="273"/>
      <c r="I574" s="273"/>
      <c r="J574" s="273"/>
      <c r="K574" s="273"/>
      <c r="L574" s="273"/>
      <c r="M574" s="273"/>
      <c r="N574" s="273"/>
      <c r="O574" s="273"/>
      <c r="P574" s="273"/>
      <c r="Q574" s="65">
        <v>3</v>
      </c>
      <c r="R574" s="274"/>
      <c r="S574" s="274"/>
      <c r="T574" s="274"/>
      <c r="U574" s="274"/>
      <c r="V574" s="274"/>
      <c r="W574" s="274"/>
      <c r="X574" s="274"/>
      <c r="Y574" s="274"/>
      <c r="Z574" s="274"/>
      <c r="AA574" s="274"/>
      <c r="AB574" s="274"/>
      <c r="AC574" s="274"/>
      <c r="AD574" s="274"/>
      <c r="AE574" s="274"/>
      <c r="AF574" s="65">
        <v>3</v>
      </c>
      <c r="AG574" s="274"/>
      <c r="AH574" s="274"/>
      <c r="AI574" s="274"/>
      <c r="AJ574" s="274"/>
      <c r="AK574" s="274"/>
      <c r="AL574" s="274"/>
      <c r="AM574" s="274"/>
      <c r="AN574" s="274"/>
      <c r="AO574" s="274"/>
      <c r="AP574" s="274"/>
      <c r="AQ574" s="274"/>
      <c r="AR574" s="274"/>
      <c r="AS574" s="274"/>
      <c r="AT574" s="274"/>
    </row>
    <row r="575" spans="1:46" ht="45" customHeight="1" thickTop="1" thickBot="1" x14ac:dyDescent="0.25">
      <c r="A575" s="273" t="s">
        <v>439</v>
      </c>
      <c r="B575" s="273"/>
      <c r="C575" s="273"/>
      <c r="D575" s="273"/>
      <c r="E575" s="273"/>
      <c r="F575" s="273"/>
      <c r="G575" s="273"/>
      <c r="H575" s="273"/>
      <c r="I575" s="273"/>
      <c r="J575" s="273"/>
      <c r="K575" s="273"/>
      <c r="L575" s="273"/>
      <c r="M575" s="273"/>
      <c r="N575" s="273"/>
      <c r="O575" s="273"/>
      <c r="P575" s="273"/>
      <c r="Q575" s="65">
        <v>3</v>
      </c>
      <c r="R575" s="274"/>
      <c r="S575" s="274"/>
      <c r="T575" s="274"/>
      <c r="U575" s="274"/>
      <c r="V575" s="274"/>
      <c r="W575" s="274"/>
      <c r="X575" s="274"/>
      <c r="Y575" s="274"/>
      <c r="Z575" s="274"/>
      <c r="AA575" s="274"/>
      <c r="AB575" s="274"/>
      <c r="AC575" s="274"/>
      <c r="AD575" s="274"/>
      <c r="AE575" s="274"/>
      <c r="AF575" s="65">
        <v>3</v>
      </c>
      <c r="AG575" s="274"/>
      <c r="AH575" s="274"/>
      <c r="AI575" s="274"/>
      <c r="AJ575" s="274"/>
      <c r="AK575" s="274"/>
      <c r="AL575" s="274"/>
      <c r="AM575" s="274"/>
      <c r="AN575" s="274"/>
      <c r="AO575" s="274"/>
      <c r="AP575" s="274"/>
      <c r="AQ575" s="274"/>
      <c r="AR575" s="274"/>
      <c r="AS575" s="274"/>
      <c r="AT575" s="274"/>
    </row>
    <row r="576" spans="1:46" ht="76.900000000000006" customHeight="1" thickTop="1" thickBot="1" x14ac:dyDescent="0.25">
      <c r="A576" s="273" t="s">
        <v>440</v>
      </c>
      <c r="B576" s="273"/>
      <c r="C576" s="273"/>
      <c r="D576" s="273"/>
      <c r="E576" s="273"/>
      <c r="F576" s="273"/>
      <c r="G576" s="273"/>
      <c r="H576" s="273"/>
      <c r="I576" s="273"/>
      <c r="J576" s="273"/>
      <c r="K576" s="273"/>
      <c r="L576" s="273"/>
      <c r="M576" s="273"/>
      <c r="N576" s="273"/>
      <c r="O576" s="273"/>
      <c r="P576" s="273"/>
      <c r="Q576" s="65">
        <v>3</v>
      </c>
      <c r="R576" s="278"/>
      <c r="S576" s="278"/>
      <c r="T576" s="278"/>
      <c r="U576" s="278"/>
      <c r="V576" s="278"/>
      <c r="W576" s="278"/>
      <c r="X576" s="278"/>
      <c r="Y576" s="278"/>
      <c r="Z576" s="278"/>
      <c r="AA576" s="278"/>
      <c r="AB576" s="278"/>
      <c r="AC576" s="278"/>
      <c r="AD576" s="278"/>
      <c r="AE576" s="278"/>
      <c r="AF576" s="65">
        <v>3</v>
      </c>
      <c r="AG576" s="278"/>
      <c r="AH576" s="278"/>
      <c r="AI576" s="278"/>
      <c r="AJ576" s="278"/>
      <c r="AK576" s="278"/>
      <c r="AL576" s="278"/>
      <c r="AM576" s="278"/>
      <c r="AN576" s="278"/>
      <c r="AO576" s="278"/>
      <c r="AP576" s="278"/>
      <c r="AQ576" s="278"/>
      <c r="AR576" s="278"/>
      <c r="AS576" s="278"/>
      <c r="AT576" s="278"/>
    </row>
    <row r="577" spans="1:46" ht="45" customHeight="1" thickTop="1" thickBot="1" x14ac:dyDescent="0.25">
      <c r="A577" s="273" t="s">
        <v>441</v>
      </c>
      <c r="B577" s="273"/>
      <c r="C577" s="273"/>
      <c r="D577" s="273"/>
      <c r="E577" s="273"/>
      <c r="F577" s="273"/>
      <c r="G577" s="273"/>
      <c r="H577" s="273"/>
      <c r="I577" s="273"/>
      <c r="J577" s="273"/>
      <c r="K577" s="273"/>
      <c r="L577" s="273"/>
      <c r="M577" s="273"/>
      <c r="N577" s="273"/>
      <c r="O577" s="273"/>
      <c r="P577" s="273"/>
      <c r="Q577" s="65">
        <v>3</v>
      </c>
      <c r="R577" s="278"/>
      <c r="S577" s="278"/>
      <c r="T577" s="278"/>
      <c r="U577" s="278"/>
      <c r="V577" s="278"/>
      <c r="W577" s="278"/>
      <c r="X577" s="278"/>
      <c r="Y577" s="278"/>
      <c r="Z577" s="278"/>
      <c r="AA577" s="278"/>
      <c r="AB577" s="278"/>
      <c r="AC577" s="278"/>
      <c r="AD577" s="278"/>
      <c r="AE577" s="278"/>
      <c r="AF577" s="65">
        <v>3</v>
      </c>
      <c r="AG577" s="278"/>
      <c r="AH577" s="278"/>
      <c r="AI577" s="278"/>
      <c r="AJ577" s="278"/>
      <c r="AK577" s="278"/>
      <c r="AL577" s="278"/>
      <c r="AM577" s="278"/>
      <c r="AN577" s="278"/>
      <c r="AO577" s="278"/>
      <c r="AP577" s="278"/>
      <c r="AQ577" s="278"/>
      <c r="AR577" s="278"/>
      <c r="AS577" s="278"/>
      <c r="AT577" s="278"/>
    </row>
    <row r="578" spans="1:46" ht="45" customHeight="1" thickTop="1" thickBot="1" x14ac:dyDescent="0.25">
      <c r="A578" s="273" t="s">
        <v>442</v>
      </c>
      <c r="B578" s="273"/>
      <c r="C578" s="273"/>
      <c r="D578" s="273"/>
      <c r="E578" s="273"/>
      <c r="F578" s="273"/>
      <c r="G578" s="273"/>
      <c r="H578" s="273"/>
      <c r="I578" s="273"/>
      <c r="J578" s="273"/>
      <c r="K578" s="273"/>
      <c r="L578" s="273"/>
      <c r="M578" s="273"/>
      <c r="N578" s="273"/>
      <c r="O578" s="273"/>
      <c r="P578" s="273"/>
      <c r="Q578" s="65">
        <v>3</v>
      </c>
      <c r="R578" s="274"/>
      <c r="S578" s="274"/>
      <c r="T578" s="274"/>
      <c r="U578" s="274"/>
      <c r="V578" s="274"/>
      <c r="W578" s="274"/>
      <c r="X578" s="274"/>
      <c r="Y578" s="274"/>
      <c r="Z578" s="274"/>
      <c r="AA578" s="274"/>
      <c r="AB578" s="274"/>
      <c r="AC578" s="274"/>
      <c r="AD578" s="274"/>
      <c r="AE578" s="274"/>
      <c r="AF578" s="65">
        <v>3</v>
      </c>
      <c r="AG578" s="274"/>
      <c r="AH578" s="274"/>
      <c r="AI578" s="274"/>
      <c r="AJ578" s="274"/>
      <c r="AK578" s="274"/>
      <c r="AL578" s="274"/>
      <c r="AM578" s="274"/>
      <c r="AN578" s="274"/>
      <c r="AO578" s="274"/>
      <c r="AP578" s="274"/>
      <c r="AQ578" s="274"/>
      <c r="AR578" s="274"/>
      <c r="AS578" s="274"/>
      <c r="AT578" s="274"/>
    </row>
    <row r="579" spans="1:46" ht="78" customHeight="1" thickTop="1" thickBot="1" x14ac:dyDescent="0.25">
      <c r="A579" s="273" t="s">
        <v>443</v>
      </c>
      <c r="B579" s="273"/>
      <c r="C579" s="273"/>
      <c r="D579" s="273"/>
      <c r="E579" s="273"/>
      <c r="F579" s="273"/>
      <c r="G579" s="273"/>
      <c r="H579" s="273"/>
      <c r="I579" s="273"/>
      <c r="J579" s="273"/>
      <c r="K579" s="273"/>
      <c r="L579" s="273"/>
      <c r="M579" s="273"/>
      <c r="N579" s="273"/>
      <c r="O579" s="273"/>
      <c r="P579" s="273"/>
      <c r="Q579" s="65">
        <v>3</v>
      </c>
      <c r="R579" s="274"/>
      <c r="S579" s="274"/>
      <c r="T579" s="274"/>
      <c r="U579" s="274"/>
      <c r="V579" s="274"/>
      <c r="W579" s="274"/>
      <c r="X579" s="274"/>
      <c r="Y579" s="274"/>
      <c r="Z579" s="274"/>
      <c r="AA579" s="274"/>
      <c r="AB579" s="274"/>
      <c r="AC579" s="274"/>
      <c r="AD579" s="274"/>
      <c r="AE579" s="274"/>
      <c r="AF579" s="65">
        <v>3</v>
      </c>
      <c r="AG579" s="274"/>
      <c r="AH579" s="274"/>
      <c r="AI579" s="274"/>
      <c r="AJ579" s="274"/>
      <c r="AK579" s="274"/>
      <c r="AL579" s="274"/>
      <c r="AM579" s="274"/>
      <c r="AN579" s="274"/>
      <c r="AO579" s="274"/>
      <c r="AP579" s="274"/>
      <c r="AQ579" s="274"/>
      <c r="AR579" s="274"/>
      <c r="AS579" s="274"/>
      <c r="AT579" s="274"/>
    </row>
    <row r="580" spans="1:46" ht="45" customHeight="1" thickTop="1" thickBot="1" x14ac:dyDescent="0.25">
      <c r="A580" s="273" t="s">
        <v>444</v>
      </c>
      <c r="B580" s="273"/>
      <c r="C580" s="273"/>
      <c r="D580" s="273"/>
      <c r="E580" s="273"/>
      <c r="F580" s="273"/>
      <c r="G580" s="273"/>
      <c r="H580" s="273"/>
      <c r="I580" s="273"/>
      <c r="J580" s="273"/>
      <c r="K580" s="273"/>
      <c r="L580" s="273"/>
      <c r="M580" s="273"/>
      <c r="N580" s="273"/>
      <c r="O580" s="273"/>
      <c r="P580" s="273"/>
      <c r="Q580" s="65">
        <v>3</v>
      </c>
      <c r="R580" s="274"/>
      <c r="S580" s="274"/>
      <c r="T580" s="274"/>
      <c r="U580" s="274"/>
      <c r="V580" s="274"/>
      <c r="W580" s="274"/>
      <c r="X580" s="274"/>
      <c r="Y580" s="274"/>
      <c r="Z580" s="274"/>
      <c r="AA580" s="274"/>
      <c r="AB580" s="274"/>
      <c r="AC580" s="274"/>
      <c r="AD580" s="274"/>
      <c r="AE580" s="274"/>
      <c r="AF580" s="65">
        <v>3</v>
      </c>
      <c r="AG580" s="274"/>
      <c r="AH580" s="274"/>
      <c r="AI580" s="274"/>
      <c r="AJ580" s="274"/>
      <c r="AK580" s="274"/>
      <c r="AL580" s="274"/>
      <c r="AM580" s="274"/>
      <c r="AN580" s="274"/>
      <c r="AO580" s="274"/>
      <c r="AP580" s="274"/>
      <c r="AQ580" s="274"/>
      <c r="AR580" s="274"/>
      <c r="AS580" s="274"/>
      <c r="AT580" s="274"/>
    </row>
    <row r="581" spans="1:46" ht="45" customHeight="1" thickTop="1" thickBot="1" x14ac:dyDescent="0.25">
      <c r="A581" s="273" t="s">
        <v>445</v>
      </c>
      <c r="B581" s="273"/>
      <c r="C581" s="273"/>
      <c r="D581" s="273"/>
      <c r="E581" s="273"/>
      <c r="F581" s="273"/>
      <c r="G581" s="273"/>
      <c r="H581" s="273"/>
      <c r="I581" s="273"/>
      <c r="J581" s="273"/>
      <c r="K581" s="273"/>
      <c r="L581" s="273"/>
      <c r="M581" s="273"/>
      <c r="N581" s="273"/>
      <c r="O581" s="273"/>
      <c r="P581" s="273"/>
      <c r="Q581" s="65">
        <v>3</v>
      </c>
      <c r="R581" s="274"/>
      <c r="S581" s="274"/>
      <c r="T581" s="274"/>
      <c r="U581" s="274"/>
      <c r="V581" s="274"/>
      <c r="W581" s="274"/>
      <c r="X581" s="274"/>
      <c r="Y581" s="274"/>
      <c r="Z581" s="274"/>
      <c r="AA581" s="274"/>
      <c r="AB581" s="274"/>
      <c r="AC581" s="274"/>
      <c r="AD581" s="274"/>
      <c r="AE581" s="274"/>
      <c r="AF581" s="65">
        <v>3</v>
      </c>
      <c r="AG581" s="274"/>
      <c r="AH581" s="274"/>
      <c r="AI581" s="274"/>
      <c r="AJ581" s="274"/>
      <c r="AK581" s="274"/>
      <c r="AL581" s="274"/>
      <c r="AM581" s="274"/>
      <c r="AN581" s="274"/>
      <c r="AO581" s="274"/>
      <c r="AP581" s="274"/>
      <c r="AQ581" s="274"/>
      <c r="AR581" s="274"/>
      <c r="AS581" s="274"/>
      <c r="AT581" s="274"/>
    </row>
    <row r="582" spans="1:46" ht="45" customHeight="1" thickTop="1" thickBot="1" x14ac:dyDescent="0.25">
      <c r="A582" s="273" t="s">
        <v>446</v>
      </c>
      <c r="B582" s="273"/>
      <c r="C582" s="273"/>
      <c r="D582" s="273"/>
      <c r="E582" s="273"/>
      <c r="F582" s="273"/>
      <c r="G582" s="273"/>
      <c r="H582" s="273"/>
      <c r="I582" s="273"/>
      <c r="J582" s="273"/>
      <c r="K582" s="273"/>
      <c r="L582" s="273"/>
      <c r="M582" s="273"/>
      <c r="N582" s="273"/>
      <c r="O582" s="273"/>
      <c r="P582" s="273"/>
      <c r="Q582" s="65">
        <v>3</v>
      </c>
      <c r="R582" s="274"/>
      <c r="S582" s="274"/>
      <c r="T582" s="274"/>
      <c r="U582" s="274"/>
      <c r="V582" s="274"/>
      <c r="W582" s="274"/>
      <c r="X582" s="274"/>
      <c r="Y582" s="274"/>
      <c r="Z582" s="274"/>
      <c r="AA582" s="274"/>
      <c r="AB582" s="274"/>
      <c r="AC582" s="274"/>
      <c r="AD582" s="274"/>
      <c r="AE582" s="274"/>
      <c r="AF582" s="65">
        <v>3</v>
      </c>
      <c r="AG582" s="274"/>
      <c r="AH582" s="274"/>
      <c r="AI582" s="274"/>
      <c r="AJ582" s="274"/>
      <c r="AK582" s="274"/>
      <c r="AL582" s="274"/>
      <c r="AM582" s="274"/>
      <c r="AN582" s="274"/>
      <c r="AO582" s="274"/>
      <c r="AP582" s="274"/>
      <c r="AQ582" s="274"/>
      <c r="AR582" s="274"/>
      <c r="AS582" s="274"/>
      <c r="AT582" s="274"/>
    </row>
    <row r="583" spans="1:46" ht="45" customHeight="1" thickTop="1" thickBot="1" x14ac:dyDescent="0.25">
      <c r="A583" s="273" t="s">
        <v>447</v>
      </c>
      <c r="B583" s="273"/>
      <c r="C583" s="273"/>
      <c r="D583" s="273"/>
      <c r="E583" s="273"/>
      <c r="F583" s="273"/>
      <c r="G583" s="273"/>
      <c r="H583" s="273"/>
      <c r="I583" s="273"/>
      <c r="J583" s="273"/>
      <c r="K583" s="273"/>
      <c r="L583" s="273"/>
      <c r="M583" s="273"/>
      <c r="N583" s="273"/>
      <c r="O583" s="273"/>
      <c r="P583" s="273"/>
      <c r="Q583" s="65">
        <v>3</v>
      </c>
      <c r="R583" s="274"/>
      <c r="S583" s="274"/>
      <c r="T583" s="274"/>
      <c r="U583" s="274"/>
      <c r="V583" s="274"/>
      <c r="W583" s="274"/>
      <c r="X583" s="274"/>
      <c r="Y583" s="274"/>
      <c r="Z583" s="274"/>
      <c r="AA583" s="274"/>
      <c r="AB583" s="274"/>
      <c r="AC583" s="274"/>
      <c r="AD583" s="274"/>
      <c r="AE583" s="274"/>
      <c r="AF583" s="65">
        <v>3</v>
      </c>
      <c r="AG583" s="274"/>
      <c r="AH583" s="274"/>
      <c r="AI583" s="274"/>
      <c r="AJ583" s="274"/>
      <c r="AK583" s="274"/>
      <c r="AL583" s="274"/>
      <c r="AM583" s="274"/>
      <c r="AN583" s="274"/>
      <c r="AO583" s="274"/>
      <c r="AP583" s="274"/>
      <c r="AQ583" s="274"/>
      <c r="AR583" s="274"/>
      <c r="AS583" s="274"/>
      <c r="AT583" s="274"/>
    </row>
    <row r="584" spans="1:46" ht="45" customHeight="1" thickTop="1" thickBot="1" x14ac:dyDescent="0.25">
      <c r="A584" s="273" t="s">
        <v>448</v>
      </c>
      <c r="B584" s="273"/>
      <c r="C584" s="273"/>
      <c r="D584" s="273"/>
      <c r="E584" s="273"/>
      <c r="F584" s="273"/>
      <c r="G584" s="273"/>
      <c r="H584" s="273"/>
      <c r="I584" s="273"/>
      <c r="J584" s="273"/>
      <c r="K584" s="273"/>
      <c r="L584" s="273"/>
      <c r="M584" s="273"/>
      <c r="N584" s="273"/>
      <c r="O584" s="273"/>
      <c r="P584" s="273"/>
      <c r="Q584" s="65">
        <v>3</v>
      </c>
      <c r="R584" s="274"/>
      <c r="S584" s="274"/>
      <c r="T584" s="274"/>
      <c r="U584" s="274"/>
      <c r="V584" s="274"/>
      <c r="W584" s="274"/>
      <c r="X584" s="274"/>
      <c r="Y584" s="274"/>
      <c r="Z584" s="274"/>
      <c r="AA584" s="274"/>
      <c r="AB584" s="274"/>
      <c r="AC584" s="274"/>
      <c r="AD584" s="274"/>
      <c r="AE584" s="274"/>
      <c r="AF584" s="65">
        <v>3</v>
      </c>
      <c r="AG584" s="274"/>
      <c r="AH584" s="274"/>
      <c r="AI584" s="274"/>
      <c r="AJ584" s="274"/>
      <c r="AK584" s="274"/>
      <c r="AL584" s="274"/>
      <c r="AM584" s="274"/>
      <c r="AN584" s="274"/>
      <c r="AO584" s="274"/>
      <c r="AP584" s="274"/>
      <c r="AQ584" s="274"/>
      <c r="AR584" s="274"/>
      <c r="AS584" s="274"/>
      <c r="AT584" s="274"/>
    </row>
    <row r="585" spans="1:46" ht="45" customHeight="1" thickTop="1" thickBot="1" x14ac:dyDescent="0.25">
      <c r="A585" s="273" t="s">
        <v>449</v>
      </c>
      <c r="B585" s="273"/>
      <c r="C585" s="273"/>
      <c r="D585" s="273"/>
      <c r="E585" s="273"/>
      <c r="F585" s="273"/>
      <c r="G585" s="273"/>
      <c r="H585" s="273"/>
      <c r="I585" s="273"/>
      <c r="J585" s="273"/>
      <c r="K585" s="273"/>
      <c r="L585" s="273"/>
      <c r="M585" s="273"/>
      <c r="N585" s="273"/>
      <c r="O585" s="273"/>
      <c r="P585" s="273"/>
      <c r="Q585" s="65">
        <v>3</v>
      </c>
      <c r="R585" s="274"/>
      <c r="S585" s="274"/>
      <c r="T585" s="274"/>
      <c r="U585" s="274"/>
      <c r="V585" s="274"/>
      <c r="W585" s="274"/>
      <c r="X585" s="274"/>
      <c r="Y585" s="274"/>
      <c r="Z585" s="274"/>
      <c r="AA585" s="274"/>
      <c r="AB585" s="274"/>
      <c r="AC585" s="274"/>
      <c r="AD585" s="274"/>
      <c r="AE585" s="274"/>
      <c r="AF585" s="65">
        <v>3</v>
      </c>
      <c r="AG585" s="274"/>
      <c r="AH585" s="274"/>
      <c r="AI585" s="274"/>
      <c r="AJ585" s="274"/>
      <c r="AK585" s="274"/>
      <c r="AL585" s="274"/>
      <c r="AM585" s="274"/>
      <c r="AN585" s="274"/>
      <c r="AO585" s="274"/>
      <c r="AP585" s="274"/>
      <c r="AQ585" s="274"/>
      <c r="AR585" s="274"/>
      <c r="AS585" s="274"/>
      <c r="AT585" s="274"/>
    </row>
    <row r="586" spans="1:46" ht="45" customHeight="1" thickTop="1" thickBot="1" x14ac:dyDescent="0.25">
      <c r="A586" s="273" t="s">
        <v>450</v>
      </c>
      <c r="B586" s="273"/>
      <c r="C586" s="273"/>
      <c r="D586" s="273"/>
      <c r="E586" s="273"/>
      <c r="F586" s="273"/>
      <c r="G586" s="273"/>
      <c r="H586" s="273"/>
      <c r="I586" s="273"/>
      <c r="J586" s="273"/>
      <c r="K586" s="273"/>
      <c r="L586" s="273"/>
      <c r="M586" s="273"/>
      <c r="N586" s="273"/>
      <c r="O586" s="273"/>
      <c r="P586" s="273"/>
      <c r="Q586" s="65">
        <v>3</v>
      </c>
      <c r="R586" s="274"/>
      <c r="S586" s="274"/>
      <c r="T586" s="274"/>
      <c r="U586" s="274"/>
      <c r="V586" s="274"/>
      <c r="W586" s="274"/>
      <c r="X586" s="274"/>
      <c r="Y586" s="274"/>
      <c r="Z586" s="274"/>
      <c r="AA586" s="274"/>
      <c r="AB586" s="274"/>
      <c r="AC586" s="274"/>
      <c r="AD586" s="274"/>
      <c r="AE586" s="274"/>
      <c r="AF586" s="65">
        <v>3</v>
      </c>
      <c r="AG586" s="274"/>
      <c r="AH586" s="274"/>
      <c r="AI586" s="274"/>
      <c r="AJ586" s="274"/>
      <c r="AK586" s="274"/>
      <c r="AL586" s="274"/>
      <c r="AM586" s="274"/>
      <c r="AN586" s="274"/>
      <c r="AO586" s="274"/>
      <c r="AP586" s="274"/>
      <c r="AQ586" s="274"/>
      <c r="AR586" s="274"/>
      <c r="AS586" s="274"/>
      <c r="AT586" s="274"/>
    </row>
    <row r="587" spans="1:46" ht="45" customHeight="1" thickTop="1" thickBot="1" x14ac:dyDescent="0.25">
      <c r="A587" s="273" t="s">
        <v>451</v>
      </c>
      <c r="B587" s="273"/>
      <c r="C587" s="273"/>
      <c r="D587" s="273"/>
      <c r="E587" s="273"/>
      <c r="F587" s="273"/>
      <c r="G587" s="273"/>
      <c r="H587" s="273"/>
      <c r="I587" s="273"/>
      <c r="J587" s="273"/>
      <c r="K587" s="273"/>
      <c r="L587" s="273"/>
      <c r="M587" s="273"/>
      <c r="N587" s="273"/>
      <c r="O587" s="273"/>
      <c r="P587" s="273"/>
      <c r="Q587" s="65">
        <v>3</v>
      </c>
      <c r="R587" s="274"/>
      <c r="S587" s="274"/>
      <c r="T587" s="274"/>
      <c r="U587" s="274"/>
      <c r="V587" s="274"/>
      <c r="W587" s="274"/>
      <c r="X587" s="274"/>
      <c r="Y587" s="274"/>
      <c r="Z587" s="274"/>
      <c r="AA587" s="274"/>
      <c r="AB587" s="274"/>
      <c r="AC587" s="274"/>
      <c r="AD587" s="274"/>
      <c r="AE587" s="274"/>
      <c r="AF587" s="65">
        <v>3</v>
      </c>
      <c r="AG587" s="274"/>
      <c r="AH587" s="274"/>
      <c r="AI587" s="274"/>
      <c r="AJ587" s="274"/>
      <c r="AK587" s="274"/>
      <c r="AL587" s="274"/>
      <c r="AM587" s="274"/>
      <c r="AN587" s="274"/>
      <c r="AO587" s="274"/>
      <c r="AP587" s="274"/>
      <c r="AQ587" s="274"/>
      <c r="AR587" s="274"/>
      <c r="AS587" s="274"/>
      <c r="AT587" s="274"/>
    </row>
    <row r="588" spans="1:46" ht="45" customHeight="1" thickTop="1" thickBot="1" x14ac:dyDescent="0.25">
      <c r="A588" s="273" t="s">
        <v>452</v>
      </c>
      <c r="B588" s="273"/>
      <c r="C588" s="273"/>
      <c r="D588" s="273"/>
      <c r="E588" s="273"/>
      <c r="F588" s="273"/>
      <c r="G588" s="273"/>
      <c r="H588" s="273"/>
      <c r="I588" s="273"/>
      <c r="J588" s="273"/>
      <c r="K588" s="273"/>
      <c r="L588" s="273"/>
      <c r="M588" s="273"/>
      <c r="N588" s="273"/>
      <c r="O588" s="273"/>
      <c r="P588" s="273"/>
      <c r="Q588" s="65">
        <v>3</v>
      </c>
      <c r="R588" s="274"/>
      <c r="S588" s="274"/>
      <c r="T588" s="274"/>
      <c r="U588" s="274"/>
      <c r="V588" s="274"/>
      <c r="W588" s="274"/>
      <c r="X588" s="274"/>
      <c r="Y588" s="274"/>
      <c r="Z588" s="274"/>
      <c r="AA588" s="274"/>
      <c r="AB588" s="274"/>
      <c r="AC588" s="274"/>
      <c r="AD588" s="274"/>
      <c r="AE588" s="274"/>
      <c r="AF588" s="65">
        <v>3</v>
      </c>
      <c r="AG588" s="274"/>
      <c r="AH588" s="274"/>
      <c r="AI588" s="274"/>
      <c r="AJ588" s="274"/>
      <c r="AK588" s="274"/>
      <c r="AL588" s="274"/>
      <c r="AM588" s="274"/>
      <c r="AN588" s="274"/>
      <c r="AO588" s="274"/>
      <c r="AP588" s="274"/>
      <c r="AQ588" s="274"/>
      <c r="AR588" s="274"/>
      <c r="AS588" s="274"/>
      <c r="AT588" s="274"/>
    </row>
    <row r="589" spans="1:46" ht="63.6" customHeight="1" thickTop="1" thickBot="1" x14ac:dyDescent="0.25">
      <c r="A589" s="273" t="s">
        <v>453</v>
      </c>
      <c r="B589" s="273"/>
      <c r="C589" s="273"/>
      <c r="D589" s="273"/>
      <c r="E589" s="273"/>
      <c r="F589" s="273"/>
      <c r="G589" s="273"/>
      <c r="H589" s="273"/>
      <c r="I589" s="273"/>
      <c r="J589" s="273"/>
      <c r="K589" s="273"/>
      <c r="L589" s="273"/>
      <c r="M589" s="273"/>
      <c r="N589" s="273"/>
      <c r="O589" s="273"/>
      <c r="P589" s="273"/>
      <c r="Q589" s="65">
        <v>3</v>
      </c>
      <c r="R589" s="274"/>
      <c r="S589" s="274"/>
      <c r="T589" s="274"/>
      <c r="U589" s="274"/>
      <c r="V589" s="274"/>
      <c r="W589" s="274"/>
      <c r="X589" s="274"/>
      <c r="Y589" s="274"/>
      <c r="Z589" s="274"/>
      <c r="AA589" s="274"/>
      <c r="AB589" s="274"/>
      <c r="AC589" s="274"/>
      <c r="AD589" s="274"/>
      <c r="AE589" s="274"/>
      <c r="AF589" s="65">
        <v>3</v>
      </c>
      <c r="AG589" s="274"/>
      <c r="AH589" s="274"/>
      <c r="AI589" s="274"/>
      <c r="AJ589" s="274"/>
      <c r="AK589" s="274"/>
      <c r="AL589" s="274"/>
      <c r="AM589" s="274"/>
      <c r="AN589" s="274"/>
      <c r="AO589" s="274"/>
      <c r="AP589" s="274"/>
      <c r="AQ589" s="274"/>
      <c r="AR589" s="274"/>
      <c r="AS589" s="274"/>
      <c r="AT589" s="274"/>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79" t="s">
        <v>73</v>
      </c>
      <c r="B591" s="279"/>
      <c r="C591" s="279"/>
      <c r="D591" s="279"/>
      <c r="E591" s="279"/>
      <c r="F591" s="279"/>
      <c r="G591" s="279"/>
      <c r="H591" s="279"/>
      <c r="I591" s="279"/>
      <c r="J591" s="279"/>
      <c r="K591" s="279"/>
      <c r="L591" s="279"/>
      <c r="M591" s="279"/>
      <c r="N591" s="279"/>
      <c r="O591" s="279"/>
      <c r="P591" s="279"/>
      <c r="Q591" s="67" t="s">
        <v>64</v>
      </c>
      <c r="R591" s="280" t="s">
        <v>65</v>
      </c>
      <c r="S591" s="280"/>
      <c r="T591" s="280"/>
      <c r="U591" s="280"/>
      <c r="V591" s="280"/>
      <c r="W591" s="280"/>
      <c r="X591" s="280"/>
      <c r="Y591" s="280"/>
      <c r="Z591" s="280"/>
      <c r="AA591" s="280"/>
      <c r="AB591" s="280"/>
      <c r="AC591" s="280"/>
      <c r="AD591" s="280"/>
      <c r="AE591" s="280"/>
      <c r="AF591" s="68" t="s">
        <v>64</v>
      </c>
      <c r="AG591" s="281" t="s">
        <v>7</v>
      </c>
      <c r="AH591" s="281"/>
      <c r="AI591" s="281"/>
      <c r="AJ591" s="281"/>
      <c r="AK591" s="281"/>
      <c r="AL591" s="281"/>
      <c r="AM591" s="281"/>
      <c r="AN591" s="281"/>
      <c r="AO591" s="281"/>
      <c r="AP591" s="281"/>
      <c r="AQ591" s="281"/>
      <c r="AR591" s="281"/>
      <c r="AS591" s="281"/>
      <c r="AT591" s="281"/>
    </row>
    <row r="592" spans="1:46" ht="45" customHeight="1" thickTop="1" thickBot="1" x14ac:dyDescent="0.25">
      <c r="A592" s="273" t="s">
        <v>454</v>
      </c>
      <c r="B592" s="273"/>
      <c r="C592" s="273"/>
      <c r="D592" s="273"/>
      <c r="E592" s="273"/>
      <c r="F592" s="273"/>
      <c r="G592" s="273"/>
      <c r="H592" s="273"/>
      <c r="I592" s="273"/>
      <c r="J592" s="273"/>
      <c r="K592" s="273"/>
      <c r="L592" s="273"/>
      <c r="M592" s="273"/>
      <c r="N592" s="273"/>
      <c r="O592" s="273"/>
      <c r="P592" s="273"/>
      <c r="Q592" s="65">
        <v>3</v>
      </c>
      <c r="R592" s="278" t="s">
        <v>3078</v>
      </c>
      <c r="S592" s="278"/>
      <c r="T592" s="278"/>
      <c r="U592" s="278"/>
      <c r="V592" s="278"/>
      <c r="W592" s="278"/>
      <c r="X592" s="278"/>
      <c r="Y592" s="278"/>
      <c r="Z592" s="278"/>
      <c r="AA592" s="278"/>
      <c r="AB592" s="278"/>
      <c r="AC592" s="278"/>
      <c r="AD592" s="278"/>
      <c r="AE592" s="278"/>
      <c r="AF592" s="65">
        <v>3</v>
      </c>
      <c r="AG592" s="278" t="s">
        <v>3078</v>
      </c>
      <c r="AH592" s="278"/>
      <c r="AI592" s="278"/>
      <c r="AJ592" s="278"/>
      <c r="AK592" s="278"/>
      <c r="AL592" s="278"/>
      <c r="AM592" s="278"/>
      <c r="AN592" s="278"/>
      <c r="AO592" s="278"/>
      <c r="AP592" s="278"/>
      <c r="AQ592" s="278"/>
      <c r="AR592" s="278"/>
      <c r="AS592" s="278"/>
      <c r="AT592" s="278"/>
    </row>
    <row r="593" spans="1:46" ht="45" customHeight="1" thickTop="1" thickBot="1" x14ac:dyDescent="0.25">
      <c r="A593" s="273" t="s">
        <v>455</v>
      </c>
      <c r="B593" s="273"/>
      <c r="C593" s="273"/>
      <c r="D593" s="273"/>
      <c r="E593" s="273"/>
      <c r="F593" s="273"/>
      <c r="G593" s="273"/>
      <c r="H593" s="273"/>
      <c r="I593" s="273"/>
      <c r="J593" s="273"/>
      <c r="K593" s="273"/>
      <c r="L593" s="273"/>
      <c r="M593" s="273"/>
      <c r="N593" s="273"/>
      <c r="O593" s="273"/>
      <c r="P593" s="273"/>
      <c r="Q593" s="65">
        <v>3</v>
      </c>
      <c r="R593" s="274"/>
      <c r="S593" s="274"/>
      <c r="T593" s="274"/>
      <c r="U593" s="274"/>
      <c r="V593" s="274"/>
      <c r="W593" s="274"/>
      <c r="X593" s="274"/>
      <c r="Y593" s="274"/>
      <c r="Z593" s="274"/>
      <c r="AA593" s="274"/>
      <c r="AB593" s="274"/>
      <c r="AC593" s="274"/>
      <c r="AD593" s="274"/>
      <c r="AE593" s="274"/>
      <c r="AF593" s="65">
        <v>3</v>
      </c>
      <c r="AG593" s="274"/>
      <c r="AH593" s="274"/>
      <c r="AI593" s="274"/>
      <c r="AJ593" s="274"/>
      <c r="AK593" s="274"/>
      <c r="AL593" s="274"/>
      <c r="AM593" s="274"/>
      <c r="AN593" s="274"/>
      <c r="AO593" s="274"/>
      <c r="AP593" s="274"/>
      <c r="AQ593" s="274"/>
      <c r="AR593" s="274"/>
      <c r="AS593" s="274"/>
      <c r="AT593" s="274"/>
    </row>
    <row r="594" spans="1:46" ht="45" customHeight="1" thickTop="1" thickBot="1" x14ac:dyDescent="0.25">
      <c r="A594" s="273" t="s">
        <v>456</v>
      </c>
      <c r="B594" s="273"/>
      <c r="C594" s="273"/>
      <c r="D594" s="273"/>
      <c r="E594" s="273"/>
      <c r="F594" s="273"/>
      <c r="G594" s="273"/>
      <c r="H594" s="273"/>
      <c r="I594" s="273"/>
      <c r="J594" s="273"/>
      <c r="K594" s="273"/>
      <c r="L594" s="273"/>
      <c r="M594" s="273"/>
      <c r="N594" s="273"/>
      <c r="O594" s="273"/>
      <c r="P594" s="273"/>
      <c r="Q594" s="65">
        <v>3</v>
      </c>
      <c r="R594" s="278"/>
      <c r="S594" s="278"/>
      <c r="T594" s="278"/>
      <c r="U594" s="278"/>
      <c r="V594" s="278"/>
      <c r="W594" s="278"/>
      <c r="X594" s="278"/>
      <c r="Y594" s="278"/>
      <c r="Z594" s="278"/>
      <c r="AA594" s="278"/>
      <c r="AB594" s="278"/>
      <c r="AC594" s="278"/>
      <c r="AD594" s="278"/>
      <c r="AE594" s="278"/>
      <c r="AF594" s="65">
        <v>3</v>
      </c>
      <c r="AG594" s="278"/>
      <c r="AH594" s="278"/>
      <c r="AI594" s="278"/>
      <c r="AJ594" s="278"/>
      <c r="AK594" s="278"/>
      <c r="AL594" s="278"/>
      <c r="AM594" s="278"/>
      <c r="AN594" s="278"/>
      <c r="AO594" s="278"/>
      <c r="AP594" s="278"/>
      <c r="AQ594" s="278"/>
      <c r="AR594" s="278"/>
      <c r="AS594" s="278"/>
      <c r="AT594" s="278"/>
    </row>
    <row r="595" spans="1:46" ht="61.15" customHeight="1" thickTop="1" thickBot="1" x14ac:dyDescent="0.25">
      <c r="A595" s="273" t="s">
        <v>457</v>
      </c>
      <c r="B595" s="273"/>
      <c r="C595" s="273"/>
      <c r="D595" s="273"/>
      <c r="E595" s="273"/>
      <c r="F595" s="273"/>
      <c r="G595" s="273"/>
      <c r="H595" s="273"/>
      <c r="I595" s="273"/>
      <c r="J595" s="273"/>
      <c r="K595" s="273"/>
      <c r="L595" s="273"/>
      <c r="M595" s="273"/>
      <c r="N595" s="273"/>
      <c r="O595" s="273"/>
      <c r="P595" s="273"/>
      <c r="Q595" s="65">
        <v>3</v>
      </c>
      <c r="R595" s="278"/>
      <c r="S595" s="278"/>
      <c r="T595" s="278"/>
      <c r="U595" s="278"/>
      <c r="V595" s="278"/>
      <c r="W595" s="278"/>
      <c r="X595" s="278"/>
      <c r="Y595" s="278"/>
      <c r="Z595" s="278"/>
      <c r="AA595" s="278"/>
      <c r="AB595" s="278"/>
      <c r="AC595" s="278"/>
      <c r="AD595" s="278"/>
      <c r="AE595" s="278"/>
      <c r="AF595" s="65">
        <v>3</v>
      </c>
      <c r="AG595" s="278"/>
      <c r="AH595" s="278"/>
      <c r="AI595" s="278"/>
      <c r="AJ595" s="278"/>
      <c r="AK595" s="278"/>
      <c r="AL595" s="278"/>
      <c r="AM595" s="278"/>
      <c r="AN595" s="278"/>
      <c r="AO595" s="278"/>
      <c r="AP595" s="278"/>
      <c r="AQ595" s="278"/>
      <c r="AR595" s="278"/>
      <c r="AS595" s="278"/>
      <c r="AT595" s="278"/>
    </row>
    <row r="596" spans="1:46" ht="45" customHeight="1" thickTop="1" thickBot="1" x14ac:dyDescent="0.25">
      <c r="A596" s="273" t="s">
        <v>458</v>
      </c>
      <c r="B596" s="273"/>
      <c r="C596" s="273"/>
      <c r="D596" s="273"/>
      <c r="E596" s="273"/>
      <c r="F596" s="273"/>
      <c r="G596" s="273"/>
      <c r="H596" s="273"/>
      <c r="I596" s="273"/>
      <c r="J596" s="273"/>
      <c r="K596" s="273"/>
      <c r="L596" s="273"/>
      <c r="M596" s="273"/>
      <c r="N596" s="273"/>
      <c r="O596" s="273"/>
      <c r="P596" s="273"/>
      <c r="Q596" s="65">
        <v>3</v>
      </c>
      <c r="R596" s="278"/>
      <c r="S596" s="278"/>
      <c r="T596" s="278"/>
      <c r="U596" s="278"/>
      <c r="V596" s="278"/>
      <c r="W596" s="278"/>
      <c r="X596" s="278"/>
      <c r="Y596" s="278"/>
      <c r="Z596" s="278"/>
      <c r="AA596" s="278"/>
      <c r="AB596" s="278"/>
      <c r="AC596" s="278"/>
      <c r="AD596" s="278"/>
      <c r="AE596" s="278"/>
      <c r="AF596" s="65">
        <v>3</v>
      </c>
      <c r="AG596" s="278"/>
      <c r="AH596" s="278"/>
      <c r="AI596" s="278"/>
      <c r="AJ596" s="278"/>
      <c r="AK596" s="278"/>
      <c r="AL596" s="278"/>
      <c r="AM596" s="278"/>
      <c r="AN596" s="278"/>
      <c r="AO596" s="278"/>
      <c r="AP596" s="278"/>
      <c r="AQ596" s="278"/>
      <c r="AR596" s="278"/>
      <c r="AS596" s="278"/>
      <c r="AT596" s="278"/>
    </row>
    <row r="599" spans="1:46" ht="45" customHeight="1" x14ac:dyDescent="0.2">
      <c r="A599" s="267" t="s">
        <v>459</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50" t="s">
        <v>61</v>
      </c>
      <c r="AH599" s="250"/>
      <c r="AI599" s="250"/>
      <c r="AJ599" s="250"/>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62</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68" t="s">
        <v>460</v>
      </c>
      <c r="B603" s="268"/>
      <c r="C603" s="268"/>
      <c r="D603" s="268"/>
      <c r="E603" s="268"/>
      <c r="F603" s="268"/>
      <c r="G603" s="268"/>
      <c r="H603" s="268"/>
      <c r="I603" s="268"/>
      <c r="J603" s="268"/>
      <c r="K603" s="268"/>
      <c r="L603" s="268"/>
      <c r="M603" s="268"/>
      <c r="N603" s="268"/>
      <c r="O603" s="268"/>
      <c r="P603" s="268"/>
      <c r="Q603" s="62"/>
      <c r="R603" s="57"/>
      <c r="S603" s="57"/>
      <c r="T603" s="57"/>
      <c r="U603" s="57"/>
      <c r="V603" s="269"/>
      <c r="W603" s="269"/>
      <c r="X603" s="269"/>
      <c r="Y603" s="269"/>
      <c r="Z603" s="269"/>
      <c r="AA603" s="269"/>
      <c r="AB603" s="269"/>
      <c r="AC603" s="269"/>
      <c r="AD603" s="269"/>
      <c r="AE603" s="269"/>
      <c r="AF603" s="62"/>
      <c r="AG603" s="57"/>
      <c r="AH603" s="57"/>
      <c r="AI603" s="57"/>
      <c r="AJ603" s="57"/>
      <c r="AK603" s="269"/>
      <c r="AL603" s="269"/>
      <c r="AM603" s="269"/>
      <c r="AN603" s="269"/>
      <c r="AO603" s="269"/>
      <c r="AP603" s="269"/>
      <c r="AQ603" s="269"/>
      <c r="AR603" s="269"/>
      <c r="AS603" s="269"/>
      <c r="AT603" s="269"/>
    </row>
    <row r="604" spans="1:46" ht="45" customHeight="1" thickTop="1" thickBot="1" x14ac:dyDescent="0.25">
      <c r="A604" s="275" t="s">
        <v>43</v>
      </c>
      <c r="B604" s="275"/>
      <c r="C604" s="275"/>
      <c r="D604" s="275"/>
      <c r="E604" s="275"/>
      <c r="F604" s="275"/>
      <c r="G604" s="275"/>
      <c r="H604" s="275"/>
      <c r="I604" s="275"/>
      <c r="J604" s="275"/>
      <c r="K604" s="275"/>
      <c r="L604" s="275"/>
      <c r="M604" s="275"/>
      <c r="N604" s="275"/>
      <c r="O604" s="275"/>
      <c r="P604" s="275"/>
      <c r="Q604" s="63" t="s">
        <v>64</v>
      </c>
      <c r="R604" s="276" t="s">
        <v>65</v>
      </c>
      <c r="S604" s="276"/>
      <c r="T604" s="276"/>
      <c r="U604" s="276"/>
      <c r="V604" s="276"/>
      <c r="W604" s="276"/>
      <c r="X604" s="276"/>
      <c r="Y604" s="276"/>
      <c r="Z604" s="276"/>
      <c r="AA604" s="276"/>
      <c r="AB604" s="276"/>
      <c r="AC604" s="276"/>
      <c r="AD604" s="276"/>
      <c r="AE604" s="276"/>
      <c r="AF604" s="64" t="s">
        <v>64</v>
      </c>
      <c r="AG604" s="277" t="s">
        <v>7</v>
      </c>
      <c r="AH604" s="277"/>
      <c r="AI604" s="277"/>
      <c r="AJ604" s="277"/>
      <c r="AK604" s="277"/>
      <c r="AL604" s="277"/>
      <c r="AM604" s="277"/>
      <c r="AN604" s="277"/>
      <c r="AO604" s="277"/>
      <c r="AP604" s="277"/>
      <c r="AQ604" s="277"/>
      <c r="AR604" s="277"/>
      <c r="AS604" s="277"/>
      <c r="AT604" s="277"/>
    </row>
    <row r="605" spans="1:46" ht="45" customHeight="1" thickTop="1" thickBot="1" x14ac:dyDescent="0.25">
      <c r="A605" s="273" t="s">
        <v>66</v>
      </c>
      <c r="B605" s="273"/>
      <c r="C605" s="273"/>
      <c r="D605" s="273"/>
      <c r="E605" s="273"/>
      <c r="F605" s="273"/>
      <c r="G605" s="273"/>
      <c r="H605" s="273"/>
      <c r="I605" s="273"/>
      <c r="J605" s="273"/>
      <c r="K605" s="273"/>
      <c r="L605" s="273"/>
      <c r="M605" s="273"/>
      <c r="N605" s="273"/>
      <c r="O605" s="273"/>
      <c r="P605" s="273"/>
      <c r="Q605" s="65">
        <v>3</v>
      </c>
      <c r="R605" s="278" t="s">
        <v>3078</v>
      </c>
      <c r="S605" s="278"/>
      <c r="T605" s="278"/>
      <c r="U605" s="278"/>
      <c r="V605" s="278"/>
      <c r="W605" s="278"/>
      <c r="X605" s="278"/>
      <c r="Y605" s="278"/>
      <c r="Z605" s="278"/>
      <c r="AA605" s="278"/>
      <c r="AB605" s="278"/>
      <c r="AC605" s="278"/>
      <c r="AD605" s="278"/>
      <c r="AE605" s="278"/>
      <c r="AF605" s="65">
        <v>3</v>
      </c>
      <c r="AG605" s="278" t="s">
        <v>3078</v>
      </c>
      <c r="AH605" s="278"/>
      <c r="AI605" s="278"/>
      <c r="AJ605" s="278"/>
      <c r="AK605" s="278"/>
      <c r="AL605" s="278"/>
      <c r="AM605" s="278"/>
      <c r="AN605" s="278"/>
      <c r="AO605" s="278"/>
      <c r="AP605" s="278"/>
      <c r="AQ605" s="278"/>
      <c r="AR605" s="278"/>
      <c r="AS605" s="278"/>
      <c r="AT605" s="278"/>
    </row>
    <row r="606" spans="1:46" ht="45" customHeight="1" thickTop="1" thickBot="1" x14ac:dyDescent="0.25">
      <c r="A606" s="273" t="s">
        <v>67</v>
      </c>
      <c r="B606" s="273"/>
      <c r="C606" s="273"/>
      <c r="D606" s="273"/>
      <c r="E606" s="273"/>
      <c r="F606" s="273"/>
      <c r="G606" s="273"/>
      <c r="H606" s="273"/>
      <c r="I606" s="273"/>
      <c r="J606" s="273"/>
      <c r="K606" s="273"/>
      <c r="L606" s="273"/>
      <c r="M606" s="273"/>
      <c r="N606" s="273"/>
      <c r="O606" s="273"/>
      <c r="P606" s="273"/>
      <c r="Q606" s="65">
        <v>3</v>
      </c>
      <c r="R606" s="274"/>
      <c r="S606" s="274"/>
      <c r="T606" s="274"/>
      <c r="U606" s="274"/>
      <c r="V606" s="274"/>
      <c r="W606" s="274"/>
      <c r="X606" s="274"/>
      <c r="Y606" s="274"/>
      <c r="Z606" s="274"/>
      <c r="AA606" s="274"/>
      <c r="AB606" s="274"/>
      <c r="AC606" s="274"/>
      <c r="AD606" s="274"/>
      <c r="AE606" s="274"/>
      <c r="AF606" s="65">
        <v>3</v>
      </c>
      <c r="AG606" s="274"/>
      <c r="AH606" s="274"/>
      <c r="AI606" s="274"/>
      <c r="AJ606" s="274"/>
      <c r="AK606" s="274"/>
      <c r="AL606" s="274"/>
      <c r="AM606" s="274"/>
      <c r="AN606" s="274"/>
      <c r="AO606" s="274"/>
      <c r="AP606" s="274"/>
      <c r="AQ606" s="274"/>
      <c r="AR606" s="274"/>
      <c r="AS606" s="274"/>
      <c r="AT606" s="274"/>
    </row>
    <row r="607" spans="1:46" ht="45" customHeight="1" thickTop="1" thickBot="1" x14ac:dyDescent="0.25">
      <c r="A607" s="273" t="s">
        <v>461</v>
      </c>
      <c r="B607" s="273"/>
      <c r="C607" s="273"/>
      <c r="D607" s="273"/>
      <c r="E607" s="273"/>
      <c r="F607" s="273"/>
      <c r="G607" s="273"/>
      <c r="H607" s="273"/>
      <c r="I607" s="273"/>
      <c r="J607" s="273"/>
      <c r="K607" s="273"/>
      <c r="L607" s="273"/>
      <c r="M607" s="273"/>
      <c r="N607" s="273"/>
      <c r="O607" s="273"/>
      <c r="P607" s="273"/>
      <c r="Q607" s="65">
        <v>3</v>
      </c>
      <c r="R607" s="274"/>
      <c r="S607" s="274"/>
      <c r="T607" s="274"/>
      <c r="U607" s="274"/>
      <c r="V607" s="274"/>
      <c r="W607" s="274"/>
      <c r="X607" s="274"/>
      <c r="Y607" s="274"/>
      <c r="Z607" s="274"/>
      <c r="AA607" s="274"/>
      <c r="AB607" s="274"/>
      <c r="AC607" s="274"/>
      <c r="AD607" s="274"/>
      <c r="AE607" s="274"/>
      <c r="AF607" s="65">
        <v>3</v>
      </c>
      <c r="AG607" s="274"/>
      <c r="AH607" s="274"/>
      <c r="AI607" s="274"/>
      <c r="AJ607" s="274"/>
      <c r="AK607" s="274"/>
      <c r="AL607" s="274"/>
      <c r="AM607" s="274"/>
      <c r="AN607" s="274"/>
      <c r="AO607" s="274"/>
      <c r="AP607" s="274"/>
      <c r="AQ607" s="274"/>
      <c r="AR607" s="274"/>
      <c r="AS607" s="274"/>
      <c r="AT607" s="274"/>
    </row>
    <row r="608" spans="1:46" ht="45" customHeight="1" thickTop="1" thickBot="1" x14ac:dyDescent="0.25">
      <c r="A608" s="273" t="s">
        <v>286</v>
      </c>
      <c r="B608" s="273"/>
      <c r="C608" s="273"/>
      <c r="D608" s="273"/>
      <c r="E608" s="273"/>
      <c r="F608" s="273"/>
      <c r="G608" s="273"/>
      <c r="H608" s="273"/>
      <c r="I608" s="273"/>
      <c r="J608" s="273"/>
      <c r="K608" s="273"/>
      <c r="L608" s="273"/>
      <c r="M608" s="273"/>
      <c r="N608" s="273"/>
      <c r="O608" s="273"/>
      <c r="P608" s="273"/>
      <c r="Q608" s="65">
        <v>3</v>
      </c>
      <c r="R608" s="274"/>
      <c r="S608" s="274"/>
      <c r="T608" s="274"/>
      <c r="U608" s="274"/>
      <c r="V608" s="274"/>
      <c r="W608" s="274"/>
      <c r="X608" s="274"/>
      <c r="Y608" s="274"/>
      <c r="Z608" s="274"/>
      <c r="AA608" s="274"/>
      <c r="AB608" s="274"/>
      <c r="AC608" s="274"/>
      <c r="AD608" s="274"/>
      <c r="AE608" s="274"/>
      <c r="AF608" s="65">
        <v>3</v>
      </c>
      <c r="AG608" s="274"/>
      <c r="AH608" s="274"/>
      <c r="AI608" s="274"/>
      <c r="AJ608" s="274"/>
      <c r="AK608" s="274"/>
      <c r="AL608" s="274"/>
      <c r="AM608" s="274"/>
      <c r="AN608" s="274"/>
      <c r="AO608" s="274"/>
      <c r="AP608" s="274"/>
      <c r="AQ608" s="274"/>
      <c r="AR608" s="274"/>
      <c r="AS608" s="274"/>
      <c r="AT608" s="274"/>
    </row>
    <row r="609" spans="1:46" ht="45" customHeight="1" thickTop="1" thickBot="1" x14ac:dyDescent="0.25">
      <c r="A609" s="273" t="s">
        <v>360</v>
      </c>
      <c r="B609" s="273"/>
      <c r="C609" s="273"/>
      <c r="D609" s="273"/>
      <c r="E609" s="273"/>
      <c r="F609" s="273"/>
      <c r="G609" s="273"/>
      <c r="H609" s="273"/>
      <c r="I609" s="273"/>
      <c r="J609" s="273"/>
      <c r="K609" s="273"/>
      <c r="L609" s="273"/>
      <c r="M609" s="273"/>
      <c r="N609" s="273"/>
      <c r="O609" s="273"/>
      <c r="P609" s="273"/>
      <c r="Q609" s="65">
        <v>3</v>
      </c>
      <c r="R609" s="274"/>
      <c r="S609" s="274"/>
      <c r="T609" s="274"/>
      <c r="U609" s="274"/>
      <c r="V609" s="274"/>
      <c r="W609" s="274"/>
      <c r="X609" s="274"/>
      <c r="Y609" s="274"/>
      <c r="Z609" s="274"/>
      <c r="AA609" s="274"/>
      <c r="AB609" s="274"/>
      <c r="AC609" s="274"/>
      <c r="AD609" s="274"/>
      <c r="AE609" s="274"/>
      <c r="AF609" s="65">
        <v>3</v>
      </c>
      <c r="AG609" s="274"/>
      <c r="AH609" s="274"/>
      <c r="AI609" s="274"/>
      <c r="AJ609" s="274"/>
      <c r="AK609" s="274"/>
      <c r="AL609" s="274"/>
      <c r="AM609" s="274"/>
      <c r="AN609" s="274"/>
      <c r="AO609" s="274"/>
      <c r="AP609" s="274"/>
      <c r="AQ609" s="274"/>
      <c r="AR609" s="274"/>
      <c r="AS609" s="274"/>
      <c r="AT609" s="274"/>
    </row>
    <row r="610" spans="1:46" ht="45" customHeight="1" thickTop="1" thickBot="1" x14ac:dyDescent="0.25">
      <c r="A610" s="273" t="s">
        <v>462</v>
      </c>
      <c r="B610" s="273"/>
      <c r="C610" s="273"/>
      <c r="D610" s="273"/>
      <c r="E610" s="273"/>
      <c r="F610" s="273"/>
      <c r="G610" s="273"/>
      <c r="H610" s="273"/>
      <c r="I610" s="273"/>
      <c r="J610" s="273"/>
      <c r="K610" s="273"/>
      <c r="L610" s="273"/>
      <c r="M610" s="273"/>
      <c r="N610" s="273"/>
      <c r="O610" s="273"/>
      <c r="P610" s="273"/>
      <c r="Q610" s="65">
        <v>3</v>
      </c>
      <c r="R610" s="278"/>
      <c r="S610" s="278"/>
      <c r="T610" s="278"/>
      <c r="U610" s="278"/>
      <c r="V610" s="278"/>
      <c r="W610" s="278"/>
      <c r="X610" s="278"/>
      <c r="Y610" s="278"/>
      <c r="Z610" s="278"/>
      <c r="AA610" s="278"/>
      <c r="AB610" s="278"/>
      <c r="AC610" s="278"/>
      <c r="AD610" s="278"/>
      <c r="AE610" s="278"/>
      <c r="AF610" s="65">
        <v>3</v>
      </c>
      <c r="AG610" s="278"/>
      <c r="AH610" s="278"/>
      <c r="AI610" s="278"/>
      <c r="AJ610" s="278"/>
      <c r="AK610" s="278"/>
      <c r="AL610" s="278"/>
      <c r="AM610" s="278"/>
      <c r="AN610" s="278"/>
      <c r="AO610" s="278"/>
      <c r="AP610" s="278"/>
      <c r="AQ610" s="278"/>
      <c r="AR610" s="278"/>
      <c r="AS610" s="278"/>
      <c r="AT610" s="278"/>
    </row>
    <row r="611" spans="1:46" ht="45" customHeight="1" thickTop="1" thickBot="1" x14ac:dyDescent="0.25">
      <c r="A611" s="273" t="s">
        <v>463</v>
      </c>
      <c r="B611" s="273"/>
      <c r="C611" s="273"/>
      <c r="D611" s="273"/>
      <c r="E611" s="273"/>
      <c r="F611" s="273"/>
      <c r="G611" s="273"/>
      <c r="H611" s="273"/>
      <c r="I611" s="273"/>
      <c r="J611" s="273"/>
      <c r="K611" s="273"/>
      <c r="L611" s="273"/>
      <c r="M611" s="273"/>
      <c r="N611" s="273"/>
      <c r="O611" s="273"/>
      <c r="P611" s="273"/>
      <c r="Q611" s="65">
        <v>3</v>
      </c>
      <c r="R611" s="278"/>
      <c r="S611" s="278"/>
      <c r="T611" s="278"/>
      <c r="U611" s="278"/>
      <c r="V611" s="278"/>
      <c r="W611" s="278"/>
      <c r="X611" s="278"/>
      <c r="Y611" s="278"/>
      <c r="Z611" s="278"/>
      <c r="AA611" s="278"/>
      <c r="AB611" s="278"/>
      <c r="AC611" s="278"/>
      <c r="AD611" s="278"/>
      <c r="AE611" s="278"/>
      <c r="AF611" s="65">
        <v>3</v>
      </c>
      <c r="AG611" s="278"/>
      <c r="AH611" s="278"/>
      <c r="AI611" s="278"/>
      <c r="AJ611" s="278"/>
      <c r="AK611" s="278"/>
      <c r="AL611" s="278"/>
      <c r="AM611" s="278"/>
      <c r="AN611" s="278"/>
      <c r="AO611" s="278"/>
      <c r="AP611" s="278"/>
      <c r="AQ611" s="278"/>
      <c r="AR611" s="278"/>
      <c r="AS611" s="278"/>
      <c r="AT611" s="278"/>
    </row>
    <row r="612" spans="1:46" ht="109.9" customHeight="1" thickTop="1" thickBot="1" x14ac:dyDescent="0.25">
      <c r="A612" s="273" t="s">
        <v>464</v>
      </c>
      <c r="B612" s="273"/>
      <c r="C612" s="273"/>
      <c r="D612" s="273"/>
      <c r="E612" s="273"/>
      <c r="F612" s="273"/>
      <c r="G612" s="273"/>
      <c r="H612" s="273"/>
      <c r="I612" s="273"/>
      <c r="J612" s="273"/>
      <c r="K612" s="273"/>
      <c r="L612" s="273"/>
      <c r="M612" s="273"/>
      <c r="N612" s="273"/>
      <c r="O612" s="273"/>
      <c r="P612" s="273"/>
      <c r="Q612" s="65">
        <v>3</v>
      </c>
      <c r="R612" s="278"/>
      <c r="S612" s="278"/>
      <c r="T612" s="278"/>
      <c r="U612" s="278"/>
      <c r="V612" s="278"/>
      <c r="W612" s="278"/>
      <c r="X612" s="278"/>
      <c r="Y612" s="278"/>
      <c r="Z612" s="278"/>
      <c r="AA612" s="278"/>
      <c r="AB612" s="278"/>
      <c r="AC612" s="278"/>
      <c r="AD612" s="278"/>
      <c r="AE612" s="278"/>
      <c r="AF612" s="65">
        <v>3</v>
      </c>
      <c r="AG612" s="278"/>
      <c r="AH612" s="278"/>
      <c r="AI612" s="278"/>
      <c r="AJ612" s="278"/>
      <c r="AK612" s="278"/>
      <c r="AL612" s="278"/>
      <c r="AM612" s="278"/>
      <c r="AN612" s="278"/>
      <c r="AO612" s="278"/>
      <c r="AP612" s="278"/>
      <c r="AQ612" s="278"/>
      <c r="AR612" s="278"/>
      <c r="AS612" s="278"/>
      <c r="AT612" s="278"/>
    </row>
    <row r="613" spans="1:46" ht="45.6" customHeight="1" thickTop="1" thickBot="1" x14ac:dyDescent="0.25">
      <c r="A613" s="273" t="s">
        <v>465</v>
      </c>
      <c r="B613" s="273"/>
      <c r="C613" s="273"/>
      <c r="D613" s="273"/>
      <c r="E613" s="273"/>
      <c r="F613" s="273"/>
      <c r="G613" s="273"/>
      <c r="H613" s="273"/>
      <c r="I613" s="273"/>
      <c r="J613" s="273"/>
      <c r="K613" s="273"/>
      <c r="L613" s="273"/>
      <c r="M613" s="273"/>
      <c r="N613" s="273"/>
      <c r="O613" s="273"/>
      <c r="P613" s="273"/>
      <c r="Q613" s="65">
        <v>3</v>
      </c>
      <c r="R613" s="289"/>
      <c r="S613" s="290"/>
      <c r="T613" s="290"/>
      <c r="U613" s="290"/>
      <c r="V613" s="290"/>
      <c r="W613" s="290"/>
      <c r="X613" s="290"/>
      <c r="Y613" s="290"/>
      <c r="Z613" s="290"/>
      <c r="AA613" s="290"/>
      <c r="AB613" s="290"/>
      <c r="AC613" s="290"/>
      <c r="AD613" s="290"/>
      <c r="AE613" s="291"/>
      <c r="AF613" s="65">
        <v>3</v>
      </c>
      <c r="AG613" s="289"/>
      <c r="AH613" s="290"/>
      <c r="AI613" s="290"/>
      <c r="AJ613" s="290"/>
      <c r="AK613" s="290"/>
      <c r="AL613" s="290"/>
      <c r="AM613" s="290"/>
      <c r="AN613" s="290"/>
      <c r="AO613" s="290"/>
      <c r="AP613" s="290"/>
      <c r="AQ613" s="290"/>
      <c r="AR613" s="290"/>
      <c r="AS613" s="290"/>
      <c r="AT613" s="291"/>
    </row>
    <row r="614" spans="1:46" ht="45" customHeight="1" thickTop="1" thickBot="1" x14ac:dyDescent="0.25">
      <c r="A614" s="282" t="s">
        <v>466</v>
      </c>
      <c r="B614" s="283"/>
      <c r="C614" s="283"/>
      <c r="D614" s="283"/>
      <c r="E614" s="283"/>
      <c r="F614" s="283"/>
      <c r="G614" s="283"/>
      <c r="H614" s="283"/>
      <c r="I614" s="283"/>
      <c r="J614" s="283"/>
      <c r="K614" s="283"/>
      <c r="L614" s="283"/>
      <c r="M614" s="283"/>
      <c r="N614" s="283"/>
      <c r="O614" s="283"/>
      <c r="P614" s="284"/>
      <c r="Q614" s="65">
        <v>3</v>
      </c>
      <c r="R614" s="289"/>
      <c r="S614" s="290"/>
      <c r="T614" s="290"/>
      <c r="U614" s="290"/>
      <c r="V614" s="290"/>
      <c r="W614" s="290"/>
      <c r="X614" s="290"/>
      <c r="Y614" s="290"/>
      <c r="Z614" s="290"/>
      <c r="AA614" s="290"/>
      <c r="AB614" s="290"/>
      <c r="AC614" s="290"/>
      <c r="AD614" s="290"/>
      <c r="AE614" s="291"/>
      <c r="AF614" s="65">
        <v>3</v>
      </c>
      <c r="AG614" s="289"/>
      <c r="AH614" s="290"/>
      <c r="AI614" s="290"/>
      <c r="AJ614" s="290"/>
      <c r="AK614" s="290"/>
      <c r="AL614" s="290"/>
      <c r="AM614" s="290"/>
      <c r="AN614" s="290"/>
      <c r="AO614" s="290"/>
      <c r="AP614" s="290"/>
      <c r="AQ614" s="290"/>
      <c r="AR614" s="290"/>
      <c r="AS614" s="290"/>
      <c r="AT614" s="291"/>
    </row>
    <row r="615" spans="1:46" ht="45" customHeight="1" thickTop="1" thickBot="1" x14ac:dyDescent="0.25">
      <c r="A615" s="273" t="s">
        <v>467</v>
      </c>
      <c r="B615" s="273"/>
      <c r="C615" s="273"/>
      <c r="D615" s="273"/>
      <c r="E615" s="273"/>
      <c r="F615" s="273"/>
      <c r="G615" s="273"/>
      <c r="H615" s="273"/>
      <c r="I615" s="273"/>
      <c r="J615" s="273"/>
      <c r="K615" s="273"/>
      <c r="L615" s="273"/>
      <c r="M615" s="273"/>
      <c r="N615" s="273"/>
      <c r="O615" s="273"/>
      <c r="P615" s="273"/>
      <c r="Q615" s="65">
        <v>3</v>
      </c>
      <c r="R615" s="274"/>
      <c r="S615" s="274"/>
      <c r="T615" s="274"/>
      <c r="U615" s="274"/>
      <c r="V615" s="274"/>
      <c r="W615" s="274"/>
      <c r="X615" s="274"/>
      <c r="Y615" s="274"/>
      <c r="Z615" s="274"/>
      <c r="AA615" s="274"/>
      <c r="AB615" s="274"/>
      <c r="AC615" s="274"/>
      <c r="AD615" s="274"/>
      <c r="AE615" s="274"/>
      <c r="AF615" s="65">
        <v>3</v>
      </c>
      <c r="AG615" s="274"/>
      <c r="AH615" s="274"/>
      <c r="AI615" s="274"/>
      <c r="AJ615" s="274"/>
      <c r="AK615" s="274"/>
      <c r="AL615" s="274"/>
      <c r="AM615" s="274"/>
      <c r="AN615" s="274"/>
      <c r="AO615" s="274"/>
      <c r="AP615" s="274"/>
      <c r="AQ615" s="274"/>
      <c r="AR615" s="274"/>
      <c r="AS615" s="274"/>
      <c r="AT615" s="274"/>
    </row>
    <row r="616" spans="1:46" ht="45" customHeight="1" thickTop="1" thickBot="1" x14ac:dyDescent="0.25">
      <c r="A616" s="273" t="s">
        <v>468</v>
      </c>
      <c r="B616" s="273"/>
      <c r="C616" s="273"/>
      <c r="D616" s="273"/>
      <c r="E616" s="273"/>
      <c r="F616" s="273"/>
      <c r="G616" s="273"/>
      <c r="H616" s="273"/>
      <c r="I616" s="273"/>
      <c r="J616" s="273"/>
      <c r="K616" s="273"/>
      <c r="L616" s="273"/>
      <c r="M616" s="273"/>
      <c r="N616" s="273"/>
      <c r="O616" s="273"/>
      <c r="P616" s="273"/>
      <c r="Q616" s="65">
        <v>3</v>
      </c>
      <c r="R616" s="274"/>
      <c r="S616" s="274"/>
      <c r="T616" s="274"/>
      <c r="U616" s="274"/>
      <c r="V616" s="274"/>
      <c r="W616" s="274"/>
      <c r="X616" s="274"/>
      <c r="Y616" s="274"/>
      <c r="Z616" s="274"/>
      <c r="AA616" s="274"/>
      <c r="AB616" s="274"/>
      <c r="AC616" s="274"/>
      <c r="AD616" s="274"/>
      <c r="AE616" s="274"/>
      <c r="AF616" s="65">
        <v>3</v>
      </c>
      <c r="AG616" s="274"/>
      <c r="AH616" s="274"/>
      <c r="AI616" s="274"/>
      <c r="AJ616" s="274"/>
      <c r="AK616" s="274"/>
      <c r="AL616" s="274"/>
      <c r="AM616" s="274"/>
      <c r="AN616" s="274"/>
      <c r="AO616" s="274"/>
      <c r="AP616" s="274"/>
      <c r="AQ616" s="274"/>
      <c r="AR616" s="274"/>
      <c r="AS616" s="274"/>
      <c r="AT616" s="274"/>
    </row>
    <row r="617" spans="1:46" ht="45" customHeight="1" thickTop="1" thickBot="1" x14ac:dyDescent="0.25">
      <c r="A617" s="273" t="s">
        <v>469</v>
      </c>
      <c r="B617" s="273"/>
      <c r="C617" s="273"/>
      <c r="D617" s="273"/>
      <c r="E617" s="273"/>
      <c r="F617" s="273"/>
      <c r="G617" s="273"/>
      <c r="H617" s="273"/>
      <c r="I617" s="273"/>
      <c r="J617" s="273"/>
      <c r="K617" s="273"/>
      <c r="L617" s="273"/>
      <c r="M617" s="273"/>
      <c r="N617" s="273"/>
      <c r="O617" s="273"/>
      <c r="P617" s="273"/>
      <c r="Q617" s="65">
        <v>3</v>
      </c>
      <c r="R617" s="274"/>
      <c r="S617" s="274"/>
      <c r="T617" s="274"/>
      <c r="U617" s="274"/>
      <c r="V617" s="274"/>
      <c r="W617" s="274"/>
      <c r="X617" s="274"/>
      <c r="Y617" s="274"/>
      <c r="Z617" s="274"/>
      <c r="AA617" s="274"/>
      <c r="AB617" s="274"/>
      <c r="AC617" s="274"/>
      <c r="AD617" s="274"/>
      <c r="AE617" s="274"/>
      <c r="AF617" s="65">
        <v>3</v>
      </c>
      <c r="AG617" s="274"/>
      <c r="AH617" s="274"/>
      <c r="AI617" s="274"/>
      <c r="AJ617" s="274"/>
      <c r="AK617" s="274"/>
      <c r="AL617" s="274"/>
      <c r="AM617" s="274"/>
      <c r="AN617" s="274"/>
      <c r="AO617" s="274"/>
      <c r="AP617" s="274"/>
      <c r="AQ617" s="274"/>
      <c r="AR617" s="274"/>
      <c r="AS617" s="274"/>
      <c r="AT617" s="274"/>
    </row>
    <row r="618" spans="1:46" ht="45" customHeight="1" thickTop="1" thickBot="1" x14ac:dyDescent="0.25">
      <c r="A618" s="273" t="s">
        <v>470</v>
      </c>
      <c r="B618" s="273"/>
      <c r="C618" s="273"/>
      <c r="D618" s="273"/>
      <c r="E618" s="273"/>
      <c r="F618" s="273"/>
      <c r="G618" s="273"/>
      <c r="H618" s="273"/>
      <c r="I618" s="273"/>
      <c r="J618" s="273"/>
      <c r="K618" s="273"/>
      <c r="L618" s="273"/>
      <c r="M618" s="273"/>
      <c r="N618" s="273"/>
      <c r="O618" s="273"/>
      <c r="P618" s="273"/>
      <c r="Q618" s="65">
        <v>3</v>
      </c>
      <c r="R618" s="278"/>
      <c r="S618" s="278"/>
      <c r="T618" s="278"/>
      <c r="U618" s="278"/>
      <c r="V618" s="278"/>
      <c r="W618" s="278"/>
      <c r="X618" s="278"/>
      <c r="Y618" s="278"/>
      <c r="Z618" s="278"/>
      <c r="AA618" s="278"/>
      <c r="AB618" s="278"/>
      <c r="AC618" s="278"/>
      <c r="AD618" s="278"/>
      <c r="AE618" s="278"/>
      <c r="AF618" s="65">
        <v>3</v>
      </c>
      <c r="AG618" s="278"/>
      <c r="AH618" s="278"/>
      <c r="AI618" s="278"/>
      <c r="AJ618" s="278"/>
      <c r="AK618" s="278"/>
      <c r="AL618" s="278"/>
      <c r="AM618" s="278"/>
      <c r="AN618" s="278"/>
      <c r="AO618" s="278"/>
      <c r="AP618" s="278"/>
      <c r="AQ618" s="278"/>
      <c r="AR618" s="278"/>
      <c r="AS618" s="278"/>
      <c r="AT618" s="278"/>
    </row>
    <row r="619" spans="1:46" ht="45" customHeight="1" thickTop="1" thickBot="1" x14ac:dyDescent="0.25">
      <c r="A619" s="273" t="s">
        <v>471</v>
      </c>
      <c r="B619" s="273"/>
      <c r="C619" s="273"/>
      <c r="D619" s="273"/>
      <c r="E619" s="273"/>
      <c r="F619" s="273"/>
      <c r="G619" s="273"/>
      <c r="H619" s="273"/>
      <c r="I619" s="273"/>
      <c r="J619" s="273"/>
      <c r="K619" s="273"/>
      <c r="L619" s="273"/>
      <c r="M619" s="273"/>
      <c r="N619" s="273"/>
      <c r="O619" s="273"/>
      <c r="P619" s="273"/>
      <c r="Q619" s="65">
        <v>3</v>
      </c>
      <c r="R619" s="278"/>
      <c r="S619" s="278"/>
      <c r="T619" s="278"/>
      <c r="U619" s="278"/>
      <c r="V619" s="278"/>
      <c r="W619" s="278"/>
      <c r="X619" s="278"/>
      <c r="Y619" s="278"/>
      <c r="Z619" s="278"/>
      <c r="AA619" s="278"/>
      <c r="AB619" s="278"/>
      <c r="AC619" s="278"/>
      <c r="AD619" s="278"/>
      <c r="AE619" s="278"/>
      <c r="AF619" s="65">
        <v>3</v>
      </c>
      <c r="AG619" s="278"/>
      <c r="AH619" s="278"/>
      <c r="AI619" s="278"/>
      <c r="AJ619" s="278"/>
      <c r="AK619" s="278"/>
      <c r="AL619" s="278"/>
      <c r="AM619" s="278"/>
      <c r="AN619" s="278"/>
      <c r="AO619" s="278"/>
      <c r="AP619" s="278"/>
      <c r="AQ619" s="278"/>
      <c r="AR619" s="278"/>
      <c r="AS619" s="278"/>
      <c r="AT619" s="278"/>
    </row>
    <row r="620" spans="1:46" ht="45" customHeight="1" thickTop="1" thickBot="1" x14ac:dyDescent="0.25">
      <c r="A620" s="273" t="s">
        <v>472</v>
      </c>
      <c r="B620" s="273"/>
      <c r="C620" s="273"/>
      <c r="D620" s="273"/>
      <c r="E620" s="273"/>
      <c r="F620" s="273"/>
      <c r="G620" s="273"/>
      <c r="H620" s="273"/>
      <c r="I620" s="273"/>
      <c r="J620" s="273"/>
      <c r="K620" s="273"/>
      <c r="L620" s="273"/>
      <c r="M620" s="273"/>
      <c r="N620" s="273"/>
      <c r="O620" s="273"/>
      <c r="P620" s="273"/>
      <c r="Q620" s="65">
        <v>3</v>
      </c>
      <c r="R620" s="278"/>
      <c r="S620" s="278"/>
      <c r="T620" s="278"/>
      <c r="U620" s="278"/>
      <c r="V620" s="278"/>
      <c r="W620" s="278"/>
      <c r="X620" s="278"/>
      <c r="Y620" s="278"/>
      <c r="Z620" s="278"/>
      <c r="AA620" s="278"/>
      <c r="AB620" s="278"/>
      <c r="AC620" s="278"/>
      <c r="AD620" s="278"/>
      <c r="AE620" s="278"/>
      <c r="AF620" s="65">
        <v>3</v>
      </c>
      <c r="AG620" s="278"/>
      <c r="AH620" s="278"/>
      <c r="AI620" s="278"/>
      <c r="AJ620" s="278"/>
      <c r="AK620" s="278"/>
      <c r="AL620" s="278"/>
      <c r="AM620" s="278"/>
      <c r="AN620" s="278"/>
      <c r="AO620" s="278"/>
      <c r="AP620" s="278"/>
      <c r="AQ620" s="278"/>
      <c r="AR620" s="278"/>
      <c r="AS620" s="278"/>
      <c r="AT620" s="278"/>
    </row>
    <row r="621" spans="1:46" ht="45" customHeight="1" thickTop="1" thickBot="1" x14ac:dyDescent="0.25">
      <c r="A621" s="273" t="s">
        <v>473</v>
      </c>
      <c r="B621" s="273"/>
      <c r="C621" s="273"/>
      <c r="D621" s="273"/>
      <c r="E621" s="273"/>
      <c r="F621" s="273"/>
      <c r="G621" s="273"/>
      <c r="H621" s="273"/>
      <c r="I621" s="273"/>
      <c r="J621" s="273"/>
      <c r="K621" s="273"/>
      <c r="L621" s="273"/>
      <c r="M621" s="273"/>
      <c r="N621" s="273"/>
      <c r="O621" s="273"/>
      <c r="P621" s="273"/>
      <c r="Q621" s="65">
        <v>3</v>
      </c>
      <c r="R621" s="278"/>
      <c r="S621" s="278"/>
      <c r="T621" s="278"/>
      <c r="U621" s="278"/>
      <c r="V621" s="278"/>
      <c r="W621" s="278"/>
      <c r="X621" s="278"/>
      <c r="Y621" s="278"/>
      <c r="Z621" s="278"/>
      <c r="AA621" s="278"/>
      <c r="AB621" s="278"/>
      <c r="AC621" s="278"/>
      <c r="AD621" s="278"/>
      <c r="AE621" s="278"/>
      <c r="AF621" s="65">
        <v>3</v>
      </c>
      <c r="AG621" s="278"/>
      <c r="AH621" s="278"/>
      <c r="AI621" s="278"/>
      <c r="AJ621" s="278"/>
      <c r="AK621" s="278"/>
      <c r="AL621" s="278"/>
      <c r="AM621" s="278"/>
      <c r="AN621" s="278"/>
      <c r="AO621" s="278"/>
      <c r="AP621" s="278"/>
      <c r="AQ621" s="278"/>
      <c r="AR621" s="278"/>
      <c r="AS621" s="278"/>
      <c r="AT621" s="278"/>
    </row>
    <row r="622" spans="1:46" ht="45" customHeight="1" thickTop="1" thickBot="1" x14ac:dyDescent="0.25">
      <c r="A622" s="273" t="s">
        <v>474</v>
      </c>
      <c r="B622" s="273"/>
      <c r="C622" s="273"/>
      <c r="D622" s="273"/>
      <c r="E622" s="273"/>
      <c r="F622" s="273"/>
      <c r="G622" s="273"/>
      <c r="H622" s="273"/>
      <c r="I622" s="273"/>
      <c r="J622" s="273"/>
      <c r="K622" s="273"/>
      <c r="L622" s="273"/>
      <c r="M622" s="273"/>
      <c r="N622" s="273"/>
      <c r="O622" s="273"/>
      <c r="P622" s="273"/>
      <c r="Q622" s="65">
        <v>3</v>
      </c>
      <c r="R622" s="274"/>
      <c r="S622" s="274"/>
      <c r="T622" s="274"/>
      <c r="U622" s="274"/>
      <c r="V622" s="274"/>
      <c r="W622" s="274"/>
      <c r="X622" s="274"/>
      <c r="Y622" s="274"/>
      <c r="Z622" s="274"/>
      <c r="AA622" s="274"/>
      <c r="AB622" s="274"/>
      <c r="AC622" s="274"/>
      <c r="AD622" s="274"/>
      <c r="AE622" s="274"/>
      <c r="AF622" s="65">
        <v>3</v>
      </c>
      <c r="AG622" s="274"/>
      <c r="AH622" s="274"/>
      <c r="AI622" s="274"/>
      <c r="AJ622" s="274"/>
      <c r="AK622" s="274"/>
      <c r="AL622" s="274"/>
      <c r="AM622" s="274"/>
      <c r="AN622" s="274"/>
      <c r="AO622" s="274"/>
      <c r="AP622" s="274"/>
      <c r="AQ622" s="274"/>
      <c r="AR622" s="274"/>
      <c r="AS622" s="274"/>
      <c r="AT622" s="274"/>
    </row>
    <row r="623" spans="1:46" ht="68.650000000000006" customHeight="1" thickTop="1" thickBot="1" x14ac:dyDescent="0.25">
      <c r="A623" s="273" t="s">
        <v>475</v>
      </c>
      <c r="B623" s="273"/>
      <c r="C623" s="273"/>
      <c r="D623" s="273"/>
      <c r="E623" s="273"/>
      <c r="F623" s="273"/>
      <c r="G623" s="273"/>
      <c r="H623" s="273"/>
      <c r="I623" s="273"/>
      <c r="J623" s="273"/>
      <c r="K623" s="273"/>
      <c r="L623" s="273"/>
      <c r="M623" s="273"/>
      <c r="N623" s="273"/>
      <c r="O623" s="273"/>
      <c r="P623" s="273"/>
      <c r="Q623" s="65">
        <v>3</v>
      </c>
      <c r="R623" s="274"/>
      <c r="S623" s="274"/>
      <c r="T623" s="274"/>
      <c r="U623" s="274"/>
      <c r="V623" s="274"/>
      <c r="W623" s="274"/>
      <c r="X623" s="274"/>
      <c r="Y623" s="274"/>
      <c r="Z623" s="274"/>
      <c r="AA623" s="274"/>
      <c r="AB623" s="274"/>
      <c r="AC623" s="274"/>
      <c r="AD623" s="274"/>
      <c r="AE623" s="274"/>
      <c r="AF623" s="65">
        <v>3</v>
      </c>
      <c r="AG623" s="274"/>
      <c r="AH623" s="274"/>
      <c r="AI623" s="274"/>
      <c r="AJ623" s="274"/>
      <c r="AK623" s="274"/>
      <c r="AL623" s="274"/>
      <c r="AM623" s="274"/>
      <c r="AN623" s="274"/>
      <c r="AO623" s="274"/>
      <c r="AP623" s="274"/>
      <c r="AQ623" s="274"/>
      <c r="AR623" s="274"/>
      <c r="AS623" s="274"/>
      <c r="AT623" s="274"/>
    </row>
    <row r="624" spans="1:46" ht="47.65" customHeight="1" thickTop="1" thickBot="1" x14ac:dyDescent="0.25">
      <c r="A624" s="273" t="s">
        <v>476</v>
      </c>
      <c r="B624" s="273"/>
      <c r="C624" s="273"/>
      <c r="D624" s="273"/>
      <c r="E624" s="273"/>
      <c r="F624" s="273"/>
      <c r="G624" s="273"/>
      <c r="H624" s="273"/>
      <c r="I624" s="273"/>
      <c r="J624" s="273"/>
      <c r="K624" s="273"/>
      <c r="L624" s="273"/>
      <c r="M624" s="273"/>
      <c r="N624" s="273"/>
      <c r="O624" s="273"/>
      <c r="P624" s="273"/>
      <c r="Q624" s="65">
        <v>3</v>
      </c>
      <c r="R624" s="274"/>
      <c r="S624" s="274"/>
      <c r="T624" s="274"/>
      <c r="U624" s="274"/>
      <c r="V624" s="274"/>
      <c r="W624" s="274"/>
      <c r="X624" s="274"/>
      <c r="Y624" s="274"/>
      <c r="Z624" s="274"/>
      <c r="AA624" s="274"/>
      <c r="AB624" s="274"/>
      <c r="AC624" s="274"/>
      <c r="AD624" s="274"/>
      <c r="AE624" s="274"/>
      <c r="AF624" s="65">
        <v>3</v>
      </c>
      <c r="AG624" s="274"/>
      <c r="AH624" s="274"/>
      <c r="AI624" s="274"/>
      <c r="AJ624" s="274"/>
      <c r="AK624" s="274"/>
      <c r="AL624" s="274"/>
      <c r="AM624" s="274"/>
      <c r="AN624" s="274"/>
      <c r="AO624" s="274"/>
      <c r="AP624" s="274"/>
      <c r="AQ624" s="274"/>
      <c r="AR624" s="274"/>
      <c r="AS624" s="274"/>
      <c r="AT624" s="274"/>
    </row>
    <row r="625" spans="1:46" ht="51" customHeight="1" thickTop="1" thickBot="1" x14ac:dyDescent="0.25">
      <c r="A625" s="273" t="s">
        <v>477</v>
      </c>
      <c r="B625" s="273"/>
      <c r="C625" s="273"/>
      <c r="D625" s="273"/>
      <c r="E625" s="273"/>
      <c r="F625" s="273"/>
      <c r="G625" s="273"/>
      <c r="H625" s="273"/>
      <c r="I625" s="273"/>
      <c r="J625" s="273"/>
      <c r="K625" s="273"/>
      <c r="L625" s="273"/>
      <c r="M625" s="273"/>
      <c r="N625" s="273"/>
      <c r="O625" s="273"/>
      <c r="P625" s="273"/>
      <c r="Q625" s="65">
        <v>3</v>
      </c>
      <c r="R625" s="274"/>
      <c r="S625" s="274"/>
      <c r="T625" s="274"/>
      <c r="U625" s="274"/>
      <c r="V625" s="274"/>
      <c r="W625" s="274"/>
      <c r="X625" s="274"/>
      <c r="Y625" s="274"/>
      <c r="Z625" s="274"/>
      <c r="AA625" s="274"/>
      <c r="AB625" s="274"/>
      <c r="AC625" s="274"/>
      <c r="AD625" s="274"/>
      <c r="AE625" s="274"/>
      <c r="AF625" s="65">
        <v>3</v>
      </c>
      <c r="AG625" s="274"/>
      <c r="AH625" s="274"/>
      <c r="AI625" s="274"/>
      <c r="AJ625" s="274"/>
      <c r="AK625" s="274"/>
      <c r="AL625" s="274"/>
      <c r="AM625" s="274"/>
      <c r="AN625" s="274"/>
      <c r="AO625" s="274"/>
      <c r="AP625" s="274"/>
      <c r="AQ625" s="274"/>
      <c r="AR625" s="274"/>
      <c r="AS625" s="274"/>
      <c r="AT625" s="274"/>
    </row>
    <row r="626" spans="1:46" ht="48.6" customHeight="1" thickTop="1" thickBot="1" x14ac:dyDescent="0.25">
      <c r="A626" s="273" t="s">
        <v>478</v>
      </c>
      <c r="B626" s="273"/>
      <c r="C626" s="273"/>
      <c r="D626" s="273"/>
      <c r="E626" s="273"/>
      <c r="F626" s="273"/>
      <c r="G626" s="273"/>
      <c r="H626" s="273"/>
      <c r="I626" s="273"/>
      <c r="J626" s="273"/>
      <c r="K626" s="273"/>
      <c r="L626" s="273"/>
      <c r="M626" s="273"/>
      <c r="N626" s="273"/>
      <c r="O626" s="273"/>
      <c r="P626" s="273"/>
      <c r="Q626" s="65">
        <v>3</v>
      </c>
      <c r="R626" s="274"/>
      <c r="S626" s="274"/>
      <c r="T626" s="274"/>
      <c r="U626" s="274"/>
      <c r="V626" s="274"/>
      <c r="W626" s="274"/>
      <c r="X626" s="274"/>
      <c r="Y626" s="274"/>
      <c r="Z626" s="274"/>
      <c r="AA626" s="274"/>
      <c r="AB626" s="274"/>
      <c r="AC626" s="274"/>
      <c r="AD626" s="274"/>
      <c r="AE626" s="274"/>
      <c r="AF626" s="65">
        <v>3</v>
      </c>
      <c r="AG626" s="274"/>
      <c r="AH626" s="274"/>
      <c r="AI626" s="274"/>
      <c r="AJ626" s="274"/>
      <c r="AK626" s="274"/>
      <c r="AL626" s="274"/>
      <c r="AM626" s="274"/>
      <c r="AN626" s="274"/>
      <c r="AO626" s="274"/>
      <c r="AP626" s="274"/>
      <c r="AQ626" s="274"/>
      <c r="AR626" s="274"/>
      <c r="AS626" s="274"/>
      <c r="AT626" s="274"/>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79" t="s">
        <v>73</v>
      </c>
      <c r="B628" s="279"/>
      <c r="C628" s="279"/>
      <c r="D628" s="279"/>
      <c r="E628" s="279"/>
      <c r="F628" s="279"/>
      <c r="G628" s="279"/>
      <c r="H628" s="279"/>
      <c r="I628" s="279"/>
      <c r="J628" s="279"/>
      <c r="K628" s="279"/>
      <c r="L628" s="279"/>
      <c r="M628" s="279"/>
      <c r="N628" s="279"/>
      <c r="O628" s="279"/>
      <c r="P628" s="279"/>
      <c r="Q628" s="67" t="s">
        <v>64</v>
      </c>
      <c r="R628" s="280" t="s">
        <v>65</v>
      </c>
      <c r="S628" s="280"/>
      <c r="T628" s="280"/>
      <c r="U628" s="280"/>
      <c r="V628" s="280"/>
      <c r="W628" s="280"/>
      <c r="X628" s="280"/>
      <c r="Y628" s="280"/>
      <c r="Z628" s="280"/>
      <c r="AA628" s="280"/>
      <c r="AB628" s="280"/>
      <c r="AC628" s="280"/>
      <c r="AD628" s="280"/>
      <c r="AE628" s="280"/>
      <c r="AF628" s="68" t="s">
        <v>64</v>
      </c>
      <c r="AG628" s="281" t="s">
        <v>7</v>
      </c>
      <c r="AH628" s="281"/>
      <c r="AI628" s="281"/>
      <c r="AJ628" s="281"/>
      <c r="AK628" s="281"/>
      <c r="AL628" s="281"/>
      <c r="AM628" s="281"/>
      <c r="AN628" s="281"/>
      <c r="AO628" s="281"/>
      <c r="AP628" s="281"/>
      <c r="AQ628" s="281"/>
      <c r="AR628" s="281"/>
      <c r="AS628" s="281"/>
      <c r="AT628" s="281"/>
    </row>
    <row r="629" spans="1:46" ht="45" customHeight="1" thickTop="1" thickBot="1" x14ac:dyDescent="0.25">
      <c r="A629" s="273" t="s">
        <v>479</v>
      </c>
      <c r="B629" s="273"/>
      <c r="C629" s="273"/>
      <c r="D629" s="273"/>
      <c r="E629" s="273"/>
      <c r="F629" s="273"/>
      <c r="G629" s="273"/>
      <c r="H629" s="273"/>
      <c r="I629" s="273"/>
      <c r="J629" s="273"/>
      <c r="K629" s="273"/>
      <c r="L629" s="273"/>
      <c r="M629" s="273"/>
      <c r="N629" s="273"/>
      <c r="O629" s="273"/>
      <c r="P629" s="273"/>
      <c r="Q629" s="65">
        <v>3</v>
      </c>
      <c r="R629" s="278" t="s">
        <v>3078</v>
      </c>
      <c r="S629" s="278"/>
      <c r="T629" s="278"/>
      <c r="U629" s="278"/>
      <c r="V629" s="278"/>
      <c r="W629" s="278"/>
      <c r="X629" s="278"/>
      <c r="Y629" s="278"/>
      <c r="Z629" s="278"/>
      <c r="AA629" s="278"/>
      <c r="AB629" s="278"/>
      <c r="AC629" s="278"/>
      <c r="AD629" s="278"/>
      <c r="AE629" s="278"/>
      <c r="AF629" s="65">
        <v>3</v>
      </c>
      <c r="AG629" s="278" t="s">
        <v>3078</v>
      </c>
      <c r="AH629" s="278"/>
      <c r="AI629" s="278"/>
      <c r="AJ629" s="278"/>
      <c r="AK629" s="278"/>
      <c r="AL629" s="278"/>
      <c r="AM629" s="278"/>
      <c r="AN629" s="278"/>
      <c r="AO629" s="278"/>
      <c r="AP629" s="278"/>
      <c r="AQ629" s="278"/>
      <c r="AR629" s="278"/>
      <c r="AS629" s="278"/>
      <c r="AT629" s="278"/>
    </row>
    <row r="630" spans="1:46" ht="45" customHeight="1" thickTop="1" thickBot="1" x14ac:dyDescent="0.25">
      <c r="A630" s="273" t="s">
        <v>480</v>
      </c>
      <c r="B630" s="273"/>
      <c r="C630" s="273"/>
      <c r="D630" s="273"/>
      <c r="E630" s="273"/>
      <c r="F630" s="273"/>
      <c r="G630" s="273"/>
      <c r="H630" s="273"/>
      <c r="I630" s="273"/>
      <c r="J630" s="273"/>
      <c r="K630" s="273"/>
      <c r="L630" s="273"/>
      <c r="M630" s="273"/>
      <c r="N630" s="273"/>
      <c r="O630" s="273"/>
      <c r="P630" s="273"/>
      <c r="Q630" s="65">
        <v>3</v>
      </c>
      <c r="R630" s="274"/>
      <c r="S630" s="274"/>
      <c r="T630" s="274"/>
      <c r="U630" s="274"/>
      <c r="V630" s="274"/>
      <c r="W630" s="274"/>
      <c r="X630" s="274"/>
      <c r="Y630" s="274"/>
      <c r="Z630" s="274"/>
      <c r="AA630" s="274"/>
      <c r="AB630" s="274"/>
      <c r="AC630" s="274"/>
      <c r="AD630" s="274"/>
      <c r="AE630" s="274"/>
      <c r="AF630" s="65">
        <v>3</v>
      </c>
      <c r="AG630" s="274"/>
      <c r="AH630" s="274"/>
      <c r="AI630" s="274"/>
      <c r="AJ630" s="274"/>
      <c r="AK630" s="274"/>
      <c r="AL630" s="274"/>
      <c r="AM630" s="274"/>
      <c r="AN630" s="274"/>
      <c r="AO630" s="274"/>
      <c r="AP630" s="274"/>
      <c r="AQ630" s="274"/>
      <c r="AR630" s="274"/>
      <c r="AS630" s="274"/>
      <c r="AT630" s="274"/>
    </row>
    <row r="631" spans="1:46" ht="45" customHeight="1" thickTop="1" thickBot="1" x14ac:dyDescent="0.25">
      <c r="A631" s="273" t="s">
        <v>481</v>
      </c>
      <c r="B631" s="273"/>
      <c r="C631" s="273"/>
      <c r="D631" s="273"/>
      <c r="E631" s="273"/>
      <c r="F631" s="273"/>
      <c r="G631" s="273"/>
      <c r="H631" s="273"/>
      <c r="I631" s="273"/>
      <c r="J631" s="273"/>
      <c r="K631" s="273"/>
      <c r="L631" s="273"/>
      <c r="M631" s="273"/>
      <c r="N631" s="273"/>
      <c r="O631" s="273"/>
      <c r="P631" s="273"/>
      <c r="Q631" s="65">
        <v>3</v>
      </c>
      <c r="R631" s="278"/>
      <c r="S631" s="278"/>
      <c r="T631" s="278"/>
      <c r="U631" s="278"/>
      <c r="V631" s="278"/>
      <c r="W631" s="278"/>
      <c r="X631" s="278"/>
      <c r="Y631" s="278"/>
      <c r="Z631" s="278"/>
      <c r="AA631" s="278"/>
      <c r="AB631" s="278"/>
      <c r="AC631" s="278"/>
      <c r="AD631" s="278"/>
      <c r="AE631" s="278"/>
      <c r="AF631" s="65">
        <v>3</v>
      </c>
      <c r="AG631" s="278"/>
      <c r="AH631" s="278"/>
      <c r="AI631" s="278"/>
      <c r="AJ631" s="278"/>
      <c r="AK631" s="278"/>
      <c r="AL631" s="278"/>
      <c r="AM631" s="278"/>
      <c r="AN631" s="278"/>
      <c r="AO631" s="278"/>
      <c r="AP631" s="278"/>
      <c r="AQ631" s="278"/>
      <c r="AR631" s="278"/>
      <c r="AS631" s="278"/>
      <c r="AT631" s="278"/>
    </row>
    <row r="632" spans="1:46" ht="70.900000000000006" customHeight="1" thickTop="1" thickBot="1" x14ac:dyDescent="0.25">
      <c r="A632" s="273" t="s">
        <v>482</v>
      </c>
      <c r="B632" s="273"/>
      <c r="C632" s="273"/>
      <c r="D632" s="273"/>
      <c r="E632" s="273"/>
      <c r="F632" s="273"/>
      <c r="G632" s="273"/>
      <c r="H632" s="273"/>
      <c r="I632" s="273"/>
      <c r="J632" s="273"/>
      <c r="K632" s="273"/>
      <c r="L632" s="273"/>
      <c r="M632" s="273"/>
      <c r="N632" s="273"/>
      <c r="O632" s="273"/>
      <c r="P632" s="273"/>
      <c r="Q632" s="65">
        <v>3</v>
      </c>
      <c r="R632" s="278"/>
      <c r="S632" s="278"/>
      <c r="T632" s="278"/>
      <c r="U632" s="278"/>
      <c r="V632" s="278"/>
      <c r="W632" s="278"/>
      <c r="X632" s="278"/>
      <c r="Y632" s="278"/>
      <c r="Z632" s="278"/>
      <c r="AA632" s="278"/>
      <c r="AB632" s="278"/>
      <c r="AC632" s="278"/>
      <c r="AD632" s="278"/>
      <c r="AE632" s="278"/>
      <c r="AF632" s="65">
        <v>3</v>
      </c>
      <c r="AG632" s="278"/>
      <c r="AH632" s="278"/>
      <c r="AI632" s="278"/>
      <c r="AJ632" s="278"/>
      <c r="AK632" s="278"/>
      <c r="AL632" s="278"/>
      <c r="AM632" s="278"/>
      <c r="AN632" s="278"/>
      <c r="AO632" s="278"/>
      <c r="AP632" s="278"/>
      <c r="AQ632" s="278"/>
      <c r="AR632" s="278"/>
      <c r="AS632" s="278"/>
      <c r="AT632" s="278"/>
    </row>
    <row r="633" spans="1:46" ht="45" customHeight="1" thickTop="1" thickBot="1" x14ac:dyDescent="0.25">
      <c r="A633" s="273" t="s">
        <v>483</v>
      </c>
      <c r="B633" s="273"/>
      <c r="C633" s="273"/>
      <c r="D633" s="273"/>
      <c r="E633" s="273"/>
      <c r="F633" s="273"/>
      <c r="G633" s="273"/>
      <c r="H633" s="273"/>
      <c r="I633" s="273"/>
      <c r="J633" s="273"/>
      <c r="K633" s="273"/>
      <c r="L633" s="273"/>
      <c r="M633" s="273"/>
      <c r="N633" s="273"/>
      <c r="O633" s="273"/>
      <c r="P633" s="273"/>
      <c r="Q633" s="65">
        <v>3</v>
      </c>
      <c r="R633" s="278"/>
      <c r="S633" s="278"/>
      <c r="T633" s="278"/>
      <c r="U633" s="278"/>
      <c r="V633" s="278"/>
      <c r="W633" s="278"/>
      <c r="X633" s="278"/>
      <c r="Y633" s="278"/>
      <c r="Z633" s="278"/>
      <c r="AA633" s="278"/>
      <c r="AB633" s="278"/>
      <c r="AC633" s="278"/>
      <c r="AD633" s="278"/>
      <c r="AE633" s="278"/>
      <c r="AF633" s="65">
        <v>3</v>
      </c>
      <c r="AG633" s="278"/>
      <c r="AH633" s="278"/>
      <c r="AI633" s="278"/>
      <c r="AJ633" s="278"/>
      <c r="AK633" s="278"/>
      <c r="AL633" s="278"/>
      <c r="AM633" s="278"/>
      <c r="AN633" s="278"/>
      <c r="AO633" s="278"/>
      <c r="AP633" s="278"/>
      <c r="AQ633" s="278"/>
      <c r="AR633" s="278"/>
      <c r="AS633" s="278"/>
      <c r="AT633" s="278"/>
    </row>
    <row r="636" spans="1:46" ht="15" x14ac:dyDescent="0.2">
      <c r="A636" s="267" t="s">
        <v>484</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67"/>
      <c r="AE636" s="267"/>
      <c r="AF636"/>
      <c r="AG636" s="295" t="s">
        <v>61</v>
      </c>
      <c r="AH636" s="295"/>
      <c r="AI636" s="295"/>
      <c r="AJ636" s="295"/>
      <c r="AK636" s="69">
        <f>(('Artículo 121 (resumen PI)'!C30*0.8+'Artículo 121 (resumen PI)'!F30*0.2)+('Artículo 121 (resumen PNT)'!C30*0.8+'Artículo 121 (resumen PNT)'!F30*0.2))/2</f>
        <v>0</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62</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68" t="s">
        <v>316</v>
      </c>
      <c r="B640" s="268"/>
      <c r="C640" s="268"/>
      <c r="D640" s="268"/>
      <c r="E640" s="268"/>
      <c r="F640" s="268"/>
      <c r="G640" s="268"/>
      <c r="H640" s="268"/>
      <c r="I640" s="268"/>
      <c r="J640" s="268"/>
      <c r="K640" s="268"/>
      <c r="L640" s="268"/>
      <c r="M640" s="268"/>
      <c r="N640" s="268"/>
      <c r="O640" s="268"/>
      <c r="P640" s="268"/>
      <c r="Q640" s="62"/>
      <c r="R640" s="57"/>
      <c r="S640" s="57"/>
      <c r="T640" s="57"/>
      <c r="U640" s="57"/>
      <c r="V640" s="269"/>
      <c r="W640" s="269"/>
      <c r="X640" s="269"/>
      <c r="Y640" s="269"/>
      <c r="Z640" s="269"/>
      <c r="AA640" s="269"/>
      <c r="AB640" s="269"/>
      <c r="AC640" s="269"/>
      <c r="AD640" s="269"/>
      <c r="AE640" s="269"/>
      <c r="AF640" s="62"/>
      <c r="AG640" s="57"/>
      <c r="AH640" s="57"/>
      <c r="AI640" s="57"/>
      <c r="AJ640" s="57"/>
      <c r="AK640" s="269"/>
      <c r="AL640" s="269"/>
      <c r="AM640" s="269"/>
      <c r="AN640" s="269"/>
      <c r="AO640" s="269"/>
      <c r="AP640" s="269"/>
      <c r="AQ640" s="269"/>
      <c r="AR640" s="269"/>
      <c r="AS640" s="269"/>
      <c r="AT640" s="269"/>
    </row>
    <row r="641" spans="1:46" ht="45" customHeight="1" thickTop="1" thickBot="1" x14ac:dyDescent="0.25">
      <c r="A641" s="275" t="s">
        <v>43</v>
      </c>
      <c r="B641" s="275"/>
      <c r="C641" s="275"/>
      <c r="D641" s="275"/>
      <c r="E641" s="275"/>
      <c r="F641" s="275"/>
      <c r="G641" s="275"/>
      <c r="H641" s="275"/>
      <c r="I641" s="275"/>
      <c r="J641" s="275"/>
      <c r="K641" s="275"/>
      <c r="L641" s="275"/>
      <c r="M641" s="275"/>
      <c r="N641" s="275"/>
      <c r="O641" s="275"/>
      <c r="P641" s="275"/>
      <c r="Q641" s="63" t="s">
        <v>64</v>
      </c>
      <c r="R641" s="276" t="s">
        <v>65</v>
      </c>
      <c r="S641" s="276"/>
      <c r="T641" s="276"/>
      <c r="U641" s="276"/>
      <c r="V641" s="276"/>
      <c r="W641" s="276"/>
      <c r="X641" s="276"/>
      <c r="Y641" s="276"/>
      <c r="Z641" s="276"/>
      <c r="AA641" s="276"/>
      <c r="AB641" s="276"/>
      <c r="AC641" s="276"/>
      <c r="AD641" s="276"/>
      <c r="AE641" s="276"/>
      <c r="AF641" s="64" t="s">
        <v>64</v>
      </c>
      <c r="AG641" s="277" t="s">
        <v>7</v>
      </c>
      <c r="AH641" s="277"/>
      <c r="AI641" s="277"/>
      <c r="AJ641" s="277"/>
      <c r="AK641" s="277"/>
      <c r="AL641" s="277"/>
      <c r="AM641" s="277"/>
      <c r="AN641" s="277"/>
      <c r="AO641" s="277"/>
      <c r="AP641" s="277"/>
      <c r="AQ641" s="277"/>
      <c r="AR641" s="277"/>
      <c r="AS641" s="277"/>
      <c r="AT641" s="277"/>
    </row>
    <row r="642" spans="1:46" ht="45" customHeight="1" thickTop="1" thickBot="1" x14ac:dyDescent="0.25">
      <c r="A642" s="273" t="s">
        <v>66</v>
      </c>
      <c r="B642" s="273"/>
      <c r="C642" s="273"/>
      <c r="D642" s="273"/>
      <c r="E642" s="273"/>
      <c r="F642" s="273"/>
      <c r="G642" s="273"/>
      <c r="H642" s="273"/>
      <c r="I642" s="273"/>
      <c r="J642" s="273"/>
      <c r="K642" s="273"/>
      <c r="L642" s="273"/>
      <c r="M642" s="273"/>
      <c r="N642" s="273"/>
      <c r="O642" s="273"/>
      <c r="P642" s="273"/>
      <c r="Q642" s="65">
        <v>0</v>
      </c>
      <c r="R642" s="278" t="s">
        <v>3076</v>
      </c>
      <c r="S642" s="278"/>
      <c r="T642" s="278"/>
      <c r="U642" s="278"/>
      <c r="V642" s="278"/>
      <c r="W642" s="278"/>
      <c r="X642" s="278"/>
      <c r="Y642" s="278"/>
      <c r="Z642" s="278"/>
      <c r="AA642" s="278"/>
      <c r="AB642" s="278"/>
      <c r="AC642" s="278"/>
      <c r="AD642" s="278"/>
      <c r="AE642" s="278"/>
      <c r="AF642" s="65">
        <v>0</v>
      </c>
      <c r="AG642" s="278" t="s">
        <v>3077</v>
      </c>
      <c r="AH642" s="278"/>
      <c r="AI642" s="278"/>
      <c r="AJ642" s="278"/>
      <c r="AK642" s="278"/>
      <c r="AL642" s="278"/>
      <c r="AM642" s="278"/>
      <c r="AN642" s="278"/>
      <c r="AO642" s="278"/>
      <c r="AP642" s="278"/>
      <c r="AQ642" s="278"/>
      <c r="AR642" s="278"/>
      <c r="AS642" s="278"/>
      <c r="AT642" s="278"/>
    </row>
    <row r="643" spans="1:46" ht="45" customHeight="1" thickTop="1" thickBot="1" x14ac:dyDescent="0.25">
      <c r="A643" s="273" t="s">
        <v>67</v>
      </c>
      <c r="B643" s="273"/>
      <c r="C643" s="273"/>
      <c r="D643" s="273"/>
      <c r="E643" s="273"/>
      <c r="F643" s="273"/>
      <c r="G643" s="273"/>
      <c r="H643" s="273"/>
      <c r="I643" s="273"/>
      <c r="J643" s="273"/>
      <c r="K643" s="273"/>
      <c r="L643" s="273"/>
      <c r="M643" s="273"/>
      <c r="N643" s="273"/>
      <c r="O643" s="273"/>
      <c r="P643" s="273"/>
      <c r="Q643" s="65">
        <v>0</v>
      </c>
      <c r="R643" s="274"/>
      <c r="S643" s="274"/>
      <c r="T643" s="274"/>
      <c r="U643" s="274"/>
      <c r="V643" s="274"/>
      <c r="W643" s="274"/>
      <c r="X643" s="274"/>
      <c r="Y643" s="274"/>
      <c r="Z643" s="274"/>
      <c r="AA643" s="274"/>
      <c r="AB643" s="274"/>
      <c r="AC643" s="274"/>
      <c r="AD643" s="274"/>
      <c r="AE643" s="274"/>
      <c r="AF643" s="65">
        <v>0</v>
      </c>
      <c r="AG643" s="274"/>
      <c r="AH643" s="274"/>
      <c r="AI643" s="274"/>
      <c r="AJ643" s="274"/>
      <c r="AK643" s="274"/>
      <c r="AL643" s="274"/>
      <c r="AM643" s="274"/>
      <c r="AN643" s="274"/>
      <c r="AO643" s="274"/>
      <c r="AP643" s="274"/>
      <c r="AQ643" s="274"/>
      <c r="AR643" s="274"/>
      <c r="AS643" s="274"/>
      <c r="AT643" s="274"/>
    </row>
    <row r="644" spans="1:46" ht="45" customHeight="1" thickTop="1" thickBot="1" x14ac:dyDescent="0.25">
      <c r="A644" s="273" t="s">
        <v>485</v>
      </c>
      <c r="B644" s="273"/>
      <c r="C644" s="273"/>
      <c r="D644" s="273"/>
      <c r="E644" s="273"/>
      <c r="F644" s="273"/>
      <c r="G644" s="273"/>
      <c r="H644" s="273"/>
      <c r="I644" s="273"/>
      <c r="J644" s="273"/>
      <c r="K644" s="273"/>
      <c r="L644" s="273"/>
      <c r="M644" s="273"/>
      <c r="N644" s="273"/>
      <c r="O644" s="273"/>
      <c r="P644" s="273"/>
      <c r="Q644" s="65">
        <v>0</v>
      </c>
      <c r="R644" s="274"/>
      <c r="S644" s="274"/>
      <c r="T644" s="274"/>
      <c r="U644" s="274"/>
      <c r="V644" s="274"/>
      <c r="W644" s="274"/>
      <c r="X644" s="274"/>
      <c r="Y644" s="274"/>
      <c r="Z644" s="274"/>
      <c r="AA644" s="274"/>
      <c r="AB644" s="274"/>
      <c r="AC644" s="274"/>
      <c r="AD644" s="274"/>
      <c r="AE644" s="274"/>
      <c r="AF644" s="65">
        <v>0</v>
      </c>
      <c r="AG644" s="274"/>
      <c r="AH644" s="274"/>
      <c r="AI644" s="274"/>
      <c r="AJ644" s="274"/>
      <c r="AK644" s="274"/>
      <c r="AL644" s="274"/>
      <c r="AM644" s="274"/>
      <c r="AN644" s="274"/>
      <c r="AO644" s="274"/>
      <c r="AP644" s="274"/>
      <c r="AQ644" s="274"/>
      <c r="AR644" s="274"/>
      <c r="AS644" s="274"/>
      <c r="AT644" s="274"/>
    </row>
    <row r="645" spans="1:46" ht="45" customHeight="1" thickTop="1" thickBot="1" x14ac:dyDescent="0.25">
      <c r="A645" s="273" t="s">
        <v>486</v>
      </c>
      <c r="B645" s="273"/>
      <c r="C645" s="273"/>
      <c r="D645" s="273"/>
      <c r="E645" s="273"/>
      <c r="F645" s="273"/>
      <c r="G645" s="273"/>
      <c r="H645" s="273"/>
      <c r="I645" s="273"/>
      <c r="J645" s="273"/>
      <c r="K645" s="273"/>
      <c r="L645" s="273"/>
      <c r="M645" s="273"/>
      <c r="N645" s="273"/>
      <c r="O645" s="273"/>
      <c r="P645" s="273"/>
      <c r="Q645" s="65">
        <v>0</v>
      </c>
      <c r="R645" s="274"/>
      <c r="S645" s="274"/>
      <c r="T645" s="274"/>
      <c r="U645" s="274"/>
      <c r="V645" s="274"/>
      <c r="W645" s="274"/>
      <c r="X645" s="274"/>
      <c r="Y645" s="274"/>
      <c r="Z645" s="274"/>
      <c r="AA645" s="274"/>
      <c r="AB645" s="274"/>
      <c r="AC645" s="274"/>
      <c r="AD645" s="274"/>
      <c r="AE645" s="274"/>
      <c r="AF645" s="65">
        <v>0</v>
      </c>
      <c r="AG645" s="274"/>
      <c r="AH645" s="274"/>
      <c r="AI645" s="274"/>
      <c r="AJ645" s="274"/>
      <c r="AK645" s="274"/>
      <c r="AL645" s="274"/>
      <c r="AM645" s="274"/>
      <c r="AN645" s="274"/>
      <c r="AO645" s="274"/>
      <c r="AP645" s="274"/>
      <c r="AQ645" s="274"/>
      <c r="AR645" s="274"/>
      <c r="AS645" s="274"/>
      <c r="AT645" s="274"/>
    </row>
    <row r="646" spans="1:46" ht="45" customHeight="1" thickTop="1" thickBot="1" x14ac:dyDescent="0.25">
      <c r="A646" s="273" t="s">
        <v>487</v>
      </c>
      <c r="B646" s="273"/>
      <c r="C646" s="273"/>
      <c r="D646" s="273"/>
      <c r="E646" s="273"/>
      <c r="F646" s="273"/>
      <c r="G646" s="273"/>
      <c r="H646" s="273"/>
      <c r="I646" s="273"/>
      <c r="J646" s="273"/>
      <c r="K646" s="273"/>
      <c r="L646" s="273"/>
      <c r="M646" s="273"/>
      <c r="N646" s="273"/>
      <c r="O646" s="273"/>
      <c r="P646" s="273"/>
      <c r="Q646" s="65">
        <v>0</v>
      </c>
      <c r="R646" s="274"/>
      <c r="S646" s="274"/>
      <c r="T646" s="274"/>
      <c r="U646" s="274"/>
      <c r="V646" s="274"/>
      <c r="W646" s="274"/>
      <c r="X646" s="274"/>
      <c r="Y646" s="274"/>
      <c r="Z646" s="274"/>
      <c r="AA646" s="274"/>
      <c r="AB646" s="274"/>
      <c r="AC646" s="274"/>
      <c r="AD646" s="274"/>
      <c r="AE646" s="274"/>
      <c r="AF646" s="65">
        <v>0</v>
      </c>
      <c r="AG646" s="274"/>
      <c r="AH646" s="274"/>
      <c r="AI646" s="274"/>
      <c r="AJ646" s="274"/>
      <c r="AK646" s="274"/>
      <c r="AL646" s="274"/>
      <c r="AM646" s="274"/>
      <c r="AN646" s="274"/>
      <c r="AO646" s="274"/>
      <c r="AP646" s="274"/>
      <c r="AQ646" s="274"/>
      <c r="AR646" s="274"/>
      <c r="AS646" s="274"/>
      <c r="AT646" s="274"/>
    </row>
    <row r="647" spans="1:46" ht="61.15" customHeight="1" thickTop="1" thickBot="1" x14ac:dyDescent="0.25">
      <c r="A647" s="273" t="s">
        <v>488</v>
      </c>
      <c r="B647" s="273"/>
      <c r="C647" s="273"/>
      <c r="D647" s="273"/>
      <c r="E647" s="273"/>
      <c r="F647" s="273"/>
      <c r="G647" s="273"/>
      <c r="H647" s="273"/>
      <c r="I647" s="273"/>
      <c r="J647" s="273"/>
      <c r="K647" s="273"/>
      <c r="L647" s="273"/>
      <c r="M647" s="273"/>
      <c r="N647" s="273"/>
      <c r="O647" s="273"/>
      <c r="P647" s="273"/>
      <c r="Q647" s="65">
        <v>0</v>
      </c>
      <c r="R647" s="278"/>
      <c r="S647" s="278"/>
      <c r="T647" s="278"/>
      <c r="U647" s="278"/>
      <c r="V647" s="278"/>
      <c r="W647" s="278"/>
      <c r="X647" s="278"/>
      <c r="Y647" s="278"/>
      <c r="Z647" s="278"/>
      <c r="AA647" s="278"/>
      <c r="AB647" s="278"/>
      <c r="AC647" s="278"/>
      <c r="AD647" s="278"/>
      <c r="AE647" s="278"/>
      <c r="AF647" s="65">
        <v>0</v>
      </c>
      <c r="AG647" s="278"/>
      <c r="AH647" s="278"/>
      <c r="AI647" s="278"/>
      <c r="AJ647" s="278"/>
      <c r="AK647" s="278"/>
      <c r="AL647" s="278"/>
      <c r="AM647" s="278"/>
      <c r="AN647" s="278"/>
      <c r="AO647" s="278"/>
      <c r="AP647" s="278"/>
      <c r="AQ647" s="278"/>
      <c r="AR647" s="278"/>
      <c r="AS647" s="278"/>
      <c r="AT647" s="278"/>
    </row>
    <row r="648" spans="1:46" ht="45" customHeight="1" thickTop="1" thickBot="1" x14ac:dyDescent="0.25">
      <c r="A648" s="273" t="s">
        <v>489</v>
      </c>
      <c r="B648" s="273"/>
      <c r="C648" s="273"/>
      <c r="D648" s="273"/>
      <c r="E648" s="273"/>
      <c r="F648" s="273"/>
      <c r="G648" s="273"/>
      <c r="H648" s="273"/>
      <c r="I648" s="273"/>
      <c r="J648" s="273"/>
      <c r="K648" s="273"/>
      <c r="L648" s="273"/>
      <c r="M648" s="273"/>
      <c r="N648" s="273"/>
      <c r="O648" s="273"/>
      <c r="P648" s="273"/>
      <c r="Q648" s="65">
        <v>0</v>
      </c>
      <c r="R648" s="278"/>
      <c r="S648" s="278"/>
      <c r="T648" s="278"/>
      <c r="U648" s="278"/>
      <c r="V648" s="278"/>
      <c r="W648" s="278"/>
      <c r="X648" s="278"/>
      <c r="Y648" s="278"/>
      <c r="Z648" s="278"/>
      <c r="AA648" s="278"/>
      <c r="AB648" s="278"/>
      <c r="AC648" s="278"/>
      <c r="AD648" s="278"/>
      <c r="AE648" s="278"/>
      <c r="AF648" s="65">
        <v>0</v>
      </c>
      <c r="AG648" s="278"/>
      <c r="AH648" s="278"/>
      <c r="AI648" s="278"/>
      <c r="AJ648" s="278"/>
      <c r="AK648" s="278"/>
      <c r="AL648" s="278"/>
      <c r="AM648" s="278"/>
      <c r="AN648" s="278"/>
      <c r="AO648" s="278"/>
      <c r="AP648" s="278"/>
      <c r="AQ648" s="278"/>
      <c r="AR648" s="278"/>
      <c r="AS648" s="278"/>
      <c r="AT648" s="278"/>
    </row>
    <row r="649" spans="1:46" ht="89.65" customHeight="1" thickTop="1" thickBot="1" x14ac:dyDescent="0.25">
      <c r="A649" s="273" t="s">
        <v>490</v>
      </c>
      <c r="B649" s="273"/>
      <c r="C649" s="273"/>
      <c r="D649" s="273"/>
      <c r="E649" s="273"/>
      <c r="F649" s="273"/>
      <c r="G649" s="273"/>
      <c r="H649" s="273"/>
      <c r="I649" s="273"/>
      <c r="J649" s="273"/>
      <c r="K649" s="273"/>
      <c r="L649" s="273"/>
      <c r="M649" s="273"/>
      <c r="N649" s="273"/>
      <c r="O649" s="273"/>
      <c r="P649" s="273"/>
      <c r="Q649" s="65">
        <v>0</v>
      </c>
      <c r="R649" s="278"/>
      <c r="S649" s="278"/>
      <c r="T649" s="278"/>
      <c r="U649" s="278"/>
      <c r="V649" s="278"/>
      <c r="W649" s="278"/>
      <c r="X649" s="278"/>
      <c r="Y649" s="278"/>
      <c r="Z649" s="278"/>
      <c r="AA649" s="278"/>
      <c r="AB649" s="278"/>
      <c r="AC649" s="278"/>
      <c r="AD649" s="278"/>
      <c r="AE649" s="278"/>
      <c r="AF649" s="65">
        <v>0</v>
      </c>
      <c r="AG649" s="278"/>
      <c r="AH649" s="278"/>
      <c r="AI649" s="278"/>
      <c r="AJ649" s="278"/>
      <c r="AK649" s="278"/>
      <c r="AL649" s="278"/>
      <c r="AM649" s="278"/>
      <c r="AN649" s="278"/>
      <c r="AO649" s="278"/>
      <c r="AP649" s="278"/>
      <c r="AQ649" s="278"/>
      <c r="AR649" s="278"/>
      <c r="AS649" s="278"/>
      <c r="AT649" s="278"/>
    </row>
    <row r="650" spans="1:46" ht="54" customHeight="1" thickTop="1" thickBot="1" x14ac:dyDescent="0.25">
      <c r="A650" s="273" t="s">
        <v>491</v>
      </c>
      <c r="B650" s="273"/>
      <c r="C650" s="273"/>
      <c r="D650" s="273"/>
      <c r="E650" s="273"/>
      <c r="F650" s="273"/>
      <c r="G650" s="273"/>
      <c r="H650" s="273"/>
      <c r="I650" s="273"/>
      <c r="J650" s="273"/>
      <c r="K650" s="273"/>
      <c r="L650" s="273"/>
      <c r="M650" s="273"/>
      <c r="N650" s="273"/>
      <c r="O650" s="273"/>
      <c r="P650" s="273"/>
      <c r="Q650" s="65">
        <v>0</v>
      </c>
      <c r="R650" s="274"/>
      <c r="S650" s="274"/>
      <c r="T650" s="274"/>
      <c r="U650" s="274"/>
      <c r="V650" s="274"/>
      <c r="W650" s="274"/>
      <c r="X650" s="274"/>
      <c r="Y650" s="274"/>
      <c r="Z650" s="274"/>
      <c r="AA650" s="274"/>
      <c r="AB650" s="274"/>
      <c r="AC650" s="274"/>
      <c r="AD650" s="274"/>
      <c r="AE650" s="274"/>
      <c r="AF650" s="65">
        <v>0</v>
      </c>
      <c r="AG650" s="274"/>
      <c r="AH650" s="274"/>
      <c r="AI650" s="274"/>
      <c r="AJ650" s="274"/>
      <c r="AK650" s="274"/>
      <c r="AL650" s="274"/>
      <c r="AM650" s="274"/>
      <c r="AN650" s="274"/>
      <c r="AO650" s="274"/>
      <c r="AP650" s="274"/>
      <c r="AQ650" s="274"/>
      <c r="AR650" s="274"/>
      <c r="AS650" s="274"/>
      <c r="AT650" s="274"/>
    </row>
    <row r="651" spans="1:46" ht="45" customHeight="1" thickTop="1" thickBot="1" x14ac:dyDescent="0.25">
      <c r="A651" s="273" t="s">
        <v>492</v>
      </c>
      <c r="B651" s="273"/>
      <c r="C651" s="273"/>
      <c r="D651" s="273"/>
      <c r="E651" s="273"/>
      <c r="F651" s="273"/>
      <c r="G651" s="273"/>
      <c r="H651" s="273"/>
      <c r="I651" s="273"/>
      <c r="J651" s="273"/>
      <c r="K651" s="273"/>
      <c r="L651" s="273"/>
      <c r="M651" s="273"/>
      <c r="N651" s="273"/>
      <c r="O651" s="273"/>
      <c r="P651" s="273"/>
      <c r="Q651" s="65">
        <v>0</v>
      </c>
      <c r="R651" s="274"/>
      <c r="S651" s="274"/>
      <c r="T651" s="274"/>
      <c r="U651" s="274"/>
      <c r="V651" s="274"/>
      <c r="W651" s="274"/>
      <c r="X651" s="274"/>
      <c r="Y651" s="274"/>
      <c r="Z651" s="274"/>
      <c r="AA651" s="274"/>
      <c r="AB651" s="274"/>
      <c r="AC651" s="274"/>
      <c r="AD651" s="274"/>
      <c r="AE651" s="274"/>
      <c r="AF651" s="65">
        <v>0</v>
      </c>
      <c r="AG651" s="274"/>
      <c r="AH651" s="274"/>
      <c r="AI651" s="274"/>
      <c r="AJ651" s="274"/>
      <c r="AK651" s="274"/>
      <c r="AL651" s="274"/>
      <c r="AM651" s="274"/>
      <c r="AN651" s="274"/>
      <c r="AO651" s="274"/>
      <c r="AP651" s="274"/>
      <c r="AQ651" s="274"/>
      <c r="AR651" s="274"/>
      <c r="AS651" s="274"/>
      <c r="AT651" s="274"/>
    </row>
    <row r="652" spans="1:46" ht="45" customHeight="1" thickTop="1" thickBot="1" x14ac:dyDescent="0.25">
      <c r="A652" s="273" t="s">
        <v>493</v>
      </c>
      <c r="B652" s="273"/>
      <c r="C652" s="273"/>
      <c r="D652" s="273"/>
      <c r="E652" s="273"/>
      <c r="F652" s="273"/>
      <c r="G652" s="273"/>
      <c r="H652" s="273"/>
      <c r="I652" s="273"/>
      <c r="J652" s="273"/>
      <c r="K652" s="273"/>
      <c r="L652" s="273"/>
      <c r="M652" s="273"/>
      <c r="N652" s="273"/>
      <c r="O652" s="273"/>
      <c r="P652" s="273"/>
      <c r="Q652" s="65">
        <v>0</v>
      </c>
      <c r="R652" s="274"/>
      <c r="S652" s="274"/>
      <c r="T652" s="274"/>
      <c r="U652" s="274"/>
      <c r="V652" s="274"/>
      <c r="W652" s="274"/>
      <c r="X652" s="274"/>
      <c r="Y652" s="274"/>
      <c r="Z652" s="274"/>
      <c r="AA652" s="274"/>
      <c r="AB652" s="274"/>
      <c r="AC652" s="274"/>
      <c r="AD652" s="274"/>
      <c r="AE652" s="274"/>
      <c r="AF652" s="65">
        <v>0</v>
      </c>
      <c r="AG652" s="274"/>
      <c r="AH652" s="274"/>
      <c r="AI652" s="274"/>
      <c r="AJ652" s="274"/>
      <c r="AK652" s="274"/>
      <c r="AL652" s="274"/>
      <c r="AM652" s="274"/>
      <c r="AN652" s="274"/>
      <c r="AO652" s="274"/>
      <c r="AP652" s="274"/>
      <c r="AQ652" s="274"/>
      <c r="AR652" s="274"/>
      <c r="AS652" s="274"/>
      <c r="AT652" s="274"/>
    </row>
    <row r="653" spans="1:46" ht="56.65" customHeight="1" thickTop="1" thickBot="1" x14ac:dyDescent="0.25">
      <c r="A653" s="273" t="s">
        <v>494</v>
      </c>
      <c r="B653" s="273"/>
      <c r="C653" s="273"/>
      <c r="D653" s="273"/>
      <c r="E653" s="273"/>
      <c r="F653" s="273"/>
      <c r="G653" s="273"/>
      <c r="H653" s="273"/>
      <c r="I653" s="273"/>
      <c r="J653" s="273"/>
      <c r="K653" s="273"/>
      <c r="L653" s="273"/>
      <c r="M653" s="273"/>
      <c r="N653" s="273"/>
      <c r="O653" s="273"/>
      <c r="P653" s="273"/>
      <c r="Q653" s="65">
        <v>0</v>
      </c>
      <c r="R653" s="274"/>
      <c r="S653" s="274"/>
      <c r="T653" s="274"/>
      <c r="U653" s="274"/>
      <c r="V653" s="274"/>
      <c r="W653" s="274"/>
      <c r="X653" s="274"/>
      <c r="Y653" s="274"/>
      <c r="Z653" s="274"/>
      <c r="AA653" s="274"/>
      <c r="AB653" s="274"/>
      <c r="AC653" s="274"/>
      <c r="AD653" s="274"/>
      <c r="AE653" s="274"/>
      <c r="AF653" s="65">
        <v>0</v>
      </c>
      <c r="AG653" s="274"/>
      <c r="AH653" s="274"/>
      <c r="AI653" s="274"/>
      <c r="AJ653" s="274"/>
      <c r="AK653" s="274"/>
      <c r="AL653" s="274"/>
      <c r="AM653" s="274"/>
      <c r="AN653" s="274"/>
      <c r="AO653" s="274"/>
      <c r="AP653" s="274"/>
      <c r="AQ653" s="274"/>
      <c r="AR653" s="274"/>
      <c r="AS653" s="274"/>
      <c r="AT653" s="274"/>
    </row>
    <row r="654" spans="1:46" ht="45" customHeight="1" thickTop="1" thickBot="1" x14ac:dyDescent="0.25">
      <c r="A654" s="273" t="s">
        <v>495</v>
      </c>
      <c r="B654" s="273"/>
      <c r="C654" s="273"/>
      <c r="D654" s="273"/>
      <c r="E654" s="273"/>
      <c r="F654" s="273"/>
      <c r="G654" s="273"/>
      <c r="H654" s="273"/>
      <c r="I654" s="273"/>
      <c r="J654" s="273"/>
      <c r="K654" s="273"/>
      <c r="L654" s="273"/>
      <c r="M654" s="273"/>
      <c r="N654" s="273"/>
      <c r="O654" s="273"/>
      <c r="P654" s="273"/>
      <c r="Q654" s="65">
        <v>0</v>
      </c>
      <c r="R654" s="274"/>
      <c r="S654" s="274"/>
      <c r="T654" s="274"/>
      <c r="U654" s="274"/>
      <c r="V654" s="274"/>
      <c r="W654" s="274"/>
      <c r="X654" s="274"/>
      <c r="Y654" s="274"/>
      <c r="Z654" s="274"/>
      <c r="AA654" s="274"/>
      <c r="AB654" s="274"/>
      <c r="AC654" s="274"/>
      <c r="AD654" s="274"/>
      <c r="AE654" s="274"/>
      <c r="AF654" s="65">
        <v>0</v>
      </c>
      <c r="AG654" s="274"/>
      <c r="AH654" s="274"/>
      <c r="AI654" s="274"/>
      <c r="AJ654" s="274"/>
      <c r="AK654" s="274"/>
      <c r="AL654" s="274"/>
      <c r="AM654" s="274"/>
      <c r="AN654" s="274"/>
      <c r="AO654" s="274"/>
      <c r="AP654" s="274"/>
      <c r="AQ654" s="274"/>
      <c r="AR654" s="274"/>
      <c r="AS654" s="274"/>
      <c r="AT654" s="274"/>
    </row>
    <row r="655" spans="1:46" ht="45" customHeight="1" thickTop="1" thickBot="1" x14ac:dyDescent="0.25">
      <c r="A655" s="273" t="s">
        <v>496</v>
      </c>
      <c r="B655" s="273"/>
      <c r="C655" s="273"/>
      <c r="D655" s="273"/>
      <c r="E655" s="273"/>
      <c r="F655" s="273"/>
      <c r="G655" s="273"/>
      <c r="H655" s="273"/>
      <c r="I655" s="273"/>
      <c r="J655" s="273"/>
      <c r="K655" s="273"/>
      <c r="L655" s="273"/>
      <c r="M655" s="273"/>
      <c r="N655" s="273"/>
      <c r="O655" s="273"/>
      <c r="P655" s="273"/>
      <c r="Q655" s="65">
        <v>0</v>
      </c>
      <c r="R655" s="274"/>
      <c r="S655" s="274"/>
      <c r="T655" s="274"/>
      <c r="U655" s="274"/>
      <c r="V655" s="274"/>
      <c r="W655" s="274"/>
      <c r="X655" s="274"/>
      <c r="Y655" s="274"/>
      <c r="Z655" s="274"/>
      <c r="AA655" s="274"/>
      <c r="AB655" s="274"/>
      <c r="AC655" s="274"/>
      <c r="AD655" s="274"/>
      <c r="AE655" s="274"/>
      <c r="AF655" s="65">
        <v>0</v>
      </c>
      <c r="AG655" s="274"/>
      <c r="AH655" s="274"/>
      <c r="AI655" s="274"/>
      <c r="AJ655" s="274"/>
      <c r="AK655" s="274"/>
      <c r="AL655" s="274"/>
      <c r="AM655" s="274"/>
      <c r="AN655" s="274"/>
      <c r="AO655" s="274"/>
      <c r="AP655" s="274"/>
      <c r="AQ655" s="274"/>
      <c r="AR655" s="274"/>
      <c r="AS655" s="274"/>
      <c r="AT655" s="274"/>
    </row>
    <row r="656" spans="1:46" ht="45" customHeight="1" thickTop="1" thickBot="1" x14ac:dyDescent="0.25">
      <c r="A656" s="273" t="s">
        <v>497</v>
      </c>
      <c r="B656" s="273"/>
      <c r="C656" s="273"/>
      <c r="D656" s="273"/>
      <c r="E656" s="273"/>
      <c r="F656" s="273"/>
      <c r="G656" s="273"/>
      <c r="H656" s="273"/>
      <c r="I656" s="273"/>
      <c r="J656" s="273"/>
      <c r="K656" s="273"/>
      <c r="L656" s="273"/>
      <c r="M656" s="273"/>
      <c r="N656" s="273"/>
      <c r="O656" s="273"/>
      <c r="P656" s="273"/>
      <c r="Q656" s="65">
        <v>0</v>
      </c>
      <c r="R656" s="274"/>
      <c r="S656" s="274"/>
      <c r="T656" s="274"/>
      <c r="U656" s="274"/>
      <c r="V656" s="274"/>
      <c r="W656" s="274"/>
      <c r="X656" s="274"/>
      <c r="Y656" s="274"/>
      <c r="Z656" s="274"/>
      <c r="AA656" s="274"/>
      <c r="AB656" s="274"/>
      <c r="AC656" s="274"/>
      <c r="AD656" s="274"/>
      <c r="AE656" s="274"/>
      <c r="AF656" s="65">
        <v>0</v>
      </c>
      <c r="AG656" s="274"/>
      <c r="AH656" s="274"/>
      <c r="AI656" s="274"/>
      <c r="AJ656" s="274"/>
      <c r="AK656" s="274"/>
      <c r="AL656" s="274"/>
      <c r="AM656" s="274"/>
      <c r="AN656" s="274"/>
      <c r="AO656" s="274"/>
      <c r="AP656" s="274"/>
      <c r="AQ656" s="274"/>
      <c r="AR656" s="274"/>
      <c r="AS656" s="274"/>
      <c r="AT656" s="274"/>
    </row>
    <row r="657" spans="1:46" ht="52.9" customHeight="1" thickTop="1" thickBot="1" x14ac:dyDescent="0.25">
      <c r="A657" s="273" t="s">
        <v>498</v>
      </c>
      <c r="B657" s="273"/>
      <c r="C657" s="273"/>
      <c r="D657" s="273"/>
      <c r="E657" s="273"/>
      <c r="F657" s="273"/>
      <c r="G657" s="273"/>
      <c r="H657" s="273"/>
      <c r="I657" s="273"/>
      <c r="J657" s="273"/>
      <c r="K657" s="273"/>
      <c r="L657" s="273"/>
      <c r="M657" s="273"/>
      <c r="N657" s="273"/>
      <c r="O657" s="273"/>
      <c r="P657" s="273"/>
      <c r="Q657" s="65">
        <v>0</v>
      </c>
      <c r="R657" s="274"/>
      <c r="S657" s="274"/>
      <c r="T657" s="274"/>
      <c r="U657" s="274"/>
      <c r="V657" s="274"/>
      <c r="W657" s="274"/>
      <c r="X657" s="274"/>
      <c r="Y657" s="274"/>
      <c r="Z657" s="274"/>
      <c r="AA657" s="274"/>
      <c r="AB657" s="274"/>
      <c r="AC657" s="274"/>
      <c r="AD657" s="274"/>
      <c r="AE657" s="274"/>
      <c r="AF657" s="65">
        <v>0</v>
      </c>
      <c r="AG657" s="274"/>
      <c r="AH657" s="274"/>
      <c r="AI657" s="274"/>
      <c r="AJ657" s="274"/>
      <c r="AK657" s="274"/>
      <c r="AL657" s="274"/>
      <c r="AM657" s="274"/>
      <c r="AN657" s="274"/>
      <c r="AO657" s="274"/>
      <c r="AP657" s="274"/>
      <c r="AQ657" s="274"/>
      <c r="AR657" s="274"/>
      <c r="AS657" s="274"/>
      <c r="AT657" s="274"/>
    </row>
    <row r="658" spans="1:46" ht="97.15" customHeight="1" thickTop="1" thickBot="1" x14ac:dyDescent="0.25">
      <c r="A658" s="273" t="s">
        <v>499</v>
      </c>
      <c r="B658" s="273"/>
      <c r="C658" s="273"/>
      <c r="D658" s="273"/>
      <c r="E658" s="273"/>
      <c r="F658" s="273"/>
      <c r="G658" s="273"/>
      <c r="H658" s="273"/>
      <c r="I658" s="273"/>
      <c r="J658" s="273"/>
      <c r="K658" s="273"/>
      <c r="L658" s="273"/>
      <c r="M658" s="273"/>
      <c r="N658" s="273"/>
      <c r="O658" s="273"/>
      <c r="P658" s="273"/>
      <c r="Q658" s="65">
        <v>0</v>
      </c>
      <c r="R658" s="278"/>
      <c r="S658" s="278"/>
      <c r="T658" s="278"/>
      <c r="U658" s="278"/>
      <c r="V658" s="278"/>
      <c r="W658" s="278"/>
      <c r="X658" s="278"/>
      <c r="Y658" s="278"/>
      <c r="Z658" s="278"/>
      <c r="AA658" s="278"/>
      <c r="AB658" s="278"/>
      <c r="AC658" s="278"/>
      <c r="AD658" s="278"/>
      <c r="AE658" s="278"/>
      <c r="AF658" s="65">
        <v>0</v>
      </c>
      <c r="AG658" s="278"/>
      <c r="AH658" s="278"/>
      <c r="AI658" s="278"/>
      <c r="AJ658" s="278"/>
      <c r="AK658" s="278"/>
      <c r="AL658" s="278"/>
      <c r="AM658" s="278"/>
      <c r="AN658" s="278"/>
      <c r="AO658" s="278"/>
      <c r="AP658" s="278"/>
      <c r="AQ658" s="278"/>
      <c r="AR658" s="278"/>
      <c r="AS658" s="278"/>
      <c r="AT658" s="278"/>
    </row>
    <row r="659" spans="1:46" ht="45" customHeight="1" thickTop="1" thickBot="1" x14ac:dyDescent="0.25">
      <c r="A659" s="273" t="s">
        <v>500</v>
      </c>
      <c r="B659" s="273"/>
      <c r="C659" s="273"/>
      <c r="D659" s="273"/>
      <c r="E659" s="273"/>
      <c r="F659" s="273"/>
      <c r="G659" s="273"/>
      <c r="H659" s="273"/>
      <c r="I659" s="273"/>
      <c r="J659" s="273"/>
      <c r="K659" s="273"/>
      <c r="L659" s="273"/>
      <c r="M659" s="273"/>
      <c r="N659" s="273"/>
      <c r="O659" s="273"/>
      <c r="P659" s="273"/>
      <c r="Q659" s="65">
        <v>0</v>
      </c>
      <c r="R659" s="278"/>
      <c r="S659" s="278"/>
      <c r="T659" s="278"/>
      <c r="U659" s="278"/>
      <c r="V659" s="278"/>
      <c r="W659" s="278"/>
      <c r="X659" s="278"/>
      <c r="Y659" s="278"/>
      <c r="Z659" s="278"/>
      <c r="AA659" s="278"/>
      <c r="AB659" s="278"/>
      <c r="AC659" s="278"/>
      <c r="AD659" s="278"/>
      <c r="AE659" s="278"/>
      <c r="AF659" s="65">
        <v>0</v>
      </c>
      <c r="AG659" s="278"/>
      <c r="AH659" s="278"/>
      <c r="AI659" s="278"/>
      <c r="AJ659" s="278"/>
      <c r="AK659" s="278"/>
      <c r="AL659" s="278"/>
      <c r="AM659" s="278"/>
      <c r="AN659" s="278"/>
      <c r="AO659" s="278"/>
      <c r="AP659" s="278"/>
      <c r="AQ659" s="278"/>
      <c r="AR659" s="278"/>
      <c r="AS659" s="278"/>
      <c r="AT659" s="278"/>
    </row>
    <row r="660" spans="1:46" ht="68.650000000000006" customHeight="1" thickTop="1" thickBot="1" x14ac:dyDescent="0.25">
      <c r="A660" s="273" t="s">
        <v>501</v>
      </c>
      <c r="B660" s="273"/>
      <c r="C660" s="273"/>
      <c r="D660" s="273"/>
      <c r="E660" s="273"/>
      <c r="F660" s="273"/>
      <c r="G660" s="273"/>
      <c r="H660" s="273"/>
      <c r="I660" s="273"/>
      <c r="J660" s="273"/>
      <c r="K660" s="273"/>
      <c r="L660" s="273"/>
      <c r="M660" s="273"/>
      <c r="N660" s="273"/>
      <c r="O660" s="273"/>
      <c r="P660" s="273"/>
      <c r="Q660" s="65">
        <v>0</v>
      </c>
      <c r="R660" s="274"/>
      <c r="S660" s="274"/>
      <c r="T660" s="274"/>
      <c r="U660" s="274"/>
      <c r="V660" s="274"/>
      <c r="W660" s="274"/>
      <c r="X660" s="274"/>
      <c r="Y660" s="274"/>
      <c r="Z660" s="274"/>
      <c r="AA660" s="274"/>
      <c r="AB660" s="274"/>
      <c r="AC660" s="274"/>
      <c r="AD660" s="274"/>
      <c r="AE660" s="274"/>
      <c r="AF660" s="65">
        <v>0</v>
      </c>
      <c r="AG660" s="274"/>
      <c r="AH660" s="274"/>
      <c r="AI660" s="274"/>
      <c r="AJ660" s="274"/>
      <c r="AK660" s="274"/>
      <c r="AL660" s="274"/>
      <c r="AM660" s="274"/>
      <c r="AN660" s="274"/>
      <c r="AO660" s="274"/>
      <c r="AP660" s="274"/>
      <c r="AQ660" s="274"/>
      <c r="AR660" s="274"/>
      <c r="AS660" s="274"/>
      <c r="AT660" s="274"/>
    </row>
    <row r="661" spans="1:46" ht="45" customHeight="1" thickTop="1" thickBot="1" x14ac:dyDescent="0.25">
      <c r="A661" s="273" t="s">
        <v>502</v>
      </c>
      <c r="B661" s="273"/>
      <c r="C661" s="273"/>
      <c r="D661" s="273"/>
      <c r="E661" s="273"/>
      <c r="F661" s="273"/>
      <c r="G661" s="273"/>
      <c r="H661" s="273"/>
      <c r="I661" s="273"/>
      <c r="J661" s="273"/>
      <c r="K661" s="273"/>
      <c r="L661" s="273"/>
      <c r="M661" s="273"/>
      <c r="N661" s="273"/>
      <c r="O661" s="273"/>
      <c r="P661" s="273"/>
      <c r="Q661" s="65">
        <v>0</v>
      </c>
      <c r="R661" s="274"/>
      <c r="S661" s="274"/>
      <c r="T661" s="274"/>
      <c r="U661" s="274"/>
      <c r="V661" s="274"/>
      <c r="W661" s="274"/>
      <c r="X661" s="274"/>
      <c r="Y661" s="274"/>
      <c r="Z661" s="274"/>
      <c r="AA661" s="274"/>
      <c r="AB661" s="274"/>
      <c r="AC661" s="274"/>
      <c r="AD661" s="274"/>
      <c r="AE661" s="274"/>
      <c r="AF661" s="65">
        <v>0</v>
      </c>
      <c r="AG661" s="274"/>
      <c r="AH661" s="274"/>
      <c r="AI661" s="274"/>
      <c r="AJ661" s="274"/>
      <c r="AK661" s="274"/>
      <c r="AL661" s="274"/>
      <c r="AM661" s="274"/>
      <c r="AN661" s="274"/>
      <c r="AO661" s="274"/>
      <c r="AP661" s="274"/>
      <c r="AQ661" s="274"/>
      <c r="AR661" s="274"/>
      <c r="AS661" s="274"/>
      <c r="AT661" s="274"/>
    </row>
    <row r="662" spans="1:46" ht="45" customHeight="1" thickTop="1" thickBot="1" x14ac:dyDescent="0.25">
      <c r="A662" s="273" t="s">
        <v>503</v>
      </c>
      <c r="B662" s="273"/>
      <c r="C662" s="273"/>
      <c r="D662" s="273"/>
      <c r="E662" s="273"/>
      <c r="F662" s="273"/>
      <c r="G662" s="273"/>
      <c r="H662" s="273"/>
      <c r="I662" s="273"/>
      <c r="J662" s="273"/>
      <c r="K662" s="273"/>
      <c r="L662" s="273"/>
      <c r="M662" s="273"/>
      <c r="N662" s="273"/>
      <c r="O662" s="273"/>
      <c r="P662" s="273"/>
      <c r="Q662" s="65">
        <v>0</v>
      </c>
      <c r="R662" s="274"/>
      <c r="S662" s="274"/>
      <c r="T662" s="274"/>
      <c r="U662" s="274"/>
      <c r="V662" s="274"/>
      <c r="W662" s="274"/>
      <c r="X662" s="274"/>
      <c r="Y662" s="274"/>
      <c r="Z662" s="274"/>
      <c r="AA662" s="274"/>
      <c r="AB662" s="274"/>
      <c r="AC662" s="274"/>
      <c r="AD662" s="274"/>
      <c r="AE662" s="274"/>
      <c r="AF662" s="65">
        <v>0</v>
      </c>
      <c r="AG662" s="274"/>
      <c r="AH662" s="274"/>
      <c r="AI662" s="274"/>
      <c r="AJ662" s="274"/>
      <c r="AK662" s="274"/>
      <c r="AL662" s="274"/>
      <c r="AM662" s="274"/>
      <c r="AN662" s="274"/>
      <c r="AO662" s="274"/>
      <c r="AP662" s="274"/>
      <c r="AQ662" s="274"/>
      <c r="AR662" s="274"/>
      <c r="AS662" s="274"/>
      <c r="AT662" s="274"/>
    </row>
    <row r="663" spans="1:46" ht="45" customHeight="1" thickTop="1" thickBot="1" x14ac:dyDescent="0.25">
      <c r="A663" s="273" t="s">
        <v>504</v>
      </c>
      <c r="B663" s="273"/>
      <c r="C663" s="273"/>
      <c r="D663" s="273"/>
      <c r="E663" s="273"/>
      <c r="F663" s="273"/>
      <c r="G663" s="273"/>
      <c r="H663" s="273"/>
      <c r="I663" s="273"/>
      <c r="J663" s="273"/>
      <c r="K663" s="273"/>
      <c r="L663" s="273"/>
      <c r="M663" s="273"/>
      <c r="N663" s="273"/>
      <c r="O663" s="273"/>
      <c r="P663" s="273"/>
      <c r="Q663" s="65">
        <v>0</v>
      </c>
      <c r="R663" s="278"/>
      <c r="S663" s="278"/>
      <c r="T663" s="278"/>
      <c r="U663" s="278"/>
      <c r="V663" s="278"/>
      <c r="W663" s="278"/>
      <c r="X663" s="278"/>
      <c r="Y663" s="278"/>
      <c r="Z663" s="278"/>
      <c r="AA663" s="278"/>
      <c r="AB663" s="278"/>
      <c r="AC663" s="278"/>
      <c r="AD663" s="278"/>
      <c r="AE663" s="278"/>
      <c r="AF663" s="65">
        <v>0</v>
      </c>
      <c r="AG663" s="278"/>
      <c r="AH663" s="278"/>
      <c r="AI663" s="278"/>
      <c r="AJ663" s="278"/>
      <c r="AK663" s="278"/>
      <c r="AL663" s="278"/>
      <c r="AM663" s="278"/>
      <c r="AN663" s="278"/>
      <c r="AO663" s="278"/>
      <c r="AP663" s="278"/>
      <c r="AQ663" s="278"/>
      <c r="AR663" s="278"/>
      <c r="AS663" s="278"/>
      <c r="AT663" s="278"/>
    </row>
    <row r="664" spans="1:46" ht="45" customHeight="1" thickTop="1" thickBot="1" x14ac:dyDescent="0.25">
      <c r="A664" s="273" t="s">
        <v>505</v>
      </c>
      <c r="B664" s="273"/>
      <c r="C664" s="273"/>
      <c r="D664" s="273"/>
      <c r="E664" s="273"/>
      <c r="F664" s="273"/>
      <c r="G664" s="273"/>
      <c r="H664" s="273"/>
      <c r="I664" s="273"/>
      <c r="J664" s="273"/>
      <c r="K664" s="273"/>
      <c r="L664" s="273"/>
      <c r="M664" s="273"/>
      <c r="N664" s="273"/>
      <c r="O664" s="273"/>
      <c r="P664" s="273"/>
      <c r="Q664" s="65">
        <v>0</v>
      </c>
      <c r="R664" s="278"/>
      <c r="S664" s="278"/>
      <c r="T664" s="278"/>
      <c r="U664" s="278"/>
      <c r="V664" s="278"/>
      <c r="W664" s="278"/>
      <c r="X664" s="278"/>
      <c r="Y664" s="278"/>
      <c r="Z664" s="278"/>
      <c r="AA664" s="278"/>
      <c r="AB664" s="278"/>
      <c r="AC664" s="278"/>
      <c r="AD664" s="278"/>
      <c r="AE664" s="278"/>
      <c r="AF664" s="65">
        <v>0</v>
      </c>
      <c r="AG664" s="278"/>
      <c r="AH664" s="278"/>
      <c r="AI664" s="278"/>
      <c r="AJ664" s="278"/>
      <c r="AK664" s="278"/>
      <c r="AL664" s="278"/>
      <c r="AM664" s="278"/>
      <c r="AN664" s="278"/>
      <c r="AO664" s="278"/>
      <c r="AP664" s="278"/>
      <c r="AQ664" s="278"/>
      <c r="AR664" s="278"/>
      <c r="AS664" s="278"/>
      <c r="AT664" s="278"/>
    </row>
    <row r="665" spans="1:46" ht="45" customHeight="1" thickTop="1" thickBot="1" x14ac:dyDescent="0.25">
      <c r="A665" s="273" t="s">
        <v>506</v>
      </c>
      <c r="B665" s="273"/>
      <c r="C665" s="273"/>
      <c r="D665" s="273"/>
      <c r="E665" s="273"/>
      <c r="F665" s="273"/>
      <c r="G665" s="273"/>
      <c r="H665" s="273"/>
      <c r="I665" s="273"/>
      <c r="J665" s="273"/>
      <c r="K665" s="273"/>
      <c r="L665" s="273"/>
      <c r="M665" s="273"/>
      <c r="N665" s="273"/>
      <c r="O665" s="273"/>
      <c r="P665" s="273"/>
      <c r="Q665" s="65">
        <v>0</v>
      </c>
      <c r="R665" s="274"/>
      <c r="S665" s="274"/>
      <c r="T665" s="274"/>
      <c r="U665" s="274"/>
      <c r="V665" s="274"/>
      <c r="W665" s="274"/>
      <c r="X665" s="274"/>
      <c r="Y665" s="274"/>
      <c r="Z665" s="274"/>
      <c r="AA665" s="274"/>
      <c r="AB665" s="274"/>
      <c r="AC665" s="274"/>
      <c r="AD665" s="274"/>
      <c r="AE665" s="274"/>
      <c r="AF665" s="65">
        <v>0</v>
      </c>
      <c r="AG665" s="274"/>
      <c r="AH665" s="274"/>
      <c r="AI665" s="274"/>
      <c r="AJ665" s="274"/>
      <c r="AK665" s="274"/>
      <c r="AL665" s="274"/>
      <c r="AM665" s="274"/>
      <c r="AN665" s="274"/>
      <c r="AO665" s="274"/>
      <c r="AP665" s="274"/>
      <c r="AQ665" s="274"/>
      <c r="AR665" s="274"/>
      <c r="AS665" s="274"/>
      <c r="AT665" s="274"/>
    </row>
    <row r="666" spans="1:46" ht="45" customHeight="1" thickTop="1" thickBot="1" x14ac:dyDescent="0.25">
      <c r="A666" s="273" t="s">
        <v>507</v>
      </c>
      <c r="B666" s="273"/>
      <c r="C666" s="273"/>
      <c r="D666" s="273"/>
      <c r="E666" s="273"/>
      <c r="F666" s="273"/>
      <c r="G666" s="273"/>
      <c r="H666" s="273"/>
      <c r="I666" s="273"/>
      <c r="J666" s="273"/>
      <c r="K666" s="273"/>
      <c r="L666" s="273"/>
      <c r="M666" s="273"/>
      <c r="N666" s="273"/>
      <c r="O666" s="273"/>
      <c r="P666" s="273"/>
      <c r="Q666" s="65">
        <v>0</v>
      </c>
      <c r="R666" s="274"/>
      <c r="S666" s="274"/>
      <c r="T666" s="274"/>
      <c r="U666" s="274"/>
      <c r="V666" s="274"/>
      <c r="W666" s="274"/>
      <c r="X666" s="274"/>
      <c r="Y666" s="274"/>
      <c r="Z666" s="274"/>
      <c r="AA666" s="274"/>
      <c r="AB666" s="274"/>
      <c r="AC666" s="274"/>
      <c r="AD666" s="274"/>
      <c r="AE666" s="274"/>
      <c r="AF666" s="65">
        <v>0</v>
      </c>
      <c r="AG666" s="274"/>
      <c r="AH666" s="274"/>
      <c r="AI666" s="274"/>
      <c r="AJ666" s="274"/>
      <c r="AK666" s="274"/>
      <c r="AL666" s="274"/>
      <c r="AM666" s="274"/>
      <c r="AN666" s="274"/>
      <c r="AO666" s="274"/>
      <c r="AP666" s="274"/>
      <c r="AQ666" s="274"/>
      <c r="AR666" s="274"/>
      <c r="AS666" s="274"/>
      <c r="AT666" s="274"/>
    </row>
    <row r="667" spans="1:46" ht="45" customHeight="1" thickTop="1" thickBot="1" x14ac:dyDescent="0.25">
      <c r="A667" s="273" t="s">
        <v>508</v>
      </c>
      <c r="B667" s="273"/>
      <c r="C667" s="273"/>
      <c r="D667" s="273"/>
      <c r="E667" s="273"/>
      <c r="F667" s="273"/>
      <c r="G667" s="273"/>
      <c r="H667" s="273"/>
      <c r="I667" s="273"/>
      <c r="J667" s="273"/>
      <c r="K667" s="273"/>
      <c r="L667" s="273"/>
      <c r="M667" s="273"/>
      <c r="N667" s="273"/>
      <c r="O667" s="273"/>
      <c r="P667" s="273"/>
      <c r="Q667" s="65">
        <v>0</v>
      </c>
      <c r="R667" s="274"/>
      <c r="S667" s="274"/>
      <c r="T667" s="274"/>
      <c r="U667" s="274"/>
      <c r="V667" s="274"/>
      <c r="W667" s="274"/>
      <c r="X667" s="274"/>
      <c r="Y667" s="274"/>
      <c r="Z667" s="274"/>
      <c r="AA667" s="274"/>
      <c r="AB667" s="274"/>
      <c r="AC667" s="274"/>
      <c r="AD667" s="274"/>
      <c r="AE667" s="274"/>
      <c r="AF667" s="65">
        <v>0</v>
      </c>
      <c r="AG667" s="274"/>
      <c r="AH667" s="274"/>
      <c r="AI667" s="274"/>
      <c r="AJ667" s="274"/>
      <c r="AK667" s="274"/>
      <c r="AL667" s="274"/>
      <c r="AM667" s="274"/>
      <c r="AN667" s="274"/>
      <c r="AO667" s="274"/>
      <c r="AP667" s="274"/>
      <c r="AQ667" s="274"/>
      <c r="AR667" s="274"/>
      <c r="AS667" s="274"/>
      <c r="AT667" s="274"/>
    </row>
    <row r="668" spans="1:46" ht="45" customHeight="1" thickTop="1" thickBot="1" x14ac:dyDescent="0.25">
      <c r="A668" s="273" t="s">
        <v>509</v>
      </c>
      <c r="B668" s="273"/>
      <c r="C668" s="273"/>
      <c r="D668" s="273"/>
      <c r="E668" s="273"/>
      <c r="F668" s="273"/>
      <c r="G668" s="273"/>
      <c r="H668" s="273"/>
      <c r="I668" s="273"/>
      <c r="J668" s="273"/>
      <c r="K668" s="273"/>
      <c r="L668" s="273"/>
      <c r="M668" s="273"/>
      <c r="N668" s="273"/>
      <c r="O668" s="273"/>
      <c r="P668" s="273"/>
      <c r="Q668" s="65">
        <v>0</v>
      </c>
      <c r="R668" s="274"/>
      <c r="S668" s="274"/>
      <c r="T668" s="274"/>
      <c r="U668" s="274"/>
      <c r="V668" s="274"/>
      <c r="W668" s="274"/>
      <c r="X668" s="274"/>
      <c r="Y668" s="274"/>
      <c r="Z668" s="274"/>
      <c r="AA668" s="274"/>
      <c r="AB668" s="274"/>
      <c r="AC668" s="274"/>
      <c r="AD668" s="274"/>
      <c r="AE668" s="274"/>
      <c r="AF668" s="65">
        <v>0</v>
      </c>
      <c r="AG668" s="274"/>
      <c r="AH668" s="274"/>
      <c r="AI668" s="274"/>
      <c r="AJ668" s="274"/>
      <c r="AK668" s="274"/>
      <c r="AL668" s="274"/>
      <c r="AM668" s="274"/>
      <c r="AN668" s="274"/>
      <c r="AO668" s="274"/>
      <c r="AP668" s="274"/>
      <c r="AQ668" s="274"/>
      <c r="AR668" s="274"/>
      <c r="AS668" s="274"/>
      <c r="AT668" s="274"/>
    </row>
    <row r="669" spans="1:46" ht="45" customHeight="1" thickTop="1" thickBot="1" x14ac:dyDescent="0.25">
      <c r="A669" s="273" t="s">
        <v>510</v>
      </c>
      <c r="B669" s="273"/>
      <c r="C669" s="273"/>
      <c r="D669" s="273"/>
      <c r="E669" s="273"/>
      <c r="F669" s="273"/>
      <c r="G669" s="273"/>
      <c r="H669" s="273"/>
      <c r="I669" s="273"/>
      <c r="J669" s="273"/>
      <c r="K669" s="273"/>
      <c r="L669" s="273"/>
      <c r="M669" s="273"/>
      <c r="N669" s="273"/>
      <c r="O669" s="273"/>
      <c r="P669" s="273"/>
      <c r="Q669" s="65">
        <v>0</v>
      </c>
      <c r="R669" s="274"/>
      <c r="S669" s="274"/>
      <c r="T669" s="274"/>
      <c r="U669" s="274"/>
      <c r="V669" s="274"/>
      <c r="W669" s="274"/>
      <c r="X669" s="274"/>
      <c r="Y669" s="274"/>
      <c r="Z669" s="274"/>
      <c r="AA669" s="274"/>
      <c r="AB669" s="274"/>
      <c r="AC669" s="274"/>
      <c r="AD669" s="274"/>
      <c r="AE669" s="274"/>
      <c r="AF669" s="65">
        <v>0</v>
      </c>
      <c r="AG669" s="274"/>
      <c r="AH669" s="274"/>
      <c r="AI669" s="274"/>
      <c r="AJ669" s="274"/>
      <c r="AK669" s="274"/>
      <c r="AL669" s="274"/>
      <c r="AM669" s="274"/>
      <c r="AN669" s="274"/>
      <c r="AO669" s="274"/>
      <c r="AP669" s="274"/>
      <c r="AQ669" s="274"/>
      <c r="AR669" s="274"/>
      <c r="AS669" s="274"/>
      <c r="AT669" s="274"/>
    </row>
    <row r="670" spans="1:46" ht="45" customHeight="1" thickTop="1" thickBot="1" x14ac:dyDescent="0.25">
      <c r="A670" s="273" t="s">
        <v>511</v>
      </c>
      <c r="B670" s="273"/>
      <c r="C670" s="273"/>
      <c r="D670" s="273"/>
      <c r="E670" s="273"/>
      <c r="F670" s="273"/>
      <c r="G670" s="273"/>
      <c r="H670" s="273"/>
      <c r="I670" s="273"/>
      <c r="J670" s="273"/>
      <c r="K670" s="273"/>
      <c r="L670" s="273"/>
      <c r="M670" s="273"/>
      <c r="N670" s="273"/>
      <c r="O670" s="273"/>
      <c r="P670" s="273"/>
      <c r="Q670" s="65">
        <v>0</v>
      </c>
      <c r="R670" s="274"/>
      <c r="S670" s="274"/>
      <c r="T670" s="274"/>
      <c r="U670" s="274"/>
      <c r="V670" s="274"/>
      <c r="W670" s="274"/>
      <c r="X670" s="274"/>
      <c r="Y670" s="274"/>
      <c r="Z670" s="274"/>
      <c r="AA670" s="274"/>
      <c r="AB670" s="274"/>
      <c r="AC670" s="274"/>
      <c r="AD670" s="274"/>
      <c r="AE670" s="274"/>
      <c r="AF670" s="65">
        <v>0</v>
      </c>
      <c r="AG670" s="274"/>
      <c r="AH670" s="274"/>
      <c r="AI670" s="274"/>
      <c r="AJ670" s="274"/>
      <c r="AK670" s="274"/>
      <c r="AL670" s="274"/>
      <c r="AM670" s="274"/>
      <c r="AN670" s="274"/>
      <c r="AO670" s="274"/>
      <c r="AP670" s="274"/>
      <c r="AQ670" s="274"/>
      <c r="AR670" s="274"/>
      <c r="AS670" s="274"/>
      <c r="AT670" s="274"/>
    </row>
    <row r="671" spans="1:46" ht="68.650000000000006" customHeight="1" thickTop="1" thickBot="1" x14ac:dyDescent="0.25">
      <c r="A671" s="273" t="s">
        <v>512</v>
      </c>
      <c r="B671" s="273"/>
      <c r="C671" s="273"/>
      <c r="D671" s="273"/>
      <c r="E671" s="273"/>
      <c r="F671" s="273"/>
      <c r="G671" s="273"/>
      <c r="H671" s="273"/>
      <c r="I671" s="273"/>
      <c r="J671" s="273"/>
      <c r="K671" s="273"/>
      <c r="L671" s="273"/>
      <c r="M671" s="273"/>
      <c r="N671" s="273"/>
      <c r="O671" s="273"/>
      <c r="P671" s="273"/>
      <c r="Q671" s="65">
        <v>0</v>
      </c>
      <c r="R671" s="274"/>
      <c r="S671" s="274"/>
      <c r="T671" s="274"/>
      <c r="U671" s="274"/>
      <c r="V671" s="274"/>
      <c r="W671" s="274"/>
      <c r="X671" s="274"/>
      <c r="Y671" s="274"/>
      <c r="Z671" s="274"/>
      <c r="AA671" s="274"/>
      <c r="AB671" s="274"/>
      <c r="AC671" s="274"/>
      <c r="AD671" s="274"/>
      <c r="AE671" s="274"/>
      <c r="AF671" s="65">
        <v>0</v>
      </c>
      <c r="AG671" s="274"/>
      <c r="AH671" s="274"/>
      <c r="AI671" s="274"/>
      <c r="AJ671" s="274"/>
      <c r="AK671" s="274"/>
      <c r="AL671" s="274"/>
      <c r="AM671" s="274"/>
      <c r="AN671" s="274"/>
      <c r="AO671" s="274"/>
      <c r="AP671" s="274"/>
      <c r="AQ671" s="274"/>
      <c r="AR671" s="274"/>
      <c r="AS671" s="274"/>
      <c r="AT671" s="274"/>
    </row>
    <row r="672" spans="1:46" ht="45" customHeight="1" thickTop="1" thickBot="1" x14ac:dyDescent="0.25">
      <c r="A672" s="273" t="s">
        <v>513</v>
      </c>
      <c r="B672" s="273"/>
      <c r="C672" s="273"/>
      <c r="D672" s="273"/>
      <c r="E672" s="273"/>
      <c r="F672" s="273"/>
      <c r="G672" s="273"/>
      <c r="H672" s="273"/>
      <c r="I672" s="273"/>
      <c r="J672" s="273"/>
      <c r="K672" s="273"/>
      <c r="L672" s="273"/>
      <c r="M672" s="273"/>
      <c r="N672" s="273"/>
      <c r="O672" s="273"/>
      <c r="P672" s="273"/>
      <c r="Q672" s="65">
        <v>0</v>
      </c>
      <c r="R672" s="274"/>
      <c r="S672" s="274"/>
      <c r="T672" s="274"/>
      <c r="U672" s="274"/>
      <c r="V672" s="274"/>
      <c r="W672" s="274"/>
      <c r="X672" s="274"/>
      <c r="Y672" s="274"/>
      <c r="Z672" s="274"/>
      <c r="AA672" s="274"/>
      <c r="AB672" s="274"/>
      <c r="AC672" s="274"/>
      <c r="AD672" s="274"/>
      <c r="AE672" s="274"/>
      <c r="AF672" s="65">
        <v>0</v>
      </c>
      <c r="AG672" s="274"/>
      <c r="AH672" s="274"/>
      <c r="AI672" s="274"/>
      <c r="AJ672" s="274"/>
      <c r="AK672" s="274"/>
      <c r="AL672" s="274"/>
      <c r="AM672" s="274"/>
      <c r="AN672" s="274"/>
      <c r="AO672" s="274"/>
      <c r="AP672" s="274"/>
      <c r="AQ672" s="274"/>
      <c r="AR672" s="274"/>
      <c r="AS672" s="274"/>
      <c r="AT672" s="274"/>
    </row>
    <row r="673" spans="1:46" ht="75" customHeight="1" thickTop="1" thickBot="1" x14ac:dyDescent="0.25">
      <c r="A673" s="273" t="s">
        <v>514</v>
      </c>
      <c r="B673" s="273"/>
      <c r="C673" s="273"/>
      <c r="D673" s="273"/>
      <c r="E673" s="273"/>
      <c r="F673" s="273"/>
      <c r="G673" s="273"/>
      <c r="H673" s="273"/>
      <c r="I673" s="273"/>
      <c r="J673" s="273"/>
      <c r="K673" s="273"/>
      <c r="L673" s="273"/>
      <c r="M673" s="273"/>
      <c r="N673" s="273"/>
      <c r="O673" s="273"/>
      <c r="P673" s="273"/>
      <c r="Q673" s="65">
        <v>0</v>
      </c>
      <c r="R673" s="274"/>
      <c r="S673" s="274"/>
      <c r="T673" s="274"/>
      <c r="U673" s="274"/>
      <c r="V673" s="274"/>
      <c r="W673" s="274"/>
      <c r="X673" s="274"/>
      <c r="Y673" s="274"/>
      <c r="Z673" s="274"/>
      <c r="AA673" s="274"/>
      <c r="AB673" s="274"/>
      <c r="AC673" s="274"/>
      <c r="AD673" s="274"/>
      <c r="AE673" s="274"/>
      <c r="AF673" s="65">
        <v>0</v>
      </c>
      <c r="AG673" s="274"/>
      <c r="AH673" s="274"/>
      <c r="AI673" s="274"/>
      <c r="AJ673" s="274"/>
      <c r="AK673" s="274"/>
      <c r="AL673" s="274"/>
      <c r="AM673" s="274"/>
      <c r="AN673" s="274"/>
      <c r="AO673" s="274"/>
      <c r="AP673" s="274"/>
      <c r="AQ673" s="274"/>
      <c r="AR673" s="274"/>
      <c r="AS673" s="274"/>
      <c r="AT673" s="274"/>
    </row>
    <row r="674" spans="1:46" ht="67.900000000000006" customHeight="1" thickTop="1" thickBot="1" x14ac:dyDescent="0.25">
      <c r="A674" s="273" t="s">
        <v>515</v>
      </c>
      <c r="B674" s="273"/>
      <c r="C674" s="273"/>
      <c r="D674" s="273"/>
      <c r="E674" s="273"/>
      <c r="F674" s="273"/>
      <c r="G674" s="273"/>
      <c r="H674" s="273"/>
      <c r="I674" s="273"/>
      <c r="J674" s="273"/>
      <c r="K674" s="273"/>
      <c r="L674" s="273"/>
      <c r="M674" s="273"/>
      <c r="N674" s="273"/>
      <c r="O674" s="273"/>
      <c r="P674" s="273"/>
      <c r="Q674" s="65">
        <v>0</v>
      </c>
      <c r="R674" s="278"/>
      <c r="S674" s="278"/>
      <c r="T674" s="278"/>
      <c r="U674" s="278"/>
      <c r="V674" s="278"/>
      <c r="W674" s="278"/>
      <c r="X674" s="278"/>
      <c r="Y674" s="278"/>
      <c r="Z674" s="278"/>
      <c r="AA674" s="278"/>
      <c r="AB674" s="278"/>
      <c r="AC674" s="278"/>
      <c r="AD674" s="278"/>
      <c r="AE674" s="278"/>
      <c r="AF674" s="65">
        <v>0</v>
      </c>
      <c r="AG674" s="278"/>
      <c r="AH674" s="278"/>
      <c r="AI674" s="278"/>
      <c r="AJ674" s="278"/>
      <c r="AK674" s="278"/>
      <c r="AL674" s="278"/>
      <c r="AM674" s="278"/>
      <c r="AN674" s="278"/>
      <c r="AO674" s="278"/>
      <c r="AP674" s="278"/>
      <c r="AQ674" s="278"/>
      <c r="AR674" s="278"/>
      <c r="AS674" s="278"/>
      <c r="AT674" s="278"/>
    </row>
    <row r="675" spans="1:46" ht="45" customHeight="1" thickTop="1" thickBot="1" x14ac:dyDescent="0.25">
      <c r="A675" s="273" t="s">
        <v>516</v>
      </c>
      <c r="B675" s="273"/>
      <c r="C675" s="273"/>
      <c r="D675" s="273"/>
      <c r="E675" s="273"/>
      <c r="F675" s="273"/>
      <c r="G675" s="273"/>
      <c r="H675" s="273"/>
      <c r="I675" s="273"/>
      <c r="J675" s="273"/>
      <c r="K675" s="273"/>
      <c r="L675" s="273"/>
      <c r="M675" s="273"/>
      <c r="N675" s="273"/>
      <c r="O675" s="273"/>
      <c r="P675" s="273"/>
      <c r="Q675" s="65">
        <v>0</v>
      </c>
      <c r="R675" s="278"/>
      <c r="S675" s="278"/>
      <c r="T675" s="278"/>
      <c r="U675" s="278"/>
      <c r="V675" s="278"/>
      <c r="W675" s="278"/>
      <c r="X675" s="278"/>
      <c r="Y675" s="278"/>
      <c r="Z675" s="278"/>
      <c r="AA675" s="278"/>
      <c r="AB675" s="278"/>
      <c r="AC675" s="278"/>
      <c r="AD675" s="278"/>
      <c r="AE675" s="278"/>
      <c r="AF675" s="65">
        <v>0</v>
      </c>
      <c r="AG675" s="278"/>
      <c r="AH675" s="278"/>
      <c r="AI675" s="278"/>
      <c r="AJ675" s="278"/>
      <c r="AK675" s="278"/>
      <c r="AL675" s="278"/>
      <c r="AM675" s="278"/>
      <c r="AN675" s="278"/>
      <c r="AO675" s="278"/>
      <c r="AP675" s="278"/>
      <c r="AQ675" s="278"/>
      <c r="AR675" s="278"/>
      <c r="AS675" s="278"/>
      <c r="AT675" s="278"/>
    </row>
    <row r="676" spans="1:46" ht="67.150000000000006" customHeight="1" thickTop="1" thickBot="1" x14ac:dyDescent="0.25">
      <c r="A676" s="273" t="s">
        <v>517</v>
      </c>
      <c r="B676" s="273"/>
      <c r="C676" s="273"/>
      <c r="D676" s="273"/>
      <c r="E676" s="273"/>
      <c r="F676" s="273"/>
      <c r="G676" s="273"/>
      <c r="H676" s="273"/>
      <c r="I676" s="273"/>
      <c r="J676" s="273"/>
      <c r="K676" s="273"/>
      <c r="L676" s="273"/>
      <c r="M676" s="273"/>
      <c r="N676" s="273"/>
      <c r="O676" s="273"/>
      <c r="P676" s="273"/>
      <c r="Q676" s="65">
        <v>0</v>
      </c>
      <c r="R676" s="278"/>
      <c r="S676" s="278"/>
      <c r="T676" s="278"/>
      <c r="U676" s="278"/>
      <c r="V676" s="278"/>
      <c r="W676" s="278"/>
      <c r="X676" s="278"/>
      <c r="Y676" s="278"/>
      <c r="Z676" s="278"/>
      <c r="AA676" s="278"/>
      <c r="AB676" s="278"/>
      <c r="AC676" s="278"/>
      <c r="AD676" s="278"/>
      <c r="AE676" s="278"/>
      <c r="AF676" s="65">
        <v>0</v>
      </c>
      <c r="AG676" s="278"/>
      <c r="AH676" s="278"/>
      <c r="AI676" s="278"/>
      <c r="AJ676" s="278"/>
      <c r="AK676" s="278"/>
      <c r="AL676" s="278"/>
      <c r="AM676" s="278"/>
      <c r="AN676" s="278"/>
      <c r="AO676" s="278"/>
      <c r="AP676" s="278"/>
      <c r="AQ676" s="278"/>
      <c r="AR676" s="278"/>
      <c r="AS676" s="278"/>
      <c r="AT676" s="278"/>
    </row>
    <row r="677" spans="1:46" ht="45" customHeight="1" thickTop="1" thickBot="1" x14ac:dyDescent="0.25">
      <c r="A677" s="273" t="s">
        <v>518</v>
      </c>
      <c r="B677" s="273"/>
      <c r="C677" s="273"/>
      <c r="D677" s="273"/>
      <c r="E677" s="273"/>
      <c r="F677" s="273"/>
      <c r="G677" s="273"/>
      <c r="H677" s="273"/>
      <c r="I677" s="273"/>
      <c r="J677" s="273"/>
      <c r="K677" s="273"/>
      <c r="L677" s="273"/>
      <c r="M677" s="273"/>
      <c r="N677" s="273"/>
      <c r="O677" s="273"/>
      <c r="P677" s="273"/>
      <c r="Q677" s="65">
        <v>0</v>
      </c>
      <c r="R677" s="274"/>
      <c r="S677" s="274"/>
      <c r="T677" s="274"/>
      <c r="U677" s="274"/>
      <c r="V677" s="274"/>
      <c r="W677" s="274"/>
      <c r="X677" s="274"/>
      <c r="Y677" s="274"/>
      <c r="Z677" s="274"/>
      <c r="AA677" s="274"/>
      <c r="AB677" s="274"/>
      <c r="AC677" s="274"/>
      <c r="AD677" s="274"/>
      <c r="AE677" s="274"/>
      <c r="AF677" s="65">
        <v>0</v>
      </c>
      <c r="AG677" s="274"/>
      <c r="AH677" s="274"/>
      <c r="AI677" s="274"/>
      <c r="AJ677" s="274"/>
      <c r="AK677" s="274"/>
      <c r="AL677" s="274"/>
      <c r="AM677" s="274"/>
      <c r="AN677" s="274"/>
      <c r="AO677" s="274"/>
      <c r="AP677" s="274"/>
      <c r="AQ677" s="274"/>
      <c r="AR677" s="274"/>
      <c r="AS677" s="274"/>
      <c r="AT677" s="274"/>
    </row>
    <row r="678" spans="1:46" ht="73.150000000000006" customHeight="1" thickTop="1" thickBot="1" x14ac:dyDescent="0.25">
      <c r="A678" s="273" t="s">
        <v>519</v>
      </c>
      <c r="B678" s="273"/>
      <c r="C678" s="273"/>
      <c r="D678" s="273"/>
      <c r="E678" s="273"/>
      <c r="F678" s="273"/>
      <c r="G678" s="273"/>
      <c r="H678" s="273"/>
      <c r="I678" s="273"/>
      <c r="J678" s="273"/>
      <c r="K678" s="273"/>
      <c r="L678" s="273"/>
      <c r="M678" s="273"/>
      <c r="N678" s="273"/>
      <c r="O678" s="273"/>
      <c r="P678" s="273"/>
      <c r="Q678" s="65">
        <v>0</v>
      </c>
      <c r="R678" s="274"/>
      <c r="S678" s="274"/>
      <c r="T678" s="274"/>
      <c r="U678" s="274"/>
      <c r="V678" s="274"/>
      <c r="W678" s="274"/>
      <c r="X678" s="274"/>
      <c r="Y678" s="274"/>
      <c r="Z678" s="274"/>
      <c r="AA678" s="274"/>
      <c r="AB678" s="274"/>
      <c r="AC678" s="274"/>
      <c r="AD678" s="274"/>
      <c r="AE678" s="274"/>
      <c r="AF678" s="65">
        <v>0</v>
      </c>
      <c r="AG678" s="274"/>
      <c r="AH678" s="274"/>
      <c r="AI678" s="274"/>
      <c r="AJ678" s="274"/>
      <c r="AK678" s="274"/>
      <c r="AL678" s="274"/>
      <c r="AM678" s="274"/>
      <c r="AN678" s="274"/>
      <c r="AO678" s="274"/>
      <c r="AP678" s="274"/>
      <c r="AQ678" s="274"/>
      <c r="AR678" s="274"/>
      <c r="AS678" s="274"/>
      <c r="AT678" s="274"/>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79" t="s">
        <v>73</v>
      </c>
      <c r="B680" s="279"/>
      <c r="C680" s="279"/>
      <c r="D680" s="279"/>
      <c r="E680" s="279"/>
      <c r="F680" s="279"/>
      <c r="G680" s="279"/>
      <c r="H680" s="279"/>
      <c r="I680" s="279"/>
      <c r="J680" s="279"/>
      <c r="K680" s="279"/>
      <c r="L680" s="279"/>
      <c r="M680" s="279"/>
      <c r="N680" s="279"/>
      <c r="O680" s="279"/>
      <c r="P680" s="279"/>
      <c r="Q680" s="67" t="s">
        <v>64</v>
      </c>
      <c r="R680" s="280" t="s">
        <v>65</v>
      </c>
      <c r="S680" s="280"/>
      <c r="T680" s="280"/>
      <c r="U680" s="280"/>
      <c r="V680" s="280"/>
      <c r="W680" s="280"/>
      <c r="X680" s="280"/>
      <c r="Y680" s="280"/>
      <c r="Z680" s="280"/>
      <c r="AA680" s="280"/>
      <c r="AB680" s="280"/>
      <c r="AC680" s="280"/>
      <c r="AD680" s="280"/>
      <c r="AE680" s="280"/>
      <c r="AF680" s="68" t="s">
        <v>64</v>
      </c>
      <c r="AG680" s="281" t="s">
        <v>7</v>
      </c>
      <c r="AH680" s="281"/>
      <c r="AI680" s="281"/>
      <c r="AJ680" s="281"/>
      <c r="AK680" s="281"/>
      <c r="AL680" s="281"/>
      <c r="AM680" s="281"/>
      <c r="AN680" s="281"/>
      <c r="AO680" s="281"/>
      <c r="AP680" s="281"/>
      <c r="AQ680" s="281"/>
      <c r="AR680" s="281"/>
      <c r="AS680" s="281"/>
      <c r="AT680" s="281"/>
    </row>
    <row r="681" spans="1:46" ht="45" customHeight="1" thickTop="1" thickBot="1" x14ac:dyDescent="0.25">
      <c r="A681" s="273" t="s">
        <v>520</v>
      </c>
      <c r="B681" s="273"/>
      <c r="C681" s="273"/>
      <c r="D681" s="273"/>
      <c r="E681" s="273"/>
      <c r="F681" s="273"/>
      <c r="G681" s="273"/>
      <c r="H681" s="273"/>
      <c r="I681" s="273"/>
      <c r="J681" s="273"/>
      <c r="K681" s="273"/>
      <c r="L681" s="273"/>
      <c r="M681" s="273"/>
      <c r="N681" s="273"/>
      <c r="O681" s="273"/>
      <c r="P681" s="273"/>
      <c r="Q681" s="65">
        <v>0</v>
      </c>
      <c r="R681" s="278" t="s">
        <v>3076</v>
      </c>
      <c r="S681" s="278"/>
      <c r="T681" s="278"/>
      <c r="U681" s="278"/>
      <c r="V681" s="278"/>
      <c r="W681" s="278"/>
      <c r="X681" s="278"/>
      <c r="Y681" s="278"/>
      <c r="Z681" s="278"/>
      <c r="AA681" s="278"/>
      <c r="AB681" s="278"/>
      <c r="AC681" s="278"/>
      <c r="AD681" s="278"/>
      <c r="AE681" s="278"/>
      <c r="AF681" s="65">
        <v>0</v>
      </c>
      <c r="AG681" s="278" t="s">
        <v>3077</v>
      </c>
      <c r="AH681" s="278"/>
      <c r="AI681" s="278"/>
      <c r="AJ681" s="278"/>
      <c r="AK681" s="278"/>
      <c r="AL681" s="278"/>
      <c r="AM681" s="278"/>
      <c r="AN681" s="278"/>
      <c r="AO681" s="278"/>
      <c r="AP681" s="278"/>
      <c r="AQ681" s="278"/>
      <c r="AR681" s="278"/>
      <c r="AS681" s="278"/>
      <c r="AT681" s="278"/>
    </row>
    <row r="682" spans="1:46" ht="45" customHeight="1" thickTop="1" thickBot="1" x14ac:dyDescent="0.25">
      <c r="A682" s="273" t="s">
        <v>521</v>
      </c>
      <c r="B682" s="273"/>
      <c r="C682" s="273"/>
      <c r="D682" s="273"/>
      <c r="E682" s="273"/>
      <c r="F682" s="273"/>
      <c r="G682" s="273"/>
      <c r="H682" s="273"/>
      <c r="I682" s="273"/>
      <c r="J682" s="273"/>
      <c r="K682" s="273"/>
      <c r="L682" s="273"/>
      <c r="M682" s="273"/>
      <c r="N682" s="273"/>
      <c r="O682" s="273"/>
      <c r="P682" s="273"/>
      <c r="Q682" s="65">
        <v>0</v>
      </c>
      <c r="R682" s="274"/>
      <c r="S682" s="274"/>
      <c r="T682" s="274"/>
      <c r="U682" s="274"/>
      <c r="V682" s="274"/>
      <c r="W682" s="274"/>
      <c r="X682" s="274"/>
      <c r="Y682" s="274"/>
      <c r="Z682" s="274"/>
      <c r="AA682" s="274"/>
      <c r="AB682" s="274"/>
      <c r="AC682" s="274"/>
      <c r="AD682" s="274"/>
      <c r="AE682" s="274"/>
      <c r="AF682" s="65">
        <v>0</v>
      </c>
      <c r="AG682" s="274"/>
      <c r="AH682" s="274"/>
      <c r="AI682" s="274"/>
      <c r="AJ682" s="274"/>
      <c r="AK682" s="274"/>
      <c r="AL682" s="274"/>
      <c r="AM682" s="274"/>
      <c r="AN682" s="274"/>
      <c r="AO682" s="274"/>
      <c r="AP682" s="274"/>
      <c r="AQ682" s="274"/>
      <c r="AR682" s="274"/>
      <c r="AS682" s="274"/>
      <c r="AT682" s="274"/>
    </row>
    <row r="683" spans="1:46" ht="45" customHeight="1" thickTop="1" thickBot="1" x14ac:dyDescent="0.25">
      <c r="A683" s="273" t="s">
        <v>522</v>
      </c>
      <c r="B683" s="273"/>
      <c r="C683" s="273"/>
      <c r="D683" s="273"/>
      <c r="E683" s="273"/>
      <c r="F683" s="273"/>
      <c r="G683" s="273"/>
      <c r="H683" s="273"/>
      <c r="I683" s="273"/>
      <c r="J683" s="273"/>
      <c r="K683" s="273"/>
      <c r="L683" s="273"/>
      <c r="M683" s="273"/>
      <c r="N683" s="273"/>
      <c r="O683" s="273"/>
      <c r="P683" s="273"/>
      <c r="Q683" s="65">
        <v>0</v>
      </c>
      <c r="R683" s="278"/>
      <c r="S683" s="278"/>
      <c r="T683" s="278"/>
      <c r="U683" s="278"/>
      <c r="V683" s="278"/>
      <c r="W683" s="278"/>
      <c r="X683" s="278"/>
      <c r="Y683" s="278"/>
      <c r="Z683" s="278"/>
      <c r="AA683" s="278"/>
      <c r="AB683" s="278"/>
      <c r="AC683" s="278"/>
      <c r="AD683" s="278"/>
      <c r="AE683" s="278"/>
      <c r="AF683" s="65">
        <v>0</v>
      </c>
      <c r="AG683" s="278"/>
      <c r="AH683" s="278"/>
      <c r="AI683" s="278"/>
      <c r="AJ683" s="278"/>
      <c r="AK683" s="278"/>
      <c r="AL683" s="278"/>
      <c r="AM683" s="278"/>
      <c r="AN683" s="278"/>
      <c r="AO683" s="278"/>
      <c r="AP683" s="278"/>
      <c r="AQ683" s="278"/>
      <c r="AR683" s="278"/>
      <c r="AS683" s="278"/>
      <c r="AT683" s="278"/>
    </row>
    <row r="684" spans="1:46" ht="67.900000000000006" customHeight="1" thickTop="1" thickBot="1" x14ac:dyDescent="0.25">
      <c r="A684" s="273" t="s">
        <v>523</v>
      </c>
      <c r="B684" s="273"/>
      <c r="C684" s="273"/>
      <c r="D684" s="273"/>
      <c r="E684" s="273"/>
      <c r="F684" s="273"/>
      <c r="G684" s="273"/>
      <c r="H684" s="273"/>
      <c r="I684" s="273"/>
      <c r="J684" s="273"/>
      <c r="K684" s="273"/>
      <c r="L684" s="273"/>
      <c r="M684" s="273"/>
      <c r="N684" s="273"/>
      <c r="O684" s="273"/>
      <c r="P684" s="273"/>
      <c r="Q684" s="65">
        <v>0</v>
      </c>
      <c r="R684" s="278"/>
      <c r="S684" s="278"/>
      <c r="T684" s="278"/>
      <c r="U684" s="278"/>
      <c r="V684" s="278"/>
      <c r="W684" s="278"/>
      <c r="X684" s="278"/>
      <c r="Y684" s="278"/>
      <c r="Z684" s="278"/>
      <c r="AA684" s="278"/>
      <c r="AB684" s="278"/>
      <c r="AC684" s="278"/>
      <c r="AD684" s="278"/>
      <c r="AE684" s="278"/>
      <c r="AF684" s="65">
        <v>0</v>
      </c>
      <c r="AG684" s="278"/>
      <c r="AH684" s="278"/>
      <c r="AI684" s="278"/>
      <c r="AJ684" s="278"/>
      <c r="AK684" s="278"/>
      <c r="AL684" s="278"/>
      <c r="AM684" s="278"/>
      <c r="AN684" s="278"/>
      <c r="AO684" s="278"/>
      <c r="AP684" s="278"/>
      <c r="AQ684" s="278"/>
      <c r="AR684" s="278"/>
      <c r="AS684" s="278"/>
      <c r="AT684" s="278"/>
    </row>
    <row r="685" spans="1:46" ht="45" customHeight="1" thickTop="1" thickBot="1" x14ac:dyDescent="0.25">
      <c r="A685" s="273" t="s">
        <v>524</v>
      </c>
      <c r="B685" s="273"/>
      <c r="C685" s="273"/>
      <c r="D685" s="273"/>
      <c r="E685" s="273"/>
      <c r="F685" s="273"/>
      <c r="G685" s="273"/>
      <c r="H685" s="273"/>
      <c r="I685" s="273"/>
      <c r="J685" s="273"/>
      <c r="K685" s="273"/>
      <c r="L685" s="273"/>
      <c r="M685" s="273"/>
      <c r="N685" s="273"/>
      <c r="O685" s="273"/>
      <c r="P685" s="273"/>
      <c r="Q685" s="65">
        <v>0</v>
      </c>
      <c r="R685" s="278"/>
      <c r="S685" s="278"/>
      <c r="T685" s="278"/>
      <c r="U685" s="278"/>
      <c r="V685" s="278"/>
      <c r="W685" s="278"/>
      <c r="X685" s="278"/>
      <c r="Y685" s="278"/>
      <c r="Z685" s="278"/>
      <c r="AA685" s="278"/>
      <c r="AB685" s="278"/>
      <c r="AC685" s="278"/>
      <c r="AD685" s="278"/>
      <c r="AE685" s="278"/>
      <c r="AF685" s="65">
        <v>0</v>
      </c>
      <c r="AG685" s="278"/>
      <c r="AH685" s="278"/>
      <c r="AI685" s="278"/>
      <c r="AJ685" s="278"/>
      <c r="AK685" s="278"/>
      <c r="AL685" s="278"/>
      <c r="AM685" s="278"/>
      <c r="AN685" s="278"/>
      <c r="AO685" s="278"/>
      <c r="AP685" s="278"/>
      <c r="AQ685" s="278"/>
      <c r="AR685" s="278"/>
      <c r="AS685" s="278"/>
      <c r="AT685" s="278"/>
    </row>
    <row r="688" spans="1:46" ht="45" customHeight="1" x14ac:dyDescent="0.2">
      <c r="A688" s="267" t="s">
        <v>525</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c r="AF688"/>
      <c r="AG688" s="250" t="s">
        <v>61</v>
      </c>
      <c r="AH688" s="250"/>
      <c r="AI688" s="250"/>
      <c r="AJ688" s="250"/>
      <c r="AK688" s="69">
        <f>(('Artículo 121 (resumen PI)'!C31*0.8+'Artículo 121 (resumen PI)'!F31*0.2)+('Artículo 121 (resumen PNT)'!C31*0.8+'Artículo 121 (resumen PNT)'!F31*0.2))/2</f>
        <v>0</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62</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68" t="s">
        <v>316</v>
      </c>
      <c r="B692" s="268"/>
      <c r="C692" s="268"/>
      <c r="D692" s="268"/>
      <c r="E692" s="268"/>
      <c r="F692" s="268"/>
      <c r="G692" s="268"/>
      <c r="H692" s="268"/>
      <c r="I692" s="268"/>
      <c r="J692" s="268"/>
      <c r="K692" s="268"/>
      <c r="L692" s="268"/>
      <c r="M692" s="268"/>
      <c r="N692" s="268"/>
      <c r="O692" s="268"/>
      <c r="P692" s="268"/>
      <c r="Q692" s="62"/>
      <c r="R692" s="57"/>
      <c r="S692" s="57"/>
      <c r="T692" s="57"/>
      <c r="U692" s="57"/>
      <c r="V692" s="269"/>
      <c r="W692" s="269"/>
      <c r="X692" s="269"/>
      <c r="Y692" s="269"/>
      <c r="Z692" s="269"/>
      <c r="AA692" s="269"/>
      <c r="AB692" s="269"/>
      <c r="AC692" s="269"/>
      <c r="AD692" s="269"/>
      <c r="AE692" s="269"/>
      <c r="AF692" s="62"/>
      <c r="AG692" s="57"/>
      <c r="AH692" s="57"/>
      <c r="AI692" s="57"/>
      <c r="AJ692" s="57"/>
      <c r="AK692" s="269"/>
      <c r="AL692" s="269"/>
      <c r="AM692" s="269"/>
      <c r="AN692" s="269"/>
      <c r="AO692" s="269"/>
      <c r="AP692" s="269"/>
      <c r="AQ692" s="269"/>
      <c r="AR692" s="269"/>
      <c r="AS692" s="269"/>
      <c r="AT692" s="269"/>
    </row>
    <row r="693" spans="1:46" ht="45" customHeight="1" thickTop="1" thickBot="1" x14ac:dyDescent="0.25">
      <c r="A693" s="275" t="s">
        <v>43</v>
      </c>
      <c r="B693" s="275"/>
      <c r="C693" s="275"/>
      <c r="D693" s="275"/>
      <c r="E693" s="275"/>
      <c r="F693" s="275"/>
      <c r="G693" s="275"/>
      <c r="H693" s="275"/>
      <c r="I693" s="275"/>
      <c r="J693" s="275"/>
      <c r="K693" s="275"/>
      <c r="L693" s="275"/>
      <c r="M693" s="275"/>
      <c r="N693" s="275"/>
      <c r="O693" s="275"/>
      <c r="P693" s="275"/>
      <c r="Q693" s="63" t="s">
        <v>64</v>
      </c>
      <c r="R693" s="276" t="s">
        <v>65</v>
      </c>
      <c r="S693" s="276"/>
      <c r="T693" s="276"/>
      <c r="U693" s="276"/>
      <c r="V693" s="276"/>
      <c r="W693" s="276"/>
      <c r="X693" s="276"/>
      <c r="Y693" s="276"/>
      <c r="Z693" s="276"/>
      <c r="AA693" s="276"/>
      <c r="AB693" s="276"/>
      <c r="AC693" s="276"/>
      <c r="AD693" s="276"/>
      <c r="AE693" s="276"/>
      <c r="AF693" s="64" t="s">
        <v>64</v>
      </c>
      <c r="AG693" s="277" t="s">
        <v>7</v>
      </c>
      <c r="AH693" s="277"/>
      <c r="AI693" s="277"/>
      <c r="AJ693" s="277"/>
      <c r="AK693" s="277"/>
      <c r="AL693" s="277"/>
      <c r="AM693" s="277"/>
      <c r="AN693" s="277"/>
      <c r="AO693" s="277"/>
      <c r="AP693" s="277"/>
      <c r="AQ693" s="277"/>
      <c r="AR693" s="277"/>
      <c r="AS693" s="277"/>
      <c r="AT693" s="277"/>
    </row>
    <row r="694" spans="1:46" ht="45" customHeight="1" thickTop="1" thickBot="1" x14ac:dyDescent="0.25">
      <c r="A694" s="273" t="s">
        <v>66</v>
      </c>
      <c r="B694" s="273"/>
      <c r="C694" s="273"/>
      <c r="D694" s="273"/>
      <c r="E694" s="273"/>
      <c r="F694" s="273"/>
      <c r="G694" s="273"/>
      <c r="H694" s="273"/>
      <c r="I694" s="273"/>
      <c r="J694" s="273"/>
      <c r="K694" s="273"/>
      <c r="L694" s="273"/>
      <c r="M694" s="273"/>
      <c r="N694" s="273"/>
      <c r="O694" s="273"/>
      <c r="P694" s="273"/>
      <c r="Q694" s="65">
        <v>0</v>
      </c>
      <c r="R694" s="278" t="s">
        <v>3076</v>
      </c>
      <c r="S694" s="278"/>
      <c r="T694" s="278"/>
      <c r="U694" s="278"/>
      <c r="V694" s="278"/>
      <c r="W694" s="278"/>
      <c r="X694" s="278"/>
      <c r="Y694" s="278"/>
      <c r="Z694" s="278"/>
      <c r="AA694" s="278"/>
      <c r="AB694" s="278"/>
      <c r="AC694" s="278"/>
      <c r="AD694" s="278"/>
      <c r="AE694" s="278"/>
      <c r="AF694" s="65">
        <v>0</v>
      </c>
      <c r="AG694" s="278" t="s">
        <v>3077</v>
      </c>
      <c r="AH694" s="278"/>
      <c r="AI694" s="278"/>
      <c r="AJ694" s="278"/>
      <c r="AK694" s="278"/>
      <c r="AL694" s="278"/>
      <c r="AM694" s="278"/>
      <c r="AN694" s="278"/>
      <c r="AO694" s="278"/>
      <c r="AP694" s="278"/>
      <c r="AQ694" s="278"/>
      <c r="AR694" s="278"/>
      <c r="AS694" s="278"/>
      <c r="AT694" s="278"/>
    </row>
    <row r="695" spans="1:46" ht="45" customHeight="1" thickTop="1" thickBot="1" x14ac:dyDescent="0.25">
      <c r="A695" s="273" t="s">
        <v>67</v>
      </c>
      <c r="B695" s="273"/>
      <c r="C695" s="273"/>
      <c r="D695" s="273"/>
      <c r="E695" s="273"/>
      <c r="F695" s="273"/>
      <c r="G695" s="273"/>
      <c r="H695" s="273"/>
      <c r="I695" s="273"/>
      <c r="J695" s="273"/>
      <c r="K695" s="273"/>
      <c r="L695" s="273"/>
      <c r="M695" s="273"/>
      <c r="N695" s="273"/>
      <c r="O695" s="273"/>
      <c r="P695" s="273"/>
      <c r="Q695" s="65">
        <v>0</v>
      </c>
      <c r="R695" s="274"/>
      <c r="S695" s="274"/>
      <c r="T695" s="274"/>
      <c r="U695" s="274"/>
      <c r="V695" s="274"/>
      <c r="W695" s="274"/>
      <c r="X695" s="274"/>
      <c r="Y695" s="274"/>
      <c r="Z695" s="274"/>
      <c r="AA695" s="274"/>
      <c r="AB695" s="274"/>
      <c r="AC695" s="274"/>
      <c r="AD695" s="274"/>
      <c r="AE695" s="274"/>
      <c r="AF695" s="65">
        <v>0</v>
      </c>
      <c r="AG695" s="274"/>
      <c r="AH695" s="274"/>
      <c r="AI695" s="274"/>
      <c r="AJ695" s="274"/>
      <c r="AK695" s="274"/>
      <c r="AL695" s="274"/>
      <c r="AM695" s="274"/>
      <c r="AN695" s="274"/>
      <c r="AO695" s="274"/>
      <c r="AP695" s="274"/>
      <c r="AQ695" s="274"/>
      <c r="AR695" s="274"/>
      <c r="AS695" s="274"/>
      <c r="AT695" s="274"/>
    </row>
    <row r="696" spans="1:46" ht="45" customHeight="1" thickTop="1" thickBot="1" x14ac:dyDescent="0.25">
      <c r="A696" s="273" t="s">
        <v>526</v>
      </c>
      <c r="B696" s="273"/>
      <c r="C696" s="273"/>
      <c r="D696" s="273"/>
      <c r="E696" s="273"/>
      <c r="F696" s="273"/>
      <c r="G696" s="273"/>
      <c r="H696" s="273"/>
      <c r="I696" s="273"/>
      <c r="J696" s="273"/>
      <c r="K696" s="273"/>
      <c r="L696" s="273"/>
      <c r="M696" s="273"/>
      <c r="N696" s="273"/>
      <c r="O696" s="273"/>
      <c r="P696" s="273"/>
      <c r="Q696" s="65">
        <v>0</v>
      </c>
      <c r="R696" s="274"/>
      <c r="S696" s="274"/>
      <c r="T696" s="274"/>
      <c r="U696" s="274"/>
      <c r="V696" s="274"/>
      <c r="W696" s="274"/>
      <c r="X696" s="274"/>
      <c r="Y696" s="274"/>
      <c r="Z696" s="274"/>
      <c r="AA696" s="274"/>
      <c r="AB696" s="274"/>
      <c r="AC696" s="274"/>
      <c r="AD696" s="274"/>
      <c r="AE696" s="274"/>
      <c r="AF696" s="65">
        <v>0</v>
      </c>
      <c r="AG696" s="274"/>
      <c r="AH696" s="274"/>
      <c r="AI696" s="274"/>
      <c r="AJ696" s="274"/>
      <c r="AK696" s="274"/>
      <c r="AL696" s="274"/>
      <c r="AM696" s="274"/>
      <c r="AN696" s="274"/>
      <c r="AO696" s="274"/>
      <c r="AP696" s="274"/>
      <c r="AQ696" s="274"/>
      <c r="AR696" s="274"/>
      <c r="AS696" s="274"/>
      <c r="AT696" s="274"/>
    </row>
    <row r="697" spans="1:46" ht="45" customHeight="1" thickTop="1" thickBot="1" x14ac:dyDescent="0.25">
      <c r="A697" s="273" t="s">
        <v>527</v>
      </c>
      <c r="B697" s="273"/>
      <c r="C697" s="273"/>
      <c r="D697" s="273"/>
      <c r="E697" s="273"/>
      <c r="F697" s="273"/>
      <c r="G697" s="273"/>
      <c r="H697" s="273"/>
      <c r="I697" s="273"/>
      <c r="J697" s="273"/>
      <c r="K697" s="273"/>
      <c r="L697" s="273"/>
      <c r="M697" s="273"/>
      <c r="N697" s="273"/>
      <c r="O697" s="273"/>
      <c r="P697" s="273"/>
      <c r="Q697" s="65">
        <v>0</v>
      </c>
      <c r="R697" s="274"/>
      <c r="S697" s="274"/>
      <c r="T697" s="274"/>
      <c r="U697" s="274"/>
      <c r="V697" s="274"/>
      <c r="W697" s="274"/>
      <c r="X697" s="274"/>
      <c r="Y697" s="274"/>
      <c r="Z697" s="274"/>
      <c r="AA697" s="274"/>
      <c r="AB697" s="274"/>
      <c r="AC697" s="274"/>
      <c r="AD697" s="274"/>
      <c r="AE697" s="274"/>
      <c r="AF697" s="65">
        <v>0</v>
      </c>
      <c r="AG697" s="274"/>
      <c r="AH697" s="274"/>
      <c r="AI697" s="274"/>
      <c r="AJ697" s="274"/>
      <c r="AK697" s="274"/>
      <c r="AL697" s="274"/>
      <c r="AM697" s="274"/>
      <c r="AN697" s="274"/>
      <c r="AO697" s="274"/>
      <c r="AP697" s="274"/>
      <c r="AQ697" s="274"/>
      <c r="AR697" s="274"/>
      <c r="AS697" s="274"/>
      <c r="AT697" s="274"/>
    </row>
    <row r="698" spans="1:46" ht="60" customHeight="1" thickTop="1" thickBot="1" x14ac:dyDescent="0.25">
      <c r="A698" s="273" t="s">
        <v>528</v>
      </c>
      <c r="B698" s="273"/>
      <c r="C698" s="273"/>
      <c r="D698" s="273"/>
      <c r="E698" s="273"/>
      <c r="F698" s="273"/>
      <c r="G698" s="273"/>
      <c r="H698" s="273"/>
      <c r="I698" s="273"/>
      <c r="J698" s="273"/>
      <c r="K698" s="273"/>
      <c r="L698" s="273"/>
      <c r="M698" s="273"/>
      <c r="N698" s="273"/>
      <c r="O698" s="273"/>
      <c r="P698" s="273"/>
      <c r="Q698" s="65">
        <v>0</v>
      </c>
      <c r="R698" s="274"/>
      <c r="S698" s="274"/>
      <c r="T698" s="274"/>
      <c r="U698" s="274"/>
      <c r="V698" s="274"/>
      <c r="W698" s="274"/>
      <c r="X698" s="274"/>
      <c r="Y698" s="274"/>
      <c r="Z698" s="274"/>
      <c r="AA698" s="274"/>
      <c r="AB698" s="274"/>
      <c r="AC698" s="274"/>
      <c r="AD698" s="274"/>
      <c r="AE698" s="274"/>
      <c r="AF698" s="65">
        <v>0</v>
      </c>
      <c r="AG698" s="274"/>
      <c r="AH698" s="274"/>
      <c r="AI698" s="274"/>
      <c r="AJ698" s="274"/>
      <c r="AK698" s="274"/>
      <c r="AL698" s="274"/>
      <c r="AM698" s="274"/>
      <c r="AN698" s="274"/>
      <c r="AO698" s="274"/>
      <c r="AP698" s="274"/>
      <c r="AQ698" s="274"/>
      <c r="AR698" s="274"/>
      <c r="AS698" s="274"/>
      <c r="AT698" s="274"/>
    </row>
    <row r="699" spans="1:46" ht="45" customHeight="1" thickTop="1" thickBot="1" x14ac:dyDescent="0.25">
      <c r="A699" s="273" t="s">
        <v>529</v>
      </c>
      <c r="B699" s="273"/>
      <c r="C699" s="273"/>
      <c r="D699" s="273"/>
      <c r="E699" s="273"/>
      <c r="F699" s="273"/>
      <c r="G699" s="273"/>
      <c r="H699" s="273"/>
      <c r="I699" s="273"/>
      <c r="J699" s="273"/>
      <c r="K699" s="273"/>
      <c r="L699" s="273"/>
      <c r="M699" s="273"/>
      <c r="N699" s="273"/>
      <c r="O699" s="273"/>
      <c r="P699" s="273"/>
      <c r="Q699" s="65">
        <v>0</v>
      </c>
      <c r="R699" s="278"/>
      <c r="S699" s="278"/>
      <c r="T699" s="278"/>
      <c r="U699" s="278"/>
      <c r="V699" s="278"/>
      <c r="W699" s="278"/>
      <c r="X699" s="278"/>
      <c r="Y699" s="278"/>
      <c r="Z699" s="278"/>
      <c r="AA699" s="278"/>
      <c r="AB699" s="278"/>
      <c r="AC699" s="278"/>
      <c r="AD699" s="278"/>
      <c r="AE699" s="278"/>
      <c r="AF699" s="65">
        <v>0</v>
      </c>
      <c r="AG699" s="278"/>
      <c r="AH699" s="278"/>
      <c r="AI699" s="278"/>
      <c r="AJ699" s="278"/>
      <c r="AK699" s="278"/>
      <c r="AL699" s="278"/>
      <c r="AM699" s="278"/>
      <c r="AN699" s="278"/>
      <c r="AO699" s="278"/>
      <c r="AP699" s="278"/>
      <c r="AQ699" s="278"/>
      <c r="AR699" s="278"/>
      <c r="AS699" s="278"/>
      <c r="AT699" s="278"/>
    </row>
    <row r="700" spans="1:46" ht="84.6" customHeight="1" thickTop="1" thickBot="1" x14ac:dyDescent="0.25">
      <c r="A700" s="273" t="s">
        <v>530</v>
      </c>
      <c r="B700" s="273"/>
      <c r="C700" s="273"/>
      <c r="D700" s="273"/>
      <c r="E700" s="273"/>
      <c r="F700" s="273"/>
      <c r="G700" s="273"/>
      <c r="H700" s="273"/>
      <c r="I700" s="273"/>
      <c r="J700" s="273"/>
      <c r="K700" s="273"/>
      <c r="L700" s="273"/>
      <c r="M700" s="273"/>
      <c r="N700" s="273"/>
      <c r="O700" s="273"/>
      <c r="P700" s="273"/>
      <c r="Q700" s="65">
        <v>0</v>
      </c>
      <c r="R700" s="278"/>
      <c r="S700" s="278"/>
      <c r="T700" s="278"/>
      <c r="U700" s="278"/>
      <c r="V700" s="278"/>
      <c r="W700" s="278"/>
      <c r="X700" s="278"/>
      <c r="Y700" s="278"/>
      <c r="Z700" s="278"/>
      <c r="AA700" s="278"/>
      <c r="AB700" s="278"/>
      <c r="AC700" s="278"/>
      <c r="AD700" s="278"/>
      <c r="AE700" s="278"/>
      <c r="AF700" s="65">
        <v>0</v>
      </c>
      <c r="AG700" s="278"/>
      <c r="AH700" s="278"/>
      <c r="AI700" s="278"/>
      <c r="AJ700" s="278"/>
      <c r="AK700" s="278"/>
      <c r="AL700" s="278"/>
      <c r="AM700" s="278"/>
      <c r="AN700" s="278"/>
      <c r="AO700" s="278"/>
      <c r="AP700" s="278"/>
      <c r="AQ700" s="278"/>
      <c r="AR700" s="278"/>
      <c r="AS700" s="278"/>
      <c r="AT700" s="278"/>
    </row>
    <row r="701" spans="1:46" ht="45" customHeight="1" thickTop="1" thickBot="1" x14ac:dyDescent="0.25">
      <c r="A701" s="273" t="s">
        <v>531</v>
      </c>
      <c r="B701" s="273"/>
      <c r="C701" s="273"/>
      <c r="D701" s="273"/>
      <c r="E701" s="273"/>
      <c r="F701" s="273"/>
      <c r="G701" s="273"/>
      <c r="H701" s="273"/>
      <c r="I701" s="273"/>
      <c r="J701" s="273"/>
      <c r="K701" s="273"/>
      <c r="L701" s="273"/>
      <c r="M701" s="273"/>
      <c r="N701" s="273"/>
      <c r="O701" s="273"/>
      <c r="P701" s="273"/>
      <c r="Q701" s="65">
        <v>0</v>
      </c>
      <c r="R701" s="278"/>
      <c r="S701" s="278"/>
      <c r="T701" s="278"/>
      <c r="U701" s="278"/>
      <c r="V701" s="278"/>
      <c r="W701" s="278"/>
      <c r="X701" s="278"/>
      <c r="Y701" s="278"/>
      <c r="Z701" s="278"/>
      <c r="AA701" s="278"/>
      <c r="AB701" s="278"/>
      <c r="AC701" s="278"/>
      <c r="AD701" s="278"/>
      <c r="AE701" s="278"/>
      <c r="AF701" s="65">
        <v>0</v>
      </c>
      <c r="AG701" s="278"/>
      <c r="AH701" s="278"/>
      <c r="AI701" s="278"/>
      <c r="AJ701" s="278"/>
      <c r="AK701" s="278"/>
      <c r="AL701" s="278"/>
      <c r="AM701" s="278"/>
      <c r="AN701" s="278"/>
      <c r="AO701" s="278"/>
      <c r="AP701" s="278"/>
      <c r="AQ701" s="278"/>
      <c r="AR701" s="278"/>
      <c r="AS701" s="278"/>
      <c r="AT701" s="278"/>
    </row>
    <row r="702" spans="1:46" ht="45" customHeight="1" thickTop="1" thickBot="1" x14ac:dyDescent="0.25">
      <c r="A702" s="273" t="s">
        <v>532</v>
      </c>
      <c r="B702" s="273"/>
      <c r="C702" s="273"/>
      <c r="D702" s="273"/>
      <c r="E702" s="273"/>
      <c r="F702" s="273"/>
      <c r="G702" s="273"/>
      <c r="H702" s="273"/>
      <c r="I702" s="273"/>
      <c r="J702" s="273"/>
      <c r="K702" s="273"/>
      <c r="L702" s="273"/>
      <c r="M702" s="273"/>
      <c r="N702" s="273"/>
      <c r="O702" s="273"/>
      <c r="P702" s="273"/>
      <c r="Q702" s="65">
        <v>0</v>
      </c>
      <c r="R702" s="274"/>
      <c r="S702" s="274"/>
      <c r="T702" s="274"/>
      <c r="U702" s="274"/>
      <c r="V702" s="274"/>
      <c r="W702" s="274"/>
      <c r="X702" s="274"/>
      <c r="Y702" s="274"/>
      <c r="Z702" s="274"/>
      <c r="AA702" s="274"/>
      <c r="AB702" s="274"/>
      <c r="AC702" s="274"/>
      <c r="AD702" s="274"/>
      <c r="AE702" s="274"/>
      <c r="AF702" s="65">
        <v>0</v>
      </c>
      <c r="AG702" s="274"/>
      <c r="AH702" s="274"/>
      <c r="AI702" s="274"/>
      <c r="AJ702" s="274"/>
      <c r="AK702" s="274"/>
      <c r="AL702" s="274"/>
      <c r="AM702" s="274"/>
      <c r="AN702" s="274"/>
      <c r="AO702" s="274"/>
      <c r="AP702" s="274"/>
      <c r="AQ702" s="274"/>
      <c r="AR702" s="274"/>
      <c r="AS702" s="274"/>
      <c r="AT702" s="274"/>
    </row>
    <row r="703" spans="1:46" ht="45" customHeight="1" thickTop="1" thickBot="1" x14ac:dyDescent="0.25">
      <c r="A703" s="273" t="s">
        <v>533</v>
      </c>
      <c r="B703" s="273"/>
      <c r="C703" s="273"/>
      <c r="D703" s="273"/>
      <c r="E703" s="273"/>
      <c r="F703" s="273"/>
      <c r="G703" s="273"/>
      <c r="H703" s="273"/>
      <c r="I703" s="273"/>
      <c r="J703" s="273"/>
      <c r="K703" s="273"/>
      <c r="L703" s="273"/>
      <c r="M703" s="273"/>
      <c r="N703" s="273"/>
      <c r="O703" s="273"/>
      <c r="P703" s="273"/>
      <c r="Q703" s="65">
        <v>0</v>
      </c>
      <c r="R703" s="274"/>
      <c r="S703" s="274"/>
      <c r="T703" s="274"/>
      <c r="U703" s="274"/>
      <c r="V703" s="274"/>
      <c r="W703" s="274"/>
      <c r="X703" s="274"/>
      <c r="Y703" s="274"/>
      <c r="Z703" s="274"/>
      <c r="AA703" s="274"/>
      <c r="AB703" s="274"/>
      <c r="AC703" s="274"/>
      <c r="AD703" s="274"/>
      <c r="AE703" s="274"/>
      <c r="AF703" s="65">
        <v>0</v>
      </c>
      <c r="AG703" s="274"/>
      <c r="AH703" s="274"/>
      <c r="AI703" s="274"/>
      <c r="AJ703" s="274"/>
      <c r="AK703" s="274"/>
      <c r="AL703" s="274"/>
      <c r="AM703" s="274"/>
      <c r="AN703" s="274"/>
      <c r="AO703" s="274"/>
      <c r="AP703" s="274"/>
      <c r="AQ703" s="274"/>
      <c r="AR703" s="274"/>
      <c r="AS703" s="274"/>
      <c r="AT703" s="274"/>
    </row>
    <row r="704" spans="1:46" ht="45" customHeight="1" thickTop="1" thickBot="1" x14ac:dyDescent="0.25">
      <c r="A704" s="273" t="s">
        <v>534</v>
      </c>
      <c r="B704" s="273"/>
      <c r="C704" s="273"/>
      <c r="D704" s="273"/>
      <c r="E704" s="273"/>
      <c r="F704" s="273"/>
      <c r="G704" s="273"/>
      <c r="H704" s="273"/>
      <c r="I704" s="273"/>
      <c r="J704" s="273"/>
      <c r="K704" s="273"/>
      <c r="L704" s="273"/>
      <c r="M704" s="273"/>
      <c r="N704" s="273"/>
      <c r="O704" s="273"/>
      <c r="P704" s="273"/>
      <c r="Q704" s="65">
        <v>0</v>
      </c>
      <c r="R704" s="274"/>
      <c r="S704" s="274"/>
      <c r="T704" s="274"/>
      <c r="U704" s="274"/>
      <c r="V704" s="274"/>
      <c r="W704" s="274"/>
      <c r="X704" s="274"/>
      <c r="Y704" s="274"/>
      <c r="Z704" s="274"/>
      <c r="AA704" s="274"/>
      <c r="AB704" s="274"/>
      <c r="AC704" s="274"/>
      <c r="AD704" s="274"/>
      <c r="AE704" s="274"/>
      <c r="AF704" s="65">
        <v>0</v>
      </c>
      <c r="AG704" s="274"/>
      <c r="AH704" s="274"/>
      <c r="AI704" s="274"/>
      <c r="AJ704" s="274"/>
      <c r="AK704" s="274"/>
      <c r="AL704" s="274"/>
      <c r="AM704" s="274"/>
      <c r="AN704" s="274"/>
      <c r="AO704" s="274"/>
      <c r="AP704" s="274"/>
      <c r="AQ704" s="274"/>
      <c r="AR704" s="274"/>
      <c r="AS704" s="274"/>
      <c r="AT704" s="274"/>
    </row>
    <row r="705" spans="1:46" ht="45" customHeight="1" thickTop="1" thickBot="1" x14ac:dyDescent="0.25">
      <c r="A705" s="273" t="s">
        <v>535</v>
      </c>
      <c r="B705" s="273"/>
      <c r="C705" s="273"/>
      <c r="D705" s="273"/>
      <c r="E705" s="273"/>
      <c r="F705" s="273"/>
      <c r="G705" s="273"/>
      <c r="H705" s="273"/>
      <c r="I705" s="273"/>
      <c r="J705" s="273"/>
      <c r="K705" s="273"/>
      <c r="L705" s="273"/>
      <c r="M705" s="273"/>
      <c r="N705" s="273"/>
      <c r="O705" s="273"/>
      <c r="P705" s="273"/>
      <c r="Q705" s="65">
        <v>0</v>
      </c>
      <c r="R705" s="274"/>
      <c r="S705" s="274"/>
      <c r="T705" s="274"/>
      <c r="U705" s="274"/>
      <c r="V705" s="274"/>
      <c r="W705" s="274"/>
      <c r="X705" s="274"/>
      <c r="Y705" s="274"/>
      <c r="Z705" s="274"/>
      <c r="AA705" s="274"/>
      <c r="AB705" s="274"/>
      <c r="AC705" s="274"/>
      <c r="AD705" s="274"/>
      <c r="AE705" s="274"/>
      <c r="AF705" s="65">
        <v>0</v>
      </c>
      <c r="AG705" s="274"/>
      <c r="AH705" s="274"/>
      <c r="AI705" s="274"/>
      <c r="AJ705" s="274"/>
      <c r="AK705" s="274"/>
      <c r="AL705" s="274"/>
      <c r="AM705" s="274"/>
      <c r="AN705" s="274"/>
      <c r="AO705" s="274"/>
      <c r="AP705" s="274"/>
      <c r="AQ705" s="274"/>
      <c r="AR705" s="274"/>
      <c r="AS705" s="274"/>
      <c r="AT705" s="274"/>
    </row>
    <row r="706" spans="1:46" ht="45" customHeight="1" thickTop="1" thickBot="1" x14ac:dyDescent="0.25">
      <c r="A706" s="273" t="s">
        <v>536</v>
      </c>
      <c r="B706" s="273"/>
      <c r="C706" s="273"/>
      <c r="D706" s="273"/>
      <c r="E706" s="273"/>
      <c r="F706" s="273"/>
      <c r="G706" s="273"/>
      <c r="H706" s="273"/>
      <c r="I706" s="273"/>
      <c r="J706" s="273"/>
      <c r="K706" s="273"/>
      <c r="L706" s="273"/>
      <c r="M706" s="273"/>
      <c r="N706" s="273"/>
      <c r="O706" s="273"/>
      <c r="P706" s="273"/>
      <c r="Q706" s="65">
        <v>0</v>
      </c>
      <c r="R706" s="274"/>
      <c r="S706" s="274"/>
      <c r="T706" s="274"/>
      <c r="U706" s="274"/>
      <c r="V706" s="274"/>
      <c r="W706" s="274"/>
      <c r="X706" s="274"/>
      <c r="Y706" s="274"/>
      <c r="Z706" s="274"/>
      <c r="AA706" s="274"/>
      <c r="AB706" s="274"/>
      <c r="AC706" s="274"/>
      <c r="AD706" s="274"/>
      <c r="AE706" s="274"/>
      <c r="AF706" s="65">
        <v>0</v>
      </c>
      <c r="AG706" s="274"/>
      <c r="AH706" s="274"/>
      <c r="AI706" s="274"/>
      <c r="AJ706" s="274"/>
      <c r="AK706" s="274"/>
      <c r="AL706" s="274"/>
      <c r="AM706" s="274"/>
      <c r="AN706" s="274"/>
      <c r="AO706" s="274"/>
      <c r="AP706" s="274"/>
      <c r="AQ706" s="274"/>
      <c r="AR706" s="274"/>
      <c r="AS706" s="274"/>
      <c r="AT706" s="274"/>
    </row>
    <row r="707" spans="1:46" ht="45" customHeight="1" thickTop="1" thickBot="1" x14ac:dyDescent="0.25">
      <c r="A707" s="273" t="s">
        <v>537</v>
      </c>
      <c r="B707" s="273"/>
      <c r="C707" s="273"/>
      <c r="D707" s="273"/>
      <c r="E707" s="273"/>
      <c r="F707" s="273"/>
      <c r="G707" s="273"/>
      <c r="H707" s="273"/>
      <c r="I707" s="273"/>
      <c r="J707" s="273"/>
      <c r="K707" s="273"/>
      <c r="L707" s="273"/>
      <c r="M707" s="273"/>
      <c r="N707" s="273"/>
      <c r="O707" s="273"/>
      <c r="P707" s="273"/>
      <c r="Q707" s="65">
        <v>0</v>
      </c>
      <c r="R707" s="274"/>
      <c r="S707" s="274"/>
      <c r="T707" s="274"/>
      <c r="U707" s="274"/>
      <c r="V707" s="274"/>
      <c r="W707" s="274"/>
      <c r="X707" s="274"/>
      <c r="Y707" s="274"/>
      <c r="Z707" s="274"/>
      <c r="AA707" s="274"/>
      <c r="AB707" s="274"/>
      <c r="AC707" s="274"/>
      <c r="AD707" s="274"/>
      <c r="AE707" s="274"/>
      <c r="AF707" s="65">
        <v>0</v>
      </c>
      <c r="AG707" s="274"/>
      <c r="AH707" s="274"/>
      <c r="AI707" s="274"/>
      <c r="AJ707" s="274"/>
      <c r="AK707" s="274"/>
      <c r="AL707" s="274"/>
      <c r="AM707" s="274"/>
      <c r="AN707" s="274"/>
      <c r="AO707" s="274"/>
      <c r="AP707" s="274"/>
      <c r="AQ707" s="274"/>
      <c r="AR707" s="274"/>
      <c r="AS707" s="274"/>
      <c r="AT707" s="274"/>
    </row>
    <row r="708" spans="1:46" ht="45" customHeight="1" thickTop="1" thickBot="1" x14ac:dyDescent="0.25">
      <c r="A708" s="273" t="s">
        <v>538</v>
      </c>
      <c r="B708" s="273"/>
      <c r="C708" s="273"/>
      <c r="D708" s="273"/>
      <c r="E708" s="273"/>
      <c r="F708" s="273"/>
      <c r="G708" s="273"/>
      <c r="H708" s="273"/>
      <c r="I708" s="273"/>
      <c r="J708" s="273"/>
      <c r="K708" s="273"/>
      <c r="L708" s="273"/>
      <c r="M708" s="273"/>
      <c r="N708" s="273"/>
      <c r="O708" s="273"/>
      <c r="P708" s="273"/>
      <c r="Q708" s="65">
        <v>0</v>
      </c>
      <c r="R708" s="274"/>
      <c r="S708" s="274"/>
      <c r="T708" s="274"/>
      <c r="U708" s="274"/>
      <c r="V708" s="274"/>
      <c r="W708" s="274"/>
      <c r="X708" s="274"/>
      <c r="Y708" s="274"/>
      <c r="Z708" s="274"/>
      <c r="AA708" s="274"/>
      <c r="AB708" s="274"/>
      <c r="AC708" s="274"/>
      <c r="AD708" s="274"/>
      <c r="AE708" s="274"/>
      <c r="AF708" s="65">
        <v>0</v>
      </c>
      <c r="AG708" s="274"/>
      <c r="AH708" s="274"/>
      <c r="AI708" s="274"/>
      <c r="AJ708" s="274"/>
      <c r="AK708" s="274"/>
      <c r="AL708" s="274"/>
      <c r="AM708" s="274"/>
      <c r="AN708" s="274"/>
      <c r="AO708" s="274"/>
      <c r="AP708" s="274"/>
      <c r="AQ708" s="274"/>
      <c r="AR708" s="274"/>
      <c r="AS708" s="274"/>
      <c r="AT708" s="274"/>
    </row>
    <row r="709" spans="1:46" ht="87" customHeight="1" thickTop="1" thickBot="1" x14ac:dyDescent="0.25">
      <c r="A709" s="273" t="s">
        <v>539</v>
      </c>
      <c r="B709" s="273"/>
      <c r="C709" s="273"/>
      <c r="D709" s="273"/>
      <c r="E709" s="273"/>
      <c r="F709" s="273"/>
      <c r="G709" s="273"/>
      <c r="H709" s="273"/>
      <c r="I709" s="273"/>
      <c r="J709" s="273"/>
      <c r="K709" s="273"/>
      <c r="L709" s="273"/>
      <c r="M709" s="273"/>
      <c r="N709" s="273"/>
      <c r="O709" s="273"/>
      <c r="P709" s="273"/>
      <c r="Q709" s="65">
        <v>0</v>
      </c>
      <c r="R709" s="278"/>
      <c r="S709" s="278"/>
      <c r="T709" s="278"/>
      <c r="U709" s="278"/>
      <c r="V709" s="278"/>
      <c r="W709" s="278"/>
      <c r="X709" s="278"/>
      <c r="Y709" s="278"/>
      <c r="Z709" s="278"/>
      <c r="AA709" s="278"/>
      <c r="AB709" s="278"/>
      <c r="AC709" s="278"/>
      <c r="AD709" s="278"/>
      <c r="AE709" s="278"/>
      <c r="AF709" s="65">
        <v>0</v>
      </c>
      <c r="AG709" s="278"/>
      <c r="AH709" s="278"/>
      <c r="AI709" s="278"/>
      <c r="AJ709" s="278"/>
      <c r="AK709" s="278"/>
      <c r="AL709" s="278"/>
      <c r="AM709" s="278"/>
      <c r="AN709" s="278"/>
      <c r="AO709" s="278"/>
      <c r="AP709" s="278"/>
      <c r="AQ709" s="278"/>
      <c r="AR709" s="278"/>
      <c r="AS709" s="278"/>
      <c r="AT709" s="278"/>
    </row>
    <row r="710" spans="1:46" ht="45" customHeight="1" thickTop="1" thickBot="1" x14ac:dyDescent="0.25">
      <c r="A710" s="273" t="s">
        <v>540</v>
      </c>
      <c r="B710" s="273"/>
      <c r="C710" s="273"/>
      <c r="D710" s="273"/>
      <c r="E710" s="273"/>
      <c r="F710" s="273"/>
      <c r="G710" s="273"/>
      <c r="H710" s="273"/>
      <c r="I710" s="273"/>
      <c r="J710" s="273"/>
      <c r="K710" s="273"/>
      <c r="L710" s="273"/>
      <c r="M710" s="273"/>
      <c r="N710" s="273"/>
      <c r="O710" s="273"/>
      <c r="P710" s="273"/>
      <c r="Q710" s="65">
        <v>0</v>
      </c>
      <c r="R710" s="278"/>
      <c r="S710" s="278"/>
      <c r="T710" s="278"/>
      <c r="U710" s="278"/>
      <c r="V710" s="278"/>
      <c r="W710" s="278"/>
      <c r="X710" s="278"/>
      <c r="Y710" s="278"/>
      <c r="Z710" s="278"/>
      <c r="AA710" s="278"/>
      <c r="AB710" s="278"/>
      <c r="AC710" s="278"/>
      <c r="AD710" s="278"/>
      <c r="AE710" s="278"/>
      <c r="AF710" s="65">
        <v>0</v>
      </c>
      <c r="AG710" s="278"/>
      <c r="AH710" s="278"/>
      <c r="AI710" s="278"/>
      <c r="AJ710" s="278"/>
      <c r="AK710" s="278"/>
      <c r="AL710" s="278"/>
      <c r="AM710" s="278"/>
      <c r="AN710" s="278"/>
      <c r="AO710" s="278"/>
      <c r="AP710" s="278"/>
      <c r="AQ710" s="278"/>
      <c r="AR710" s="278"/>
      <c r="AS710" s="278"/>
      <c r="AT710" s="278"/>
    </row>
    <row r="711" spans="1:46" ht="69" customHeight="1" thickTop="1" thickBot="1" x14ac:dyDescent="0.25">
      <c r="A711" s="273" t="s">
        <v>541</v>
      </c>
      <c r="B711" s="273"/>
      <c r="C711" s="273"/>
      <c r="D711" s="273"/>
      <c r="E711" s="273"/>
      <c r="F711" s="273"/>
      <c r="G711" s="273"/>
      <c r="H711" s="273"/>
      <c r="I711" s="273"/>
      <c r="J711" s="273"/>
      <c r="K711" s="273"/>
      <c r="L711" s="273"/>
      <c r="M711" s="273"/>
      <c r="N711" s="273"/>
      <c r="O711" s="273"/>
      <c r="P711" s="273"/>
      <c r="Q711" s="65">
        <v>0</v>
      </c>
      <c r="R711" s="274"/>
      <c r="S711" s="274"/>
      <c r="T711" s="274"/>
      <c r="U711" s="274"/>
      <c r="V711" s="274"/>
      <c r="W711" s="274"/>
      <c r="X711" s="274"/>
      <c r="Y711" s="274"/>
      <c r="Z711" s="274"/>
      <c r="AA711" s="274"/>
      <c r="AB711" s="274"/>
      <c r="AC711" s="274"/>
      <c r="AD711" s="274"/>
      <c r="AE711" s="274"/>
      <c r="AF711" s="65">
        <v>0</v>
      </c>
      <c r="AG711" s="274"/>
      <c r="AH711" s="274"/>
      <c r="AI711" s="274"/>
      <c r="AJ711" s="274"/>
      <c r="AK711" s="274"/>
      <c r="AL711" s="274"/>
      <c r="AM711" s="274"/>
      <c r="AN711" s="274"/>
      <c r="AO711" s="274"/>
      <c r="AP711" s="274"/>
      <c r="AQ711" s="274"/>
      <c r="AR711" s="274"/>
      <c r="AS711" s="274"/>
      <c r="AT711" s="274"/>
    </row>
    <row r="712" spans="1:46" ht="45" customHeight="1" thickTop="1" thickBot="1" x14ac:dyDescent="0.25">
      <c r="A712" s="273" t="s">
        <v>542</v>
      </c>
      <c r="B712" s="273"/>
      <c r="C712" s="273"/>
      <c r="D712" s="273"/>
      <c r="E712" s="273"/>
      <c r="F712" s="273"/>
      <c r="G712" s="273"/>
      <c r="H712" s="273"/>
      <c r="I712" s="273"/>
      <c r="J712" s="273"/>
      <c r="K712" s="273"/>
      <c r="L712" s="273"/>
      <c r="M712" s="273"/>
      <c r="N712" s="273"/>
      <c r="O712" s="273"/>
      <c r="P712" s="273"/>
      <c r="Q712" s="65">
        <v>0</v>
      </c>
      <c r="R712" s="274"/>
      <c r="S712" s="274"/>
      <c r="T712" s="274"/>
      <c r="U712" s="274"/>
      <c r="V712" s="274"/>
      <c r="W712" s="274"/>
      <c r="X712" s="274"/>
      <c r="Y712" s="274"/>
      <c r="Z712" s="274"/>
      <c r="AA712" s="274"/>
      <c r="AB712" s="274"/>
      <c r="AC712" s="274"/>
      <c r="AD712" s="274"/>
      <c r="AE712" s="274"/>
      <c r="AF712" s="65">
        <v>0</v>
      </c>
      <c r="AG712" s="274"/>
      <c r="AH712" s="274"/>
      <c r="AI712" s="274"/>
      <c r="AJ712" s="274"/>
      <c r="AK712" s="274"/>
      <c r="AL712" s="274"/>
      <c r="AM712" s="274"/>
      <c r="AN712" s="274"/>
      <c r="AO712" s="274"/>
      <c r="AP712" s="274"/>
      <c r="AQ712" s="274"/>
      <c r="AR712" s="274"/>
      <c r="AS712" s="274"/>
      <c r="AT712" s="274"/>
    </row>
    <row r="713" spans="1:46" ht="45" customHeight="1" thickTop="1" thickBot="1" x14ac:dyDescent="0.25">
      <c r="A713" s="273" t="s">
        <v>543</v>
      </c>
      <c r="B713" s="273"/>
      <c r="C713" s="273"/>
      <c r="D713" s="273"/>
      <c r="E713" s="273"/>
      <c r="F713" s="273"/>
      <c r="G713" s="273"/>
      <c r="H713" s="273"/>
      <c r="I713" s="273"/>
      <c r="J713" s="273"/>
      <c r="K713" s="273"/>
      <c r="L713" s="273"/>
      <c r="M713" s="273"/>
      <c r="N713" s="273"/>
      <c r="O713" s="273"/>
      <c r="P713" s="273"/>
      <c r="Q713" s="65">
        <v>0</v>
      </c>
      <c r="R713" s="274"/>
      <c r="S713" s="274"/>
      <c r="T713" s="274"/>
      <c r="U713" s="274"/>
      <c r="V713" s="274"/>
      <c r="W713" s="274"/>
      <c r="X713" s="274"/>
      <c r="Y713" s="274"/>
      <c r="Z713" s="274"/>
      <c r="AA713" s="274"/>
      <c r="AB713" s="274"/>
      <c r="AC713" s="274"/>
      <c r="AD713" s="274"/>
      <c r="AE713" s="274"/>
      <c r="AF713" s="65">
        <v>0</v>
      </c>
      <c r="AG713" s="274"/>
      <c r="AH713" s="274"/>
      <c r="AI713" s="274"/>
      <c r="AJ713" s="274"/>
      <c r="AK713" s="274"/>
      <c r="AL713" s="274"/>
      <c r="AM713" s="274"/>
      <c r="AN713" s="274"/>
      <c r="AO713" s="274"/>
      <c r="AP713" s="274"/>
      <c r="AQ713" s="274"/>
      <c r="AR713" s="274"/>
      <c r="AS713" s="274"/>
      <c r="AT713" s="274"/>
    </row>
    <row r="714" spans="1:46" ht="45" customHeight="1" thickTop="1" thickBot="1" x14ac:dyDescent="0.25">
      <c r="A714" s="273" t="s">
        <v>544</v>
      </c>
      <c r="B714" s="273"/>
      <c r="C714" s="273"/>
      <c r="D714" s="273"/>
      <c r="E714" s="273"/>
      <c r="F714" s="273"/>
      <c r="G714" s="273"/>
      <c r="H714" s="273"/>
      <c r="I714" s="273"/>
      <c r="J714" s="273"/>
      <c r="K714" s="273"/>
      <c r="L714" s="273"/>
      <c r="M714" s="273"/>
      <c r="N714" s="273"/>
      <c r="O714" s="273"/>
      <c r="P714" s="273"/>
      <c r="Q714" s="65">
        <v>0</v>
      </c>
      <c r="R714" s="274"/>
      <c r="S714" s="274"/>
      <c r="T714" s="274"/>
      <c r="U714" s="274"/>
      <c r="V714" s="274"/>
      <c r="W714" s="274"/>
      <c r="X714" s="274"/>
      <c r="Y714" s="274"/>
      <c r="Z714" s="274"/>
      <c r="AA714" s="274"/>
      <c r="AB714" s="274"/>
      <c r="AC714" s="274"/>
      <c r="AD714" s="274"/>
      <c r="AE714" s="274"/>
      <c r="AF714" s="65">
        <v>0</v>
      </c>
      <c r="AG714" s="274"/>
      <c r="AH714" s="274"/>
      <c r="AI714" s="274"/>
      <c r="AJ714" s="274"/>
      <c r="AK714" s="274"/>
      <c r="AL714" s="274"/>
      <c r="AM714" s="274"/>
      <c r="AN714" s="274"/>
      <c r="AO714" s="274"/>
      <c r="AP714" s="274"/>
      <c r="AQ714" s="274"/>
      <c r="AR714" s="274"/>
      <c r="AS714" s="274"/>
      <c r="AT714" s="274"/>
    </row>
    <row r="715" spans="1:46" ht="45" customHeight="1" thickTop="1" thickBot="1" x14ac:dyDescent="0.25">
      <c r="A715" s="273" t="s">
        <v>545</v>
      </c>
      <c r="B715" s="273"/>
      <c r="C715" s="273"/>
      <c r="D715" s="273"/>
      <c r="E715" s="273"/>
      <c r="F715" s="273"/>
      <c r="G715" s="273"/>
      <c r="H715" s="273"/>
      <c r="I715" s="273"/>
      <c r="J715" s="273"/>
      <c r="K715" s="273"/>
      <c r="L715" s="273"/>
      <c r="M715" s="273"/>
      <c r="N715" s="273"/>
      <c r="O715" s="273"/>
      <c r="P715" s="273"/>
      <c r="Q715" s="65">
        <v>0</v>
      </c>
      <c r="R715" s="274"/>
      <c r="S715" s="274"/>
      <c r="T715" s="274"/>
      <c r="U715" s="274"/>
      <c r="V715" s="274"/>
      <c r="W715" s="274"/>
      <c r="X715" s="274"/>
      <c r="Y715" s="274"/>
      <c r="Z715" s="274"/>
      <c r="AA715" s="274"/>
      <c r="AB715" s="274"/>
      <c r="AC715" s="274"/>
      <c r="AD715" s="274"/>
      <c r="AE715" s="274"/>
      <c r="AF715" s="65">
        <v>0</v>
      </c>
      <c r="AG715" s="274"/>
      <c r="AH715" s="274"/>
      <c r="AI715" s="274"/>
      <c r="AJ715" s="274"/>
      <c r="AK715" s="274"/>
      <c r="AL715" s="274"/>
      <c r="AM715" s="274"/>
      <c r="AN715" s="274"/>
      <c r="AO715" s="274"/>
      <c r="AP715" s="274"/>
      <c r="AQ715" s="274"/>
      <c r="AR715" s="274"/>
      <c r="AS715" s="274"/>
      <c r="AT715" s="274"/>
    </row>
    <row r="716" spans="1:46" ht="45" customHeight="1" thickTop="1" thickBot="1" x14ac:dyDescent="0.25">
      <c r="A716" s="273" t="s">
        <v>546</v>
      </c>
      <c r="B716" s="273"/>
      <c r="C716" s="273"/>
      <c r="D716" s="273"/>
      <c r="E716" s="273"/>
      <c r="F716" s="273"/>
      <c r="G716" s="273"/>
      <c r="H716" s="273"/>
      <c r="I716" s="273"/>
      <c r="J716" s="273"/>
      <c r="K716" s="273"/>
      <c r="L716" s="273"/>
      <c r="M716" s="273"/>
      <c r="N716" s="273"/>
      <c r="O716" s="273"/>
      <c r="P716" s="273"/>
      <c r="Q716" s="65">
        <v>0</v>
      </c>
      <c r="R716" s="274"/>
      <c r="S716" s="274"/>
      <c r="T716" s="274"/>
      <c r="U716" s="274"/>
      <c r="V716" s="274"/>
      <c r="W716" s="274"/>
      <c r="X716" s="274"/>
      <c r="Y716" s="274"/>
      <c r="Z716" s="274"/>
      <c r="AA716" s="274"/>
      <c r="AB716" s="274"/>
      <c r="AC716" s="274"/>
      <c r="AD716" s="274"/>
      <c r="AE716" s="274"/>
      <c r="AF716" s="65">
        <v>0</v>
      </c>
      <c r="AG716" s="274"/>
      <c r="AH716" s="274"/>
      <c r="AI716" s="274"/>
      <c r="AJ716" s="274"/>
      <c r="AK716" s="274"/>
      <c r="AL716" s="274"/>
      <c r="AM716" s="274"/>
      <c r="AN716" s="274"/>
      <c r="AO716" s="274"/>
      <c r="AP716" s="274"/>
      <c r="AQ716" s="274"/>
      <c r="AR716" s="274"/>
      <c r="AS716" s="274"/>
      <c r="AT716" s="274"/>
    </row>
    <row r="717" spans="1:46" ht="45" customHeight="1" thickTop="1" thickBot="1" x14ac:dyDescent="0.25">
      <c r="A717" s="273" t="s">
        <v>547</v>
      </c>
      <c r="B717" s="273"/>
      <c r="C717" s="273"/>
      <c r="D717" s="273"/>
      <c r="E717" s="273"/>
      <c r="F717" s="273"/>
      <c r="G717" s="273"/>
      <c r="H717" s="273"/>
      <c r="I717" s="273"/>
      <c r="J717" s="273"/>
      <c r="K717" s="273"/>
      <c r="L717" s="273"/>
      <c r="M717" s="273"/>
      <c r="N717" s="273"/>
      <c r="O717" s="273"/>
      <c r="P717" s="273"/>
      <c r="Q717" s="65">
        <v>0</v>
      </c>
      <c r="R717" s="274"/>
      <c r="S717" s="274"/>
      <c r="T717" s="274"/>
      <c r="U717" s="274"/>
      <c r="V717" s="274"/>
      <c r="W717" s="274"/>
      <c r="X717" s="274"/>
      <c r="Y717" s="274"/>
      <c r="Z717" s="274"/>
      <c r="AA717" s="274"/>
      <c r="AB717" s="274"/>
      <c r="AC717" s="274"/>
      <c r="AD717" s="274"/>
      <c r="AE717" s="274"/>
      <c r="AF717" s="65">
        <v>0</v>
      </c>
      <c r="AG717" s="274"/>
      <c r="AH717" s="274"/>
      <c r="AI717" s="274"/>
      <c r="AJ717" s="274"/>
      <c r="AK717" s="274"/>
      <c r="AL717" s="274"/>
      <c r="AM717" s="274"/>
      <c r="AN717" s="274"/>
      <c r="AO717" s="274"/>
      <c r="AP717" s="274"/>
      <c r="AQ717" s="274"/>
      <c r="AR717" s="274"/>
      <c r="AS717" s="274"/>
      <c r="AT717" s="274"/>
    </row>
    <row r="718" spans="1:46" ht="45" customHeight="1" thickTop="1" thickBot="1" x14ac:dyDescent="0.25">
      <c r="A718" s="273" t="s">
        <v>548</v>
      </c>
      <c r="B718" s="273"/>
      <c r="C718" s="273"/>
      <c r="D718" s="273"/>
      <c r="E718" s="273"/>
      <c r="F718" s="273"/>
      <c r="G718" s="273"/>
      <c r="H718" s="273"/>
      <c r="I718" s="273"/>
      <c r="J718" s="273"/>
      <c r="K718" s="273"/>
      <c r="L718" s="273"/>
      <c r="M718" s="273"/>
      <c r="N718" s="273"/>
      <c r="O718" s="273"/>
      <c r="P718" s="273"/>
      <c r="Q718" s="65">
        <v>0</v>
      </c>
      <c r="R718" s="274"/>
      <c r="S718" s="274"/>
      <c r="T718" s="274"/>
      <c r="U718" s="274"/>
      <c r="V718" s="274"/>
      <c r="W718" s="274"/>
      <c r="X718" s="274"/>
      <c r="Y718" s="274"/>
      <c r="Z718" s="274"/>
      <c r="AA718" s="274"/>
      <c r="AB718" s="274"/>
      <c r="AC718" s="274"/>
      <c r="AD718" s="274"/>
      <c r="AE718" s="274"/>
      <c r="AF718" s="65">
        <v>0</v>
      </c>
      <c r="AG718" s="274"/>
      <c r="AH718" s="274"/>
      <c r="AI718" s="274"/>
      <c r="AJ718" s="274"/>
      <c r="AK718" s="274"/>
      <c r="AL718" s="274"/>
      <c r="AM718" s="274"/>
      <c r="AN718" s="274"/>
      <c r="AO718" s="274"/>
      <c r="AP718" s="274"/>
      <c r="AQ718" s="274"/>
      <c r="AR718" s="274"/>
      <c r="AS718" s="274"/>
      <c r="AT718" s="274"/>
    </row>
    <row r="719" spans="1:46" ht="45" customHeight="1" thickTop="1" thickBot="1" x14ac:dyDescent="0.25">
      <c r="A719" s="273" t="s">
        <v>549</v>
      </c>
      <c r="B719" s="273"/>
      <c r="C719" s="273"/>
      <c r="D719" s="273"/>
      <c r="E719" s="273"/>
      <c r="F719" s="273"/>
      <c r="G719" s="273"/>
      <c r="H719" s="273"/>
      <c r="I719" s="273"/>
      <c r="J719" s="273"/>
      <c r="K719" s="273"/>
      <c r="L719" s="273"/>
      <c r="M719" s="273"/>
      <c r="N719" s="273"/>
      <c r="O719" s="273"/>
      <c r="P719" s="273"/>
      <c r="Q719" s="65">
        <v>0</v>
      </c>
      <c r="R719" s="274"/>
      <c r="S719" s="274"/>
      <c r="T719" s="274"/>
      <c r="U719" s="274"/>
      <c r="V719" s="274"/>
      <c r="W719" s="274"/>
      <c r="X719" s="274"/>
      <c r="Y719" s="274"/>
      <c r="Z719" s="274"/>
      <c r="AA719" s="274"/>
      <c r="AB719" s="274"/>
      <c r="AC719" s="274"/>
      <c r="AD719" s="274"/>
      <c r="AE719" s="274"/>
      <c r="AF719" s="65">
        <v>0</v>
      </c>
      <c r="AG719" s="274"/>
      <c r="AH719" s="274"/>
      <c r="AI719" s="274"/>
      <c r="AJ719" s="274"/>
      <c r="AK719" s="274"/>
      <c r="AL719" s="274"/>
      <c r="AM719" s="274"/>
      <c r="AN719" s="274"/>
      <c r="AO719" s="274"/>
      <c r="AP719" s="274"/>
      <c r="AQ719" s="274"/>
      <c r="AR719" s="274"/>
      <c r="AS719" s="274"/>
      <c r="AT719" s="274"/>
    </row>
    <row r="720" spans="1:46" ht="62.65" customHeight="1" thickTop="1" thickBot="1" x14ac:dyDescent="0.25">
      <c r="A720" s="273" t="s">
        <v>550</v>
      </c>
      <c r="B720" s="273"/>
      <c r="C720" s="273"/>
      <c r="D720" s="273"/>
      <c r="E720" s="273"/>
      <c r="F720" s="273"/>
      <c r="G720" s="273"/>
      <c r="H720" s="273"/>
      <c r="I720" s="273"/>
      <c r="J720" s="273"/>
      <c r="K720" s="273"/>
      <c r="L720" s="273"/>
      <c r="M720" s="273"/>
      <c r="N720" s="273"/>
      <c r="O720" s="273"/>
      <c r="P720" s="273"/>
      <c r="Q720" s="65">
        <v>0</v>
      </c>
      <c r="R720" s="274"/>
      <c r="S720" s="274"/>
      <c r="T720" s="274"/>
      <c r="U720" s="274"/>
      <c r="V720" s="274"/>
      <c r="W720" s="274"/>
      <c r="X720" s="274"/>
      <c r="Y720" s="274"/>
      <c r="Z720" s="274"/>
      <c r="AA720" s="274"/>
      <c r="AB720" s="274"/>
      <c r="AC720" s="274"/>
      <c r="AD720" s="274"/>
      <c r="AE720" s="274"/>
      <c r="AF720" s="65">
        <v>0</v>
      </c>
      <c r="AG720" s="274"/>
      <c r="AH720" s="274"/>
      <c r="AI720" s="274"/>
      <c r="AJ720" s="274"/>
      <c r="AK720" s="274"/>
      <c r="AL720" s="274"/>
      <c r="AM720" s="274"/>
      <c r="AN720" s="274"/>
      <c r="AO720" s="274"/>
      <c r="AP720" s="274"/>
      <c r="AQ720" s="274"/>
      <c r="AR720" s="274"/>
      <c r="AS720" s="274"/>
      <c r="AT720" s="274"/>
    </row>
    <row r="721" spans="1:46" ht="45" customHeight="1" thickTop="1" thickBot="1" x14ac:dyDescent="0.25">
      <c r="A721" s="273" t="s">
        <v>551</v>
      </c>
      <c r="B721" s="273"/>
      <c r="C721" s="273"/>
      <c r="D721" s="273"/>
      <c r="E721" s="273"/>
      <c r="F721" s="273"/>
      <c r="G721" s="273"/>
      <c r="H721" s="273"/>
      <c r="I721" s="273"/>
      <c r="J721" s="273"/>
      <c r="K721" s="273"/>
      <c r="L721" s="273"/>
      <c r="M721" s="273"/>
      <c r="N721" s="273"/>
      <c r="O721" s="273"/>
      <c r="P721" s="273"/>
      <c r="Q721" s="65">
        <v>0</v>
      </c>
      <c r="R721" s="274"/>
      <c r="S721" s="274"/>
      <c r="T721" s="274"/>
      <c r="U721" s="274"/>
      <c r="V721" s="274"/>
      <c r="W721" s="274"/>
      <c r="X721" s="274"/>
      <c r="Y721" s="274"/>
      <c r="Z721" s="274"/>
      <c r="AA721" s="274"/>
      <c r="AB721" s="274"/>
      <c r="AC721" s="274"/>
      <c r="AD721" s="274"/>
      <c r="AE721" s="274"/>
      <c r="AF721" s="65">
        <v>0</v>
      </c>
      <c r="AG721" s="274"/>
      <c r="AH721" s="274"/>
      <c r="AI721" s="274"/>
      <c r="AJ721" s="274"/>
      <c r="AK721" s="274"/>
      <c r="AL721" s="274"/>
      <c r="AM721" s="274"/>
      <c r="AN721" s="274"/>
      <c r="AO721" s="274"/>
      <c r="AP721" s="274"/>
      <c r="AQ721" s="274"/>
      <c r="AR721" s="274"/>
      <c r="AS721" s="274"/>
      <c r="AT721" s="274"/>
    </row>
    <row r="722" spans="1:46" ht="78.599999999999994" customHeight="1" thickTop="1" thickBot="1" x14ac:dyDescent="0.25">
      <c r="A722" s="273" t="s">
        <v>552</v>
      </c>
      <c r="B722" s="273"/>
      <c r="C722" s="273"/>
      <c r="D722" s="273"/>
      <c r="E722" s="273"/>
      <c r="F722" s="273"/>
      <c r="G722" s="273"/>
      <c r="H722" s="273"/>
      <c r="I722" s="273"/>
      <c r="J722" s="273"/>
      <c r="K722" s="273"/>
      <c r="L722" s="273"/>
      <c r="M722" s="273"/>
      <c r="N722" s="273"/>
      <c r="O722" s="273"/>
      <c r="P722" s="273"/>
      <c r="Q722" s="65">
        <v>0</v>
      </c>
      <c r="R722" s="274"/>
      <c r="S722" s="274"/>
      <c r="T722" s="274"/>
      <c r="U722" s="274"/>
      <c r="V722" s="274"/>
      <c r="W722" s="274"/>
      <c r="X722" s="274"/>
      <c r="Y722" s="274"/>
      <c r="Z722" s="274"/>
      <c r="AA722" s="274"/>
      <c r="AB722" s="274"/>
      <c r="AC722" s="274"/>
      <c r="AD722" s="274"/>
      <c r="AE722" s="274"/>
      <c r="AF722" s="65">
        <v>0</v>
      </c>
      <c r="AG722" s="274"/>
      <c r="AH722" s="274"/>
      <c r="AI722" s="274"/>
      <c r="AJ722" s="274"/>
      <c r="AK722" s="274"/>
      <c r="AL722" s="274"/>
      <c r="AM722" s="274"/>
      <c r="AN722" s="274"/>
      <c r="AO722" s="274"/>
      <c r="AP722" s="274"/>
      <c r="AQ722" s="274"/>
      <c r="AR722" s="274"/>
      <c r="AS722" s="274"/>
      <c r="AT722" s="274"/>
    </row>
    <row r="723" spans="1:46" ht="45" customHeight="1" thickTop="1" thickBot="1" x14ac:dyDescent="0.25">
      <c r="A723" s="273" t="s">
        <v>553</v>
      </c>
      <c r="B723" s="273"/>
      <c r="C723" s="273"/>
      <c r="D723" s="273"/>
      <c r="E723" s="273"/>
      <c r="F723" s="273"/>
      <c r="G723" s="273"/>
      <c r="H723" s="273"/>
      <c r="I723" s="273"/>
      <c r="J723" s="273"/>
      <c r="K723" s="273"/>
      <c r="L723" s="273"/>
      <c r="M723" s="273"/>
      <c r="N723" s="273"/>
      <c r="O723" s="273"/>
      <c r="P723" s="273"/>
      <c r="Q723" s="65">
        <v>0</v>
      </c>
      <c r="R723" s="274"/>
      <c r="S723" s="274"/>
      <c r="T723" s="274"/>
      <c r="U723" s="274"/>
      <c r="V723" s="274"/>
      <c r="W723" s="274"/>
      <c r="X723" s="274"/>
      <c r="Y723" s="274"/>
      <c r="Z723" s="274"/>
      <c r="AA723" s="274"/>
      <c r="AB723" s="274"/>
      <c r="AC723" s="274"/>
      <c r="AD723" s="274"/>
      <c r="AE723" s="274"/>
      <c r="AF723" s="65">
        <v>0</v>
      </c>
      <c r="AG723" s="274"/>
      <c r="AH723" s="274"/>
      <c r="AI723" s="274"/>
      <c r="AJ723" s="274"/>
      <c r="AK723" s="274"/>
      <c r="AL723" s="274"/>
      <c r="AM723" s="274"/>
      <c r="AN723" s="274"/>
      <c r="AO723" s="274"/>
      <c r="AP723" s="274"/>
      <c r="AQ723" s="274"/>
      <c r="AR723" s="274"/>
      <c r="AS723" s="274"/>
      <c r="AT723" s="274"/>
    </row>
    <row r="724" spans="1:46" ht="45" customHeight="1" thickTop="1" thickBot="1" x14ac:dyDescent="0.25">
      <c r="A724" s="273" t="s">
        <v>513</v>
      </c>
      <c r="B724" s="273"/>
      <c r="C724" s="273"/>
      <c r="D724" s="273"/>
      <c r="E724" s="273"/>
      <c r="F724" s="273"/>
      <c r="G724" s="273"/>
      <c r="H724" s="273"/>
      <c r="I724" s="273"/>
      <c r="J724" s="273"/>
      <c r="K724" s="273"/>
      <c r="L724" s="273"/>
      <c r="M724" s="273"/>
      <c r="N724" s="273"/>
      <c r="O724" s="273"/>
      <c r="P724" s="273"/>
      <c r="Q724" s="65">
        <v>0</v>
      </c>
      <c r="R724" s="274"/>
      <c r="S724" s="274"/>
      <c r="T724" s="274"/>
      <c r="U724" s="274"/>
      <c r="V724" s="274"/>
      <c r="W724" s="274"/>
      <c r="X724" s="274"/>
      <c r="Y724" s="274"/>
      <c r="Z724" s="274"/>
      <c r="AA724" s="274"/>
      <c r="AB724" s="274"/>
      <c r="AC724" s="274"/>
      <c r="AD724" s="274"/>
      <c r="AE724" s="274"/>
      <c r="AF724" s="65">
        <v>0</v>
      </c>
      <c r="AG724" s="274"/>
      <c r="AH724" s="274"/>
      <c r="AI724" s="274"/>
      <c r="AJ724" s="274"/>
      <c r="AK724" s="274"/>
      <c r="AL724" s="274"/>
      <c r="AM724" s="274"/>
      <c r="AN724" s="274"/>
      <c r="AO724" s="274"/>
      <c r="AP724" s="274"/>
      <c r="AQ724" s="274"/>
      <c r="AR724" s="274"/>
      <c r="AS724" s="274"/>
      <c r="AT724" s="274"/>
    </row>
    <row r="725" spans="1:46" ht="84" customHeight="1" thickTop="1" thickBot="1" x14ac:dyDescent="0.25">
      <c r="A725" s="273" t="s">
        <v>554</v>
      </c>
      <c r="B725" s="273"/>
      <c r="C725" s="273"/>
      <c r="D725" s="273"/>
      <c r="E725" s="273"/>
      <c r="F725" s="273"/>
      <c r="G725" s="273"/>
      <c r="H725" s="273"/>
      <c r="I725" s="273"/>
      <c r="J725" s="273"/>
      <c r="K725" s="273"/>
      <c r="L725" s="273"/>
      <c r="M725" s="273"/>
      <c r="N725" s="273"/>
      <c r="O725" s="273"/>
      <c r="P725" s="273"/>
      <c r="Q725" s="65">
        <v>0</v>
      </c>
      <c r="R725" s="274"/>
      <c r="S725" s="274"/>
      <c r="T725" s="274"/>
      <c r="U725" s="274"/>
      <c r="V725" s="274"/>
      <c r="W725" s="274"/>
      <c r="X725" s="274"/>
      <c r="Y725" s="274"/>
      <c r="Z725" s="274"/>
      <c r="AA725" s="274"/>
      <c r="AB725" s="274"/>
      <c r="AC725" s="274"/>
      <c r="AD725" s="274"/>
      <c r="AE725" s="274"/>
      <c r="AF725" s="65">
        <v>0</v>
      </c>
      <c r="AG725" s="274"/>
      <c r="AH725" s="274"/>
      <c r="AI725" s="274"/>
      <c r="AJ725" s="274"/>
      <c r="AK725" s="274"/>
      <c r="AL725" s="274"/>
      <c r="AM725" s="274"/>
      <c r="AN725" s="274"/>
      <c r="AO725" s="274"/>
      <c r="AP725" s="274"/>
      <c r="AQ725" s="274"/>
      <c r="AR725" s="274"/>
      <c r="AS725" s="274"/>
      <c r="AT725" s="274"/>
    </row>
    <row r="726" spans="1:46" ht="45" customHeight="1" thickTop="1" thickBot="1" x14ac:dyDescent="0.25">
      <c r="A726" s="273" t="s">
        <v>555</v>
      </c>
      <c r="B726" s="273"/>
      <c r="C726" s="273"/>
      <c r="D726" s="273"/>
      <c r="E726" s="273"/>
      <c r="F726" s="273"/>
      <c r="G726" s="273"/>
      <c r="H726" s="273"/>
      <c r="I726" s="273"/>
      <c r="J726" s="273"/>
      <c r="K726" s="273"/>
      <c r="L726" s="273"/>
      <c r="M726" s="273"/>
      <c r="N726" s="273"/>
      <c r="O726" s="273"/>
      <c r="P726" s="273"/>
      <c r="Q726" s="65">
        <v>0</v>
      </c>
      <c r="R726" s="274"/>
      <c r="S726" s="274"/>
      <c r="T726" s="274"/>
      <c r="U726" s="274"/>
      <c r="V726" s="274"/>
      <c r="W726" s="274"/>
      <c r="X726" s="274"/>
      <c r="Y726" s="274"/>
      <c r="Z726" s="274"/>
      <c r="AA726" s="274"/>
      <c r="AB726" s="274"/>
      <c r="AC726" s="274"/>
      <c r="AD726" s="274"/>
      <c r="AE726" s="274"/>
      <c r="AF726" s="65">
        <v>0</v>
      </c>
      <c r="AG726" s="274"/>
      <c r="AH726" s="274"/>
      <c r="AI726" s="274"/>
      <c r="AJ726" s="274"/>
      <c r="AK726" s="274"/>
      <c r="AL726" s="274"/>
      <c r="AM726" s="274"/>
      <c r="AN726" s="274"/>
      <c r="AO726" s="274"/>
      <c r="AP726" s="274"/>
      <c r="AQ726" s="274"/>
      <c r="AR726" s="274"/>
      <c r="AS726" s="274"/>
      <c r="AT726" s="274"/>
    </row>
    <row r="727" spans="1:46" ht="69" customHeight="1" thickTop="1" thickBot="1" x14ac:dyDescent="0.25">
      <c r="A727" s="273" t="s">
        <v>556</v>
      </c>
      <c r="B727" s="273"/>
      <c r="C727" s="273"/>
      <c r="D727" s="273"/>
      <c r="E727" s="273"/>
      <c r="F727" s="273"/>
      <c r="G727" s="273"/>
      <c r="H727" s="273"/>
      <c r="I727" s="273"/>
      <c r="J727" s="273"/>
      <c r="K727" s="273"/>
      <c r="L727" s="273"/>
      <c r="M727" s="273"/>
      <c r="N727" s="273"/>
      <c r="O727" s="273"/>
      <c r="P727" s="273"/>
      <c r="Q727" s="65">
        <v>0</v>
      </c>
      <c r="R727" s="274"/>
      <c r="S727" s="274"/>
      <c r="T727" s="274"/>
      <c r="U727" s="274"/>
      <c r="V727" s="274"/>
      <c r="W727" s="274"/>
      <c r="X727" s="274"/>
      <c r="Y727" s="274"/>
      <c r="Z727" s="274"/>
      <c r="AA727" s="274"/>
      <c r="AB727" s="274"/>
      <c r="AC727" s="274"/>
      <c r="AD727" s="274"/>
      <c r="AE727" s="274"/>
      <c r="AF727" s="65">
        <v>0</v>
      </c>
      <c r="AG727" s="274"/>
      <c r="AH727" s="274"/>
      <c r="AI727" s="274"/>
      <c r="AJ727" s="274"/>
      <c r="AK727" s="274"/>
      <c r="AL727" s="274"/>
      <c r="AM727" s="274"/>
      <c r="AN727" s="274"/>
      <c r="AO727" s="274"/>
      <c r="AP727" s="274"/>
      <c r="AQ727" s="274"/>
      <c r="AR727" s="274"/>
      <c r="AS727" s="274"/>
      <c r="AT727" s="274"/>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79" t="s">
        <v>73</v>
      </c>
      <c r="B729" s="279"/>
      <c r="C729" s="279"/>
      <c r="D729" s="279"/>
      <c r="E729" s="279"/>
      <c r="F729" s="279"/>
      <c r="G729" s="279"/>
      <c r="H729" s="279"/>
      <c r="I729" s="279"/>
      <c r="J729" s="279"/>
      <c r="K729" s="279"/>
      <c r="L729" s="279"/>
      <c r="M729" s="279"/>
      <c r="N729" s="279"/>
      <c r="O729" s="279"/>
      <c r="P729" s="279"/>
      <c r="Q729" s="67" t="s">
        <v>64</v>
      </c>
      <c r="R729" s="280" t="s">
        <v>65</v>
      </c>
      <c r="S729" s="280"/>
      <c r="T729" s="280"/>
      <c r="U729" s="280"/>
      <c r="V729" s="280"/>
      <c r="W729" s="280"/>
      <c r="X729" s="280"/>
      <c r="Y729" s="280"/>
      <c r="Z729" s="280"/>
      <c r="AA729" s="280"/>
      <c r="AB729" s="280"/>
      <c r="AC729" s="280"/>
      <c r="AD729" s="280"/>
      <c r="AE729" s="280"/>
      <c r="AF729" s="68" t="s">
        <v>64</v>
      </c>
      <c r="AG729" s="281" t="s">
        <v>7</v>
      </c>
      <c r="AH729" s="281"/>
      <c r="AI729" s="281"/>
      <c r="AJ729" s="281"/>
      <c r="AK729" s="281"/>
      <c r="AL729" s="281"/>
      <c r="AM729" s="281"/>
      <c r="AN729" s="281"/>
      <c r="AO729" s="281"/>
      <c r="AP729" s="281"/>
      <c r="AQ729" s="281"/>
      <c r="AR729" s="281"/>
      <c r="AS729" s="281"/>
      <c r="AT729" s="281"/>
    </row>
    <row r="730" spans="1:46" ht="45" customHeight="1" thickTop="1" thickBot="1" x14ac:dyDescent="0.25">
      <c r="A730" s="273" t="s">
        <v>557</v>
      </c>
      <c r="B730" s="273"/>
      <c r="C730" s="273"/>
      <c r="D730" s="273"/>
      <c r="E730" s="273"/>
      <c r="F730" s="273"/>
      <c r="G730" s="273"/>
      <c r="H730" s="273"/>
      <c r="I730" s="273"/>
      <c r="J730" s="273"/>
      <c r="K730" s="273"/>
      <c r="L730" s="273"/>
      <c r="M730" s="273"/>
      <c r="N730" s="273"/>
      <c r="O730" s="273"/>
      <c r="P730" s="273"/>
      <c r="Q730" s="65">
        <v>0</v>
      </c>
      <c r="R730" s="278" t="s">
        <v>3076</v>
      </c>
      <c r="S730" s="278"/>
      <c r="T730" s="278"/>
      <c r="U730" s="278"/>
      <c r="V730" s="278"/>
      <c r="W730" s="278"/>
      <c r="X730" s="278"/>
      <c r="Y730" s="278"/>
      <c r="Z730" s="278"/>
      <c r="AA730" s="278"/>
      <c r="AB730" s="278"/>
      <c r="AC730" s="278"/>
      <c r="AD730" s="278"/>
      <c r="AE730" s="278"/>
      <c r="AF730" s="65">
        <v>0</v>
      </c>
      <c r="AG730" s="278" t="s">
        <v>3077</v>
      </c>
      <c r="AH730" s="278"/>
      <c r="AI730" s="278"/>
      <c r="AJ730" s="278"/>
      <c r="AK730" s="278"/>
      <c r="AL730" s="278"/>
      <c r="AM730" s="278"/>
      <c r="AN730" s="278"/>
      <c r="AO730" s="278"/>
      <c r="AP730" s="278"/>
      <c r="AQ730" s="278"/>
      <c r="AR730" s="278"/>
      <c r="AS730" s="278"/>
      <c r="AT730" s="278"/>
    </row>
    <row r="731" spans="1:46" ht="45" customHeight="1" thickTop="1" thickBot="1" x14ac:dyDescent="0.25">
      <c r="A731" s="273" t="s">
        <v>558</v>
      </c>
      <c r="B731" s="273"/>
      <c r="C731" s="273"/>
      <c r="D731" s="273"/>
      <c r="E731" s="273"/>
      <c r="F731" s="273"/>
      <c r="G731" s="273"/>
      <c r="H731" s="273"/>
      <c r="I731" s="273"/>
      <c r="J731" s="273"/>
      <c r="K731" s="273"/>
      <c r="L731" s="273"/>
      <c r="M731" s="273"/>
      <c r="N731" s="273"/>
      <c r="O731" s="273"/>
      <c r="P731" s="273"/>
      <c r="Q731" s="65">
        <v>0</v>
      </c>
      <c r="R731" s="274"/>
      <c r="S731" s="274"/>
      <c r="T731" s="274"/>
      <c r="U731" s="274"/>
      <c r="V731" s="274"/>
      <c r="W731" s="274"/>
      <c r="X731" s="274"/>
      <c r="Y731" s="274"/>
      <c r="Z731" s="274"/>
      <c r="AA731" s="274"/>
      <c r="AB731" s="274"/>
      <c r="AC731" s="274"/>
      <c r="AD731" s="274"/>
      <c r="AE731" s="274"/>
      <c r="AF731" s="65">
        <v>0</v>
      </c>
      <c r="AG731" s="274"/>
      <c r="AH731" s="274"/>
      <c r="AI731" s="274"/>
      <c r="AJ731" s="274"/>
      <c r="AK731" s="274"/>
      <c r="AL731" s="274"/>
      <c r="AM731" s="274"/>
      <c r="AN731" s="274"/>
      <c r="AO731" s="274"/>
      <c r="AP731" s="274"/>
      <c r="AQ731" s="274"/>
      <c r="AR731" s="274"/>
      <c r="AS731" s="274"/>
      <c r="AT731" s="274"/>
    </row>
    <row r="732" spans="1:46" ht="45" customHeight="1" thickTop="1" thickBot="1" x14ac:dyDescent="0.25">
      <c r="A732" s="273" t="s">
        <v>559</v>
      </c>
      <c r="B732" s="273"/>
      <c r="C732" s="273"/>
      <c r="D732" s="273"/>
      <c r="E732" s="273"/>
      <c r="F732" s="273"/>
      <c r="G732" s="273"/>
      <c r="H732" s="273"/>
      <c r="I732" s="273"/>
      <c r="J732" s="273"/>
      <c r="K732" s="273"/>
      <c r="L732" s="273"/>
      <c r="M732" s="273"/>
      <c r="N732" s="273"/>
      <c r="O732" s="273"/>
      <c r="P732" s="273"/>
      <c r="Q732" s="65">
        <v>0</v>
      </c>
      <c r="R732" s="278"/>
      <c r="S732" s="278"/>
      <c r="T732" s="278"/>
      <c r="U732" s="278"/>
      <c r="V732" s="278"/>
      <c r="W732" s="278"/>
      <c r="X732" s="278"/>
      <c r="Y732" s="278"/>
      <c r="Z732" s="278"/>
      <c r="AA732" s="278"/>
      <c r="AB732" s="278"/>
      <c r="AC732" s="278"/>
      <c r="AD732" s="278"/>
      <c r="AE732" s="278"/>
      <c r="AF732" s="65">
        <v>0</v>
      </c>
      <c r="AG732" s="278"/>
      <c r="AH732" s="278"/>
      <c r="AI732" s="278"/>
      <c r="AJ732" s="278"/>
      <c r="AK732" s="278"/>
      <c r="AL732" s="278"/>
      <c r="AM732" s="278"/>
      <c r="AN732" s="278"/>
      <c r="AO732" s="278"/>
      <c r="AP732" s="278"/>
      <c r="AQ732" s="278"/>
      <c r="AR732" s="278"/>
      <c r="AS732" s="278"/>
      <c r="AT732" s="278"/>
    </row>
    <row r="733" spans="1:46" ht="66.599999999999994" customHeight="1" thickTop="1" thickBot="1" x14ac:dyDescent="0.25">
      <c r="A733" s="273" t="s">
        <v>560</v>
      </c>
      <c r="B733" s="273"/>
      <c r="C733" s="273"/>
      <c r="D733" s="273"/>
      <c r="E733" s="273"/>
      <c r="F733" s="273"/>
      <c r="G733" s="273"/>
      <c r="H733" s="273"/>
      <c r="I733" s="273"/>
      <c r="J733" s="273"/>
      <c r="K733" s="273"/>
      <c r="L733" s="273"/>
      <c r="M733" s="273"/>
      <c r="N733" s="273"/>
      <c r="O733" s="273"/>
      <c r="P733" s="273"/>
      <c r="Q733" s="65">
        <v>0</v>
      </c>
      <c r="R733" s="278"/>
      <c r="S733" s="278"/>
      <c r="T733" s="278"/>
      <c r="U733" s="278"/>
      <c r="V733" s="278"/>
      <c r="W733" s="278"/>
      <c r="X733" s="278"/>
      <c r="Y733" s="278"/>
      <c r="Z733" s="278"/>
      <c r="AA733" s="278"/>
      <c r="AB733" s="278"/>
      <c r="AC733" s="278"/>
      <c r="AD733" s="278"/>
      <c r="AE733" s="278"/>
      <c r="AF733" s="65">
        <v>0</v>
      </c>
      <c r="AG733" s="278"/>
      <c r="AH733" s="278"/>
      <c r="AI733" s="278"/>
      <c r="AJ733" s="278"/>
      <c r="AK733" s="278"/>
      <c r="AL733" s="278"/>
      <c r="AM733" s="278"/>
      <c r="AN733" s="278"/>
      <c r="AO733" s="278"/>
      <c r="AP733" s="278"/>
      <c r="AQ733" s="278"/>
      <c r="AR733" s="278"/>
      <c r="AS733" s="278"/>
      <c r="AT733" s="278"/>
    </row>
    <row r="734" spans="1:46" ht="45" customHeight="1" thickTop="1" thickBot="1" x14ac:dyDescent="0.25">
      <c r="A734" s="273" t="s">
        <v>561</v>
      </c>
      <c r="B734" s="273"/>
      <c r="C734" s="273"/>
      <c r="D734" s="273"/>
      <c r="E734" s="273"/>
      <c r="F734" s="273"/>
      <c r="G734" s="273"/>
      <c r="H734" s="273"/>
      <c r="I734" s="273"/>
      <c r="J734" s="273"/>
      <c r="K734" s="273"/>
      <c r="L734" s="273"/>
      <c r="M734" s="273"/>
      <c r="N734" s="273"/>
      <c r="O734" s="273"/>
      <c r="P734" s="273"/>
      <c r="Q734" s="65">
        <v>0</v>
      </c>
      <c r="R734" s="278"/>
      <c r="S734" s="278"/>
      <c r="T734" s="278"/>
      <c r="U734" s="278"/>
      <c r="V734" s="278"/>
      <c r="W734" s="278"/>
      <c r="X734" s="278"/>
      <c r="Y734" s="278"/>
      <c r="Z734" s="278"/>
      <c r="AA734" s="278"/>
      <c r="AB734" s="278"/>
      <c r="AC734" s="278"/>
      <c r="AD734" s="278"/>
      <c r="AE734" s="278"/>
      <c r="AF734" s="65">
        <v>0</v>
      </c>
      <c r="AG734" s="278"/>
      <c r="AH734" s="278"/>
      <c r="AI734" s="278"/>
      <c r="AJ734" s="278"/>
      <c r="AK734" s="278"/>
      <c r="AL734" s="278"/>
      <c r="AM734" s="278"/>
      <c r="AN734" s="278"/>
      <c r="AO734" s="278"/>
      <c r="AP734" s="278"/>
      <c r="AQ734" s="278"/>
      <c r="AR734" s="278"/>
      <c r="AS734" s="278"/>
      <c r="AT734" s="278"/>
    </row>
    <row r="737" spans="1:46" ht="160.5" customHeight="1" x14ac:dyDescent="0.2">
      <c r="A737" s="267" t="s">
        <v>562</v>
      </c>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c r="AA737" s="267"/>
      <c r="AB737" s="267"/>
      <c r="AC737" s="267"/>
      <c r="AD737" s="267"/>
      <c r="AE737" s="267"/>
      <c r="AF737"/>
      <c r="AG737" s="250" t="s">
        <v>61</v>
      </c>
      <c r="AH737" s="250"/>
      <c r="AI737" s="250"/>
      <c r="AJ737" s="250"/>
      <c r="AK737" s="69" t="e">
        <f>(('Artículo 121 (resumen PI)'!C32*0.8+'Artículo 121 (resumen PI)'!F32*0.2)+('Artículo 121 (resumen PNT)'!C32*0.8+'Artículo 121 (resumen PNT)'!F32*0.2))/2</f>
        <v>#VALUE!</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62</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68" t="s">
        <v>563</v>
      </c>
      <c r="B741" s="268"/>
      <c r="C741" s="268"/>
      <c r="D741" s="268"/>
      <c r="E741" s="268"/>
      <c r="F741" s="268"/>
      <c r="G741" s="268"/>
      <c r="H741" s="268"/>
      <c r="I741" s="268"/>
      <c r="J741" s="268"/>
      <c r="K741" s="268"/>
      <c r="L741" s="268"/>
      <c r="M741" s="268"/>
      <c r="N741" s="268"/>
      <c r="O741" s="268"/>
      <c r="P741" s="268"/>
      <c r="Q741" s="62"/>
      <c r="R741" s="57"/>
      <c r="S741" s="57"/>
      <c r="T741" s="57"/>
      <c r="U741" s="57"/>
      <c r="V741" s="269"/>
      <c r="W741" s="269"/>
      <c r="X741" s="269"/>
      <c r="Y741" s="269"/>
      <c r="Z741" s="269"/>
      <c r="AA741" s="269"/>
      <c r="AB741" s="269"/>
      <c r="AC741" s="269"/>
      <c r="AD741" s="269"/>
      <c r="AE741" s="269"/>
      <c r="AF741" s="62"/>
      <c r="AG741" s="57"/>
      <c r="AH741" s="57"/>
      <c r="AI741" s="57"/>
      <c r="AJ741" s="57"/>
      <c r="AK741" s="269"/>
      <c r="AL741" s="269"/>
      <c r="AM741" s="269"/>
      <c r="AN741" s="269"/>
      <c r="AO741" s="269"/>
      <c r="AP741" s="269"/>
      <c r="AQ741" s="269"/>
      <c r="AR741" s="269"/>
      <c r="AS741" s="269"/>
      <c r="AT741" s="269"/>
    </row>
    <row r="742" spans="1:46" ht="45" customHeight="1" thickTop="1" thickBot="1" x14ac:dyDescent="0.25">
      <c r="A742" s="275" t="s">
        <v>43</v>
      </c>
      <c r="B742" s="275"/>
      <c r="C742" s="275"/>
      <c r="D742" s="275"/>
      <c r="E742" s="275"/>
      <c r="F742" s="275"/>
      <c r="G742" s="275"/>
      <c r="H742" s="275"/>
      <c r="I742" s="275"/>
      <c r="J742" s="275"/>
      <c r="K742" s="275"/>
      <c r="L742" s="275"/>
      <c r="M742" s="275"/>
      <c r="N742" s="275"/>
      <c r="O742" s="275"/>
      <c r="P742" s="275"/>
      <c r="Q742" s="63" t="s">
        <v>64</v>
      </c>
      <c r="R742" s="276" t="s">
        <v>65</v>
      </c>
      <c r="S742" s="276"/>
      <c r="T742" s="276"/>
      <c r="U742" s="276"/>
      <c r="V742" s="276"/>
      <c r="W742" s="276"/>
      <c r="X742" s="276"/>
      <c r="Y742" s="276"/>
      <c r="Z742" s="276"/>
      <c r="AA742" s="276"/>
      <c r="AB742" s="276"/>
      <c r="AC742" s="276"/>
      <c r="AD742" s="276"/>
      <c r="AE742" s="276"/>
      <c r="AF742" s="64" t="s">
        <v>64</v>
      </c>
      <c r="AG742" s="277" t="s">
        <v>7</v>
      </c>
      <c r="AH742" s="277"/>
      <c r="AI742" s="277"/>
      <c r="AJ742" s="277"/>
      <c r="AK742" s="277"/>
      <c r="AL742" s="277"/>
      <c r="AM742" s="277"/>
      <c r="AN742" s="277"/>
      <c r="AO742" s="277"/>
      <c r="AP742" s="277"/>
      <c r="AQ742" s="277"/>
      <c r="AR742" s="277"/>
      <c r="AS742" s="277"/>
      <c r="AT742" s="277"/>
    </row>
    <row r="743" spans="1:46" ht="54" customHeight="1" thickTop="1" thickBot="1" x14ac:dyDescent="0.25">
      <c r="A743" s="273" t="s">
        <v>564</v>
      </c>
      <c r="B743" s="273"/>
      <c r="C743" s="273"/>
      <c r="D743" s="273"/>
      <c r="E743" s="273"/>
      <c r="F743" s="273"/>
      <c r="G743" s="273"/>
      <c r="H743" s="273"/>
      <c r="I743" s="273"/>
      <c r="J743" s="273"/>
      <c r="K743" s="273"/>
      <c r="L743" s="273"/>
      <c r="M743" s="273"/>
      <c r="N743" s="273"/>
      <c r="O743" s="273"/>
      <c r="P743" s="273"/>
      <c r="Q743" s="65">
        <v>3</v>
      </c>
      <c r="R743" s="278" t="s">
        <v>3078</v>
      </c>
      <c r="S743" s="278"/>
      <c r="T743" s="278"/>
      <c r="U743" s="278"/>
      <c r="V743" s="278"/>
      <c r="W743" s="278"/>
      <c r="X743" s="278"/>
      <c r="Y743" s="278"/>
      <c r="Z743" s="278"/>
      <c r="AA743" s="278"/>
      <c r="AB743" s="278"/>
      <c r="AC743" s="278"/>
      <c r="AD743" s="278"/>
      <c r="AE743" s="278"/>
      <c r="AF743" s="65">
        <v>3</v>
      </c>
      <c r="AG743" s="278" t="s">
        <v>3078</v>
      </c>
      <c r="AH743" s="278"/>
      <c r="AI743" s="278"/>
      <c r="AJ743" s="278"/>
      <c r="AK743" s="278"/>
      <c r="AL743" s="278"/>
      <c r="AM743" s="278"/>
      <c r="AN743" s="278"/>
      <c r="AO743" s="278"/>
      <c r="AP743" s="278"/>
      <c r="AQ743" s="278"/>
      <c r="AR743" s="278"/>
      <c r="AS743" s="278"/>
      <c r="AT743" s="278"/>
    </row>
    <row r="744" spans="1:46" ht="45" customHeight="1" thickTop="1" thickBot="1" x14ac:dyDescent="0.25">
      <c r="A744" s="273" t="s">
        <v>67</v>
      </c>
      <c r="B744" s="273"/>
      <c r="C744" s="273"/>
      <c r="D744" s="273"/>
      <c r="E744" s="273"/>
      <c r="F744" s="273"/>
      <c r="G744" s="273"/>
      <c r="H744" s="273"/>
      <c r="I744" s="273"/>
      <c r="J744" s="273"/>
      <c r="K744" s="273"/>
      <c r="L744" s="273"/>
      <c r="M744" s="273"/>
      <c r="N744" s="273"/>
      <c r="O744" s="273"/>
      <c r="P744" s="273"/>
      <c r="Q744" s="65">
        <v>3</v>
      </c>
      <c r="R744" s="274"/>
      <c r="S744" s="274"/>
      <c r="T744" s="274"/>
      <c r="U744" s="274"/>
      <c r="V744" s="274"/>
      <c r="W744" s="274"/>
      <c r="X744" s="274"/>
      <c r="Y744" s="274"/>
      <c r="Z744" s="274"/>
      <c r="AA744" s="274"/>
      <c r="AB744" s="274"/>
      <c r="AC744" s="274"/>
      <c r="AD744" s="274"/>
      <c r="AE744" s="274"/>
      <c r="AF744" s="65">
        <v>3</v>
      </c>
      <c r="AG744" s="274"/>
      <c r="AH744" s="274"/>
      <c r="AI744" s="274"/>
      <c r="AJ744" s="274"/>
      <c r="AK744" s="274"/>
      <c r="AL744" s="274"/>
      <c r="AM744" s="274"/>
      <c r="AN744" s="274"/>
      <c r="AO744" s="274"/>
      <c r="AP744" s="274"/>
      <c r="AQ744" s="274"/>
      <c r="AR744" s="274"/>
      <c r="AS744" s="274"/>
      <c r="AT744" s="274"/>
    </row>
    <row r="745" spans="1:46" ht="45" customHeight="1" thickTop="1" thickBot="1" x14ac:dyDescent="0.25">
      <c r="A745" s="273" t="s">
        <v>565</v>
      </c>
      <c r="B745" s="273"/>
      <c r="C745" s="273"/>
      <c r="D745" s="273"/>
      <c r="E745" s="273"/>
      <c r="F745" s="273"/>
      <c r="G745" s="273"/>
      <c r="H745" s="273"/>
      <c r="I745" s="273"/>
      <c r="J745" s="273"/>
      <c r="K745" s="273"/>
      <c r="L745" s="273"/>
      <c r="M745" s="273"/>
      <c r="N745" s="273"/>
      <c r="O745" s="273"/>
      <c r="P745" s="273"/>
      <c r="Q745" s="65">
        <v>3</v>
      </c>
      <c r="R745" s="274"/>
      <c r="S745" s="274"/>
      <c r="T745" s="274"/>
      <c r="U745" s="274"/>
      <c r="V745" s="274"/>
      <c r="W745" s="274"/>
      <c r="X745" s="274"/>
      <c r="Y745" s="274"/>
      <c r="Z745" s="274"/>
      <c r="AA745" s="274"/>
      <c r="AB745" s="274"/>
      <c r="AC745" s="274"/>
      <c r="AD745" s="274"/>
      <c r="AE745" s="274"/>
      <c r="AF745" s="65">
        <v>3</v>
      </c>
      <c r="AG745" s="274"/>
      <c r="AH745" s="274"/>
      <c r="AI745" s="274"/>
      <c r="AJ745" s="274"/>
      <c r="AK745" s="274"/>
      <c r="AL745" s="274"/>
      <c r="AM745" s="274"/>
      <c r="AN745" s="274"/>
      <c r="AO745" s="274"/>
      <c r="AP745" s="274"/>
      <c r="AQ745" s="274"/>
      <c r="AR745" s="274"/>
      <c r="AS745" s="274"/>
      <c r="AT745" s="274"/>
    </row>
    <row r="746" spans="1:46" ht="45" customHeight="1" thickTop="1" thickBot="1" x14ac:dyDescent="0.25">
      <c r="A746" s="273" t="s">
        <v>566</v>
      </c>
      <c r="B746" s="273"/>
      <c r="C746" s="273"/>
      <c r="D746" s="273"/>
      <c r="E746" s="273"/>
      <c r="F746" s="273"/>
      <c r="G746" s="273"/>
      <c r="H746" s="273"/>
      <c r="I746" s="273"/>
      <c r="J746" s="273"/>
      <c r="K746" s="273"/>
      <c r="L746" s="273"/>
      <c r="M746" s="273"/>
      <c r="N746" s="273"/>
      <c r="O746" s="273"/>
      <c r="P746" s="273"/>
      <c r="Q746" s="65">
        <v>3</v>
      </c>
      <c r="R746" s="274"/>
      <c r="S746" s="274"/>
      <c r="T746" s="274"/>
      <c r="U746" s="274"/>
      <c r="V746" s="274"/>
      <c r="W746" s="274"/>
      <c r="X746" s="274"/>
      <c r="Y746" s="274"/>
      <c r="Z746" s="274"/>
      <c r="AA746" s="274"/>
      <c r="AB746" s="274"/>
      <c r="AC746" s="274"/>
      <c r="AD746" s="274"/>
      <c r="AE746" s="274"/>
      <c r="AF746" s="65">
        <v>3</v>
      </c>
      <c r="AG746" s="274"/>
      <c r="AH746" s="274"/>
      <c r="AI746" s="274"/>
      <c r="AJ746" s="274"/>
      <c r="AK746" s="274"/>
      <c r="AL746" s="274"/>
      <c r="AM746" s="274"/>
      <c r="AN746" s="274"/>
      <c r="AO746" s="274"/>
      <c r="AP746" s="274"/>
      <c r="AQ746" s="274"/>
      <c r="AR746" s="274"/>
      <c r="AS746" s="274"/>
      <c r="AT746" s="274"/>
    </row>
    <row r="747" spans="1:46" ht="45" customHeight="1" thickTop="1" thickBot="1" x14ac:dyDescent="0.25">
      <c r="A747" s="273" t="s">
        <v>567</v>
      </c>
      <c r="B747" s="273"/>
      <c r="C747" s="273"/>
      <c r="D747" s="273"/>
      <c r="E747" s="273"/>
      <c r="F747" s="273"/>
      <c r="G747" s="273"/>
      <c r="H747" s="273"/>
      <c r="I747" s="273"/>
      <c r="J747" s="273"/>
      <c r="K747" s="273"/>
      <c r="L747" s="273"/>
      <c r="M747" s="273"/>
      <c r="N747" s="273"/>
      <c r="O747" s="273"/>
      <c r="P747" s="273"/>
      <c r="Q747" s="65">
        <v>3</v>
      </c>
      <c r="R747" s="274"/>
      <c r="S747" s="274"/>
      <c r="T747" s="274"/>
      <c r="U747" s="274"/>
      <c r="V747" s="274"/>
      <c r="W747" s="274"/>
      <c r="X747" s="274"/>
      <c r="Y747" s="274"/>
      <c r="Z747" s="274"/>
      <c r="AA747" s="274"/>
      <c r="AB747" s="274"/>
      <c r="AC747" s="274"/>
      <c r="AD747" s="274"/>
      <c r="AE747" s="274"/>
      <c r="AF747" s="65">
        <v>3</v>
      </c>
      <c r="AG747" s="274"/>
      <c r="AH747" s="274"/>
      <c r="AI747" s="274"/>
      <c r="AJ747" s="274"/>
      <c r="AK747" s="274"/>
      <c r="AL747" s="274"/>
      <c r="AM747" s="274"/>
      <c r="AN747" s="274"/>
      <c r="AO747" s="274"/>
      <c r="AP747" s="274"/>
      <c r="AQ747" s="274"/>
      <c r="AR747" s="274"/>
      <c r="AS747" s="274"/>
      <c r="AT747" s="274"/>
    </row>
    <row r="748" spans="1:46" ht="45" customHeight="1" thickTop="1" thickBot="1" x14ac:dyDescent="0.25">
      <c r="A748" s="273" t="s">
        <v>568</v>
      </c>
      <c r="B748" s="273"/>
      <c r="C748" s="273"/>
      <c r="D748" s="273"/>
      <c r="E748" s="273"/>
      <c r="F748" s="273"/>
      <c r="G748" s="273"/>
      <c r="H748" s="273"/>
      <c r="I748" s="273"/>
      <c r="J748" s="273"/>
      <c r="K748" s="273"/>
      <c r="L748" s="273"/>
      <c r="M748" s="273"/>
      <c r="N748" s="273"/>
      <c r="O748" s="273"/>
      <c r="P748" s="273"/>
      <c r="Q748" s="65">
        <v>3</v>
      </c>
      <c r="R748" s="278"/>
      <c r="S748" s="278"/>
      <c r="T748" s="278"/>
      <c r="U748" s="278"/>
      <c r="V748" s="278"/>
      <c r="W748" s="278"/>
      <c r="X748" s="278"/>
      <c r="Y748" s="278"/>
      <c r="Z748" s="278"/>
      <c r="AA748" s="278"/>
      <c r="AB748" s="278"/>
      <c r="AC748" s="278"/>
      <c r="AD748" s="278"/>
      <c r="AE748" s="278"/>
      <c r="AF748" s="65">
        <v>3</v>
      </c>
      <c r="AG748" s="278"/>
      <c r="AH748" s="278"/>
      <c r="AI748" s="278"/>
      <c r="AJ748" s="278"/>
      <c r="AK748" s="278"/>
      <c r="AL748" s="278"/>
      <c r="AM748" s="278"/>
      <c r="AN748" s="278"/>
      <c r="AO748" s="278"/>
      <c r="AP748" s="278"/>
      <c r="AQ748" s="278"/>
      <c r="AR748" s="278"/>
      <c r="AS748" s="278"/>
      <c r="AT748" s="278"/>
    </row>
    <row r="749" spans="1:46" ht="45" customHeight="1" thickTop="1" thickBot="1" x14ac:dyDescent="0.25">
      <c r="A749" s="273" t="s">
        <v>569</v>
      </c>
      <c r="B749" s="273"/>
      <c r="C749" s="273"/>
      <c r="D749" s="273"/>
      <c r="E749" s="273"/>
      <c r="F749" s="273"/>
      <c r="G749" s="273"/>
      <c r="H749" s="273"/>
      <c r="I749" s="273"/>
      <c r="J749" s="273"/>
      <c r="K749" s="273"/>
      <c r="L749" s="273"/>
      <c r="M749" s="273"/>
      <c r="N749" s="273"/>
      <c r="O749" s="273"/>
      <c r="P749" s="273"/>
      <c r="Q749" s="65">
        <v>3</v>
      </c>
      <c r="R749" s="278"/>
      <c r="S749" s="278"/>
      <c r="T749" s="278"/>
      <c r="U749" s="278"/>
      <c r="V749" s="278"/>
      <c r="W749" s="278"/>
      <c r="X749" s="278"/>
      <c r="Y749" s="278"/>
      <c r="Z749" s="278"/>
      <c r="AA749" s="278"/>
      <c r="AB749" s="278"/>
      <c r="AC749" s="278"/>
      <c r="AD749" s="278"/>
      <c r="AE749" s="278"/>
      <c r="AF749" s="65">
        <v>3</v>
      </c>
      <c r="AG749" s="278"/>
      <c r="AH749" s="278"/>
      <c r="AI749" s="278"/>
      <c r="AJ749" s="278"/>
      <c r="AK749" s="278"/>
      <c r="AL749" s="278"/>
      <c r="AM749" s="278"/>
      <c r="AN749" s="278"/>
      <c r="AO749" s="278"/>
      <c r="AP749" s="278"/>
      <c r="AQ749" s="278"/>
      <c r="AR749" s="278"/>
      <c r="AS749" s="278"/>
      <c r="AT749" s="278"/>
    </row>
    <row r="750" spans="1:46" ht="45" customHeight="1" thickTop="1" thickBot="1" x14ac:dyDescent="0.25">
      <c r="A750" s="273" t="s">
        <v>570</v>
      </c>
      <c r="B750" s="273"/>
      <c r="C750" s="273"/>
      <c r="D750" s="273"/>
      <c r="E750" s="273"/>
      <c r="F750" s="273"/>
      <c r="G750" s="273"/>
      <c r="H750" s="273"/>
      <c r="I750" s="273"/>
      <c r="J750" s="273"/>
      <c r="K750" s="273"/>
      <c r="L750" s="273"/>
      <c r="M750" s="273"/>
      <c r="N750" s="273"/>
      <c r="O750" s="273"/>
      <c r="P750" s="273"/>
      <c r="Q750" s="65">
        <v>3</v>
      </c>
      <c r="R750" s="278"/>
      <c r="S750" s="278"/>
      <c r="T750" s="278"/>
      <c r="U750" s="278"/>
      <c r="V750" s="278"/>
      <c r="W750" s="278"/>
      <c r="X750" s="278"/>
      <c r="Y750" s="278"/>
      <c r="Z750" s="278"/>
      <c r="AA750" s="278"/>
      <c r="AB750" s="278"/>
      <c r="AC750" s="278"/>
      <c r="AD750" s="278"/>
      <c r="AE750" s="278"/>
      <c r="AF750" s="65">
        <v>3</v>
      </c>
      <c r="AG750" s="278"/>
      <c r="AH750" s="278"/>
      <c r="AI750" s="278"/>
      <c r="AJ750" s="278"/>
      <c r="AK750" s="278"/>
      <c r="AL750" s="278"/>
      <c r="AM750" s="278"/>
      <c r="AN750" s="278"/>
      <c r="AO750" s="278"/>
      <c r="AP750" s="278"/>
      <c r="AQ750" s="278"/>
      <c r="AR750" s="278"/>
      <c r="AS750" s="278"/>
      <c r="AT750" s="278"/>
    </row>
    <row r="751" spans="1:46" ht="83.65" customHeight="1" thickTop="1" thickBot="1" x14ac:dyDescent="0.25">
      <c r="A751" s="273" t="s">
        <v>571</v>
      </c>
      <c r="B751" s="273"/>
      <c r="C751" s="273"/>
      <c r="D751" s="273"/>
      <c r="E751" s="273"/>
      <c r="F751" s="273"/>
      <c r="G751" s="273"/>
      <c r="H751" s="273"/>
      <c r="I751" s="273"/>
      <c r="J751" s="273"/>
      <c r="K751" s="273"/>
      <c r="L751" s="273"/>
      <c r="M751" s="273"/>
      <c r="N751" s="273"/>
      <c r="O751" s="273"/>
      <c r="P751" s="273"/>
      <c r="Q751" s="65">
        <v>3</v>
      </c>
      <c r="R751" s="274"/>
      <c r="S751" s="274"/>
      <c r="T751" s="274"/>
      <c r="U751" s="274"/>
      <c r="V751" s="274"/>
      <c r="W751" s="274"/>
      <c r="X751" s="274"/>
      <c r="Y751" s="274"/>
      <c r="Z751" s="274"/>
      <c r="AA751" s="274"/>
      <c r="AB751" s="274"/>
      <c r="AC751" s="274"/>
      <c r="AD751" s="274"/>
      <c r="AE751" s="274"/>
      <c r="AF751" s="65">
        <v>3</v>
      </c>
      <c r="AG751" s="274"/>
      <c r="AH751" s="274"/>
      <c r="AI751" s="274"/>
      <c r="AJ751" s="274"/>
      <c r="AK751" s="274"/>
      <c r="AL751" s="274"/>
      <c r="AM751" s="274"/>
      <c r="AN751" s="274"/>
      <c r="AO751" s="274"/>
      <c r="AP751" s="274"/>
      <c r="AQ751" s="274"/>
      <c r="AR751" s="274"/>
      <c r="AS751" s="274"/>
      <c r="AT751" s="274"/>
    </row>
    <row r="752" spans="1:46" ht="45" customHeight="1" thickTop="1" thickBot="1" x14ac:dyDescent="0.25">
      <c r="A752" s="273" t="s">
        <v>572</v>
      </c>
      <c r="B752" s="273"/>
      <c r="C752" s="273"/>
      <c r="D752" s="273"/>
      <c r="E752" s="273"/>
      <c r="F752" s="273"/>
      <c r="G752" s="273"/>
      <c r="H752" s="273"/>
      <c r="I752" s="273"/>
      <c r="J752" s="273"/>
      <c r="K752" s="273"/>
      <c r="L752" s="273"/>
      <c r="M752" s="273"/>
      <c r="N752" s="273"/>
      <c r="O752" s="273"/>
      <c r="P752" s="273"/>
      <c r="Q752" s="65">
        <v>3</v>
      </c>
      <c r="R752" s="274"/>
      <c r="S752" s="274"/>
      <c r="T752" s="274"/>
      <c r="U752" s="274"/>
      <c r="V752" s="274"/>
      <c r="W752" s="274"/>
      <c r="X752" s="274"/>
      <c r="Y752" s="274"/>
      <c r="Z752" s="274"/>
      <c r="AA752" s="274"/>
      <c r="AB752" s="274"/>
      <c r="AC752" s="274"/>
      <c r="AD752" s="274"/>
      <c r="AE752" s="274"/>
      <c r="AF752" s="65">
        <v>3</v>
      </c>
      <c r="AG752" s="274"/>
      <c r="AH752" s="274"/>
      <c r="AI752" s="274"/>
      <c r="AJ752" s="274"/>
      <c r="AK752" s="274"/>
      <c r="AL752" s="274"/>
      <c r="AM752" s="274"/>
      <c r="AN752" s="274"/>
      <c r="AO752" s="274"/>
      <c r="AP752" s="274"/>
      <c r="AQ752" s="274"/>
      <c r="AR752" s="274"/>
      <c r="AS752" s="274"/>
      <c r="AT752" s="274"/>
    </row>
    <row r="753" spans="1:46" ht="45" customHeight="1" thickTop="1" thickBot="1" x14ac:dyDescent="0.25">
      <c r="A753" s="273" t="s">
        <v>573</v>
      </c>
      <c r="B753" s="273"/>
      <c r="C753" s="273"/>
      <c r="D753" s="273"/>
      <c r="E753" s="273"/>
      <c r="F753" s="273"/>
      <c r="G753" s="273"/>
      <c r="H753" s="273"/>
      <c r="I753" s="273"/>
      <c r="J753" s="273"/>
      <c r="K753" s="273"/>
      <c r="L753" s="273"/>
      <c r="M753" s="273"/>
      <c r="N753" s="273"/>
      <c r="O753" s="273"/>
      <c r="P753" s="273"/>
      <c r="Q753" s="65">
        <v>3</v>
      </c>
      <c r="R753" s="274"/>
      <c r="S753" s="274"/>
      <c r="T753" s="274"/>
      <c r="U753" s="274"/>
      <c r="V753" s="274"/>
      <c r="W753" s="274"/>
      <c r="X753" s="274"/>
      <c r="Y753" s="274"/>
      <c r="Z753" s="274"/>
      <c r="AA753" s="274"/>
      <c r="AB753" s="274"/>
      <c r="AC753" s="274"/>
      <c r="AD753" s="274"/>
      <c r="AE753" s="274"/>
      <c r="AF753" s="65">
        <v>3</v>
      </c>
      <c r="AG753" s="274"/>
      <c r="AH753" s="274"/>
      <c r="AI753" s="274"/>
      <c r="AJ753" s="274"/>
      <c r="AK753" s="274"/>
      <c r="AL753" s="274"/>
      <c r="AM753" s="274"/>
      <c r="AN753" s="274"/>
      <c r="AO753" s="274"/>
      <c r="AP753" s="274"/>
      <c r="AQ753" s="274"/>
      <c r="AR753" s="274"/>
      <c r="AS753" s="274"/>
      <c r="AT753" s="274"/>
    </row>
    <row r="754" spans="1:46" ht="45" customHeight="1" thickTop="1" thickBot="1" x14ac:dyDescent="0.25">
      <c r="A754" s="273" t="s">
        <v>574</v>
      </c>
      <c r="B754" s="273"/>
      <c r="C754" s="273"/>
      <c r="D754" s="273"/>
      <c r="E754" s="273"/>
      <c r="F754" s="273"/>
      <c r="G754" s="273"/>
      <c r="H754" s="273"/>
      <c r="I754" s="273"/>
      <c r="J754" s="273"/>
      <c r="K754" s="273"/>
      <c r="L754" s="273"/>
      <c r="M754" s="273"/>
      <c r="N754" s="273"/>
      <c r="O754" s="273"/>
      <c r="P754" s="273"/>
      <c r="Q754" s="65">
        <v>3</v>
      </c>
      <c r="R754" s="274"/>
      <c r="S754" s="274"/>
      <c r="T754" s="274"/>
      <c r="U754" s="274"/>
      <c r="V754" s="274"/>
      <c r="W754" s="274"/>
      <c r="X754" s="274"/>
      <c r="Y754" s="274"/>
      <c r="Z754" s="274"/>
      <c r="AA754" s="274"/>
      <c r="AB754" s="274"/>
      <c r="AC754" s="274"/>
      <c r="AD754" s="274"/>
      <c r="AE754" s="274"/>
      <c r="AF754" s="65">
        <v>3</v>
      </c>
      <c r="AG754" s="274"/>
      <c r="AH754" s="274"/>
      <c r="AI754" s="274"/>
      <c r="AJ754" s="274"/>
      <c r="AK754" s="274"/>
      <c r="AL754" s="274"/>
      <c r="AM754" s="274"/>
      <c r="AN754" s="274"/>
      <c r="AO754" s="274"/>
      <c r="AP754" s="274"/>
      <c r="AQ754" s="274"/>
      <c r="AR754" s="274"/>
      <c r="AS754" s="274"/>
      <c r="AT754" s="274"/>
    </row>
    <row r="755" spans="1:46" ht="45" customHeight="1" thickTop="1" thickBot="1" x14ac:dyDescent="0.25">
      <c r="A755" s="273" t="s">
        <v>575</v>
      </c>
      <c r="B755" s="273"/>
      <c r="C755" s="273"/>
      <c r="D755" s="273"/>
      <c r="E755" s="273"/>
      <c r="F755" s="273"/>
      <c r="G755" s="273"/>
      <c r="H755" s="273"/>
      <c r="I755" s="273"/>
      <c r="J755" s="273"/>
      <c r="K755" s="273"/>
      <c r="L755" s="273"/>
      <c r="M755" s="273"/>
      <c r="N755" s="273"/>
      <c r="O755" s="273"/>
      <c r="P755" s="273"/>
      <c r="Q755" s="65">
        <v>3</v>
      </c>
      <c r="R755" s="278"/>
      <c r="S755" s="278"/>
      <c r="T755" s="278"/>
      <c r="U755" s="278"/>
      <c r="V755" s="278"/>
      <c r="W755" s="278"/>
      <c r="X755" s="278"/>
      <c r="Y755" s="278"/>
      <c r="Z755" s="278"/>
      <c r="AA755" s="278"/>
      <c r="AB755" s="278"/>
      <c r="AC755" s="278"/>
      <c r="AD755" s="278"/>
      <c r="AE755" s="278"/>
      <c r="AF755" s="65">
        <v>3</v>
      </c>
      <c r="AG755" s="278"/>
      <c r="AH755" s="278"/>
      <c r="AI755" s="278"/>
      <c r="AJ755" s="278"/>
      <c r="AK755" s="278"/>
      <c r="AL755" s="278"/>
      <c r="AM755" s="278"/>
      <c r="AN755" s="278"/>
      <c r="AO755" s="278"/>
      <c r="AP755" s="278"/>
      <c r="AQ755" s="278"/>
      <c r="AR755" s="278"/>
      <c r="AS755" s="278"/>
      <c r="AT755" s="278"/>
    </row>
    <row r="756" spans="1:46" ht="45" customHeight="1" thickTop="1" thickBot="1" x14ac:dyDescent="0.25">
      <c r="A756" s="273" t="s">
        <v>576</v>
      </c>
      <c r="B756" s="273"/>
      <c r="C756" s="273"/>
      <c r="D756" s="273"/>
      <c r="E756" s="273"/>
      <c r="F756" s="273"/>
      <c r="G756" s="273"/>
      <c r="H756" s="273"/>
      <c r="I756" s="273"/>
      <c r="J756" s="273"/>
      <c r="K756" s="273"/>
      <c r="L756" s="273"/>
      <c r="M756" s="273"/>
      <c r="N756" s="273"/>
      <c r="O756" s="273"/>
      <c r="P756" s="273"/>
      <c r="Q756" s="65">
        <v>3</v>
      </c>
      <c r="R756" s="278"/>
      <c r="S756" s="278"/>
      <c r="T756" s="278"/>
      <c r="U756" s="278"/>
      <c r="V756" s="278"/>
      <c r="W756" s="278"/>
      <c r="X756" s="278"/>
      <c r="Y756" s="278"/>
      <c r="Z756" s="278"/>
      <c r="AA756" s="278"/>
      <c r="AB756" s="278"/>
      <c r="AC756" s="278"/>
      <c r="AD756" s="278"/>
      <c r="AE756" s="278"/>
      <c r="AF756" s="65">
        <v>3</v>
      </c>
      <c r="AG756" s="278"/>
      <c r="AH756" s="278"/>
      <c r="AI756" s="278"/>
      <c r="AJ756" s="278"/>
      <c r="AK756" s="278"/>
      <c r="AL756" s="278"/>
      <c r="AM756" s="278"/>
      <c r="AN756" s="278"/>
      <c r="AO756" s="278"/>
      <c r="AP756" s="278"/>
      <c r="AQ756" s="278"/>
      <c r="AR756" s="278"/>
      <c r="AS756" s="278"/>
      <c r="AT756" s="278"/>
    </row>
    <row r="757" spans="1:46" ht="45" customHeight="1" thickTop="1" thickBot="1" x14ac:dyDescent="0.25">
      <c r="A757" s="273" t="s">
        <v>577</v>
      </c>
      <c r="B757" s="273"/>
      <c r="C757" s="273"/>
      <c r="D757" s="273"/>
      <c r="E757" s="273"/>
      <c r="F757" s="273"/>
      <c r="G757" s="273"/>
      <c r="H757" s="273"/>
      <c r="I757" s="273"/>
      <c r="J757" s="273"/>
      <c r="K757" s="273"/>
      <c r="L757" s="273"/>
      <c r="M757" s="273"/>
      <c r="N757" s="273"/>
      <c r="O757" s="273"/>
      <c r="P757" s="273"/>
      <c r="Q757" s="65">
        <v>3</v>
      </c>
      <c r="R757" s="274"/>
      <c r="S757" s="274"/>
      <c r="T757" s="274"/>
      <c r="U757" s="274"/>
      <c r="V757" s="274"/>
      <c r="W757" s="274"/>
      <c r="X757" s="274"/>
      <c r="Y757" s="274"/>
      <c r="Z757" s="274"/>
      <c r="AA757" s="274"/>
      <c r="AB757" s="274"/>
      <c r="AC757" s="274"/>
      <c r="AD757" s="274"/>
      <c r="AE757" s="274"/>
      <c r="AF757" s="65">
        <v>3</v>
      </c>
      <c r="AG757" s="274"/>
      <c r="AH757" s="274"/>
      <c r="AI757" s="274"/>
      <c r="AJ757" s="274"/>
      <c r="AK757" s="274"/>
      <c r="AL757" s="274"/>
      <c r="AM757" s="274"/>
      <c r="AN757" s="274"/>
      <c r="AO757" s="274"/>
      <c r="AP757" s="274"/>
      <c r="AQ757" s="274"/>
      <c r="AR757" s="274"/>
      <c r="AS757" s="274"/>
      <c r="AT757" s="274"/>
    </row>
    <row r="758" spans="1:46" ht="45" customHeight="1" thickTop="1" thickBot="1" x14ac:dyDescent="0.25">
      <c r="A758" s="273" t="s">
        <v>578</v>
      </c>
      <c r="B758" s="273"/>
      <c r="C758" s="273"/>
      <c r="D758" s="273"/>
      <c r="E758" s="273"/>
      <c r="F758" s="273"/>
      <c r="G758" s="273"/>
      <c r="H758" s="273"/>
      <c r="I758" s="273"/>
      <c r="J758" s="273"/>
      <c r="K758" s="273"/>
      <c r="L758" s="273"/>
      <c r="M758" s="273"/>
      <c r="N758" s="273"/>
      <c r="O758" s="273"/>
      <c r="P758" s="273"/>
      <c r="Q758" s="65">
        <v>3</v>
      </c>
      <c r="R758" s="274"/>
      <c r="S758" s="274"/>
      <c r="T758" s="274"/>
      <c r="U758" s="274"/>
      <c r="V758" s="274"/>
      <c r="W758" s="274"/>
      <c r="X758" s="274"/>
      <c r="Y758" s="274"/>
      <c r="Z758" s="274"/>
      <c r="AA758" s="274"/>
      <c r="AB758" s="274"/>
      <c r="AC758" s="274"/>
      <c r="AD758" s="274"/>
      <c r="AE758" s="274"/>
      <c r="AF758" s="65">
        <v>3</v>
      </c>
      <c r="AG758" s="274"/>
      <c r="AH758" s="274"/>
      <c r="AI758" s="274"/>
      <c r="AJ758" s="274"/>
      <c r="AK758" s="274"/>
      <c r="AL758" s="274"/>
      <c r="AM758" s="274"/>
      <c r="AN758" s="274"/>
      <c r="AO758" s="274"/>
      <c r="AP758" s="274"/>
      <c r="AQ758" s="274"/>
      <c r="AR758" s="274"/>
      <c r="AS758" s="274"/>
      <c r="AT758" s="274"/>
    </row>
    <row r="759" spans="1:46" ht="45" customHeight="1" thickTop="1" thickBot="1" x14ac:dyDescent="0.25">
      <c r="A759" s="273" t="s">
        <v>579</v>
      </c>
      <c r="B759" s="273"/>
      <c r="C759" s="273"/>
      <c r="D759" s="273"/>
      <c r="E759" s="273"/>
      <c r="F759" s="273"/>
      <c r="G759" s="273"/>
      <c r="H759" s="273"/>
      <c r="I759" s="273"/>
      <c r="J759" s="273"/>
      <c r="K759" s="273"/>
      <c r="L759" s="273"/>
      <c r="M759" s="273"/>
      <c r="N759" s="273"/>
      <c r="O759" s="273"/>
      <c r="P759" s="273"/>
      <c r="Q759" s="65">
        <v>3</v>
      </c>
      <c r="R759" s="274"/>
      <c r="S759" s="274"/>
      <c r="T759" s="274"/>
      <c r="U759" s="274"/>
      <c r="V759" s="274"/>
      <c r="W759" s="274"/>
      <c r="X759" s="274"/>
      <c r="Y759" s="274"/>
      <c r="Z759" s="274"/>
      <c r="AA759" s="274"/>
      <c r="AB759" s="274"/>
      <c r="AC759" s="274"/>
      <c r="AD759" s="274"/>
      <c r="AE759" s="274"/>
      <c r="AF759" s="65">
        <v>3</v>
      </c>
      <c r="AG759" s="274"/>
      <c r="AH759" s="274"/>
      <c r="AI759" s="274"/>
      <c r="AJ759" s="274"/>
      <c r="AK759" s="274"/>
      <c r="AL759" s="274"/>
      <c r="AM759" s="274"/>
      <c r="AN759" s="274"/>
      <c r="AO759" s="274"/>
      <c r="AP759" s="274"/>
      <c r="AQ759" s="274"/>
      <c r="AR759" s="274"/>
      <c r="AS759" s="274"/>
      <c r="AT759" s="274"/>
    </row>
    <row r="760" spans="1:46" ht="45" customHeight="1" thickTop="1" thickBot="1" x14ac:dyDescent="0.25">
      <c r="A760" s="273" t="s">
        <v>580</v>
      </c>
      <c r="B760" s="273"/>
      <c r="C760" s="273"/>
      <c r="D760" s="273"/>
      <c r="E760" s="273"/>
      <c r="F760" s="273"/>
      <c r="G760" s="273"/>
      <c r="H760" s="273"/>
      <c r="I760" s="273"/>
      <c r="J760" s="273"/>
      <c r="K760" s="273"/>
      <c r="L760" s="273"/>
      <c r="M760" s="273"/>
      <c r="N760" s="273"/>
      <c r="O760" s="273"/>
      <c r="P760" s="273"/>
      <c r="Q760" s="65">
        <v>3</v>
      </c>
      <c r="R760" s="278"/>
      <c r="S760" s="278"/>
      <c r="T760" s="278"/>
      <c r="U760" s="278"/>
      <c r="V760" s="278"/>
      <c r="W760" s="278"/>
      <c r="X760" s="278"/>
      <c r="Y760" s="278"/>
      <c r="Z760" s="278"/>
      <c r="AA760" s="278"/>
      <c r="AB760" s="278"/>
      <c r="AC760" s="278"/>
      <c r="AD760" s="278"/>
      <c r="AE760" s="278"/>
      <c r="AF760" s="65">
        <v>3</v>
      </c>
      <c r="AG760" s="278"/>
      <c r="AH760" s="278"/>
      <c r="AI760" s="278"/>
      <c r="AJ760" s="278"/>
      <c r="AK760" s="278"/>
      <c r="AL760" s="278"/>
      <c r="AM760" s="278"/>
      <c r="AN760" s="278"/>
      <c r="AO760" s="278"/>
      <c r="AP760" s="278"/>
      <c r="AQ760" s="278"/>
      <c r="AR760" s="278"/>
      <c r="AS760" s="278"/>
      <c r="AT760" s="278"/>
    </row>
    <row r="761" spans="1:46" ht="45" customHeight="1" thickTop="1" thickBot="1" x14ac:dyDescent="0.25">
      <c r="A761" s="273" t="s">
        <v>581</v>
      </c>
      <c r="B761" s="273"/>
      <c r="C761" s="273"/>
      <c r="D761" s="273"/>
      <c r="E761" s="273"/>
      <c r="F761" s="273"/>
      <c r="G761" s="273"/>
      <c r="H761" s="273"/>
      <c r="I761" s="273"/>
      <c r="J761" s="273"/>
      <c r="K761" s="273"/>
      <c r="L761" s="273"/>
      <c r="M761" s="273"/>
      <c r="N761" s="273"/>
      <c r="O761" s="273"/>
      <c r="P761" s="273"/>
      <c r="Q761" s="65">
        <v>3</v>
      </c>
      <c r="R761" s="274"/>
      <c r="S761" s="274"/>
      <c r="T761" s="274"/>
      <c r="U761" s="274"/>
      <c r="V761" s="274"/>
      <c r="W761" s="274"/>
      <c r="X761" s="274"/>
      <c r="Y761" s="274"/>
      <c r="Z761" s="274"/>
      <c r="AA761" s="274"/>
      <c r="AB761" s="274"/>
      <c r="AC761" s="274"/>
      <c r="AD761" s="274"/>
      <c r="AE761" s="274"/>
      <c r="AF761" s="65">
        <v>3</v>
      </c>
      <c r="AG761" s="274"/>
      <c r="AH761" s="274"/>
      <c r="AI761" s="274"/>
      <c r="AJ761" s="274"/>
      <c r="AK761" s="274"/>
      <c r="AL761" s="274"/>
      <c r="AM761" s="274"/>
      <c r="AN761" s="274"/>
      <c r="AO761" s="274"/>
      <c r="AP761" s="274"/>
      <c r="AQ761" s="274"/>
      <c r="AR761" s="274"/>
      <c r="AS761" s="274"/>
      <c r="AT761" s="274"/>
    </row>
    <row r="762" spans="1:46" ht="96.6" customHeight="1" thickTop="1" thickBot="1" x14ac:dyDescent="0.25">
      <c r="A762" s="273" t="s">
        <v>582</v>
      </c>
      <c r="B762" s="273"/>
      <c r="C762" s="273"/>
      <c r="D762" s="273"/>
      <c r="E762" s="273"/>
      <c r="F762" s="273"/>
      <c r="G762" s="273"/>
      <c r="H762" s="273"/>
      <c r="I762" s="273"/>
      <c r="J762" s="273"/>
      <c r="K762" s="273"/>
      <c r="L762" s="273"/>
      <c r="M762" s="273"/>
      <c r="N762" s="273"/>
      <c r="O762" s="273"/>
      <c r="P762" s="273"/>
      <c r="Q762" s="65">
        <v>3</v>
      </c>
      <c r="R762" s="274"/>
      <c r="S762" s="274"/>
      <c r="T762" s="274"/>
      <c r="U762" s="274"/>
      <c r="V762" s="274"/>
      <c r="W762" s="274"/>
      <c r="X762" s="274"/>
      <c r="Y762" s="274"/>
      <c r="Z762" s="274"/>
      <c r="AA762" s="274"/>
      <c r="AB762" s="274"/>
      <c r="AC762" s="274"/>
      <c r="AD762" s="274"/>
      <c r="AE762" s="274"/>
      <c r="AF762" s="65">
        <v>3</v>
      </c>
      <c r="AG762" s="274"/>
      <c r="AH762" s="274"/>
      <c r="AI762" s="274"/>
      <c r="AJ762" s="274"/>
      <c r="AK762" s="274"/>
      <c r="AL762" s="274"/>
      <c r="AM762" s="274"/>
      <c r="AN762" s="274"/>
      <c r="AO762" s="274"/>
      <c r="AP762" s="274"/>
      <c r="AQ762" s="274"/>
      <c r="AR762" s="274"/>
      <c r="AS762" s="274"/>
      <c r="AT762" s="274"/>
    </row>
    <row r="763" spans="1:46" ht="45" customHeight="1" thickTop="1" thickBot="1" x14ac:dyDescent="0.25">
      <c r="A763" s="273" t="s">
        <v>583</v>
      </c>
      <c r="B763" s="273"/>
      <c r="C763" s="273"/>
      <c r="D763" s="273"/>
      <c r="E763" s="273"/>
      <c r="F763" s="273"/>
      <c r="G763" s="273"/>
      <c r="H763" s="273"/>
      <c r="I763" s="273"/>
      <c r="J763" s="273"/>
      <c r="K763" s="273"/>
      <c r="L763" s="273"/>
      <c r="M763" s="273"/>
      <c r="N763" s="273"/>
      <c r="O763" s="273"/>
      <c r="P763" s="273"/>
      <c r="Q763" s="65">
        <v>3</v>
      </c>
      <c r="R763" s="274"/>
      <c r="S763" s="274"/>
      <c r="T763" s="274"/>
      <c r="U763" s="274"/>
      <c r="V763" s="274"/>
      <c r="W763" s="274"/>
      <c r="X763" s="274"/>
      <c r="Y763" s="274"/>
      <c r="Z763" s="274"/>
      <c r="AA763" s="274"/>
      <c r="AB763" s="274"/>
      <c r="AC763" s="274"/>
      <c r="AD763" s="274"/>
      <c r="AE763" s="274"/>
      <c r="AF763" s="65">
        <v>3</v>
      </c>
      <c r="AG763" s="274"/>
      <c r="AH763" s="274"/>
      <c r="AI763" s="274"/>
      <c r="AJ763" s="274"/>
      <c r="AK763" s="274"/>
      <c r="AL763" s="274"/>
      <c r="AM763" s="274"/>
      <c r="AN763" s="274"/>
      <c r="AO763" s="274"/>
      <c r="AP763" s="274"/>
      <c r="AQ763" s="274"/>
      <c r="AR763" s="274"/>
      <c r="AS763" s="274"/>
      <c r="AT763" s="274"/>
    </row>
    <row r="764" spans="1:46" ht="45" customHeight="1" thickTop="1" thickBot="1" x14ac:dyDescent="0.25">
      <c r="A764" s="273" t="s">
        <v>584</v>
      </c>
      <c r="B764" s="273"/>
      <c r="C764" s="273"/>
      <c r="D764" s="273"/>
      <c r="E764" s="273"/>
      <c r="F764" s="273"/>
      <c r="G764" s="273"/>
      <c r="H764" s="273"/>
      <c r="I764" s="273"/>
      <c r="J764" s="273"/>
      <c r="K764" s="273"/>
      <c r="L764" s="273"/>
      <c r="M764" s="273"/>
      <c r="N764" s="273"/>
      <c r="O764" s="273"/>
      <c r="P764" s="273"/>
      <c r="Q764" s="65">
        <v>3</v>
      </c>
      <c r="R764" s="274"/>
      <c r="S764" s="274"/>
      <c r="T764" s="274"/>
      <c r="U764" s="274"/>
      <c r="V764" s="274"/>
      <c r="W764" s="274"/>
      <c r="X764" s="274"/>
      <c r="Y764" s="274"/>
      <c r="Z764" s="274"/>
      <c r="AA764" s="274"/>
      <c r="AB764" s="274"/>
      <c r="AC764" s="274"/>
      <c r="AD764" s="274"/>
      <c r="AE764" s="274"/>
      <c r="AF764" s="65">
        <v>3</v>
      </c>
      <c r="AG764" s="274"/>
      <c r="AH764" s="274"/>
      <c r="AI764" s="274"/>
      <c r="AJ764" s="274"/>
      <c r="AK764" s="274"/>
      <c r="AL764" s="274"/>
      <c r="AM764" s="274"/>
      <c r="AN764" s="274"/>
      <c r="AO764" s="274"/>
      <c r="AP764" s="274"/>
      <c r="AQ764" s="274"/>
      <c r="AR764" s="274"/>
      <c r="AS764" s="274"/>
      <c r="AT764" s="274"/>
    </row>
    <row r="765" spans="1:46" ht="45" customHeight="1" thickTop="1" thickBot="1" x14ac:dyDescent="0.25">
      <c r="A765" s="273" t="s">
        <v>585</v>
      </c>
      <c r="B765" s="273"/>
      <c r="C765" s="273"/>
      <c r="D765" s="273"/>
      <c r="E765" s="273"/>
      <c r="F765" s="273"/>
      <c r="G765" s="273"/>
      <c r="H765" s="273"/>
      <c r="I765" s="273"/>
      <c r="J765" s="273"/>
      <c r="K765" s="273"/>
      <c r="L765" s="273"/>
      <c r="M765" s="273"/>
      <c r="N765" s="273"/>
      <c r="O765" s="273"/>
      <c r="P765" s="273"/>
      <c r="Q765" s="65">
        <v>3</v>
      </c>
      <c r="R765" s="278"/>
      <c r="S765" s="278"/>
      <c r="T765" s="278"/>
      <c r="U765" s="278"/>
      <c r="V765" s="278"/>
      <c r="W765" s="278"/>
      <c r="X765" s="278"/>
      <c r="Y765" s="278"/>
      <c r="Z765" s="278"/>
      <c r="AA765" s="278"/>
      <c r="AB765" s="278"/>
      <c r="AC765" s="278"/>
      <c r="AD765" s="278"/>
      <c r="AE765" s="278"/>
      <c r="AF765" s="65">
        <v>3</v>
      </c>
      <c r="AG765" s="278"/>
      <c r="AH765" s="278"/>
      <c r="AI765" s="278"/>
      <c r="AJ765" s="278"/>
      <c r="AK765" s="278"/>
      <c r="AL765" s="278"/>
      <c r="AM765" s="278"/>
      <c r="AN765" s="278"/>
      <c r="AO765" s="278"/>
      <c r="AP765" s="278"/>
      <c r="AQ765" s="278"/>
      <c r="AR765" s="278"/>
      <c r="AS765" s="278"/>
      <c r="AT765" s="278"/>
    </row>
    <row r="766" spans="1:46" ht="45" customHeight="1" thickTop="1" thickBot="1" x14ac:dyDescent="0.25">
      <c r="A766" s="273" t="s">
        <v>586</v>
      </c>
      <c r="B766" s="273"/>
      <c r="C766" s="273"/>
      <c r="D766" s="273"/>
      <c r="E766" s="273"/>
      <c r="F766" s="273"/>
      <c r="G766" s="273"/>
      <c r="H766" s="273"/>
      <c r="I766" s="273"/>
      <c r="J766" s="273"/>
      <c r="K766" s="273"/>
      <c r="L766" s="273"/>
      <c r="M766" s="273"/>
      <c r="N766" s="273"/>
      <c r="O766" s="273"/>
      <c r="P766" s="273"/>
      <c r="Q766" s="65">
        <v>3</v>
      </c>
      <c r="R766" s="278"/>
      <c r="S766" s="278"/>
      <c r="T766" s="278"/>
      <c r="U766" s="278"/>
      <c r="V766" s="278"/>
      <c r="W766" s="278"/>
      <c r="X766" s="278"/>
      <c r="Y766" s="278"/>
      <c r="Z766" s="278"/>
      <c r="AA766" s="278"/>
      <c r="AB766" s="278"/>
      <c r="AC766" s="278"/>
      <c r="AD766" s="278"/>
      <c r="AE766" s="278"/>
      <c r="AF766" s="65">
        <v>3</v>
      </c>
      <c r="AG766" s="278"/>
      <c r="AH766" s="278"/>
      <c r="AI766" s="278"/>
      <c r="AJ766" s="278"/>
      <c r="AK766" s="278"/>
      <c r="AL766" s="278"/>
      <c r="AM766" s="278"/>
      <c r="AN766" s="278"/>
      <c r="AO766" s="278"/>
      <c r="AP766" s="278"/>
      <c r="AQ766" s="278"/>
      <c r="AR766" s="278"/>
      <c r="AS766" s="278"/>
      <c r="AT766" s="278"/>
    </row>
    <row r="767" spans="1:46" ht="45" customHeight="1" thickTop="1" thickBot="1" x14ac:dyDescent="0.25">
      <c r="A767" s="273" t="s">
        <v>587</v>
      </c>
      <c r="B767" s="273"/>
      <c r="C767" s="273"/>
      <c r="D767" s="273"/>
      <c r="E767" s="273"/>
      <c r="F767" s="273"/>
      <c r="G767" s="273"/>
      <c r="H767" s="273"/>
      <c r="I767" s="273"/>
      <c r="J767" s="273"/>
      <c r="K767" s="273"/>
      <c r="L767" s="273"/>
      <c r="M767" s="273"/>
      <c r="N767" s="273"/>
      <c r="O767" s="273"/>
      <c r="P767" s="273"/>
      <c r="Q767" s="65">
        <v>3</v>
      </c>
      <c r="R767" s="278"/>
      <c r="S767" s="278"/>
      <c r="T767" s="278"/>
      <c r="U767" s="278"/>
      <c r="V767" s="278"/>
      <c r="W767" s="278"/>
      <c r="X767" s="278"/>
      <c r="Y767" s="278"/>
      <c r="Z767" s="278"/>
      <c r="AA767" s="278"/>
      <c r="AB767" s="278"/>
      <c r="AC767" s="278"/>
      <c r="AD767" s="278"/>
      <c r="AE767" s="278"/>
      <c r="AF767" s="65">
        <v>3</v>
      </c>
      <c r="AG767" s="278"/>
      <c r="AH767" s="278"/>
      <c r="AI767" s="278"/>
      <c r="AJ767" s="278"/>
      <c r="AK767" s="278"/>
      <c r="AL767" s="278"/>
      <c r="AM767" s="278"/>
      <c r="AN767" s="278"/>
      <c r="AO767" s="278"/>
      <c r="AP767" s="278"/>
      <c r="AQ767" s="278"/>
      <c r="AR767" s="278"/>
      <c r="AS767" s="278"/>
      <c r="AT767" s="278"/>
    </row>
    <row r="768" spans="1:46" ht="45" customHeight="1" thickTop="1" thickBot="1" x14ac:dyDescent="0.25">
      <c r="A768" s="273" t="s">
        <v>588</v>
      </c>
      <c r="B768" s="273"/>
      <c r="C768" s="273"/>
      <c r="D768" s="273"/>
      <c r="E768" s="273"/>
      <c r="F768" s="273"/>
      <c r="G768" s="273"/>
      <c r="H768" s="273"/>
      <c r="I768" s="273"/>
      <c r="J768" s="273"/>
      <c r="K768" s="273"/>
      <c r="L768" s="273"/>
      <c r="M768" s="273"/>
      <c r="N768" s="273"/>
      <c r="O768" s="273"/>
      <c r="P768" s="273"/>
      <c r="Q768" s="65">
        <v>3</v>
      </c>
      <c r="R768" s="274"/>
      <c r="S768" s="274"/>
      <c r="T768" s="274"/>
      <c r="U768" s="274"/>
      <c r="V768" s="274"/>
      <c r="W768" s="274"/>
      <c r="X768" s="274"/>
      <c r="Y768" s="274"/>
      <c r="Z768" s="274"/>
      <c r="AA768" s="274"/>
      <c r="AB768" s="274"/>
      <c r="AC768" s="274"/>
      <c r="AD768" s="274"/>
      <c r="AE768" s="274"/>
      <c r="AF768" s="65">
        <v>3</v>
      </c>
      <c r="AG768" s="274"/>
      <c r="AH768" s="274"/>
      <c r="AI768" s="274"/>
      <c r="AJ768" s="274"/>
      <c r="AK768" s="274"/>
      <c r="AL768" s="274"/>
      <c r="AM768" s="274"/>
      <c r="AN768" s="274"/>
      <c r="AO768" s="274"/>
      <c r="AP768" s="274"/>
      <c r="AQ768" s="274"/>
      <c r="AR768" s="274"/>
      <c r="AS768" s="274"/>
      <c r="AT768" s="274"/>
    </row>
    <row r="769" spans="1:46" ht="79.150000000000006" customHeight="1" thickTop="1" thickBot="1" x14ac:dyDescent="0.25">
      <c r="A769" s="273" t="s">
        <v>589</v>
      </c>
      <c r="B769" s="273"/>
      <c r="C769" s="273"/>
      <c r="D769" s="273"/>
      <c r="E769" s="273"/>
      <c r="F769" s="273"/>
      <c r="G769" s="273"/>
      <c r="H769" s="273"/>
      <c r="I769" s="273"/>
      <c r="J769" s="273"/>
      <c r="K769" s="273"/>
      <c r="L769" s="273"/>
      <c r="M769" s="273"/>
      <c r="N769" s="273"/>
      <c r="O769" s="273"/>
      <c r="P769" s="273"/>
      <c r="Q769" s="65">
        <v>3</v>
      </c>
      <c r="R769" s="274"/>
      <c r="S769" s="274"/>
      <c r="T769" s="274"/>
      <c r="U769" s="274"/>
      <c r="V769" s="274"/>
      <c r="W769" s="274"/>
      <c r="X769" s="274"/>
      <c r="Y769" s="274"/>
      <c r="Z769" s="274"/>
      <c r="AA769" s="274"/>
      <c r="AB769" s="274"/>
      <c r="AC769" s="274"/>
      <c r="AD769" s="274"/>
      <c r="AE769" s="274"/>
      <c r="AF769" s="65">
        <v>3</v>
      </c>
      <c r="AG769" s="274"/>
      <c r="AH769" s="274"/>
      <c r="AI769" s="274"/>
      <c r="AJ769" s="274"/>
      <c r="AK769" s="274"/>
      <c r="AL769" s="274"/>
      <c r="AM769" s="274"/>
      <c r="AN769" s="274"/>
      <c r="AO769" s="274"/>
      <c r="AP769" s="274"/>
      <c r="AQ769" s="274"/>
      <c r="AR769" s="274"/>
      <c r="AS769" s="274"/>
      <c r="AT769" s="274"/>
    </row>
    <row r="770" spans="1:46" ht="45" customHeight="1" thickTop="1" thickBot="1" x14ac:dyDescent="0.25">
      <c r="A770" s="273" t="s">
        <v>590</v>
      </c>
      <c r="B770" s="273"/>
      <c r="C770" s="273"/>
      <c r="D770" s="273"/>
      <c r="E770" s="273"/>
      <c r="F770" s="273"/>
      <c r="G770" s="273"/>
      <c r="H770" s="273"/>
      <c r="I770" s="273"/>
      <c r="J770" s="273"/>
      <c r="K770" s="273"/>
      <c r="L770" s="273"/>
      <c r="M770" s="273"/>
      <c r="N770" s="273"/>
      <c r="O770" s="273"/>
      <c r="P770" s="273"/>
      <c r="Q770" s="65">
        <v>3</v>
      </c>
      <c r="R770" s="274"/>
      <c r="S770" s="274"/>
      <c r="T770" s="274"/>
      <c r="U770" s="274"/>
      <c r="V770" s="274"/>
      <c r="W770" s="274"/>
      <c r="X770" s="274"/>
      <c r="Y770" s="274"/>
      <c r="Z770" s="274"/>
      <c r="AA770" s="274"/>
      <c r="AB770" s="274"/>
      <c r="AC770" s="274"/>
      <c r="AD770" s="274"/>
      <c r="AE770" s="274"/>
      <c r="AF770" s="65">
        <v>3</v>
      </c>
      <c r="AG770" s="274"/>
      <c r="AH770" s="274"/>
      <c r="AI770" s="274"/>
      <c r="AJ770" s="274"/>
      <c r="AK770" s="274"/>
      <c r="AL770" s="274"/>
      <c r="AM770" s="274"/>
      <c r="AN770" s="274"/>
      <c r="AO770" s="274"/>
      <c r="AP770" s="274"/>
      <c r="AQ770" s="274"/>
      <c r="AR770" s="274"/>
      <c r="AS770" s="274"/>
      <c r="AT770" s="274"/>
    </row>
    <row r="771" spans="1:46" ht="45" customHeight="1" thickTop="1" thickBot="1" x14ac:dyDescent="0.25">
      <c r="A771" s="273" t="s">
        <v>591</v>
      </c>
      <c r="B771" s="273"/>
      <c r="C771" s="273"/>
      <c r="D771" s="273"/>
      <c r="E771" s="273"/>
      <c r="F771" s="273"/>
      <c r="G771" s="273"/>
      <c r="H771" s="273"/>
      <c r="I771" s="273"/>
      <c r="J771" s="273"/>
      <c r="K771" s="273"/>
      <c r="L771" s="273"/>
      <c r="M771" s="273"/>
      <c r="N771" s="273"/>
      <c r="O771" s="273"/>
      <c r="P771" s="273"/>
      <c r="Q771" s="65">
        <v>3</v>
      </c>
      <c r="R771" s="274"/>
      <c r="S771" s="274"/>
      <c r="T771" s="274"/>
      <c r="U771" s="274"/>
      <c r="V771" s="274"/>
      <c r="W771" s="274"/>
      <c r="X771" s="274"/>
      <c r="Y771" s="274"/>
      <c r="Z771" s="274"/>
      <c r="AA771" s="274"/>
      <c r="AB771" s="274"/>
      <c r="AC771" s="274"/>
      <c r="AD771" s="274"/>
      <c r="AE771" s="274"/>
      <c r="AF771" s="65">
        <v>3</v>
      </c>
      <c r="AG771" s="274"/>
      <c r="AH771" s="274"/>
      <c r="AI771" s="274"/>
      <c r="AJ771" s="274"/>
      <c r="AK771" s="274"/>
      <c r="AL771" s="274"/>
      <c r="AM771" s="274"/>
      <c r="AN771" s="274"/>
      <c r="AO771" s="274"/>
      <c r="AP771" s="274"/>
      <c r="AQ771" s="274"/>
      <c r="AR771" s="274"/>
      <c r="AS771" s="274"/>
      <c r="AT771" s="274"/>
    </row>
    <row r="772" spans="1:46" ht="45" customHeight="1" thickTop="1" thickBot="1" x14ac:dyDescent="0.25">
      <c r="A772" s="273" t="s">
        <v>592</v>
      </c>
      <c r="B772" s="273"/>
      <c r="C772" s="273"/>
      <c r="D772" s="273"/>
      <c r="E772" s="273"/>
      <c r="F772" s="273"/>
      <c r="G772" s="273"/>
      <c r="H772" s="273"/>
      <c r="I772" s="273"/>
      <c r="J772" s="273"/>
      <c r="K772" s="273"/>
      <c r="L772" s="273"/>
      <c r="M772" s="273"/>
      <c r="N772" s="273"/>
      <c r="O772" s="273"/>
      <c r="P772" s="273"/>
      <c r="Q772" s="65">
        <v>3</v>
      </c>
      <c r="R772" s="278"/>
      <c r="S772" s="278"/>
      <c r="T772" s="278"/>
      <c r="U772" s="278"/>
      <c r="V772" s="278"/>
      <c r="W772" s="278"/>
      <c r="X772" s="278"/>
      <c r="Y772" s="278"/>
      <c r="Z772" s="278"/>
      <c r="AA772" s="278"/>
      <c r="AB772" s="278"/>
      <c r="AC772" s="278"/>
      <c r="AD772" s="278"/>
      <c r="AE772" s="278"/>
      <c r="AF772" s="65">
        <v>3</v>
      </c>
      <c r="AG772" s="278"/>
      <c r="AH772" s="278"/>
      <c r="AI772" s="278"/>
      <c r="AJ772" s="278"/>
      <c r="AK772" s="278"/>
      <c r="AL772" s="278"/>
      <c r="AM772" s="278"/>
      <c r="AN772" s="278"/>
      <c r="AO772" s="278"/>
      <c r="AP772" s="278"/>
      <c r="AQ772" s="278"/>
      <c r="AR772" s="278"/>
      <c r="AS772" s="278"/>
      <c r="AT772" s="278"/>
    </row>
    <row r="773" spans="1:46" ht="79.150000000000006" customHeight="1" thickTop="1" thickBot="1" x14ac:dyDescent="0.25">
      <c r="A773" s="273" t="s">
        <v>593</v>
      </c>
      <c r="B773" s="273"/>
      <c r="C773" s="273"/>
      <c r="D773" s="273"/>
      <c r="E773" s="273"/>
      <c r="F773" s="273"/>
      <c r="G773" s="273"/>
      <c r="H773" s="273"/>
      <c r="I773" s="273"/>
      <c r="J773" s="273"/>
      <c r="K773" s="273"/>
      <c r="L773" s="273"/>
      <c r="M773" s="273"/>
      <c r="N773" s="273"/>
      <c r="O773" s="273"/>
      <c r="P773" s="273"/>
      <c r="Q773" s="65">
        <v>3</v>
      </c>
      <c r="R773" s="278"/>
      <c r="S773" s="278"/>
      <c r="T773" s="278"/>
      <c r="U773" s="278"/>
      <c r="V773" s="278"/>
      <c r="W773" s="278"/>
      <c r="X773" s="278"/>
      <c r="Y773" s="278"/>
      <c r="Z773" s="278"/>
      <c r="AA773" s="278"/>
      <c r="AB773" s="278"/>
      <c r="AC773" s="278"/>
      <c r="AD773" s="278"/>
      <c r="AE773" s="278"/>
      <c r="AF773" s="65">
        <v>3</v>
      </c>
      <c r="AG773" s="278"/>
      <c r="AH773" s="278"/>
      <c r="AI773" s="278"/>
      <c r="AJ773" s="278"/>
      <c r="AK773" s="278"/>
      <c r="AL773" s="278"/>
      <c r="AM773" s="278"/>
      <c r="AN773" s="278"/>
      <c r="AO773" s="278"/>
      <c r="AP773" s="278"/>
      <c r="AQ773" s="278"/>
      <c r="AR773" s="278"/>
      <c r="AS773" s="278"/>
      <c r="AT773" s="278"/>
    </row>
    <row r="774" spans="1:46" ht="45" customHeight="1" thickTop="1" thickBot="1" x14ac:dyDescent="0.25">
      <c r="A774" s="273" t="s">
        <v>594</v>
      </c>
      <c r="B774" s="273"/>
      <c r="C774" s="273"/>
      <c r="D774" s="273"/>
      <c r="E774" s="273"/>
      <c r="F774" s="273"/>
      <c r="G774" s="273"/>
      <c r="H774" s="273"/>
      <c r="I774" s="273"/>
      <c r="J774" s="273"/>
      <c r="K774" s="273"/>
      <c r="L774" s="273"/>
      <c r="M774" s="273"/>
      <c r="N774" s="273"/>
      <c r="O774" s="273"/>
      <c r="P774" s="273"/>
      <c r="Q774" s="65">
        <v>3</v>
      </c>
      <c r="R774" s="274"/>
      <c r="S774" s="274"/>
      <c r="T774" s="274"/>
      <c r="U774" s="274"/>
      <c r="V774" s="274"/>
      <c r="W774" s="274"/>
      <c r="X774" s="274"/>
      <c r="Y774" s="274"/>
      <c r="Z774" s="274"/>
      <c r="AA774" s="274"/>
      <c r="AB774" s="274"/>
      <c r="AC774" s="274"/>
      <c r="AD774" s="274"/>
      <c r="AE774" s="274"/>
      <c r="AF774" s="65">
        <v>3</v>
      </c>
      <c r="AG774" s="274"/>
      <c r="AH774" s="274"/>
      <c r="AI774" s="274"/>
      <c r="AJ774" s="274"/>
      <c r="AK774" s="274"/>
      <c r="AL774" s="274"/>
      <c r="AM774" s="274"/>
      <c r="AN774" s="274"/>
      <c r="AO774" s="274"/>
      <c r="AP774" s="274"/>
      <c r="AQ774" s="274"/>
      <c r="AR774" s="274"/>
      <c r="AS774" s="274"/>
      <c r="AT774" s="274"/>
    </row>
    <row r="775" spans="1:46" ht="45" customHeight="1" thickTop="1" thickBot="1" x14ac:dyDescent="0.25">
      <c r="A775" s="273" t="s">
        <v>595</v>
      </c>
      <c r="B775" s="273"/>
      <c r="C775" s="273"/>
      <c r="D775" s="273"/>
      <c r="E775" s="273"/>
      <c r="F775" s="273"/>
      <c r="G775" s="273"/>
      <c r="H775" s="273"/>
      <c r="I775" s="273"/>
      <c r="J775" s="273"/>
      <c r="K775" s="273"/>
      <c r="L775" s="273"/>
      <c r="M775" s="273"/>
      <c r="N775" s="273"/>
      <c r="O775" s="273"/>
      <c r="P775" s="273"/>
      <c r="Q775" s="65">
        <v>3</v>
      </c>
      <c r="R775" s="274"/>
      <c r="S775" s="274"/>
      <c r="T775" s="274"/>
      <c r="U775" s="274"/>
      <c r="V775" s="274"/>
      <c r="W775" s="274"/>
      <c r="X775" s="274"/>
      <c r="Y775" s="274"/>
      <c r="Z775" s="274"/>
      <c r="AA775" s="274"/>
      <c r="AB775" s="274"/>
      <c r="AC775" s="274"/>
      <c r="AD775" s="274"/>
      <c r="AE775" s="274"/>
      <c r="AF775" s="65">
        <v>3</v>
      </c>
      <c r="AG775" s="274"/>
      <c r="AH775" s="274"/>
      <c r="AI775" s="274"/>
      <c r="AJ775" s="274"/>
      <c r="AK775" s="274"/>
      <c r="AL775" s="274"/>
      <c r="AM775" s="274"/>
      <c r="AN775" s="274"/>
      <c r="AO775" s="274"/>
      <c r="AP775" s="274"/>
      <c r="AQ775" s="274"/>
      <c r="AR775" s="274"/>
      <c r="AS775" s="274"/>
      <c r="AT775" s="274"/>
    </row>
    <row r="776" spans="1:46" ht="73.900000000000006" customHeight="1" thickTop="1" thickBot="1" x14ac:dyDescent="0.25">
      <c r="A776" s="273" t="s">
        <v>596</v>
      </c>
      <c r="B776" s="273"/>
      <c r="C776" s="273"/>
      <c r="D776" s="273"/>
      <c r="E776" s="273"/>
      <c r="F776" s="273"/>
      <c r="G776" s="273"/>
      <c r="H776" s="273"/>
      <c r="I776" s="273"/>
      <c r="J776" s="273"/>
      <c r="K776" s="273"/>
      <c r="L776" s="273"/>
      <c r="M776" s="273"/>
      <c r="N776" s="273"/>
      <c r="O776" s="273"/>
      <c r="P776" s="273"/>
      <c r="Q776" s="65">
        <v>3</v>
      </c>
      <c r="R776" s="274"/>
      <c r="S776" s="274"/>
      <c r="T776" s="274"/>
      <c r="U776" s="274"/>
      <c r="V776" s="274"/>
      <c r="W776" s="274"/>
      <c r="X776" s="274"/>
      <c r="Y776" s="274"/>
      <c r="Z776" s="274"/>
      <c r="AA776" s="274"/>
      <c r="AB776" s="274"/>
      <c r="AC776" s="274"/>
      <c r="AD776" s="274"/>
      <c r="AE776" s="274"/>
      <c r="AF776" s="65">
        <v>3</v>
      </c>
      <c r="AG776" s="274"/>
      <c r="AH776" s="274"/>
      <c r="AI776" s="274"/>
      <c r="AJ776" s="274"/>
      <c r="AK776" s="274"/>
      <c r="AL776" s="274"/>
      <c r="AM776" s="274"/>
      <c r="AN776" s="274"/>
      <c r="AO776" s="274"/>
      <c r="AP776" s="274"/>
      <c r="AQ776" s="274"/>
      <c r="AR776" s="274"/>
      <c r="AS776" s="274"/>
      <c r="AT776" s="274"/>
    </row>
    <row r="777" spans="1:46" ht="45" customHeight="1" thickTop="1" thickBot="1" x14ac:dyDescent="0.25">
      <c r="A777" s="273" t="s">
        <v>597</v>
      </c>
      <c r="B777" s="273"/>
      <c r="C777" s="273"/>
      <c r="D777" s="273"/>
      <c r="E777" s="273"/>
      <c r="F777" s="273"/>
      <c r="G777" s="273"/>
      <c r="H777" s="273"/>
      <c r="I777" s="273"/>
      <c r="J777" s="273"/>
      <c r="K777" s="273"/>
      <c r="L777" s="273"/>
      <c r="M777" s="273"/>
      <c r="N777" s="273"/>
      <c r="O777" s="273"/>
      <c r="P777" s="273"/>
      <c r="Q777" s="65">
        <v>3</v>
      </c>
      <c r="R777" s="278"/>
      <c r="S777" s="278"/>
      <c r="T777" s="278"/>
      <c r="U777" s="278"/>
      <c r="V777" s="278"/>
      <c r="W777" s="278"/>
      <c r="X777" s="278"/>
      <c r="Y777" s="278"/>
      <c r="Z777" s="278"/>
      <c r="AA777" s="278"/>
      <c r="AB777" s="278"/>
      <c r="AC777" s="278"/>
      <c r="AD777" s="278"/>
      <c r="AE777" s="278"/>
      <c r="AF777" s="65">
        <v>3</v>
      </c>
      <c r="AG777" s="278"/>
      <c r="AH777" s="278"/>
      <c r="AI777" s="278"/>
      <c r="AJ777" s="278"/>
      <c r="AK777" s="278"/>
      <c r="AL777" s="278"/>
      <c r="AM777" s="278"/>
      <c r="AN777" s="278"/>
      <c r="AO777" s="278"/>
      <c r="AP777" s="278"/>
      <c r="AQ777" s="278"/>
      <c r="AR777" s="278"/>
      <c r="AS777" s="278"/>
      <c r="AT777" s="278"/>
    </row>
    <row r="778" spans="1:46" ht="45" customHeight="1" thickTop="1" thickBot="1" x14ac:dyDescent="0.25">
      <c r="A778" s="273" t="s">
        <v>598</v>
      </c>
      <c r="B778" s="273"/>
      <c r="C778" s="273"/>
      <c r="D778" s="273"/>
      <c r="E778" s="273"/>
      <c r="F778" s="273"/>
      <c r="G778" s="273"/>
      <c r="H778" s="273"/>
      <c r="I778" s="273"/>
      <c r="J778" s="273"/>
      <c r="K778" s="273"/>
      <c r="L778" s="273"/>
      <c r="M778" s="273"/>
      <c r="N778" s="273"/>
      <c r="O778" s="273"/>
      <c r="P778" s="273"/>
      <c r="Q778" s="65">
        <v>3</v>
      </c>
      <c r="R778" s="274"/>
      <c r="S778" s="274"/>
      <c r="T778" s="274"/>
      <c r="U778" s="274"/>
      <c r="V778" s="274"/>
      <c r="W778" s="274"/>
      <c r="X778" s="274"/>
      <c r="Y778" s="274"/>
      <c r="Z778" s="274"/>
      <c r="AA778" s="274"/>
      <c r="AB778" s="274"/>
      <c r="AC778" s="274"/>
      <c r="AD778" s="274"/>
      <c r="AE778" s="274"/>
      <c r="AF778" s="65">
        <v>3</v>
      </c>
      <c r="AG778" s="274"/>
      <c r="AH778" s="274"/>
      <c r="AI778" s="274"/>
      <c r="AJ778" s="274"/>
      <c r="AK778" s="274"/>
      <c r="AL778" s="274"/>
      <c r="AM778" s="274"/>
      <c r="AN778" s="274"/>
      <c r="AO778" s="274"/>
      <c r="AP778" s="274"/>
      <c r="AQ778" s="274"/>
      <c r="AR778" s="274"/>
      <c r="AS778" s="274"/>
      <c r="AT778" s="274"/>
    </row>
    <row r="779" spans="1:46" ht="45" customHeight="1" thickTop="1" thickBot="1" x14ac:dyDescent="0.25">
      <c r="A779" s="273" t="s">
        <v>599</v>
      </c>
      <c r="B779" s="273"/>
      <c r="C779" s="273"/>
      <c r="D779" s="273"/>
      <c r="E779" s="273"/>
      <c r="F779" s="273"/>
      <c r="G779" s="273"/>
      <c r="H779" s="273"/>
      <c r="I779" s="273"/>
      <c r="J779" s="273"/>
      <c r="K779" s="273"/>
      <c r="L779" s="273"/>
      <c r="M779" s="273"/>
      <c r="N779" s="273"/>
      <c r="O779" s="273"/>
      <c r="P779" s="273"/>
      <c r="Q779" s="65">
        <v>3</v>
      </c>
      <c r="R779" s="274"/>
      <c r="S779" s="274"/>
      <c r="T779" s="274"/>
      <c r="U779" s="274"/>
      <c r="V779" s="274"/>
      <c r="W779" s="274"/>
      <c r="X779" s="274"/>
      <c r="Y779" s="274"/>
      <c r="Z779" s="274"/>
      <c r="AA779" s="274"/>
      <c r="AB779" s="274"/>
      <c r="AC779" s="274"/>
      <c r="AD779" s="274"/>
      <c r="AE779" s="274"/>
      <c r="AF779" s="65">
        <v>3</v>
      </c>
      <c r="AG779" s="274"/>
      <c r="AH779" s="274"/>
      <c r="AI779" s="274"/>
      <c r="AJ779" s="274"/>
      <c r="AK779" s="274"/>
      <c r="AL779" s="274"/>
      <c r="AM779" s="274"/>
      <c r="AN779" s="274"/>
      <c r="AO779" s="274"/>
      <c r="AP779" s="274"/>
      <c r="AQ779" s="274"/>
      <c r="AR779" s="274"/>
      <c r="AS779" s="274"/>
      <c r="AT779" s="274"/>
    </row>
    <row r="780" spans="1:46" ht="106.9" customHeight="1" thickTop="1" thickBot="1" x14ac:dyDescent="0.25">
      <c r="A780" s="273" t="s">
        <v>600</v>
      </c>
      <c r="B780" s="273"/>
      <c r="C780" s="273"/>
      <c r="D780" s="273"/>
      <c r="E780" s="273"/>
      <c r="F780" s="273"/>
      <c r="G780" s="273"/>
      <c r="H780" s="273"/>
      <c r="I780" s="273"/>
      <c r="J780" s="273"/>
      <c r="K780" s="273"/>
      <c r="L780" s="273"/>
      <c r="M780" s="273"/>
      <c r="N780" s="273"/>
      <c r="O780" s="273"/>
      <c r="P780" s="273"/>
      <c r="Q780" s="65">
        <v>3</v>
      </c>
      <c r="R780" s="274"/>
      <c r="S780" s="274"/>
      <c r="T780" s="274"/>
      <c r="U780" s="274"/>
      <c r="V780" s="274"/>
      <c r="W780" s="274"/>
      <c r="X780" s="274"/>
      <c r="Y780" s="274"/>
      <c r="Z780" s="274"/>
      <c r="AA780" s="274"/>
      <c r="AB780" s="274"/>
      <c r="AC780" s="274"/>
      <c r="AD780" s="274"/>
      <c r="AE780" s="274"/>
      <c r="AF780" s="65">
        <v>3</v>
      </c>
      <c r="AG780" s="274"/>
      <c r="AH780" s="274"/>
      <c r="AI780" s="274"/>
      <c r="AJ780" s="274"/>
      <c r="AK780" s="274"/>
      <c r="AL780" s="274"/>
      <c r="AM780" s="274"/>
      <c r="AN780" s="274"/>
      <c r="AO780" s="274"/>
      <c r="AP780" s="274"/>
      <c r="AQ780" s="274"/>
      <c r="AR780" s="274"/>
      <c r="AS780" s="274"/>
      <c r="AT780" s="274"/>
    </row>
    <row r="781" spans="1:46" ht="45" customHeight="1" thickTop="1" thickBot="1" x14ac:dyDescent="0.25">
      <c r="A781" s="273" t="s">
        <v>601</v>
      </c>
      <c r="B781" s="273"/>
      <c r="C781" s="273"/>
      <c r="D781" s="273"/>
      <c r="E781" s="273"/>
      <c r="F781" s="273"/>
      <c r="G781" s="273"/>
      <c r="H781" s="273"/>
      <c r="I781" s="273"/>
      <c r="J781" s="273"/>
      <c r="K781" s="273"/>
      <c r="L781" s="273"/>
      <c r="M781" s="273"/>
      <c r="N781" s="273"/>
      <c r="O781" s="273"/>
      <c r="P781" s="273"/>
      <c r="Q781" s="65">
        <v>3</v>
      </c>
      <c r="R781" s="274"/>
      <c r="S781" s="274"/>
      <c r="T781" s="274"/>
      <c r="U781" s="274"/>
      <c r="V781" s="274"/>
      <c r="W781" s="274"/>
      <c r="X781" s="274"/>
      <c r="Y781" s="274"/>
      <c r="Z781" s="274"/>
      <c r="AA781" s="274"/>
      <c r="AB781" s="274"/>
      <c r="AC781" s="274"/>
      <c r="AD781" s="274"/>
      <c r="AE781" s="274"/>
      <c r="AF781" s="65">
        <v>3</v>
      </c>
      <c r="AG781" s="274"/>
      <c r="AH781" s="274"/>
      <c r="AI781" s="274"/>
      <c r="AJ781" s="274"/>
      <c r="AK781" s="274"/>
      <c r="AL781" s="274"/>
      <c r="AM781" s="274"/>
      <c r="AN781" s="274"/>
      <c r="AO781" s="274"/>
      <c r="AP781" s="274"/>
      <c r="AQ781" s="274"/>
      <c r="AR781" s="274"/>
      <c r="AS781" s="274"/>
      <c r="AT781" s="274"/>
    </row>
    <row r="782" spans="1:46" ht="45" customHeight="1" thickTop="1" thickBot="1" x14ac:dyDescent="0.25">
      <c r="A782" s="273" t="s">
        <v>602</v>
      </c>
      <c r="B782" s="273"/>
      <c r="C782" s="273"/>
      <c r="D782" s="273"/>
      <c r="E782" s="273"/>
      <c r="F782" s="273"/>
      <c r="G782" s="273"/>
      <c r="H782" s="273"/>
      <c r="I782" s="273"/>
      <c r="J782" s="273"/>
      <c r="K782" s="273"/>
      <c r="L782" s="273"/>
      <c r="M782" s="273"/>
      <c r="N782" s="273"/>
      <c r="O782" s="273"/>
      <c r="P782" s="273"/>
      <c r="Q782" s="65">
        <v>3</v>
      </c>
      <c r="R782" s="278"/>
      <c r="S782" s="278"/>
      <c r="T782" s="278"/>
      <c r="U782" s="278"/>
      <c r="V782" s="278"/>
      <c r="W782" s="278"/>
      <c r="X782" s="278"/>
      <c r="Y782" s="278"/>
      <c r="Z782" s="278"/>
      <c r="AA782" s="278"/>
      <c r="AB782" s="278"/>
      <c r="AC782" s="278"/>
      <c r="AD782" s="278"/>
      <c r="AE782" s="278"/>
      <c r="AF782" s="65">
        <v>3</v>
      </c>
      <c r="AG782" s="278"/>
      <c r="AH782" s="278"/>
      <c r="AI782" s="278"/>
      <c r="AJ782" s="278"/>
      <c r="AK782" s="278"/>
      <c r="AL782" s="278"/>
      <c r="AM782" s="278"/>
      <c r="AN782" s="278"/>
      <c r="AO782" s="278"/>
      <c r="AP782" s="278"/>
      <c r="AQ782" s="278"/>
      <c r="AR782" s="278"/>
      <c r="AS782" s="278"/>
      <c r="AT782" s="278"/>
    </row>
    <row r="783" spans="1:46" ht="45" customHeight="1" thickTop="1" thickBot="1" x14ac:dyDescent="0.25">
      <c r="A783" s="273" t="s">
        <v>603</v>
      </c>
      <c r="B783" s="273"/>
      <c r="C783" s="273"/>
      <c r="D783" s="273"/>
      <c r="E783" s="273"/>
      <c r="F783" s="273"/>
      <c r="G783" s="273"/>
      <c r="H783" s="273"/>
      <c r="I783" s="273"/>
      <c r="J783" s="273"/>
      <c r="K783" s="273"/>
      <c r="L783" s="273"/>
      <c r="M783" s="273"/>
      <c r="N783" s="273"/>
      <c r="O783" s="273"/>
      <c r="P783" s="273"/>
      <c r="Q783" s="65">
        <v>3</v>
      </c>
      <c r="R783" s="278"/>
      <c r="S783" s="278"/>
      <c r="T783" s="278"/>
      <c r="U783" s="278"/>
      <c r="V783" s="278"/>
      <c r="W783" s="278"/>
      <c r="X783" s="278"/>
      <c r="Y783" s="278"/>
      <c r="Z783" s="278"/>
      <c r="AA783" s="278"/>
      <c r="AB783" s="278"/>
      <c r="AC783" s="278"/>
      <c r="AD783" s="278"/>
      <c r="AE783" s="278"/>
      <c r="AF783" s="65">
        <v>3</v>
      </c>
      <c r="AG783" s="278"/>
      <c r="AH783" s="278"/>
      <c r="AI783" s="278"/>
      <c r="AJ783" s="278"/>
      <c r="AK783" s="278"/>
      <c r="AL783" s="278"/>
      <c r="AM783" s="278"/>
      <c r="AN783" s="278"/>
      <c r="AO783" s="278"/>
      <c r="AP783" s="278"/>
      <c r="AQ783" s="278"/>
      <c r="AR783" s="278"/>
      <c r="AS783" s="278"/>
      <c r="AT783" s="278"/>
    </row>
    <row r="784" spans="1:46" ht="45" customHeight="1" thickTop="1" thickBot="1" x14ac:dyDescent="0.25">
      <c r="A784" s="273" t="s">
        <v>604</v>
      </c>
      <c r="B784" s="273"/>
      <c r="C784" s="273"/>
      <c r="D784" s="273"/>
      <c r="E784" s="273"/>
      <c r="F784" s="273"/>
      <c r="G784" s="273"/>
      <c r="H784" s="273"/>
      <c r="I784" s="273"/>
      <c r="J784" s="273"/>
      <c r="K784" s="273"/>
      <c r="L784" s="273"/>
      <c r="M784" s="273"/>
      <c r="N784" s="273"/>
      <c r="O784" s="273"/>
      <c r="P784" s="273"/>
      <c r="Q784" s="65">
        <v>3</v>
      </c>
      <c r="R784" s="278"/>
      <c r="S784" s="278"/>
      <c r="T784" s="278"/>
      <c r="U784" s="278"/>
      <c r="V784" s="278"/>
      <c r="W784" s="278"/>
      <c r="X784" s="278"/>
      <c r="Y784" s="278"/>
      <c r="Z784" s="278"/>
      <c r="AA784" s="278"/>
      <c r="AB784" s="278"/>
      <c r="AC784" s="278"/>
      <c r="AD784" s="278"/>
      <c r="AE784" s="278"/>
      <c r="AF784" s="65">
        <v>3</v>
      </c>
      <c r="AG784" s="278"/>
      <c r="AH784" s="278"/>
      <c r="AI784" s="278"/>
      <c r="AJ784" s="278"/>
      <c r="AK784" s="278"/>
      <c r="AL784" s="278"/>
      <c r="AM784" s="278"/>
      <c r="AN784" s="278"/>
      <c r="AO784" s="278"/>
      <c r="AP784" s="278"/>
      <c r="AQ784" s="278"/>
      <c r="AR784" s="278"/>
      <c r="AS784" s="278"/>
      <c r="AT784" s="278"/>
    </row>
    <row r="785" spans="1:46" ht="76.150000000000006" customHeight="1" thickTop="1" thickBot="1" x14ac:dyDescent="0.25">
      <c r="A785" s="273" t="s">
        <v>605</v>
      </c>
      <c r="B785" s="273"/>
      <c r="C785" s="273"/>
      <c r="D785" s="273"/>
      <c r="E785" s="273"/>
      <c r="F785" s="273"/>
      <c r="G785" s="273"/>
      <c r="H785" s="273"/>
      <c r="I785" s="273"/>
      <c r="J785" s="273"/>
      <c r="K785" s="273"/>
      <c r="L785" s="273"/>
      <c r="M785" s="273"/>
      <c r="N785" s="273"/>
      <c r="O785" s="273"/>
      <c r="P785" s="273"/>
      <c r="Q785" s="65">
        <v>3</v>
      </c>
      <c r="R785" s="274"/>
      <c r="S785" s="274"/>
      <c r="T785" s="274"/>
      <c r="U785" s="274"/>
      <c r="V785" s="274"/>
      <c r="W785" s="274"/>
      <c r="X785" s="274"/>
      <c r="Y785" s="274"/>
      <c r="Z785" s="274"/>
      <c r="AA785" s="274"/>
      <c r="AB785" s="274"/>
      <c r="AC785" s="274"/>
      <c r="AD785" s="274"/>
      <c r="AE785" s="274"/>
      <c r="AF785" s="65">
        <v>3</v>
      </c>
      <c r="AG785" s="274"/>
      <c r="AH785" s="274"/>
      <c r="AI785" s="274"/>
      <c r="AJ785" s="274"/>
      <c r="AK785" s="274"/>
      <c r="AL785" s="274"/>
      <c r="AM785" s="274"/>
      <c r="AN785" s="274"/>
      <c r="AO785" s="274"/>
      <c r="AP785" s="274"/>
      <c r="AQ785" s="274"/>
      <c r="AR785" s="274"/>
      <c r="AS785" s="274"/>
      <c r="AT785" s="274"/>
    </row>
    <row r="786" spans="1:46" ht="45" customHeight="1" thickTop="1" thickBot="1" x14ac:dyDescent="0.25">
      <c r="A786" s="273" t="s">
        <v>606</v>
      </c>
      <c r="B786" s="273"/>
      <c r="C786" s="273"/>
      <c r="D786" s="273"/>
      <c r="E786" s="273"/>
      <c r="F786" s="273"/>
      <c r="G786" s="273"/>
      <c r="H786" s="273"/>
      <c r="I786" s="273"/>
      <c r="J786" s="273"/>
      <c r="K786" s="273"/>
      <c r="L786" s="273"/>
      <c r="M786" s="273"/>
      <c r="N786" s="273"/>
      <c r="O786" s="273"/>
      <c r="P786" s="273"/>
      <c r="Q786" s="65">
        <v>3</v>
      </c>
      <c r="R786" s="274"/>
      <c r="S786" s="274"/>
      <c r="T786" s="274"/>
      <c r="U786" s="274"/>
      <c r="V786" s="274"/>
      <c r="W786" s="274"/>
      <c r="X786" s="274"/>
      <c r="Y786" s="274"/>
      <c r="Z786" s="274"/>
      <c r="AA786" s="274"/>
      <c r="AB786" s="274"/>
      <c r="AC786" s="274"/>
      <c r="AD786" s="274"/>
      <c r="AE786" s="274"/>
      <c r="AF786" s="65">
        <v>3</v>
      </c>
      <c r="AG786" s="274"/>
      <c r="AH786" s="274"/>
      <c r="AI786" s="274"/>
      <c r="AJ786" s="274"/>
      <c r="AK786" s="274"/>
      <c r="AL786" s="274"/>
      <c r="AM786" s="274"/>
      <c r="AN786" s="274"/>
      <c r="AO786" s="274"/>
      <c r="AP786" s="274"/>
      <c r="AQ786" s="274"/>
      <c r="AR786" s="274"/>
      <c r="AS786" s="274"/>
      <c r="AT786" s="274"/>
    </row>
    <row r="787" spans="1:46" ht="45" customHeight="1" thickTop="1" thickBot="1" x14ac:dyDescent="0.25">
      <c r="A787" s="273" t="s">
        <v>607</v>
      </c>
      <c r="B787" s="273"/>
      <c r="C787" s="273"/>
      <c r="D787" s="273"/>
      <c r="E787" s="273"/>
      <c r="F787" s="273"/>
      <c r="G787" s="273"/>
      <c r="H787" s="273"/>
      <c r="I787" s="273"/>
      <c r="J787" s="273"/>
      <c r="K787" s="273"/>
      <c r="L787" s="273"/>
      <c r="M787" s="273"/>
      <c r="N787" s="273"/>
      <c r="O787" s="273"/>
      <c r="P787" s="273"/>
      <c r="Q787" s="65">
        <v>3</v>
      </c>
      <c r="R787" s="274"/>
      <c r="S787" s="274"/>
      <c r="T787" s="274"/>
      <c r="U787" s="274"/>
      <c r="V787" s="274"/>
      <c r="W787" s="274"/>
      <c r="X787" s="274"/>
      <c r="Y787" s="274"/>
      <c r="Z787" s="274"/>
      <c r="AA787" s="274"/>
      <c r="AB787" s="274"/>
      <c r="AC787" s="274"/>
      <c r="AD787" s="274"/>
      <c r="AE787" s="274"/>
      <c r="AF787" s="65">
        <v>3</v>
      </c>
      <c r="AG787" s="274"/>
      <c r="AH787" s="274"/>
      <c r="AI787" s="274"/>
      <c r="AJ787" s="274"/>
      <c r="AK787" s="274"/>
      <c r="AL787" s="274"/>
      <c r="AM787" s="274"/>
      <c r="AN787" s="274"/>
      <c r="AO787" s="274"/>
      <c r="AP787" s="274"/>
      <c r="AQ787" s="274"/>
      <c r="AR787" s="274"/>
      <c r="AS787" s="274"/>
      <c r="AT787" s="274"/>
    </row>
    <row r="788" spans="1:46" ht="85.9" customHeight="1" thickTop="1" thickBot="1" x14ac:dyDescent="0.25">
      <c r="A788" s="273" t="s">
        <v>608</v>
      </c>
      <c r="B788" s="273"/>
      <c r="C788" s="273"/>
      <c r="D788" s="273"/>
      <c r="E788" s="273"/>
      <c r="F788" s="273"/>
      <c r="G788" s="273"/>
      <c r="H788" s="273"/>
      <c r="I788" s="273"/>
      <c r="J788" s="273"/>
      <c r="K788" s="273"/>
      <c r="L788" s="273"/>
      <c r="M788" s="273"/>
      <c r="N788" s="273"/>
      <c r="O788" s="273"/>
      <c r="P788" s="273"/>
      <c r="Q788" s="65">
        <v>3</v>
      </c>
      <c r="R788" s="274"/>
      <c r="S788" s="274"/>
      <c r="T788" s="274"/>
      <c r="U788" s="274"/>
      <c r="V788" s="274"/>
      <c r="W788" s="274"/>
      <c r="X788" s="274"/>
      <c r="Y788" s="274"/>
      <c r="Z788" s="274"/>
      <c r="AA788" s="274"/>
      <c r="AB788" s="274"/>
      <c r="AC788" s="274"/>
      <c r="AD788" s="274"/>
      <c r="AE788" s="274"/>
      <c r="AF788" s="65">
        <v>3</v>
      </c>
      <c r="AG788" s="274"/>
      <c r="AH788" s="274"/>
      <c r="AI788" s="274"/>
      <c r="AJ788" s="274"/>
      <c r="AK788" s="274"/>
      <c r="AL788" s="274"/>
      <c r="AM788" s="274"/>
      <c r="AN788" s="274"/>
      <c r="AO788" s="274"/>
      <c r="AP788" s="274"/>
      <c r="AQ788" s="274"/>
      <c r="AR788" s="274"/>
      <c r="AS788" s="274"/>
      <c r="AT788" s="274"/>
    </row>
    <row r="789" spans="1:46" ht="45" customHeight="1" thickTop="1" thickBot="1" x14ac:dyDescent="0.25">
      <c r="A789" s="273" t="s">
        <v>609</v>
      </c>
      <c r="B789" s="273"/>
      <c r="C789" s="273"/>
      <c r="D789" s="273"/>
      <c r="E789" s="273"/>
      <c r="F789" s="273"/>
      <c r="G789" s="273"/>
      <c r="H789" s="273"/>
      <c r="I789" s="273"/>
      <c r="J789" s="273"/>
      <c r="K789" s="273"/>
      <c r="L789" s="273"/>
      <c r="M789" s="273"/>
      <c r="N789" s="273"/>
      <c r="O789" s="273"/>
      <c r="P789" s="273"/>
      <c r="Q789" s="65">
        <v>3</v>
      </c>
      <c r="R789" s="278"/>
      <c r="S789" s="278"/>
      <c r="T789" s="278"/>
      <c r="U789" s="278"/>
      <c r="V789" s="278"/>
      <c r="W789" s="278"/>
      <c r="X789" s="278"/>
      <c r="Y789" s="278"/>
      <c r="Z789" s="278"/>
      <c r="AA789" s="278"/>
      <c r="AB789" s="278"/>
      <c r="AC789" s="278"/>
      <c r="AD789" s="278"/>
      <c r="AE789" s="278"/>
      <c r="AF789" s="65">
        <v>3</v>
      </c>
      <c r="AG789" s="278"/>
      <c r="AH789" s="278"/>
      <c r="AI789" s="278"/>
      <c r="AJ789" s="278"/>
      <c r="AK789" s="278"/>
      <c r="AL789" s="278"/>
      <c r="AM789" s="278"/>
      <c r="AN789" s="278"/>
      <c r="AO789" s="278"/>
      <c r="AP789" s="278"/>
      <c r="AQ789" s="278"/>
      <c r="AR789" s="278"/>
      <c r="AS789" s="278"/>
      <c r="AT789" s="278"/>
    </row>
    <row r="790" spans="1:46" ht="45" customHeight="1" thickTop="1" thickBot="1" x14ac:dyDescent="0.25">
      <c r="A790" s="273" t="s">
        <v>610</v>
      </c>
      <c r="B790" s="273"/>
      <c r="C790" s="273"/>
      <c r="D790" s="273"/>
      <c r="E790" s="273"/>
      <c r="F790" s="273"/>
      <c r="G790" s="273"/>
      <c r="H790" s="273"/>
      <c r="I790" s="273"/>
      <c r="J790" s="273"/>
      <c r="K790" s="273"/>
      <c r="L790" s="273"/>
      <c r="M790" s="273"/>
      <c r="N790" s="273"/>
      <c r="O790" s="273"/>
      <c r="P790" s="273"/>
      <c r="Q790" s="65">
        <v>3</v>
      </c>
      <c r="R790" s="278"/>
      <c r="S790" s="278"/>
      <c r="T790" s="278"/>
      <c r="U790" s="278"/>
      <c r="V790" s="278"/>
      <c r="W790" s="278"/>
      <c r="X790" s="278"/>
      <c r="Y790" s="278"/>
      <c r="Z790" s="278"/>
      <c r="AA790" s="278"/>
      <c r="AB790" s="278"/>
      <c r="AC790" s="278"/>
      <c r="AD790" s="278"/>
      <c r="AE790" s="278"/>
      <c r="AF790" s="65">
        <v>3</v>
      </c>
      <c r="AG790" s="278"/>
      <c r="AH790" s="278"/>
      <c r="AI790" s="278"/>
      <c r="AJ790" s="278"/>
      <c r="AK790" s="278"/>
      <c r="AL790" s="278"/>
      <c r="AM790" s="278"/>
      <c r="AN790" s="278"/>
      <c r="AO790" s="278"/>
      <c r="AP790" s="278"/>
      <c r="AQ790" s="278"/>
      <c r="AR790" s="278"/>
      <c r="AS790" s="278"/>
      <c r="AT790" s="278"/>
    </row>
    <row r="791" spans="1:46" ht="45" customHeight="1" thickTop="1" thickBot="1" x14ac:dyDescent="0.25">
      <c r="A791" s="273" t="s">
        <v>611</v>
      </c>
      <c r="B791" s="273"/>
      <c r="C791" s="273"/>
      <c r="D791" s="273"/>
      <c r="E791" s="273"/>
      <c r="F791" s="273"/>
      <c r="G791" s="273"/>
      <c r="H791" s="273"/>
      <c r="I791" s="273"/>
      <c r="J791" s="273"/>
      <c r="K791" s="273"/>
      <c r="L791" s="273"/>
      <c r="M791" s="273"/>
      <c r="N791" s="273"/>
      <c r="O791" s="273"/>
      <c r="P791" s="273"/>
      <c r="Q791" s="65">
        <v>3</v>
      </c>
      <c r="R791" s="274"/>
      <c r="S791" s="274"/>
      <c r="T791" s="274"/>
      <c r="U791" s="274"/>
      <c r="V791" s="274"/>
      <c r="W791" s="274"/>
      <c r="X791" s="274"/>
      <c r="Y791" s="274"/>
      <c r="Z791" s="274"/>
      <c r="AA791" s="274"/>
      <c r="AB791" s="274"/>
      <c r="AC791" s="274"/>
      <c r="AD791" s="274"/>
      <c r="AE791" s="274"/>
      <c r="AF791" s="65">
        <v>3</v>
      </c>
      <c r="AG791" s="274"/>
      <c r="AH791" s="274"/>
      <c r="AI791" s="274"/>
      <c r="AJ791" s="274"/>
      <c r="AK791" s="274"/>
      <c r="AL791" s="274"/>
      <c r="AM791" s="274"/>
      <c r="AN791" s="274"/>
      <c r="AO791" s="274"/>
      <c r="AP791" s="274"/>
      <c r="AQ791" s="274"/>
      <c r="AR791" s="274"/>
      <c r="AS791" s="274"/>
      <c r="AT791" s="274"/>
    </row>
    <row r="792" spans="1:46" ht="45" customHeight="1" thickTop="1" thickBot="1" x14ac:dyDescent="0.25">
      <c r="A792" s="273" t="s">
        <v>612</v>
      </c>
      <c r="B792" s="273"/>
      <c r="C792" s="273"/>
      <c r="D792" s="273"/>
      <c r="E792" s="273"/>
      <c r="F792" s="273"/>
      <c r="G792" s="273"/>
      <c r="H792" s="273"/>
      <c r="I792" s="273"/>
      <c r="J792" s="273"/>
      <c r="K792" s="273"/>
      <c r="L792" s="273"/>
      <c r="M792" s="273"/>
      <c r="N792" s="273"/>
      <c r="O792" s="273"/>
      <c r="P792" s="273"/>
      <c r="Q792" s="65">
        <v>3</v>
      </c>
      <c r="R792" s="274"/>
      <c r="S792" s="274"/>
      <c r="T792" s="274"/>
      <c r="U792" s="274"/>
      <c r="V792" s="274"/>
      <c r="W792" s="274"/>
      <c r="X792" s="274"/>
      <c r="Y792" s="274"/>
      <c r="Z792" s="274"/>
      <c r="AA792" s="274"/>
      <c r="AB792" s="274"/>
      <c r="AC792" s="274"/>
      <c r="AD792" s="274"/>
      <c r="AE792" s="274"/>
      <c r="AF792" s="65">
        <v>3</v>
      </c>
      <c r="AG792" s="274"/>
      <c r="AH792" s="274"/>
      <c r="AI792" s="274"/>
      <c r="AJ792" s="274"/>
      <c r="AK792" s="274"/>
      <c r="AL792" s="274"/>
      <c r="AM792" s="274"/>
      <c r="AN792" s="274"/>
      <c r="AO792" s="274"/>
      <c r="AP792" s="274"/>
      <c r="AQ792" s="274"/>
      <c r="AR792" s="274"/>
      <c r="AS792" s="274"/>
      <c r="AT792" s="274"/>
    </row>
    <row r="793" spans="1:46" ht="79.150000000000006" customHeight="1" thickTop="1" thickBot="1" x14ac:dyDescent="0.25">
      <c r="A793" s="273" t="s">
        <v>613</v>
      </c>
      <c r="B793" s="273"/>
      <c r="C793" s="273"/>
      <c r="D793" s="273"/>
      <c r="E793" s="273"/>
      <c r="F793" s="273"/>
      <c r="G793" s="273"/>
      <c r="H793" s="273"/>
      <c r="I793" s="273"/>
      <c r="J793" s="273"/>
      <c r="K793" s="273"/>
      <c r="L793" s="273"/>
      <c r="M793" s="273"/>
      <c r="N793" s="273"/>
      <c r="O793" s="273"/>
      <c r="P793" s="273"/>
      <c r="Q793" s="65">
        <v>3</v>
      </c>
      <c r="R793" s="274"/>
      <c r="S793" s="274"/>
      <c r="T793" s="274"/>
      <c r="U793" s="274"/>
      <c r="V793" s="274"/>
      <c r="W793" s="274"/>
      <c r="X793" s="274"/>
      <c r="Y793" s="274"/>
      <c r="Z793" s="274"/>
      <c r="AA793" s="274"/>
      <c r="AB793" s="274"/>
      <c r="AC793" s="274"/>
      <c r="AD793" s="274"/>
      <c r="AE793" s="274"/>
      <c r="AF793" s="65">
        <v>3</v>
      </c>
      <c r="AG793" s="274"/>
      <c r="AH793" s="274"/>
      <c r="AI793" s="274"/>
      <c r="AJ793" s="274"/>
      <c r="AK793" s="274"/>
      <c r="AL793" s="274"/>
      <c r="AM793" s="274"/>
      <c r="AN793" s="274"/>
      <c r="AO793" s="274"/>
      <c r="AP793" s="274"/>
      <c r="AQ793" s="274"/>
      <c r="AR793" s="274"/>
      <c r="AS793" s="274"/>
      <c r="AT793" s="274"/>
    </row>
    <row r="794" spans="1:46" ht="45" customHeight="1" thickTop="1" thickBot="1" x14ac:dyDescent="0.25">
      <c r="A794" s="273" t="s">
        <v>614</v>
      </c>
      <c r="B794" s="273"/>
      <c r="C794" s="273"/>
      <c r="D794" s="273"/>
      <c r="E794" s="273"/>
      <c r="F794" s="273"/>
      <c r="G794" s="273"/>
      <c r="H794" s="273"/>
      <c r="I794" s="273"/>
      <c r="J794" s="273"/>
      <c r="K794" s="273"/>
      <c r="L794" s="273"/>
      <c r="M794" s="273"/>
      <c r="N794" s="273"/>
      <c r="O794" s="273"/>
      <c r="P794" s="273"/>
      <c r="Q794" s="65">
        <v>3</v>
      </c>
      <c r="R794" s="274"/>
      <c r="S794" s="274"/>
      <c r="T794" s="274"/>
      <c r="U794" s="274"/>
      <c r="V794" s="274"/>
      <c r="W794" s="274"/>
      <c r="X794" s="274"/>
      <c r="Y794" s="274"/>
      <c r="Z794" s="274"/>
      <c r="AA794" s="274"/>
      <c r="AB794" s="274"/>
      <c r="AC794" s="274"/>
      <c r="AD794" s="274"/>
      <c r="AE794" s="274"/>
      <c r="AF794" s="65">
        <v>3</v>
      </c>
      <c r="AG794" s="274"/>
      <c r="AH794" s="274"/>
      <c r="AI794" s="274"/>
      <c r="AJ794" s="274"/>
      <c r="AK794" s="274"/>
      <c r="AL794" s="274"/>
      <c r="AM794" s="274"/>
      <c r="AN794" s="274"/>
      <c r="AO794" s="274"/>
      <c r="AP794" s="274"/>
      <c r="AQ794" s="274"/>
      <c r="AR794" s="274"/>
      <c r="AS794" s="274"/>
      <c r="AT794" s="274"/>
    </row>
    <row r="795" spans="1:46" ht="45" customHeight="1" thickTop="1" thickBot="1" x14ac:dyDescent="0.25">
      <c r="A795" s="273" t="s">
        <v>615</v>
      </c>
      <c r="B795" s="273"/>
      <c r="C795" s="273"/>
      <c r="D795" s="273"/>
      <c r="E795" s="273"/>
      <c r="F795" s="273"/>
      <c r="G795" s="273"/>
      <c r="H795" s="273"/>
      <c r="I795" s="273"/>
      <c r="J795" s="273"/>
      <c r="K795" s="273"/>
      <c r="L795" s="273"/>
      <c r="M795" s="273"/>
      <c r="N795" s="273"/>
      <c r="O795" s="273"/>
      <c r="P795" s="273"/>
      <c r="Q795" s="65">
        <v>3</v>
      </c>
      <c r="R795" s="274"/>
      <c r="S795" s="274"/>
      <c r="T795" s="274"/>
      <c r="U795" s="274"/>
      <c r="V795" s="274"/>
      <c r="W795" s="274"/>
      <c r="X795" s="274"/>
      <c r="Y795" s="274"/>
      <c r="Z795" s="274"/>
      <c r="AA795" s="274"/>
      <c r="AB795" s="274"/>
      <c r="AC795" s="274"/>
      <c r="AD795" s="274"/>
      <c r="AE795" s="274"/>
      <c r="AF795" s="65">
        <v>3</v>
      </c>
      <c r="AG795" s="274"/>
      <c r="AH795" s="274"/>
      <c r="AI795" s="274"/>
      <c r="AJ795" s="274"/>
      <c r="AK795" s="274"/>
      <c r="AL795" s="274"/>
      <c r="AM795" s="274"/>
      <c r="AN795" s="274"/>
      <c r="AO795" s="274"/>
      <c r="AP795" s="274"/>
      <c r="AQ795" s="274"/>
      <c r="AR795" s="274"/>
      <c r="AS795" s="274"/>
      <c r="AT795" s="274"/>
    </row>
    <row r="796" spans="1:46" ht="45" customHeight="1" thickTop="1" thickBot="1" x14ac:dyDescent="0.25">
      <c r="A796" s="273" t="s">
        <v>616</v>
      </c>
      <c r="B796" s="273"/>
      <c r="C796" s="273"/>
      <c r="D796" s="273"/>
      <c r="E796" s="273"/>
      <c r="F796" s="273"/>
      <c r="G796" s="273"/>
      <c r="H796" s="273"/>
      <c r="I796" s="273"/>
      <c r="J796" s="273"/>
      <c r="K796" s="273"/>
      <c r="L796" s="273"/>
      <c r="M796" s="273"/>
      <c r="N796" s="273"/>
      <c r="O796" s="273"/>
      <c r="P796" s="273"/>
      <c r="Q796" s="65">
        <v>3</v>
      </c>
      <c r="R796" s="274"/>
      <c r="S796" s="274"/>
      <c r="T796" s="274"/>
      <c r="U796" s="274"/>
      <c r="V796" s="274"/>
      <c r="W796" s="274"/>
      <c r="X796" s="274"/>
      <c r="Y796" s="274"/>
      <c r="Z796" s="274"/>
      <c r="AA796" s="274"/>
      <c r="AB796" s="274"/>
      <c r="AC796" s="274"/>
      <c r="AD796" s="274"/>
      <c r="AE796" s="274"/>
      <c r="AF796" s="65">
        <v>3</v>
      </c>
      <c r="AG796" s="274"/>
      <c r="AH796" s="274"/>
      <c r="AI796" s="274"/>
      <c r="AJ796" s="274"/>
      <c r="AK796" s="274"/>
      <c r="AL796" s="274"/>
      <c r="AM796" s="274"/>
      <c r="AN796" s="274"/>
      <c r="AO796" s="274"/>
      <c r="AP796" s="274"/>
      <c r="AQ796" s="274"/>
      <c r="AR796" s="274"/>
      <c r="AS796" s="274"/>
      <c r="AT796" s="274"/>
    </row>
    <row r="797" spans="1:46" ht="45" customHeight="1" thickTop="1" thickBot="1" x14ac:dyDescent="0.25">
      <c r="A797" s="273" t="s">
        <v>617</v>
      </c>
      <c r="B797" s="273"/>
      <c r="C797" s="273"/>
      <c r="D797" s="273"/>
      <c r="E797" s="273"/>
      <c r="F797" s="273"/>
      <c r="G797" s="273"/>
      <c r="H797" s="273"/>
      <c r="I797" s="273"/>
      <c r="J797" s="273"/>
      <c r="K797" s="273"/>
      <c r="L797" s="273"/>
      <c r="M797" s="273"/>
      <c r="N797" s="273"/>
      <c r="O797" s="273"/>
      <c r="P797" s="273"/>
      <c r="Q797" s="65">
        <v>3</v>
      </c>
      <c r="R797" s="278"/>
      <c r="S797" s="278"/>
      <c r="T797" s="278"/>
      <c r="U797" s="278"/>
      <c r="V797" s="278"/>
      <c r="W797" s="278"/>
      <c r="X797" s="278"/>
      <c r="Y797" s="278"/>
      <c r="Z797" s="278"/>
      <c r="AA797" s="278"/>
      <c r="AB797" s="278"/>
      <c r="AC797" s="278"/>
      <c r="AD797" s="278"/>
      <c r="AE797" s="278"/>
      <c r="AF797" s="65">
        <v>3</v>
      </c>
      <c r="AG797" s="278"/>
      <c r="AH797" s="278"/>
      <c r="AI797" s="278"/>
      <c r="AJ797" s="278"/>
      <c r="AK797" s="278"/>
      <c r="AL797" s="278"/>
      <c r="AM797" s="278"/>
      <c r="AN797" s="278"/>
      <c r="AO797" s="278"/>
      <c r="AP797" s="278"/>
      <c r="AQ797" s="278"/>
      <c r="AR797" s="278"/>
      <c r="AS797" s="278"/>
      <c r="AT797" s="278"/>
    </row>
    <row r="798" spans="1:46" ht="45" customHeight="1" thickTop="1" thickBot="1" x14ac:dyDescent="0.25">
      <c r="A798" s="273" t="s">
        <v>618</v>
      </c>
      <c r="B798" s="273"/>
      <c r="C798" s="273"/>
      <c r="D798" s="273"/>
      <c r="E798" s="273"/>
      <c r="F798" s="273"/>
      <c r="G798" s="273"/>
      <c r="H798" s="273"/>
      <c r="I798" s="273"/>
      <c r="J798" s="273"/>
      <c r="K798" s="273"/>
      <c r="L798" s="273"/>
      <c r="M798" s="273"/>
      <c r="N798" s="273"/>
      <c r="O798" s="273"/>
      <c r="P798" s="273"/>
      <c r="Q798" s="65">
        <v>3</v>
      </c>
      <c r="R798" s="278"/>
      <c r="S798" s="278"/>
      <c r="T798" s="278"/>
      <c r="U798" s="278"/>
      <c r="V798" s="278"/>
      <c r="W798" s="278"/>
      <c r="X798" s="278"/>
      <c r="Y798" s="278"/>
      <c r="Z798" s="278"/>
      <c r="AA798" s="278"/>
      <c r="AB798" s="278"/>
      <c r="AC798" s="278"/>
      <c r="AD798" s="278"/>
      <c r="AE798" s="278"/>
      <c r="AF798" s="65">
        <v>3</v>
      </c>
      <c r="AG798" s="278"/>
      <c r="AH798" s="278"/>
      <c r="AI798" s="278"/>
      <c r="AJ798" s="278"/>
      <c r="AK798" s="278"/>
      <c r="AL798" s="278"/>
      <c r="AM798" s="278"/>
      <c r="AN798" s="278"/>
      <c r="AO798" s="278"/>
      <c r="AP798" s="278"/>
      <c r="AQ798" s="278"/>
      <c r="AR798" s="278"/>
      <c r="AS798" s="278"/>
      <c r="AT798" s="278"/>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79" t="s">
        <v>73</v>
      </c>
      <c r="B800" s="279"/>
      <c r="C800" s="279"/>
      <c r="D800" s="279"/>
      <c r="E800" s="279"/>
      <c r="F800" s="279"/>
      <c r="G800" s="279"/>
      <c r="H800" s="279"/>
      <c r="I800" s="279"/>
      <c r="J800" s="279"/>
      <c r="K800" s="279"/>
      <c r="L800" s="279"/>
      <c r="M800" s="279"/>
      <c r="N800" s="279"/>
      <c r="O800" s="279"/>
      <c r="P800" s="279"/>
      <c r="Q800" s="67" t="s">
        <v>64</v>
      </c>
      <c r="R800" s="280" t="s">
        <v>65</v>
      </c>
      <c r="S800" s="280"/>
      <c r="T800" s="280"/>
      <c r="U800" s="280"/>
      <c r="V800" s="280"/>
      <c r="W800" s="280"/>
      <c r="X800" s="280"/>
      <c r="Y800" s="280"/>
      <c r="Z800" s="280"/>
      <c r="AA800" s="280"/>
      <c r="AB800" s="280"/>
      <c r="AC800" s="280"/>
      <c r="AD800" s="280"/>
      <c r="AE800" s="280"/>
      <c r="AF800" s="68" t="s">
        <v>64</v>
      </c>
      <c r="AG800" s="281" t="s">
        <v>7</v>
      </c>
      <c r="AH800" s="281"/>
      <c r="AI800" s="281"/>
      <c r="AJ800" s="281"/>
      <c r="AK800" s="281"/>
      <c r="AL800" s="281"/>
      <c r="AM800" s="281"/>
      <c r="AN800" s="281"/>
      <c r="AO800" s="281"/>
      <c r="AP800" s="281"/>
      <c r="AQ800" s="281"/>
      <c r="AR800" s="281"/>
      <c r="AS800" s="281"/>
      <c r="AT800" s="281"/>
    </row>
    <row r="801" spans="1:46" ht="45" customHeight="1" thickTop="1" thickBot="1" x14ac:dyDescent="0.25">
      <c r="A801" s="273" t="s">
        <v>619</v>
      </c>
      <c r="B801" s="273"/>
      <c r="C801" s="273"/>
      <c r="D801" s="273"/>
      <c r="E801" s="273"/>
      <c r="F801" s="273"/>
      <c r="G801" s="273"/>
      <c r="H801" s="273"/>
      <c r="I801" s="273"/>
      <c r="J801" s="273"/>
      <c r="K801" s="273"/>
      <c r="L801" s="273"/>
      <c r="M801" s="273"/>
      <c r="N801" s="273"/>
      <c r="O801" s="273"/>
      <c r="P801" s="273"/>
      <c r="Q801" s="65">
        <v>3</v>
      </c>
      <c r="R801" s="278" t="s">
        <v>3078</v>
      </c>
      <c r="S801" s="278"/>
      <c r="T801" s="278"/>
      <c r="U801" s="278"/>
      <c r="V801" s="278"/>
      <c r="W801" s="278"/>
      <c r="X801" s="278"/>
      <c r="Y801" s="278"/>
      <c r="Z801" s="278"/>
      <c r="AA801" s="278"/>
      <c r="AB801" s="278"/>
      <c r="AC801" s="278"/>
      <c r="AD801" s="278"/>
      <c r="AE801" s="278"/>
      <c r="AF801" s="65">
        <v>3</v>
      </c>
      <c r="AG801" s="278" t="s">
        <v>3078</v>
      </c>
      <c r="AH801" s="278"/>
      <c r="AI801" s="278"/>
      <c r="AJ801" s="278"/>
      <c r="AK801" s="278"/>
      <c r="AL801" s="278"/>
      <c r="AM801" s="278"/>
      <c r="AN801" s="278"/>
      <c r="AO801" s="278"/>
      <c r="AP801" s="278"/>
      <c r="AQ801" s="278"/>
      <c r="AR801" s="278"/>
      <c r="AS801" s="278"/>
      <c r="AT801" s="278"/>
    </row>
    <row r="802" spans="1:46" ht="45" customHeight="1" thickTop="1" thickBot="1" x14ac:dyDescent="0.25">
      <c r="A802" s="273" t="s">
        <v>620</v>
      </c>
      <c r="B802" s="273"/>
      <c r="C802" s="273"/>
      <c r="D802" s="273"/>
      <c r="E802" s="273"/>
      <c r="F802" s="273"/>
      <c r="G802" s="273"/>
      <c r="H802" s="273"/>
      <c r="I802" s="273"/>
      <c r="J802" s="273"/>
      <c r="K802" s="273"/>
      <c r="L802" s="273"/>
      <c r="M802" s="273"/>
      <c r="N802" s="273"/>
      <c r="O802" s="273"/>
      <c r="P802" s="273"/>
      <c r="Q802" s="65">
        <v>3</v>
      </c>
      <c r="R802" s="274"/>
      <c r="S802" s="274"/>
      <c r="T802" s="274"/>
      <c r="U802" s="274"/>
      <c r="V802" s="274"/>
      <c r="W802" s="274"/>
      <c r="X802" s="274"/>
      <c r="Y802" s="274"/>
      <c r="Z802" s="274"/>
      <c r="AA802" s="274"/>
      <c r="AB802" s="274"/>
      <c r="AC802" s="274"/>
      <c r="AD802" s="274"/>
      <c r="AE802" s="274"/>
      <c r="AF802" s="65">
        <v>3</v>
      </c>
      <c r="AG802" s="274"/>
      <c r="AH802" s="274"/>
      <c r="AI802" s="274"/>
      <c r="AJ802" s="274"/>
      <c r="AK802" s="274"/>
      <c r="AL802" s="274"/>
      <c r="AM802" s="274"/>
      <c r="AN802" s="274"/>
      <c r="AO802" s="274"/>
      <c r="AP802" s="274"/>
      <c r="AQ802" s="274"/>
      <c r="AR802" s="274"/>
      <c r="AS802" s="274"/>
      <c r="AT802" s="274"/>
    </row>
    <row r="803" spans="1:46" ht="45" customHeight="1" thickTop="1" thickBot="1" x14ac:dyDescent="0.25">
      <c r="A803" s="273" t="s">
        <v>621</v>
      </c>
      <c r="B803" s="273"/>
      <c r="C803" s="273"/>
      <c r="D803" s="273"/>
      <c r="E803" s="273"/>
      <c r="F803" s="273"/>
      <c r="G803" s="273"/>
      <c r="H803" s="273"/>
      <c r="I803" s="273"/>
      <c r="J803" s="273"/>
      <c r="K803" s="273"/>
      <c r="L803" s="273"/>
      <c r="M803" s="273"/>
      <c r="N803" s="273"/>
      <c r="O803" s="273"/>
      <c r="P803" s="273"/>
      <c r="Q803" s="65">
        <v>3</v>
      </c>
      <c r="R803" s="278"/>
      <c r="S803" s="278"/>
      <c r="T803" s="278"/>
      <c r="U803" s="278"/>
      <c r="V803" s="278"/>
      <c r="W803" s="278"/>
      <c r="X803" s="278"/>
      <c r="Y803" s="278"/>
      <c r="Z803" s="278"/>
      <c r="AA803" s="278"/>
      <c r="AB803" s="278"/>
      <c r="AC803" s="278"/>
      <c r="AD803" s="278"/>
      <c r="AE803" s="278"/>
      <c r="AF803" s="65">
        <v>3</v>
      </c>
      <c r="AG803" s="278"/>
      <c r="AH803" s="278"/>
      <c r="AI803" s="278"/>
      <c r="AJ803" s="278"/>
      <c r="AK803" s="278"/>
      <c r="AL803" s="278"/>
      <c r="AM803" s="278"/>
      <c r="AN803" s="278"/>
      <c r="AO803" s="278"/>
      <c r="AP803" s="278"/>
      <c r="AQ803" s="278"/>
      <c r="AR803" s="278"/>
      <c r="AS803" s="278"/>
      <c r="AT803" s="278"/>
    </row>
    <row r="804" spans="1:46" ht="69.599999999999994" customHeight="1" thickTop="1" thickBot="1" x14ac:dyDescent="0.25">
      <c r="A804" s="273" t="s">
        <v>622</v>
      </c>
      <c r="B804" s="273"/>
      <c r="C804" s="273"/>
      <c r="D804" s="273"/>
      <c r="E804" s="273"/>
      <c r="F804" s="273"/>
      <c r="G804" s="273"/>
      <c r="H804" s="273"/>
      <c r="I804" s="273"/>
      <c r="J804" s="273"/>
      <c r="K804" s="273"/>
      <c r="L804" s="273"/>
      <c r="M804" s="273"/>
      <c r="N804" s="273"/>
      <c r="O804" s="273"/>
      <c r="P804" s="273"/>
      <c r="Q804" s="65">
        <v>3</v>
      </c>
      <c r="R804" s="278"/>
      <c r="S804" s="278"/>
      <c r="T804" s="278"/>
      <c r="U804" s="278"/>
      <c r="V804" s="278"/>
      <c r="W804" s="278"/>
      <c r="X804" s="278"/>
      <c r="Y804" s="278"/>
      <c r="Z804" s="278"/>
      <c r="AA804" s="278"/>
      <c r="AB804" s="278"/>
      <c r="AC804" s="278"/>
      <c r="AD804" s="278"/>
      <c r="AE804" s="278"/>
      <c r="AF804" s="65">
        <v>3</v>
      </c>
      <c r="AG804" s="278"/>
      <c r="AH804" s="278"/>
      <c r="AI804" s="278"/>
      <c r="AJ804" s="278"/>
      <c r="AK804" s="278"/>
      <c r="AL804" s="278"/>
      <c r="AM804" s="278"/>
      <c r="AN804" s="278"/>
      <c r="AO804" s="278"/>
      <c r="AP804" s="278"/>
      <c r="AQ804" s="278"/>
      <c r="AR804" s="278"/>
      <c r="AS804" s="278"/>
      <c r="AT804" s="278"/>
    </row>
    <row r="805" spans="1:46" ht="45" customHeight="1" thickTop="1" thickBot="1" x14ac:dyDescent="0.25">
      <c r="A805" s="273" t="s">
        <v>623</v>
      </c>
      <c r="B805" s="273"/>
      <c r="C805" s="273"/>
      <c r="D805" s="273"/>
      <c r="E805" s="273"/>
      <c r="F805" s="273"/>
      <c r="G805" s="273"/>
      <c r="H805" s="273"/>
      <c r="I805" s="273"/>
      <c r="J805" s="273"/>
      <c r="K805" s="273"/>
      <c r="L805" s="273"/>
      <c r="M805" s="273"/>
      <c r="N805" s="273"/>
      <c r="O805" s="273"/>
      <c r="P805" s="273"/>
      <c r="Q805" s="65">
        <v>3</v>
      </c>
      <c r="R805" s="278"/>
      <c r="S805" s="278"/>
      <c r="T805" s="278"/>
      <c r="U805" s="278"/>
      <c r="V805" s="278"/>
      <c r="W805" s="278"/>
      <c r="X805" s="278"/>
      <c r="Y805" s="278"/>
      <c r="Z805" s="278"/>
      <c r="AA805" s="278"/>
      <c r="AB805" s="278"/>
      <c r="AC805" s="278"/>
      <c r="AD805" s="278"/>
      <c r="AE805" s="278"/>
      <c r="AF805" s="65">
        <v>3</v>
      </c>
      <c r="AG805" s="278"/>
      <c r="AH805" s="278"/>
      <c r="AI805" s="278"/>
      <c r="AJ805" s="278"/>
      <c r="AK805" s="278"/>
      <c r="AL805" s="278"/>
      <c r="AM805" s="278"/>
      <c r="AN805" s="278"/>
      <c r="AO805" s="278"/>
      <c r="AP805" s="278"/>
      <c r="AQ805" s="278"/>
      <c r="AR805" s="278"/>
      <c r="AS805" s="278"/>
      <c r="AT805" s="278"/>
    </row>
    <row r="808" spans="1:46" ht="45" customHeight="1" x14ac:dyDescent="0.2">
      <c r="A808" s="267" t="s">
        <v>624</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67"/>
      <c r="AE808" s="267"/>
      <c r="AF808"/>
      <c r="AG808" s="250" t="s">
        <v>61</v>
      </c>
      <c r="AH808" s="250"/>
      <c r="AI808" s="250"/>
      <c r="AJ808" s="250"/>
      <c r="AK808" s="69" t="e">
        <f>(('Artículo 121 (resumen PI)'!C33*0.8+'Artículo 121 (resumen PI)'!F33*0.2)+('Artículo 121 (resumen PNT)'!C33*0.8+'Artículo 121 (resumen PNT)'!F33*0.2))/2</f>
        <v>#VALUE!</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62</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68" t="s">
        <v>625</v>
      </c>
      <c r="B812" s="268"/>
      <c r="C812" s="268"/>
      <c r="D812" s="268"/>
      <c r="E812" s="268"/>
      <c r="F812" s="268"/>
      <c r="G812" s="268"/>
      <c r="H812" s="268"/>
      <c r="I812" s="268"/>
      <c r="J812" s="268"/>
      <c r="K812" s="268"/>
      <c r="L812" s="268"/>
      <c r="M812" s="268"/>
      <c r="N812" s="268"/>
      <c r="O812" s="268"/>
      <c r="P812" s="268"/>
      <c r="Q812" s="62"/>
      <c r="R812" s="57"/>
      <c r="S812" s="57"/>
      <c r="T812" s="57"/>
      <c r="U812" s="57"/>
      <c r="V812" s="269"/>
      <c r="W812" s="269"/>
      <c r="X812" s="269"/>
      <c r="Y812" s="269"/>
      <c r="Z812" s="269"/>
      <c r="AA812" s="269"/>
      <c r="AB812" s="269"/>
      <c r="AC812" s="269"/>
      <c r="AD812" s="269"/>
      <c r="AE812" s="269"/>
      <c r="AF812" s="62"/>
      <c r="AG812" s="57"/>
      <c r="AH812" s="57"/>
      <c r="AI812" s="57"/>
      <c r="AJ812" s="57"/>
      <c r="AK812" s="269"/>
      <c r="AL812" s="269"/>
      <c r="AM812" s="269"/>
      <c r="AN812" s="269"/>
      <c r="AO812" s="269"/>
      <c r="AP812" s="269"/>
      <c r="AQ812" s="269"/>
      <c r="AR812" s="269"/>
      <c r="AS812" s="269"/>
      <c r="AT812" s="269"/>
    </row>
    <row r="813" spans="1:46" ht="45" customHeight="1" thickTop="1" thickBot="1" x14ac:dyDescent="0.25">
      <c r="A813" s="275" t="s">
        <v>43</v>
      </c>
      <c r="B813" s="275"/>
      <c r="C813" s="275"/>
      <c r="D813" s="275"/>
      <c r="E813" s="275"/>
      <c r="F813" s="275"/>
      <c r="G813" s="275"/>
      <c r="H813" s="275"/>
      <c r="I813" s="275"/>
      <c r="J813" s="275"/>
      <c r="K813" s="275"/>
      <c r="L813" s="275"/>
      <c r="M813" s="275"/>
      <c r="N813" s="275"/>
      <c r="O813" s="275"/>
      <c r="P813" s="275"/>
      <c r="Q813" s="63" t="s">
        <v>64</v>
      </c>
      <c r="R813" s="276" t="s">
        <v>65</v>
      </c>
      <c r="S813" s="276"/>
      <c r="T813" s="276"/>
      <c r="U813" s="276"/>
      <c r="V813" s="276"/>
      <c r="W813" s="276"/>
      <c r="X813" s="276"/>
      <c r="Y813" s="276"/>
      <c r="Z813" s="276"/>
      <c r="AA813" s="276"/>
      <c r="AB813" s="276"/>
      <c r="AC813" s="276"/>
      <c r="AD813" s="276"/>
      <c r="AE813" s="276"/>
      <c r="AF813" s="64" t="s">
        <v>64</v>
      </c>
      <c r="AG813" s="277" t="s">
        <v>7</v>
      </c>
      <c r="AH813" s="277"/>
      <c r="AI813" s="277"/>
      <c r="AJ813" s="277"/>
      <c r="AK813" s="277"/>
      <c r="AL813" s="277"/>
      <c r="AM813" s="277"/>
      <c r="AN813" s="277"/>
      <c r="AO813" s="277"/>
      <c r="AP813" s="277"/>
      <c r="AQ813" s="277"/>
      <c r="AR813" s="277"/>
      <c r="AS813" s="277"/>
      <c r="AT813" s="277"/>
    </row>
    <row r="814" spans="1:46" ht="45" customHeight="1" thickTop="1" thickBot="1" x14ac:dyDescent="0.25">
      <c r="A814" s="273" t="s">
        <v>66</v>
      </c>
      <c r="B814" s="273"/>
      <c r="C814" s="273"/>
      <c r="D814" s="273"/>
      <c r="E814" s="273"/>
      <c r="F814" s="273"/>
      <c r="G814" s="273"/>
      <c r="H814" s="273"/>
      <c r="I814" s="273"/>
      <c r="J814" s="273"/>
      <c r="K814" s="273"/>
      <c r="L814" s="273"/>
      <c r="M814" s="273"/>
      <c r="N814" s="273"/>
      <c r="O814" s="273"/>
      <c r="P814" s="273"/>
      <c r="Q814" s="65">
        <v>3</v>
      </c>
      <c r="R814" s="278" t="s">
        <v>3078</v>
      </c>
      <c r="S814" s="278"/>
      <c r="T814" s="278"/>
      <c r="U814" s="278"/>
      <c r="V814" s="278"/>
      <c r="W814" s="278"/>
      <c r="X814" s="278"/>
      <c r="Y814" s="278"/>
      <c r="Z814" s="278"/>
      <c r="AA814" s="278"/>
      <c r="AB814" s="278"/>
      <c r="AC814" s="278"/>
      <c r="AD814" s="278"/>
      <c r="AE814" s="278"/>
      <c r="AF814" s="65">
        <v>3</v>
      </c>
      <c r="AG814" s="278" t="s">
        <v>3078</v>
      </c>
      <c r="AH814" s="278"/>
      <c r="AI814" s="278"/>
      <c r="AJ814" s="278"/>
      <c r="AK814" s="278"/>
      <c r="AL814" s="278"/>
      <c r="AM814" s="278"/>
      <c r="AN814" s="278"/>
      <c r="AO814" s="278"/>
      <c r="AP814" s="278"/>
      <c r="AQ814" s="278"/>
      <c r="AR814" s="278"/>
      <c r="AS814" s="278"/>
      <c r="AT814" s="278"/>
    </row>
    <row r="815" spans="1:46" ht="45" customHeight="1" thickTop="1" thickBot="1" x14ac:dyDescent="0.25">
      <c r="A815" s="273" t="s">
        <v>67</v>
      </c>
      <c r="B815" s="273"/>
      <c r="C815" s="273"/>
      <c r="D815" s="273"/>
      <c r="E815" s="273"/>
      <c r="F815" s="273"/>
      <c r="G815" s="273"/>
      <c r="H815" s="273"/>
      <c r="I815" s="273"/>
      <c r="J815" s="273"/>
      <c r="K815" s="273"/>
      <c r="L815" s="273"/>
      <c r="M815" s="273"/>
      <c r="N815" s="273"/>
      <c r="O815" s="273"/>
      <c r="P815" s="273"/>
      <c r="Q815" s="65">
        <v>3</v>
      </c>
      <c r="R815" s="274"/>
      <c r="S815" s="274"/>
      <c r="T815" s="274"/>
      <c r="U815" s="274"/>
      <c r="V815" s="274"/>
      <c r="W815" s="274"/>
      <c r="X815" s="274"/>
      <c r="Y815" s="274"/>
      <c r="Z815" s="274"/>
      <c r="AA815" s="274"/>
      <c r="AB815" s="274"/>
      <c r="AC815" s="274"/>
      <c r="AD815" s="274"/>
      <c r="AE815" s="274"/>
      <c r="AF815" s="65">
        <v>3</v>
      </c>
      <c r="AG815" s="274"/>
      <c r="AH815" s="274"/>
      <c r="AI815" s="274"/>
      <c r="AJ815" s="274"/>
      <c r="AK815" s="274"/>
      <c r="AL815" s="274"/>
      <c r="AM815" s="274"/>
      <c r="AN815" s="274"/>
      <c r="AO815" s="274"/>
      <c r="AP815" s="274"/>
      <c r="AQ815" s="274"/>
      <c r="AR815" s="274"/>
      <c r="AS815" s="274"/>
      <c r="AT815" s="274"/>
    </row>
    <row r="816" spans="1:46" ht="45" customHeight="1" thickTop="1" thickBot="1" x14ac:dyDescent="0.25">
      <c r="A816" s="273" t="s">
        <v>626</v>
      </c>
      <c r="B816" s="273"/>
      <c r="C816" s="273"/>
      <c r="D816" s="273"/>
      <c r="E816" s="273"/>
      <c r="F816" s="273"/>
      <c r="G816" s="273"/>
      <c r="H816" s="273"/>
      <c r="I816" s="273"/>
      <c r="J816" s="273"/>
      <c r="K816" s="273"/>
      <c r="L816" s="273"/>
      <c r="M816" s="273"/>
      <c r="N816" s="273"/>
      <c r="O816" s="273"/>
      <c r="P816" s="273"/>
      <c r="Q816" s="65">
        <v>3</v>
      </c>
      <c r="R816" s="274"/>
      <c r="S816" s="274"/>
      <c r="T816" s="274"/>
      <c r="U816" s="274"/>
      <c r="V816" s="274"/>
      <c r="W816" s="274"/>
      <c r="X816" s="274"/>
      <c r="Y816" s="274"/>
      <c r="Z816" s="274"/>
      <c r="AA816" s="274"/>
      <c r="AB816" s="274"/>
      <c r="AC816" s="274"/>
      <c r="AD816" s="274"/>
      <c r="AE816" s="274"/>
      <c r="AF816" s="65">
        <v>3</v>
      </c>
      <c r="AG816" s="274"/>
      <c r="AH816" s="274"/>
      <c r="AI816" s="274"/>
      <c r="AJ816" s="274"/>
      <c r="AK816" s="274"/>
      <c r="AL816" s="274"/>
      <c r="AM816" s="274"/>
      <c r="AN816" s="274"/>
      <c r="AO816" s="274"/>
      <c r="AP816" s="274"/>
      <c r="AQ816" s="274"/>
      <c r="AR816" s="274"/>
      <c r="AS816" s="274"/>
      <c r="AT816" s="274"/>
    </row>
    <row r="817" spans="1:46" ht="45" customHeight="1" thickTop="1" thickBot="1" x14ac:dyDescent="0.25">
      <c r="A817" s="273" t="s">
        <v>627</v>
      </c>
      <c r="B817" s="273"/>
      <c r="C817" s="273"/>
      <c r="D817" s="273"/>
      <c r="E817" s="273"/>
      <c r="F817" s="273"/>
      <c r="G817" s="273"/>
      <c r="H817" s="273"/>
      <c r="I817" s="273"/>
      <c r="J817" s="273"/>
      <c r="K817" s="273"/>
      <c r="L817" s="273"/>
      <c r="M817" s="273"/>
      <c r="N817" s="273"/>
      <c r="O817" s="273"/>
      <c r="P817" s="273"/>
      <c r="Q817" s="65">
        <v>3</v>
      </c>
      <c r="R817" s="274"/>
      <c r="S817" s="274"/>
      <c r="T817" s="274"/>
      <c r="U817" s="274"/>
      <c r="V817" s="274"/>
      <c r="W817" s="274"/>
      <c r="X817" s="274"/>
      <c r="Y817" s="274"/>
      <c r="Z817" s="274"/>
      <c r="AA817" s="274"/>
      <c r="AB817" s="274"/>
      <c r="AC817" s="274"/>
      <c r="AD817" s="274"/>
      <c r="AE817" s="274"/>
      <c r="AF817" s="65">
        <v>3</v>
      </c>
      <c r="AG817" s="274"/>
      <c r="AH817" s="274"/>
      <c r="AI817" s="274"/>
      <c r="AJ817" s="274"/>
      <c r="AK817" s="274"/>
      <c r="AL817" s="274"/>
      <c r="AM817" s="274"/>
      <c r="AN817" s="274"/>
      <c r="AO817" s="274"/>
      <c r="AP817" s="274"/>
      <c r="AQ817" s="274"/>
      <c r="AR817" s="274"/>
      <c r="AS817" s="274"/>
      <c r="AT817" s="274"/>
    </row>
    <row r="818" spans="1:46" ht="45" customHeight="1" thickTop="1" thickBot="1" x14ac:dyDescent="0.25">
      <c r="A818" s="273" t="s">
        <v>628</v>
      </c>
      <c r="B818" s="273"/>
      <c r="C818" s="273"/>
      <c r="D818" s="273"/>
      <c r="E818" s="273"/>
      <c r="F818" s="273"/>
      <c r="G818" s="273"/>
      <c r="H818" s="273"/>
      <c r="I818" s="273"/>
      <c r="J818" s="273"/>
      <c r="K818" s="273"/>
      <c r="L818" s="273"/>
      <c r="M818" s="273"/>
      <c r="N818" s="273"/>
      <c r="O818" s="273"/>
      <c r="P818" s="273"/>
      <c r="Q818" s="65">
        <v>3</v>
      </c>
      <c r="R818" s="274"/>
      <c r="S818" s="274"/>
      <c r="T818" s="274"/>
      <c r="U818" s="274"/>
      <c r="V818" s="274"/>
      <c r="W818" s="274"/>
      <c r="X818" s="274"/>
      <c r="Y818" s="274"/>
      <c r="Z818" s="274"/>
      <c r="AA818" s="274"/>
      <c r="AB818" s="274"/>
      <c r="AC818" s="274"/>
      <c r="AD818" s="274"/>
      <c r="AE818" s="274"/>
      <c r="AF818" s="65">
        <v>3</v>
      </c>
      <c r="AG818" s="274"/>
      <c r="AH818" s="274"/>
      <c r="AI818" s="274"/>
      <c r="AJ818" s="274"/>
      <c r="AK818" s="274"/>
      <c r="AL818" s="274"/>
      <c r="AM818" s="274"/>
      <c r="AN818" s="274"/>
      <c r="AO818" s="274"/>
      <c r="AP818" s="274"/>
      <c r="AQ818" s="274"/>
      <c r="AR818" s="274"/>
      <c r="AS818" s="274"/>
      <c r="AT818" s="274"/>
    </row>
    <row r="819" spans="1:46" ht="66" customHeight="1" thickTop="1" thickBot="1" x14ac:dyDescent="0.25">
      <c r="A819" s="273" t="s">
        <v>629</v>
      </c>
      <c r="B819" s="273"/>
      <c r="C819" s="273"/>
      <c r="D819" s="273"/>
      <c r="E819" s="273"/>
      <c r="F819" s="273"/>
      <c r="G819" s="273"/>
      <c r="H819" s="273"/>
      <c r="I819" s="273"/>
      <c r="J819" s="273"/>
      <c r="K819" s="273"/>
      <c r="L819" s="273"/>
      <c r="M819" s="273"/>
      <c r="N819" s="273"/>
      <c r="O819" s="273"/>
      <c r="P819" s="273"/>
      <c r="Q819" s="65">
        <v>3</v>
      </c>
      <c r="R819" s="278"/>
      <c r="S819" s="278"/>
      <c r="T819" s="278"/>
      <c r="U819" s="278"/>
      <c r="V819" s="278"/>
      <c r="W819" s="278"/>
      <c r="X819" s="278"/>
      <c r="Y819" s="278"/>
      <c r="Z819" s="278"/>
      <c r="AA819" s="278"/>
      <c r="AB819" s="278"/>
      <c r="AC819" s="278"/>
      <c r="AD819" s="278"/>
      <c r="AE819" s="278"/>
      <c r="AF819" s="65">
        <v>3</v>
      </c>
      <c r="AG819" s="278"/>
      <c r="AH819" s="278"/>
      <c r="AI819" s="278"/>
      <c r="AJ819" s="278"/>
      <c r="AK819" s="278"/>
      <c r="AL819" s="278"/>
      <c r="AM819" s="278"/>
      <c r="AN819" s="278"/>
      <c r="AO819" s="278"/>
      <c r="AP819" s="278"/>
      <c r="AQ819" s="278"/>
      <c r="AR819" s="278"/>
      <c r="AS819" s="278"/>
      <c r="AT819" s="278"/>
    </row>
    <row r="820" spans="1:46" ht="45" customHeight="1" thickTop="1" thickBot="1" x14ac:dyDescent="0.25">
      <c r="A820" s="273" t="s">
        <v>630</v>
      </c>
      <c r="B820" s="273"/>
      <c r="C820" s="273"/>
      <c r="D820" s="273"/>
      <c r="E820" s="273"/>
      <c r="F820" s="273"/>
      <c r="G820" s="273"/>
      <c r="H820" s="273"/>
      <c r="I820" s="273"/>
      <c r="J820" s="273"/>
      <c r="K820" s="273"/>
      <c r="L820" s="273"/>
      <c r="M820" s="273"/>
      <c r="N820" s="273"/>
      <c r="O820" s="273"/>
      <c r="P820" s="273"/>
      <c r="Q820" s="65">
        <v>3</v>
      </c>
      <c r="R820" s="278"/>
      <c r="S820" s="278"/>
      <c r="T820" s="278"/>
      <c r="U820" s="278"/>
      <c r="V820" s="278"/>
      <c r="W820" s="278"/>
      <c r="X820" s="278"/>
      <c r="Y820" s="278"/>
      <c r="Z820" s="278"/>
      <c r="AA820" s="278"/>
      <c r="AB820" s="278"/>
      <c r="AC820" s="278"/>
      <c r="AD820" s="278"/>
      <c r="AE820" s="278"/>
      <c r="AF820" s="65">
        <v>3</v>
      </c>
      <c r="AG820" s="278"/>
      <c r="AH820" s="278"/>
      <c r="AI820" s="278"/>
      <c r="AJ820" s="278"/>
      <c r="AK820" s="278"/>
      <c r="AL820" s="278"/>
      <c r="AM820" s="278"/>
      <c r="AN820" s="278"/>
      <c r="AO820" s="278"/>
      <c r="AP820" s="278"/>
      <c r="AQ820" s="278"/>
      <c r="AR820" s="278"/>
      <c r="AS820" s="278"/>
      <c r="AT820" s="278"/>
    </row>
    <row r="821" spans="1:46" ht="45" customHeight="1" thickTop="1" thickBot="1" x14ac:dyDescent="0.25">
      <c r="A821" s="273" t="s">
        <v>631</v>
      </c>
      <c r="B821" s="273"/>
      <c r="C821" s="273"/>
      <c r="D821" s="273"/>
      <c r="E821" s="273"/>
      <c r="F821" s="273"/>
      <c r="G821" s="273"/>
      <c r="H821" s="273"/>
      <c r="I821" s="273"/>
      <c r="J821" s="273"/>
      <c r="K821" s="273"/>
      <c r="L821" s="273"/>
      <c r="M821" s="273"/>
      <c r="N821" s="273"/>
      <c r="O821" s="273"/>
      <c r="P821" s="273"/>
      <c r="Q821" s="65">
        <v>3</v>
      </c>
      <c r="R821" s="278"/>
      <c r="S821" s="278"/>
      <c r="T821" s="278"/>
      <c r="U821" s="278"/>
      <c r="V821" s="278"/>
      <c r="W821" s="278"/>
      <c r="X821" s="278"/>
      <c r="Y821" s="278"/>
      <c r="Z821" s="278"/>
      <c r="AA821" s="278"/>
      <c r="AB821" s="278"/>
      <c r="AC821" s="278"/>
      <c r="AD821" s="278"/>
      <c r="AE821" s="278"/>
      <c r="AF821" s="65">
        <v>3</v>
      </c>
      <c r="AG821" s="278"/>
      <c r="AH821" s="278"/>
      <c r="AI821" s="278"/>
      <c r="AJ821" s="278"/>
      <c r="AK821" s="278"/>
      <c r="AL821" s="278"/>
      <c r="AM821" s="278"/>
      <c r="AN821" s="278"/>
      <c r="AO821" s="278"/>
      <c r="AP821" s="278"/>
      <c r="AQ821" s="278"/>
      <c r="AR821" s="278"/>
      <c r="AS821" s="278"/>
      <c r="AT821" s="278"/>
    </row>
    <row r="822" spans="1:46" ht="45" customHeight="1" thickTop="1" thickBot="1" x14ac:dyDescent="0.25">
      <c r="A822" s="273" t="s">
        <v>632</v>
      </c>
      <c r="B822" s="273"/>
      <c r="C822" s="273"/>
      <c r="D822" s="273"/>
      <c r="E822" s="273"/>
      <c r="F822" s="273"/>
      <c r="G822" s="273"/>
      <c r="H822" s="273"/>
      <c r="I822" s="273"/>
      <c r="J822" s="273"/>
      <c r="K822" s="273"/>
      <c r="L822" s="273"/>
      <c r="M822" s="273"/>
      <c r="N822" s="273"/>
      <c r="O822" s="273"/>
      <c r="P822" s="273"/>
      <c r="Q822" s="65">
        <v>3</v>
      </c>
      <c r="R822" s="274"/>
      <c r="S822" s="274"/>
      <c r="T822" s="274"/>
      <c r="U822" s="274"/>
      <c r="V822" s="274"/>
      <c r="W822" s="274"/>
      <c r="X822" s="274"/>
      <c r="Y822" s="274"/>
      <c r="Z822" s="274"/>
      <c r="AA822" s="274"/>
      <c r="AB822" s="274"/>
      <c r="AC822" s="274"/>
      <c r="AD822" s="274"/>
      <c r="AE822" s="274"/>
      <c r="AF822" s="65">
        <v>3</v>
      </c>
      <c r="AG822" s="274"/>
      <c r="AH822" s="274"/>
      <c r="AI822" s="274"/>
      <c r="AJ822" s="274"/>
      <c r="AK822" s="274"/>
      <c r="AL822" s="274"/>
      <c r="AM822" s="274"/>
      <c r="AN822" s="274"/>
      <c r="AO822" s="274"/>
      <c r="AP822" s="274"/>
      <c r="AQ822" s="274"/>
      <c r="AR822" s="274"/>
      <c r="AS822" s="274"/>
      <c r="AT822" s="274"/>
    </row>
    <row r="823" spans="1:46" ht="45" customHeight="1" thickTop="1" thickBot="1" x14ac:dyDescent="0.25">
      <c r="A823" s="273" t="s">
        <v>633</v>
      </c>
      <c r="B823" s="273"/>
      <c r="C823" s="273"/>
      <c r="D823" s="273"/>
      <c r="E823" s="273"/>
      <c r="F823" s="273"/>
      <c r="G823" s="273"/>
      <c r="H823" s="273"/>
      <c r="I823" s="273"/>
      <c r="J823" s="273"/>
      <c r="K823" s="273"/>
      <c r="L823" s="273"/>
      <c r="M823" s="273"/>
      <c r="N823" s="273"/>
      <c r="O823" s="273"/>
      <c r="P823" s="273"/>
      <c r="Q823" s="65">
        <v>3</v>
      </c>
      <c r="R823" s="274"/>
      <c r="S823" s="274"/>
      <c r="T823" s="274"/>
      <c r="U823" s="274"/>
      <c r="V823" s="274"/>
      <c r="W823" s="274"/>
      <c r="X823" s="274"/>
      <c r="Y823" s="274"/>
      <c r="Z823" s="274"/>
      <c r="AA823" s="274"/>
      <c r="AB823" s="274"/>
      <c r="AC823" s="274"/>
      <c r="AD823" s="274"/>
      <c r="AE823" s="274"/>
      <c r="AF823" s="65">
        <v>3</v>
      </c>
      <c r="AG823" s="274"/>
      <c r="AH823" s="274"/>
      <c r="AI823" s="274"/>
      <c r="AJ823" s="274"/>
      <c r="AK823" s="274"/>
      <c r="AL823" s="274"/>
      <c r="AM823" s="274"/>
      <c r="AN823" s="274"/>
      <c r="AO823" s="274"/>
      <c r="AP823" s="274"/>
      <c r="AQ823" s="274"/>
      <c r="AR823" s="274"/>
      <c r="AS823" s="274"/>
      <c r="AT823" s="274"/>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79" t="s">
        <v>73</v>
      </c>
      <c r="B825" s="279"/>
      <c r="C825" s="279"/>
      <c r="D825" s="279"/>
      <c r="E825" s="279"/>
      <c r="F825" s="279"/>
      <c r="G825" s="279"/>
      <c r="H825" s="279"/>
      <c r="I825" s="279"/>
      <c r="J825" s="279"/>
      <c r="K825" s="279"/>
      <c r="L825" s="279"/>
      <c r="M825" s="279"/>
      <c r="N825" s="279"/>
      <c r="O825" s="279"/>
      <c r="P825" s="279"/>
      <c r="Q825" s="67" t="s">
        <v>64</v>
      </c>
      <c r="R825" s="280" t="s">
        <v>65</v>
      </c>
      <c r="S825" s="280"/>
      <c r="T825" s="280"/>
      <c r="U825" s="280"/>
      <c r="V825" s="280"/>
      <c r="W825" s="280"/>
      <c r="X825" s="280"/>
      <c r="Y825" s="280"/>
      <c r="Z825" s="280"/>
      <c r="AA825" s="280"/>
      <c r="AB825" s="280"/>
      <c r="AC825" s="280"/>
      <c r="AD825" s="280"/>
      <c r="AE825" s="280"/>
      <c r="AF825" s="68" t="s">
        <v>64</v>
      </c>
      <c r="AG825" s="281" t="s">
        <v>7</v>
      </c>
      <c r="AH825" s="281"/>
      <c r="AI825" s="281"/>
      <c r="AJ825" s="281"/>
      <c r="AK825" s="281"/>
      <c r="AL825" s="281"/>
      <c r="AM825" s="281"/>
      <c r="AN825" s="281"/>
      <c r="AO825" s="281"/>
      <c r="AP825" s="281"/>
      <c r="AQ825" s="281"/>
      <c r="AR825" s="281"/>
      <c r="AS825" s="281"/>
      <c r="AT825" s="281"/>
    </row>
    <row r="826" spans="1:46" ht="55.15" customHeight="1" thickTop="1" thickBot="1" x14ac:dyDescent="0.25">
      <c r="A826" s="273" t="s">
        <v>634</v>
      </c>
      <c r="B826" s="273"/>
      <c r="C826" s="273"/>
      <c r="D826" s="273"/>
      <c r="E826" s="273"/>
      <c r="F826" s="273"/>
      <c r="G826" s="273"/>
      <c r="H826" s="273"/>
      <c r="I826" s="273"/>
      <c r="J826" s="273"/>
      <c r="K826" s="273"/>
      <c r="L826" s="273"/>
      <c r="M826" s="273"/>
      <c r="N826" s="273"/>
      <c r="O826" s="273"/>
      <c r="P826" s="273"/>
      <c r="Q826" s="65">
        <v>3</v>
      </c>
      <c r="R826" s="278" t="s">
        <v>3078</v>
      </c>
      <c r="S826" s="278"/>
      <c r="T826" s="278"/>
      <c r="U826" s="278"/>
      <c r="V826" s="278"/>
      <c r="W826" s="278"/>
      <c r="X826" s="278"/>
      <c r="Y826" s="278"/>
      <c r="Z826" s="278"/>
      <c r="AA826" s="278"/>
      <c r="AB826" s="278"/>
      <c r="AC826" s="278"/>
      <c r="AD826" s="278"/>
      <c r="AE826" s="278"/>
      <c r="AF826" s="65">
        <v>3</v>
      </c>
      <c r="AG826" s="278" t="s">
        <v>3078</v>
      </c>
      <c r="AH826" s="278"/>
      <c r="AI826" s="278"/>
      <c r="AJ826" s="278"/>
      <c r="AK826" s="278"/>
      <c r="AL826" s="278"/>
      <c r="AM826" s="278"/>
      <c r="AN826" s="278"/>
      <c r="AO826" s="278"/>
      <c r="AP826" s="278"/>
      <c r="AQ826" s="278"/>
      <c r="AR826" s="278"/>
      <c r="AS826" s="278"/>
      <c r="AT826" s="278"/>
    </row>
    <row r="827" spans="1:46" ht="45" customHeight="1" thickTop="1" thickBot="1" x14ac:dyDescent="0.25">
      <c r="A827" s="273" t="s">
        <v>635</v>
      </c>
      <c r="B827" s="273"/>
      <c r="C827" s="273"/>
      <c r="D827" s="273"/>
      <c r="E827" s="273"/>
      <c r="F827" s="273"/>
      <c r="G827" s="273"/>
      <c r="H827" s="273"/>
      <c r="I827" s="273"/>
      <c r="J827" s="273"/>
      <c r="K827" s="273"/>
      <c r="L827" s="273"/>
      <c r="M827" s="273"/>
      <c r="N827" s="273"/>
      <c r="O827" s="273"/>
      <c r="P827" s="273"/>
      <c r="Q827" s="65">
        <v>3</v>
      </c>
      <c r="R827" s="274"/>
      <c r="S827" s="274"/>
      <c r="T827" s="274"/>
      <c r="U827" s="274"/>
      <c r="V827" s="274"/>
      <c r="W827" s="274"/>
      <c r="X827" s="274"/>
      <c r="Y827" s="274"/>
      <c r="Z827" s="274"/>
      <c r="AA827" s="274"/>
      <c r="AB827" s="274"/>
      <c r="AC827" s="274"/>
      <c r="AD827" s="274"/>
      <c r="AE827" s="274"/>
      <c r="AF827" s="65">
        <v>3</v>
      </c>
      <c r="AG827" s="274"/>
      <c r="AH827" s="274"/>
      <c r="AI827" s="274"/>
      <c r="AJ827" s="274"/>
      <c r="AK827" s="274"/>
      <c r="AL827" s="274"/>
      <c r="AM827" s="274"/>
      <c r="AN827" s="274"/>
      <c r="AO827" s="274"/>
      <c r="AP827" s="274"/>
      <c r="AQ827" s="274"/>
      <c r="AR827" s="274"/>
      <c r="AS827" s="274"/>
      <c r="AT827" s="274"/>
    </row>
    <row r="828" spans="1:46" ht="45" customHeight="1" thickTop="1" thickBot="1" x14ac:dyDescent="0.25">
      <c r="A828" s="273" t="s">
        <v>636</v>
      </c>
      <c r="B828" s="273"/>
      <c r="C828" s="273"/>
      <c r="D828" s="273"/>
      <c r="E828" s="273"/>
      <c r="F828" s="273"/>
      <c r="G828" s="273"/>
      <c r="H828" s="273"/>
      <c r="I828" s="273"/>
      <c r="J828" s="273"/>
      <c r="K828" s="273"/>
      <c r="L828" s="273"/>
      <c r="M828" s="273"/>
      <c r="N828" s="273"/>
      <c r="O828" s="273"/>
      <c r="P828" s="273"/>
      <c r="Q828" s="65">
        <v>3</v>
      </c>
      <c r="R828" s="278"/>
      <c r="S828" s="278"/>
      <c r="T828" s="278"/>
      <c r="U828" s="278"/>
      <c r="V828" s="278"/>
      <c r="W828" s="278"/>
      <c r="X828" s="278"/>
      <c r="Y828" s="278"/>
      <c r="Z828" s="278"/>
      <c r="AA828" s="278"/>
      <c r="AB828" s="278"/>
      <c r="AC828" s="278"/>
      <c r="AD828" s="278"/>
      <c r="AE828" s="278"/>
      <c r="AF828" s="65">
        <v>3</v>
      </c>
      <c r="AG828" s="278"/>
      <c r="AH828" s="278"/>
      <c r="AI828" s="278"/>
      <c r="AJ828" s="278"/>
      <c r="AK828" s="278"/>
      <c r="AL828" s="278"/>
      <c r="AM828" s="278"/>
      <c r="AN828" s="278"/>
      <c r="AO828" s="278"/>
      <c r="AP828" s="278"/>
      <c r="AQ828" s="278"/>
      <c r="AR828" s="278"/>
      <c r="AS828" s="278"/>
      <c r="AT828" s="278"/>
    </row>
    <row r="829" spans="1:46" ht="45" customHeight="1" thickTop="1" thickBot="1" x14ac:dyDescent="0.25">
      <c r="A829" s="273" t="s">
        <v>637</v>
      </c>
      <c r="B829" s="273"/>
      <c r="C829" s="273"/>
      <c r="D829" s="273"/>
      <c r="E829" s="273"/>
      <c r="F829" s="273"/>
      <c r="G829" s="273"/>
      <c r="H829" s="273"/>
      <c r="I829" s="273"/>
      <c r="J829" s="273"/>
      <c r="K829" s="273"/>
      <c r="L829" s="273"/>
      <c r="M829" s="273"/>
      <c r="N829" s="273"/>
      <c r="O829" s="273"/>
      <c r="P829" s="273"/>
      <c r="Q829" s="65">
        <v>3</v>
      </c>
      <c r="R829" s="278"/>
      <c r="S829" s="278"/>
      <c r="T829" s="278"/>
      <c r="U829" s="278"/>
      <c r="V829" s="278"/>
      <c r="W829" s="278"/>
      <c r="X829" s="278"/>
      <c r="Y829" s="278"/>
      <c r="Z829" s="278"/>
      <c r="AA829" s="278"/>
      <c r="AB829" s="278"/>
      <c r="AC829" s="278"/>
      <c r="AD829" s="278"/>
      <c r="AE829" s="278"/>
      <c r="AF829" s="65">
        <v>3</v>
      </c>
      <c r="AG829" s="278"/>
      <c r="AH829" s="278"/>
      <c r="AI829" s="278"/>
      <c r="AJ829" s="278"/>
      <c r="AK829" s="278"/>
      <c r="AL829" s="278"/>
      <c r="AM829" s="278"/>
      <c r="AN829" s="278"/>
      <c r="AO829" s="278"/>
      <c r="AP829" s="278"/>
      <c r="AQ829" s="278"/>
      <c r="AR829" s="278"/>
      <c r="AS829" s="278"/>
      <c r="AT829" s="278"/>
    </row>
    <row r="830" spans="1:46" ht="45" customHeight="1" thickTop="1" thickBot="1" x14ac:dyDescent="0.25">
      <c r="A830" s="273" t="s">
        <v>638</v>
      </c>
      <c r="B830" s="273"/>
      <c r="C830" s="273"/>
      <c r="D830" s="273"/>
      <c r="E830" s="273"/>
      <c r="F830" s="273"/>
      <c r="G830" s="273"/>
      <c r="H830" s="273"/>
      <c r="I830" s="273"/>
      <c r="J830" s="273"/>
      <c r="K830" s="273"/>
      <c r="L830" s="273"/>
      <c r="M830" s="273"/>
      <c r="N830" s="273"/>
      <c r="O830" s="273"/>
      <c r="P830" s="273"/>
      <c r="Q830" s="65">
        <v>3</v>
      </c>
      <c r="R830" s="278"/>
      <c r="S830" s="278"/>
      <c r="T830" s="278"/>
      <c r="U830" s="278"/>
      <c r="V830" s="278"/>
      <c r="W830" s="278"/>
      <c r="X830" s="278"/>
      <c r="Y830" s="278"/>
      <c r="Z830" s="278"/>
      <c r="AA830" s="278"/>
      <c r="AB830" s="278"/>
      <c r="AC830" s="278"/>
      <c r="AD830" s="278"/>
      <c r="AE830" s="278"/>
      <c r="AF830" s="65">
        <v>3</v>
      </c>
      <c r="AG830" s="278"/>
      <c r="AH830" s="278"/>
      <c r="AI830" s="278"/>
      <c r="AJ830" s="278"/>
      <c r="AK830" s="278"/>
      <c r="AL830" s="278"/>
      <c r="AM830" s="278"/>
      <c r="AN830" s="278"/>
      <c r="AO830" s="278"/>
      <c r="AP830" s="278"/>
      <c r="AQ830" s="278"/>
      <c r="AR830" s="278"/>
      <c r="AS830" s="278"/>
      <c r="AT830" s="278"/>
    </row>
    <row r="833" spans="1:46" ht="15" x14ac:dyDescent="0.2">
      <c r="A833" s="267" t="s">
        <v>639</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67"/>
      <c r="AE833" s="267"/>
      <c r="AF833"/>
      <c r="AG833" s="295" t="s">
        <v>61</v>
      </c>
      <c r="AH833" s="295"/>
      <c r="AI833" s="295"/>
      <c r="AJ833" s="295"/>
      <c r="AK833" s="69" t="e">
        <f>(('Artículo 121 (resumen PI)'!C34*0.8+'Artículo 121 (resumen PI)'!F34*0.2)+('Artículo 121 (resumen PNT)'!C34*0.8+'Artículo 121 (resumen PNT)'!F34*0.2))/2</f>
        <v>#VALUE!</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62</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68" t="s">
        <v>640</v>
      </c>
      <c r="B837" s="268"/>
      <c r="C837" s="268"/>
      <c r="D837" s="268"/>
      <c r="E837" s="268"/>
      <c r="F837" s="268"/>
      <c r="G837" s="268"/>
      <c r="H837" s="268"/>
      <c r="I837" s="268"/>
      <c r="J837" s="268"/>
      <c r="K837" s="268"/>
      <c r="L837" s="268"/>
      <c r="M837" s="268"/>
      <c r="N837" s="268"/>
      <c r="O837" s="268"/>
      <c r="P837" s="268"/>
      <c r="Q837" s="62"/>
      <c r="R837" s="57"/>
      <c r="S837" s="57"/>
      <c r="T837" s="57"/>
      <c r="U837" s="57"/>
      <c r="V837" s="269"/>
      <c r="W837" s="269"/>
      <c r="X837" s="269"/>
      <c r="Y837" s="269"/>
      <c r="Z837" s="269"/>
      <c r="AA837" s="269"/>
      <c r="AB837" s="269"/>
      <c r="AC837" s="269"/>
      <c r="AD837" s="269"/>
      <c r="AE837" s="269"/>
      <c r="AF837" s="62"/>
      <c r="AG837" s="57"/>
      <c r="AH837" s="57"/>
      <c r="AI837" s="57"/>
      <c r="AJ837" s="57"/>
      <c r="AK837" s="269"/>
      <c r="AL837" s="269"/>
      <c r="AM837" s="269"/>
      <c r="AN837" s="269"/>
      <c r="AO837" s="269"/>
      <c r="AP837" s="269"/>
      <c r="AQ837" s="269"/>
      <c r="AR837" s="269"/>
      <c r="AS837" s="269"/>
      <c r="AT837" s="269"/>
    </row>
    <row r="838" spans="1:46" ht="45" customHeight="1" thickTop="1" thickBot="1" x14ac:dyDescent="0.25">
      <c r="A838" s="275" t="s">
        <v>43</v>
      </c>
      <c r="B838" s="275"/>
      <c r="C838" s="275"/>
      <c r="D838" s="275"/>
      <c r="E838" s="275"/>
      <c r="F838" s="275"/>
      <c r="G838" s="275"/>
      <c r="H838" s="275"/>
      <c r="I838" s="275"/>
      <c r="J838" s="275"/>
      <c r="K838" s="275"/>
      <c r="L838" s="275"/>
      <c r="M838" s="275"/>
      <c r="N838" s="275"/>
      <c r="O838" s="275"/>
      <c r="P838" s="275"/>
      <c r="Q838" s="63" t="s">
        <v>64</v>
      </c>
      <c r="R838" s="276" t="s">
        <v>65</v>
      </c>
      <c r="S838" s="276"/>
      <c r="T838" s="276"/>
      <c r="U838" s="276"/>
      <c r="V838" s="276"/>
      <c r="W838" s="276"/>
      <c r="X838" s="276"/>
      <c r="Y838" s="276"/>
      <c r="Z838" s="276"/>
      <c r="AA838" s="276"/>
      <c r="AB838" s="276"/>
      <c r="AC838" s="276"/>
      <c r="AD838" s="276"/>
      <c r="AE838" s="276"/>
      <c r="AF838" s="64" t="s">
        <v>64</v>
      </c>
      <c r="AG838" s="277" t="s">
        <v>7</v>
      </c>
      <c r="AH838" s="277"/>
      <c r="AI838" s="277"/>
      <c r="AJ838" s="277"/>
      <c r="AK838" s="277"/>
      <c r="AL838" s="277"/>
      <c r="AM838" s="277"/>
      <c r="AN838" s="277"/>
      <c r="AO838" s="277"/>
      <c r="AP838" s="277"/>
      <c r="AQ838" s="277"/>
      <c r="AR838" s="277"/>
      <c r="AS838" s="277"/>
      <c r="AT838" s="277"/>
    </row>
    <row r="839" spans="1:46" ht="45" customHeight="1" thickTop="1" thickBot="1" x14ac:dyDescent="0.25">
      <c r="A839" s="273" t="s">
        <v>641</v>
      </c>
      <c r="B839" s="273"/>
      <c r="C839" s="273"/>
      <c r="D839" s="273"/>
      <c r="E839" s="273"/>
      <c r="F839" s="273"/>
      <c r="G839" s="273"/>
      <c r="H839" s="273"/>
      <c r="I839" s="273"/>
      <c r="J839" s="273"/>
      <c r="K839" s="273"/>
      <c r="L839" s="273"/>
      <c r="M839" s="273"/>
      <c r="N839" s="273"/>
      <c r="O839" s="273"/>
      <c r="P839" s="273"/>
      <c r="Q839" s="65">
        <v>3</v>
      </c>
      <c r="R839" s="278" t="s">
        <v>3078</v>
      </c>
      <c r="S839" s="278"/>
      <c r="T839" s="278"/>
      <c r="U839" s="278"/>
      <c r="V839" s="278"/>
      <c r="W839" s="278"/>
      <c r="X839" s="278"/>
      <c r="Y839" s="278"/>
      <c r="Z839" s="278"/>
      <c r="AA839" s="278"/>
      <c r="AB839" s="278"/>
      <c r="AC839" s="278"/>
      <c r="AD839" s="278"/>
      <c r="AE839" s="278"/>
      <c r="AF839" s="65">
        <v>3</v>
      </c>
      <c r="AG839" s="278" t="s">
        <v>3078</v>
      </c>
      <c r="AH839" s="278"/>
      <c r="AI839" s="278"/>
      <c r="AJ839" s="278"/>
      <c r="AK839" s="278"/>
      <c r="AL839" s="278"/>
      <c r="AM839" s="278"/>
      <c r="AN839" s="278"/>
      <c r="AO839" s="278"/>
      <c r="AP839" s="278"/>
      <c r="AQ839" s="278"/>
      <c r="AR839" s="278"/>
      <c r="AS839" s="278"/>
      <c r="AT839" s="278"/>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79" t="s">
        <v>44</v>
      </c>
      <c r="B841" s="279"/>
      <c r="C841" s="279"/>
      <c r="D841" s="279"/>
      <c r="E841" s="279"/>
      <c r="F841" s="279"/>
      <c r="G841" s="279"/>
      <c r="H841" s="279"/>
      <c r="I841" s="279"/>
      <c r="J841" s="279"/>
      <c r="K841" s="279"/>
      <c r="L841" s="279"/>
      <c r="M841" s="279"/>
      <c r="N841" s="279"/>
      <c r="O841" s="279"/>
      <c r="P841" s="279"/>
      <c r="Q841" s="67" t="s">
        <v>64</v>
      </c>
      <c r="R841" s="280" t="s">
        <v>65</v>
      </c>
      <c r="S841" s="280"/>
      <c r="T841" s="280"/>
      <c r="U841" s="280"/>
      <c r="V841" s="280"/>
      <c r="W841" s="280"/>
      <c r="X841" s="280"/>
      <c r="Y841" s="280"/>
      <c r="Z841" s="280"/>
      <c r="AA841" s="280"/>
      <c r="AB841" s="280"/>
      <c r="AC841" s="280"/>
      <c r="AD841" s="280"/>
      <c r="AE841" s="280"/>
      <c r="AF841" s="68" t="s">
        <v>64</v>
      </c>
      <c r="AG841" s="281" t="s">
        <v>7</v>
      </c>
      <c r="AH841" s="281"/>
      <c r="AI841" s="281"/>
      <c r="AJ841" s="281"/>
      <c r="AK841" s="281"/>
      <c r="AL841" s="281"/>
      <c r="AM841" s="281"/>
      <c r="AN841" s="281"/>
      <c r="AO841" s="281"/>
      <c r="AP841" s="281"/>
      <c r="AQ841" s="281"/>
      <c r="AR841" s="281"/>
      <c r="AS841" s="281"/>
      <c r="AT841" s="281"/>
    </row>
    <row r="842" spans="1:46" ht="45" customHeight="1" thickTop="1" thickBot="1" x14ac:dyDescent="0.25">
      <c r="A842" s="273" t="s">
        <v>642</v>
      </c>
      <c r="B842" s="273"/>
      <c r="C842" s="273"/>
      <c r="D842" s="273"/>
      <c r="E842" s="273"/>
      <c r="F842" s="273"/>
      <c r="G842" s="273"/>
      <c r="H842" s="273"/>
      <c r="I842" s="273"/>
      <c r="J842" s="273"/>
      <c r="K842" s="273"/>
      <c r="L842" s="273"/>
      <c r="M842" s="273"/>
      <c r="N842" s="273"/>
      <c r="O842" s="273"/>
      <c r="P842" s="273"/>
      <c r="Q842" s="65">
        <v>3</v>
      </c>
      <c r="R842" s="278" t="s">
        <v>3078</v>
      </c>
      <c r="S842" s="278"/>
      <c r="T842" s="278"/>
      <c r="U842" s="278"/>
      <c r="V842" s="278"/>
      <c r="W842" s="278"/>
      <c r="X842" s="278"/>
      <c r="Y842" s="278"/>
      <c r="Z842" s="278"/>
      <c r="AA842" s="278"/>
      <c r="AB842" s="278"/>
      <c r="AC842" s="278"/>
      <c r="AD842" s="278"/>
      <c r="AE842" s="278"/>
      <c r="AF842" s="65">
        <v>3</v>
      </c>
      <c r="AG842" s="278" t="s">
        <v>3078</v>
      </c>
      <c r="AH842" s="278"/>
      <c r="AI842" s="278"/>
      <c r="AJ842" s="278"/>
      <c r="AK842" s="278"/>
      <c r="AL842" s="278"/>
      <c r="AM842" s="278"/>
      <c r="AN842" s="278"/>
      <c r="AO842" s="278"/>
      <c r="AP842" s="278"/>
      <c r="AQ842" s="278"/>
      <c r="AR842" s="278"/>
      <c r="AS842" s="278"/>
      <c r="AT842" s="278"/>
    </row>
    <row r="843" spans="1:46" ht="45" customHeight="1" thickTop="1" thickBot="1" x14ac:dyDescent="0.25">
      <c r="A843" s="273" t="s">
        <v>643</v>
      </c>
      <c r="B843" s="273"/>
      <c r="C843" s="273"/>
      <c r="D843" s="273"/>
      <c r="E843" s="273"/>
      <c r="F843" s="273"/>
      <c r="G843" s="273"/>
      <c r="H843" s="273"/>
      <c r="I843" s="273"/>
      <c r="J843" s="273"/>
      <c r="K843" s="273"/>
      <c r="L843" s="273"/>
      <c r="M843" s="273"/>
      <c r="N843" s="273"/>
      <c r="O843" s="273"/>
      <c r="P843" s="273"/>
      <c r="Q843" s="65">
        <v>3</v>
      </c>
      <c r="R843" s="274"/>
      <c r="S843" s="274"/>
      <c r="T843" s="274"/>
      <c r="U843" s="274"/>
      <c r="V843" s="274"/>
      <c r="W843" s="274"/>
      <c r="X843" s="274"/>
      <c r="Y843" s="274"/>
      <c r="Z843" s="274"/>
      <c r="AA843" s="274"/>
      <c r="AB843" s="274"/>
      <c r="AC843" s="274"/>
      <c r="AD843" s="274"/>
      <c r="AE843" s="274"/>
      <c r="AF843" s="65">
        <v>3</v>
      </c>
      <c r="AG843" s="274"/>
      <c r="AH843" s="274"/>
      <c r="AI843" s="274"/>
      <c r="AJ843" s="274"/>
      <c r="AK843" s="274"/>
      <c r="AL843" s="274"/>
      <c r="AM843" s="274"/>
      <c r="AN843" s="274"/>
      <c r="AO843" s="274"/>
      <c r="AP843" s="274"/>
      <c r="AQ843" s="274"/>
      <c r="AR843" s="274"/>
      <c r="AS843" s="274"/>
      <c r="AT843" s="274"/>
    </row>
    <row r="844" spans="1:46" ht="45" customHeight="1" thickTop="1" thickBot="1" x14ac:dyDescent="0.25">
      <c r="A844" s="273" t="s">
        <v>644</v>
      </c>
      <c r="B844" s="273"/>
      <c r="C844" s="273"/>
      <c r="D844" s="273"/>
      <c r="E844" s="273"/>
      <c r="F844" s="273"/>
      <c r="G844" s="273"/>
      <c r="H844" s="273"/>
      <c r="I844" s="273"/>
      <c r="J844" s="273"/>
      <c r="K844" s="273"/>
      <c r="L844" s="273"/>
      <c r="M844" s="273"/>
      <c r="N844" s="273"/>
      <c r="O844" s="273"/>
      <c r="P844" s="273"/>
      <c r="Q844" s="65">
        <v>3</v>
      </c>
      <c r="R844" s="278"/>
      <c r="S844" s="278"/>
      <c r="T844" s="278"/>
      <c r="U844" s="278"/>
      <c r="V844" s="278"/>
      <c r="W844" s="278"/>
      <c r="X844" s="278"/>
      <c r="Y844" s="278"/>
      <c r="Z844" s="278"/>
      <c r="AA844" s="278"/>
      <c r="AB844" s="278"/>
      <c r="AC844" s="278"/>
      <c r="AD844" s="278"/>
      <c r="AE844" s="278"/>
      <c r="AF844" s="65">
        <v>3</v>
      </c>
      <c r="AG844" s="278"/>
      <c r="AH844" s="278"/>
      <c r="AI844" s="278"/>
      <c r="AJ844" s="278"/>
      <c r="AK844" s="278"/>
      <c r="AL844" s="278"/>
      <c r="AM844" s="278"/>
      <c r="AN844" s="278"/>
      <c r="AO844" s="278"/>
      <c r="AP844" s="278"/>
      <c r="AQ844" s="278"/>
      <c r="AR844" s="278"/>
      <c r="AS844" s="278"/>
      <c r="AT844" s="278"/>
    </row>
    <row r="845" spans="1:46" ht="45" customHeight="1" thickTop="1" thickBot="1" x14ac:dyDescent="0.25">
      <c r="A845" s="273" t="s">
        <v>645</v>
      </c>
      <c r="B845" s="273"/>
      <c r="C845" s="273"/>
      <c r="D845" s="273"/>
      <c r="E845" s="273"/>
      <c r="F845" s="273"/>
      <c r="G845" s="273"/>
      <c r="H845" s="273"/>
      <c r="I845" s="273"/>
      <c r="J845" s="273"/>
      <c r="K845" s="273"/>
      <c r="L845" s="273"/>
      <c r="M845" s="273"/>
      <c r="N845" s="273"/>
      <c r="O845" s="273"/>
      <c r="P845" s="273"/>
      <c r="Q845" s="65">
        <v>3</v>
      </c>
      <c r="R845" s="274"/>
      <c r="S845" s="274"/>
      <c r="T845" s="274"/>
      <c r="U845" s="274"/>
      <c r="V845" s="274"/>
      <c r="W845" s="274"/>
      <c r="X845" s="274"/>
      <c r="Y845" s="274"/>
      <c r="Z845" s="274"/>
      <c r="AA845" s="274"/>
      <c r="AB845" s="274"/>
      <c r="AC845" s="274"/>
      <c r="AD845" s="274"/>
      <c r="AE845" s="274"/>
      <c r="AF845" s="65">
        <v>3</v>
      </c>
      <c r="AG845" s="274"/>
      <c r="AH845" s="274"/>
      <c r="AI845" s="274"/>
      <c r="AJ845" s="274"/>
      <c r="AK845" s="274"/>
      <c r="AL845" s="274"/>
      <c r="AM845" s="274"/>
      <c r="AN845" s="274"/>
      <c r="AO845" s="274"/>
      <c r="AP845" s="274"/>
      <c r="AQ845" s="274"/>
      <c r="AR845" s="274"/>
      <c r="AS845" s="274"/>
      <c r="AT845" s="274"/>
    </row>
    <row r="846" spans="1:46" ht="45" customHeight="1" thickTop="1" thickBot="1" x14ac:dyDescent="0.25">
      <c r="A846" s="273" t="s">
        <v>646</v>
      </c>
      <c r="B846" s="273"/>
      <c r="C846" s="273"/>
      <c r="D846" s="273"/>
      <c r="E846" s="273"/>
      <c r="F846" s="273"/>
      <c r="G846" s="273"/>
      <c r="H846" s="273"/>
      <c r="I846" s="273"/>
      <c r="J846" s="273"/>
      <c r="K846" s="273"/>
      <c r="L846" s="273"/>
      <c r="M846" s="273"/>
      <c r="N846" s="273"/>
      <c r="O846" s="273"/>
      <c r="P846" s="273"/>
      <c r="Q846" s="65">
        <v>3</v>
      </c>
      <c r="R846" s="278"/>
      <c r="S846" s="278"/>
      <c r="T846" s="278"/>
      <c r="U846" s="278"/>
      <c r="V846" s="278"/>
      <c r="W846" s="278"/>
      <c r="X846" s="278"/>
      <c r="Y846" s="278"/>
      <c r="Z846" s="278"/>
      <c r="AA846" s="278"/>
      <c r="AB846" s="278"/>
      <c r="AC846" s="278"/>
      <c r="AD846" s="278"/>
      <c r="AE846" s="278"/>
      <c r="AF846" s="65">
        <v>3</v>
      </c>
      <c r="AG846" s="278"/>
      <c r="AH846" s="278"/>
      <c r="AI846" s="278"/>
      <c r="AJ846" s="278"/>
      <c r="AK846" s="278"/>
      <c r="AL846" s="278"/>
      <c r="AM846" s="278"/>
      <c r="AN846" s="278"/>
      <c r="AO846" s="278"/>
      <c r="AP846" s="278"/>
      <c r="AQ846" s="278"/>
      <c r="AR846" s="278"/>
      <c r="AS846" s="278"/>
      <c r="AT846" s="278"/>
    </row>
    <row r="847" spans="1:46" ht="69.599999999999994" customHeight="1" thickTop="1" thickBot="1" x14ac:dyDescent="0.25">
      <c r="A847" s="273" t="s">
        <v>647</v>
      </c>
      <c r="B847" s="273"/>
      <c r="C847" s="273"/>
      <c r="D847" s="273"/>
      <c r="E847" s="273"/>
      <c r="F847" s="273"/>
      <c r="G847" s="273"/>
      <c r="H847" s="273"/>
      <c r="I847" s="273"/>
      <c r="J847" s="273"/>
      <c r="K847" s="273"/>
      <c r="L847" s="273"/>
      <c r="M847" s="273"/>
      <c r="N847" s="273"/>
      <c r="O847" s="273"/>
      <c r="P847" s="273"/>
      <c r="Q847" s="65">
        <v>3</v>
      </c>
      <c r="R847" s="278"/>
      <c r="S847" s="278"/>
      <c r="T847" s="278"/>
      <c r="U847" s="278"/>
      <c r="V847" s="278"/>
      <c r="W847" s="278"/>
      <c r="X847" s="278"/>
      <c r="Y847" s="278"/>
      <c r="Z847" s="278"/>
      <c r="AA847" s="278"/>
      <c r="AB847" s="278"/>
      <c r="AC847" s="278"/>
      <c r="AD847" s="278"/>
      <c r="AE847" s="278"/>
      <c r="AF847" s="65">
        <v>3</v>
      </c>
      <c r="AG847" s="278"/>
      <c r="AH847" s="278"/>
      <c r="AI847" s="278"/>
      <c r="AJ847" s="278"/>
      <c r="AK847" s="278"/>
      <c r="AL847" s="278"/>
      <c r="AM847" s="278"/>
      <c r="AN847" s="278"/>
      <c r="AO847" s="278"/>
      <c r="AP847" s="278"/>
      <c r="AQ847" s="278"/>
      <c r="AR847" s="278"/>
      <c r="AS847" s="278"/>
      <c r="AT847" s="278"/>
    </row>
    <row r="848" spans="1:46" ht="45" customHeight="1" thickTop="1" thickBot="1" x14ac:dyDescent="0.25">
      <c r="A848" s="273" t="s">
        <v>648</v>
      </c>
      <c r="B848" s="273"/>
      <c r="C848" s="273"/>
      <c r="D848" s="273"/>
      <c r="E848" s="273"/>
      <c r="F848" s="273"/>
      <c r="G848" s="273"/>
      <c r="H848" s="273"/>
      <c r="I848" s="273"/>
      <c r="J848" s="273"/>
      <c r="K848" s="273"/>
      <c r="L848" s="273"/>
      <c r="M848" s="273"/>
      <c r="N848" s="273"/>
      <c r="O848" s="273"/>
      <c r="P848" s="273"/>
      <c r="Q848" s="65">
        <v>3</v>
      </c>
      <c r="R848" s="278"/>
      <c r="S848" s="278"/>
      <c r="T848" s="278"/>
      <c r="U848" s="278"/>
      <c r="V848" s="278"/>
      <c r="W848" s="278"/>
      <c r="X848" s="278"/>
      <c r="Y848" s="278"/>
      <c r="Z848" s="278"/>
      <c r="AA848" s="278"/>
      <c r="AB848" s="278"/>
      <c r="AC848" s="278"/>
      <c r="AD848" s="278"/>
      <c r="AE848" s="278"/>
      <c r="AF848" s="65">
        <v>3</v>
      </c>
      <c r="AG848" s="278"/>
      <c r="AH848" s="278"/>
      <c r="AI848" s="278"/>
      <c r="AJ848" s="278"/>
      <c r="AK848" s="278"/>
      <c r="AL848" s="278"/>
      <c r="AM848" s="278"/>
      <c r="AN848" s="278"/>
      <c r="AO848" s="278"/>
      <c r="AP848" s="278"/>
      <c r="AQ848" s="278"/>
      <c r="AR848" s="278"/>
      <c r="AS848" s="278"/>
      <c r="AT848" s="278"/>
    </row>
    <row r="849" spans="1:46" ht="15.75" thickTop="1" x14ac:dyDescent="0.2"/>
    <row r="850" spans="1:46" ht="15" x14ac:dyDescent="0.2"/>
    <row r="851" spans="1:46" ht="45" customHeight="1" x14ac:dyDescent="0.2">
      <c r="A851" s="267" t="s">
        <v>649</v>
      </c>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c r="AA851" s="267"/>
      <c r="AB851" s="267"/>
      <c r="AC851" s="267"/>
      <c r="AD851" s="267"/>
      <c r="AE851" s="267"/>
      <c r="AF851"/>
      <c r="AG851" s="250" t="s">
        <v>61</v>
      </c>
      <c r="AH851" s="250"/>
      <c r="AI851" s="250"/>
      <c r="AJ851" s="250"/>
      <c r="AK851" s="69" t="e">
        <f>(('Artículo 121 (resumen PI)'!C35*0.8+'Artículo 121 (resumen PI)'!F35*0.2)+('Artículo 121 (resumen PNT)'!C35*0.8+'Artículo 121 (resumen PNT)'!F35*0.2))/2</f>
        <v>#VALUE!</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62</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68" t="s">
        <v>650</v>
      </c>
      <c r="B855" s="268"/>
      <c r="C855" s="268"/>
      <c r="D855" s="268"/>
      <c r="E855" s="268"/>
      <c r="F855" s="268"/>
      <c r="G855" s="268"/>
      <c r="H855" s="268"/>
      <c r="I855" s="268"/>
      <c r="J855" s="268"/>
      <c r="K855" s="268"/>
      <c r="L855" s="268"/>
      <c r="M855" s="268"/>
      <c r="N855" s="268"/>
      <c r="O855" s="268"/>
      <c r="P855" s="268"/>
      <c r="Q855" s="62"/>
      <c r="R855" s="57"/>
      <c r="S855" s="57"/>
      <c r="T855" s="57"/>
      <c r="U855" s="57"/>
      <c r="V855" s="269"/>
      <c r="W855" s="269"/>
      <c r="X855" s="269"/>
      <c r="Y855" s="269"/>
      <c r="Z855" s="269"/>
      <c r="AA855" s="269"/>
      <c r="AB855" s="269"/>
      <c r="AC855" s="269"/>
      <c r="AD855" s="269"/>
      <c r="AE855" s="269"/>
      <c r="AF855" s="62"/>
      <c r="AG855" s="57"/>
      <c r="AH855" s="57"/>
      <c r="AI855" s="57"/>
      <c r="AJ855" s="57"/>
      <c r="AK855" s="269"/>
      <c r="AL855" s="269"/>
      <c r="AM855" s="269"/>
      <c r="AN855" s="269"/>
      <c r="AO855" s="269"/>
      <c r="AP855" s="269"/>
      <c r="AQ855" s="269"/>
      <c r="AR855" s="269"/>
      <c r="AS855" s="269"/>
      <c r="AT855" s="269"/>
    </row>
    <row r="856" spans="1:46" ht="45" customHeight="1" thickTop="1" thickBot="1" x14ac:dyDescent="0.25">
      <c r="A856" s="275" t="s">
        <v>43</v>
      </c>
      <c r="B856" s="275"/>
      <c r="C856" s="275"/>
      <c r="D856" s="275"/>
      <c r="E856" s="275"/>
      <c r="F856" s="275"/>
      <c r="G856" s="275"/>
      <c r="H856" s="275"/>
      <c r="I856" s="275"/>
      <c r="J856" s="275"/>
      <c r="K856" s="275"/>
      <c r="L856" s="275"/>
      <c r="M856" s="275"/>
      <c r="N856" s="275"/>
      <c r="O856" s="275"/>
      <c r="P856" s="275"/>
      <c r="Q856" s="63" t="s">
        <v>64</v>
      </c>
      <c r="R856" s="276" t="s">
        <v>65</v>
      </c>
      <c r="S856" s="276"/>
      <c r="T856" s="276"/>
      <c r="U856" s="276"/>
      <c r="V856" s="276"/>
      <c r="W856" s="276"/>
      <c r="X856" s="276"/>
      <c r="Y856" s="276"/>
      <c r="Z856" s="276"/>
      <c r="AA856" s="276"/>
      <c r="AB856" s="276"/>
      <c r="AC856" s="276"/>
      <c r="AD856" s="276"/>
      <c r="AE856" s="276"/>
      <c r="AF856" s="64" t="s">
        <v>64</v>
      </c>
      <c r="AG856" s="277" t="s">
        <v>7</v>
      </c>
      <c r="AH856" s="277"/>
      <c r="AI856" s="277"/>
      <c r="AJ856" s="277"/>
      <c r="AK856" s="277"/>
      <c r="AL856" s="277"/>
      <c r="AM856" s="277"/>
      <c r="AN856" s="277"/>
      <c r="AO856" s="277"/>
      <c r="AP856" s="277"/>
      <c r="AQ856" s="277"/>
      <c r="AR856" s="277"/>
      <c r="AS856" s="277"/>
      <c r="AT856" s="277"/>
    </row>
    <row r="857" spans="1:46" ht="45" customHeight="1" thickTop="1" thickBot="1" x14ac:dyDescent="0.25">
      <c r="A857" s="273" t="s">
        <v>66</v>
      </c>
      <c r="B857" s="273"/>
      <c r="C857" s="273"/>
      <c r="D857" s="273"/>
      <c r="E857" s="273"/>
      <c r="F857" s="273"/>
      <c r="G857" s="273"/>
      <c r="H857" s="273"/>
      <c r="I857" s="273"/>
      <c r="J857" s="273"/>
      <c r="K857" s="273"/>
      <c r="L857" s="273"/>
      <c r="M857" s="273"/>
      <c r="N857" s="273"/>
      <c r="O857" s="273"/>
      <c r="P857" s="273"/>
      <c r="Q857" s="65">
        <v>3</v>
      </c>
      <c r="R857" s="278" t="s">
        <v>3078</v>
      </c>
      <c r="S857" s="278"/>
      <c r="T857" s="278"/>
      <c r="U857" s="278"/>
      <c r="V857" s="278"/>
      <c r="W857" s="278"/>
      <c r="X857" s="278"/>
      <c r="Y857" s="278"/>
      <c r="Z857" s="278"/>
      <c r="AA857" s="278"/>
      <c r="AB857" s="278"/>
      <c r="AC857" s="278"/>
      <c r="AD857" s="278"/>
      <c r="AE857" s="278"/>
      <c r="AF857" s="65">
        <v>3</v>
      </c>
      <c r="AG857" s="278" t="s">
        <v>3078</v>
      </c>
      <c r="AH857" s="278"/>
      <c r="AI857" s="278"/>
      <c r="AJ857" s="278"/>
      <c r="AK857" s="278"/>
      <c r="AL857" s="278"/>
      <c r="AM857" s="278"/>
      <c r="AN857" s="278"/>
      <c r="AO857" s="278"/>
      <c r="AP857" s="278"/>
      <c r="AQ857" s="278"/>
      <c r="AR857" s="278"/>
      <c r="AS857" s="278"/>
      <c r="AT857" s="278"/>
    </row>
    <row r="858" spans="1:46" ht="45" customHeight="1" thickTop="1" thickBot="1" x14ac:dyDescent="0.25">
      <c r="A858" s="273" t="s">
        <v>67</v>
      </c>
      <c r="B858" s="273"/>
      <c r="C858" s="273"/>
      <c r="D858" s="273"/>
      <c r="E858" s="273"/>
      <c r="F858" s="273"/>
      <c r="G858" s="273"/>
      <c r="H858" s="273"/>
      <c r="I858" s="273"/>
      <c r="J858" s="273"/>
      <c r="K858" s="273"/>
      <c r="L858" s="273"/>
      <c r="M858" s="273"/>
      <c r="N858" s="273"/>
      <c r="O858" s="273"/>
      <c r="P858" s="273"/>
      <c r="Q858" s="65">
        <v>3</v>
      </c>
      <c r="R858" s="274"/>
      <c r="S858" s="274"/>
      <c r="T858" s="274"/>
      <c r="U858" s="274"/>
      <c r="V858" s="274"/>
      <c r="W858" s="274"/>
      <c r="X858" s="274"/>
      <c r="Y858" s="274"/>
      <c r="Z858" s="274"/>
      <c r="AA858" s="274"/>
      <c r="AB858" s="274"/>
      <c r="AC858" s="274"/>
      <c r="AD858" s="274"/>
      <c r="AE858" s="274"/>
      <c r="AF858" s="65">
        <v>3</v>
      </c>
      <c r="AG858" s="274"/>
      <c r="AH858" s="274"/>
      <c r="AI858" s="274"/>
      <c r="AJ858" s="274"/>
      <c r="AK858" s="274"/>
      <c r="AL858" s="274"/>
      <c r="AM858" s="274"/>
      <c r="AN858" s="274"/>
      <c r="AO858" s="274"/>
      <c r="AP858" s="274"/>
      <c r="AQ858" s="274"/>
      <c r="AR858" s="274"/>
      <c r="AS858" s="274"/>
      <c r="AT858" s="274"/>
    </row>
    <row r="859" spans="1:46" ht="45" customHeight="1" thickTop="1" thickBot="1" x14ac:dyDescent="0.25">
      <c r="A859" s="273" t="s">
        <v>651</v>
      </c>
      <c r="B859" s="273"/>
      <c r="C859" s="273"/>
      <c r="D859" s="273"/>
      <c r="E859" s="273"/>
      <c r="F859" s="273"/>
      <c r="G859" s="273"/>
      <c r="H859" s="273"/>
      <c r="I859" s="273"/>
      <c r="J859" s="273"/>
      <c r="K859" s="273"/>
      <c r="L859" s="273"/>
      <c r="M859" s="273"/>
      <c r="N859" s="273"/>
      <c r="O859" s="273"/>
      <c r="P859" s="273"/>
      <c r="Q859" s="65">
        <v>3</v>
      </c>
      <c r="R859" s="274"/>
      <c r="S859" s="274"/>
      <c r="T859" s="274"/>
      <c r="U859" s="274"/>
      <c r="V859" s="274"/>
      <c r="W859" s="274"/>
      <c r="X859" s="274"/>
      <c r="Y859" s="274"/>
      <c r="Z859" s="274"/>
      <c r="AA859" s="274"/>
      <c r="AB859" s="274"/>
      <c r="AC859" s="274"/>
      <c r="AD859" s="274"/>
      <c r="AE859" s="274"/>
      <c r="AF859" s="65">
        <v>3</v>
      </c>
      <c r="AG859" s="274"/>
      <c r="AH859" s="274"/>
      <c r="AI859" s="274"/>
      <c r="AJ859" s="274"/>
      <c r="AK859" s="274"/>
      <c r="AL859" s="274"/>
      <c r="AM859" s="274"/>
      <c r="AN859" s="274"/>
      <c r="AO859" s="274"/>
      <c r="AP859" s="274"/>
      <c r="AQ859" s="274"/>
      <c r="AR859" s="274"/>
      <c r="AS859" s="274"/>
      <c r="AT859" s="274"/>
    </row>
    <row r="860" spans="1:46" ht="45" customHeight="1" thickTop="1" thickBot="1" x14ac:dyDescent="0.25">
      <c r="A860" s="273" t="s">
        <v>652</v>
      </c>
      <c r="B860" s="273"/>
      <c r="C860" s="273"/>
      <c r="D860" s="273"/>
      <c r="E860" s="273"/>
      <c r="F860" s="273"/>
      <c r="G860" s="273"/>
      <c r="H860" s="273"/>
      <c r="I860" s="273"/>
      <c r="J860" s="273"/>
      <c r="K860" s="273"/>
      <c r="L860" s="273"/>
      <c r="M860" s="273"/>
      <c r="N860" s="273"/>
      <c r="O860" s="273"/>
      <c r="P860" s="273"/>
      <c r="Q860" s="65">
        <v>3</v>
      </c>
      <c r="R860" s="274"/>
      <c r="S860" s="274"/>
      <c r="T860" s="274"/>
      <c r="U860" s="274"/>
      <c r="V860" s="274"/>
      <c r="W860" s="274"/>
      <c r="X860" s="274"/>
      <c r="Y860" s="274"/>
      <c r="Z860" s="274"/>
      <c r="AA860" s="274"/>
      <c r="AB860" s="274"/>
      <c r="AC860" s="274"/>
      <c r="AD860" s="274"/>
      <c r="AE860" s="274"/>
      <c r="AF860" s="65">
        <v>3</v>
      </c>
      <c r="AG860" s="274"/>
      <c r="AH860" s="274"/>
      <c r="AI860" s="274"/>
      <c r="AJ860" s="274"/>
      <c r="AK860" s="274"/>
      <c r="AL860" s="274"/>
      <c r="AM860" s="274"/>
      <c r="AN860" s="274"/>
      <c r="AO860" s="274"/>
      <c r="AP860" s="274"/>
      <c r="AQ860" s="274"/>
      <c r="AR860" s="274"/>
      <c r="AS860" s="274"/>
      <c r="AT860" s="274"/>
    </row>
    <row r="861" spans="1:46" ht="45" customHeight="1" thickTop="1" thickBot="1" x14ac:dyDescent="0.25">
      <c r="A861" s="273" t="s">
        <v>653</v>
      </c>
      <c r="B861" s="273"/>
      <c r="C861" s="273"/>
      <c r="D861" s="273"/>
      <c r="E861" s="273"/>
      <c r="F861" s="273"/>
      <c r="G861" s="273"/>
      <c r="H861" s="273"/>
      <c r="I861" s="273"/>
      <c r="J861" s="273"/>
      <c r="K861" s="273"/>
      <c r="L861" s="273"/>
      <c r="M861" s="273"/>
      <c r="N861" s="273"/>
      <c r="O861" s="273"/>
      <c r="P861" s="273"/>
      <c r="Q861" s="65">
        <v>3</v>
      </c>
      <c r="R861" s="274"/>
      <c r="S861" s="274"/>
      <c r="T861" s="274"/>
      <c r="U861" s="274"/>
      <c r="V861" s="274"/>
      <c r="W861" s="274"/>
      <c r="X861" s="274"/>
      <c r="Y861" s="274"/>
      <c r="Z861" s="274"/>
      <c r="AA861" s="274"/>
      <c r="AB861" s="274"/>
      <c r="AC861" s="274"/>
      <c r="AD861" s="274"/>
      <c r="AE861" s="274"/>
      <c r="AF861" s="65">
        <v>3</v>
      </c>
      <c r="AG861" s="274"/>
      <c r="AH861" s="274"/>
      <c r="AI861" s="274"/>
      <c r="AJ861" s="274"/>
      <c r="AK861" s="274"/>
      <c r="AL861" s="274"/>
      <c r="AM861" s="274"/>
      <c r="AN861" s="274"/>
      <c r="AO861" s="274"/>
      <c r="AP861" s="274"/>
      <c r="AQ861" s="274"/>
      <c r="AR861" s="274"/>
      <c r="AS861" s="274"/>
      <c r="AT861" s="274"/>
    </row>
    <row r="862" spans="1:46" ht="45" customHeight="1" thickTop="1" thickBot="1" x14ac:dyDescent="0.25">
      <c r="A862" s="273" t="s">
        <v>654</v>
      </c>
      <c r="B862" s="273"/>
      <c r="C862" s="273"/>
      <c r="D862" s="273"/>
      <c r="E862" s="273"/>
      <c r="F862" s="273"/>
      <c r="G862" s="273"/>
      <c r="H862" s="273"/>
      <c r="I862" s="273"/>
      <c r="J862" s="273"/>
      <c r="K862" s="273"/>
      <c r="L862" s="273"/>
      <c r="M862" s="273"/>
      <c r="N862" s="273"/>
      <c r="O862" s="273"/>
      <c r="P862" s="273"/>
      <c r="Q862" s="65">
        <v>3</v>
      </c>
      <c r="R862" s="278"/>
      <c r="S862" s="278"/>
      <c r="T862" s="278"/>
      <c r="U862" s="278"/>
      <c r="V862" s="278"/>
      <c r="W862" s="278"/>
      <c r="X862" s="278"/>
      <c r="Y862" s="278"/>
      <c r="Z862" s="278"/>
      <c r="AA862" s="278"/>
      <c r="AB862" s="278"/>
      <c r="AC862" s="278"/>
      <c r="AD862" s="278"/>
      <c r="AE862" s="278"/>
      <c r="AF862" s="65">
        <v>3</v>
      </c>
      <c r="AG862" s="278"/>
      <c r="AH862" s="278"/>
      <c r="AI862" s="278"/>
      <c r="AJ862" s="278"/>
      <c r="AK862" s="278"/>
      <c r="AL862" s="278"/>
      <c r="AM862" s="278"/>
      <c r="AN862" s="278"/>
      <c r="AO862" s="278"/>
      <c r="AP862" s="278"/>
      <c r="AQ862" s="278"/>
      <c r="AR862" s="278"/>
      <c r="AS862" s="278"/>
      <c r="AT862" s="278"/>
    </row>
    <row r="863" spans="1:46" ht="45" customHeight="1" thickTop="1" thickBot="1" x14ac:dyDescent="0.25">
      <c r="A863" s="273" t="s">
        <v>655</v>
      </c>
      <c r="B863" s="273"/>
      <c r="C863" s="273"/>
      <c r="D863" s="273"/>
      <c r="E863" s="273"/>
      <c r="F863" s="273"/>
      <c r="G863" s="273"/>
      <c r="H863" s="273"/>
      <c r="I863" s="273"/>
      <c r="J863" s="273"/>
      <c r="K863" s="273"/>
      <c r="L863" s="273"/>
      <c r="M863" s="273"/>
      <c r="N863" s="273"/>
      <c r="O863" s="273"/>
      <c r="P863" s="273"/>
      <c r="Q863" s="65">
        <v>3</v>
      </c>
      <c r="R863" s="278"/>
      <c r="S863" s="278"/>
      <c r="T863" s="278"/>
      <c r="U863" s="278"/>
      <c r="V863" s="278"/>
      <c r="W863" s="278"/>
      <c r="X863" s="278"/>
      <c r="Y863" s="278"/>
      <c r="Z863" s="278"/>
      <c r="AA863" s="278"/>
      <c r="AB863" s="278"/>
      <c r="AC863" s="278"/>
      <c r="AD863" s="278"/>
      <c r="AE863" s="278"/>
      <c r="AF863" s="65">
        <v>3</v>
      </c>
      <c r="AG863" s="278"/>
      <c r="AH863" s="278"/>
      <c r="AI863" s="278"/>
      <c r="AJ863" s="278"/>
      <c r="AK863" s="278"/>
      <c r="AL863" s="278"/>
      <c r="AM863" s="278"/>
      <c r="AN863" s="278"/>
      <c r="AO863" s="278"/>
      <c r="AP863" s="278"/>
      <c r="AQ863" s="278"/>
      <c r="AR863" s="278"/>
      <c r="AS863" s="278"/>
      <c r="AT863" s="278"/>
    </row>
    <row r="864" spans="1:46" ht="45" customHeight="1" thickTop="1" thickBot="1" x14ac:dyDescent="0.25">
      <c r="A864" s="273" t="s">
        <v>656</v>
      </c>
      <c r="B864" s="273"/>
      <c r="C864" s="273"/>
      <c r="D864" s="273"/>
      <c r="E864" s="273"/>
      <c r="F864" s="273"/>
      <c r="G864" s="273"/>
      <c r="H864" s="273"/>
      <c r="I864" s="273"/>
      <c r="J864" s="273"/>
      <c r="K864" s="273"/>
      <c r="L864" s="273"/>
      <c r="M864" s="273"/>
      <c r="N864" s="273"/>
      <c r="O864" s="273"/>
      <c r="P864" s="273"/>
      <c r="Q864" s="65">
        <v>3</v>
      </c>
      <c r="R864" s="278"/>
      <c r="S864" s="278"/>
      <c r="T864" s="278"/>
      <c r="U864" s="278"/>
      <c r="V864" s="278"/>
      <c r="W864" s="278"/>
      <c r="X864" s="278"/>
      <c r="Y864" s="278"/>
      <c r="Z864" s="278"/>
      <c r="AA864" s="278"/>
      <c r="AB864" s="278"/>
      <c r="AC864" s="278"/>
      <c r="AD864" s="278"/>
      <c r="AE864" s="278"/>
      <c r="AF864" s="65">
        <v>3</v>
      </c>
      <c r="AG864" s="278"/>
      <c r="AH864" s="278"/>
      <c r="AI864" s="278"/>
      <c r="AJ864" s="278"/>
      <c r="AK864" s="278"/>
      <c r="AL864" s="278"/>
      <c r="AM864" s="278"/>
      <c r="AN864" s="278"/>
      <c r="AO864" s="278"/>
      <c r="AP864" s="278"/>
      <c r="AQ864" s="278"/>
      <c r="AR864" s="278"/>
      <c r="AS864" s="278"/>
      <c r="AT864" s="278"/>
    </row>
    <row r="865" spans="1:46" ht="45" customHeight="1" thickTop="1" thickBot="1" x14ac:dyDescent="0.25">
      <c r="A865" s="273" t="s">
        <v>657</v>
      </c>
      <c r="B865" s="273"/>
      <c r="C865" s="273"/>
      <c r="D865" s="273"/>
      <c r="E865" s="273"/>
      <c r="F865" s="273"/>
      <c r="G865" s="273"/>
      <c r="H865" s="273"/>
      <c r="I865" s="273"/>
      <c r="J865" s="273"/>
      <c r="K865" s="273"/>
      <c r="L865" s="273"/>
      <c r="M865" s="273"/>
      <c r="N865" s="273"/>
      <c r="O865" s="273"/>
      <c r="P865" s="273"/>
      <c r="Q865" s="65">
        <v>3</v>
      </c>
      <c r="R865" s="274"/>
      <c r="S865" s="274"/>
      <c r="T865" s="274"/>
      <c r="U865" s="274"/>
      <c r="V865" s="274"/>
      <c r="W865" s="274"/>
      <c r="X865" s="274"/>
      <c r="Y865" s="274"/>
      <c r="Z865" s="274"/>
      <c r="AA865" s="274"/>
      <c r="AB865" s="274"/>
      <c r="AC865" s="274"/>
      <c r="AD865" s="274"/>
      <c r="AE865" s="274"/>
      <c r="AF865" s="65">
        <v>3</v>
      </c>
      <c r="AG865" s="274"/>
      <c r="AH865" s="274"/>
      <c r="AI865" s="274"/>
      <c r="AJ865" s="274"/>
      <c r="AK865" s="274"/>
      <c r="AL865" s="274"/>
      <c r="AM865" s="274"/>
      <c r="AN865" s="274"/>
      <c r="AO865" s="274"/>
      <c r="AP865" s="274"/>
      <c r="AQ865" s="274"/>
      <c r="AR865" s="274"/>
      <c r="AS865" s="274"/>
      <c r="AT865" s="274"/>
    </row>
    <row r="866" spans="1:46" ht="45" customHeight="1" thickTop="1" thickBot="1" x14ac:dyDescent="0.25">
      <c r="A866" s="273" t="s">
        <v>658</v>
      </c>
      <c r="B866" s="273"/>
      <c r="C866" s="273"/>
      <c r="D866" s="273"/>
      <c r="E866" s="273"/>
      <c r="F866" s="273"/>
      <c r="G866" s="273"/>
      <c r="H866" s="273"/>
      <c r="I866" s="273"/>
      <c r="J866" s="273"/>
      <c r="K866" s="273"/>
      <c r="L866" s="273"/>
      <c r="M866" s="273"/>
      <c r="N866" s="273"/>
      <c r="O866" s="273"/>
      <c r="P866" s="273"/>
      <c r="Q866" s="65">
        <v>3</v>
      </c>
      <c r="R866" s="274"/>
      <c r="S866" s="274"/>
      <c r="T866" s="274"/>
      <c r="U866" s="274"/>
      <c r="V866" s="274"/>
      <c r="W866" s="274"/>
      <c r="X866" s="274"/>
      <c r="Y866" s="274"/>
      <c r="Z866" s="274"/>
      <c r="AA866" s="274"/>
      <c r="AB866" s="274"/>
      <c r="AC866" s="274"/>
      <c r="AD866" s="274"/>
      <c r="AE866" s="274"/>
      <c r="AF866" s="65">
        <v>3</v>
      </c>
      <c r="AG866" s="274"/>
      <c r="AH866" s="274"/>
      <c r="AI866" s="274"/>
      <c r="AJ866" s="274"/>
      <c r="AK866" s="274"/>
      <c r="AL866" s="274"/>
      <c r="AM866" s="274"/>
      <c r="AN866" s="274"/>
      <c r="AO866" s="274"/>
      <c r="AP866" s="274"/>
      <c r="AQ866" s="274"/>
      <c r="AR866" s="274"/>
      <c r="AS866" s="274"/>
      <c r="AT866" s="274"/>
    </row>
    <row r="867" spans="1:46" ht="45" customHeight="1" thickTop="1" thickBot="1" x14ac:dyDescent="0.25">
      <c r="A867" s="273" t="s">
        <v>659</v>
      </c>
      <c r="B867" s="273"/>
      <c r="C867" s="273"/>
      <c r="D867" s="273"/>
      <c r="E867" s="273"/>
      <c r="F867" s="273"/>
      <c r="G867" s="273"/>
      <c r="H867" s="273"/>
      <c r="I867" s="273"/>
      <c r="J867" s="273"/>
      <c r="K867" s="273"/>
      <c r="L867" s="273"/>
      <c r="M867" s="273"/>
      <c r="N867" s="273"/>
      <c r="O867" s="273"/>
      <c r="P867" s="273"/>
      <c r="Q867" s="65">
        <v>3</v>
      </c>
      <c r="R867" s="274"/>
      <c r="S867" s="274"/>
      <c r="T867" s="274"/>
      <c r="U867" s="274"/>
      <c r="V867" s="274"/>
      <c r="W867" s="274"/>
      <c r="X867" s="274"/>
      <c r="Y867" s="274"/>
      <c r="Z867" s="274"/>
      <c r="AA867" s="274"/>
      <c r="AB867" s="274"/>
      <c r="AC867" s="274"/>
      <c r="AD867" s="274"/>
      <c r="AE867" s="274"/>
      <c r="AF867" s="65">
        <v>3</v>
      </c>
      <c r="AG867" s="274"/>
      <c r="AH867" s="274"/>
      <c r="AI867" s="274"/>
      <c r="AJ867" s="274"/>
      <c r="AK867" s="274"/>
      <c r="AL867" s="274"/>
      <c r="AM867" s="274"/>
      <c r="AN867" s="274"/>
      <c r="AO867" s="274"/>
      <c r="AP867" s="274"/>
      <c r="AQ867" s="274"/>
      <c r="AR867" s="274"/>
      <c r="AS867" s="274"/>
      <c r="AT867" s="274"/>
    </row>
    <row r="868" spans="1:46" ht="45" customHeight="1" thickTop="1" thickBot="1" x14ac:dyDescent="0.25">
      <c r="A868" s="273" t="s">
        <v>660</v>
      </c>
      <c r="B868" s="273"/>
      <c r="C868" s="273"/>
      <c r="D868" s="273"/>
      <c r="E868" s="273"/>
      <c r="F868" s="273"/>
      <c r="G868" s="273"/>
      <c r="H868" s="273"/>
      <c r="I868" s="273"/>
      <c r="J868" s="273"/>
      <c r="K868" s="273"/>
      <c r="L868" s="273"/>
      <c r="M868" s="273"/>
      <c r="N868" s="273"/>
      <c r="O868" s="273"/>
      <c r="P868" s="273"/>
      <c r="Q868" s="65">
        <v>3</v>
      </c>
      <c r="R868" s="274"/>
      <c r="S868" s="274"/>
      <c r="T868" s="274"/>
      <c r="U868" s="274"/>
      <c r="V868" s="274"/>
      <c r="W868" s="274"/>
      <c r="X868" s="274"/>
      <c r="Y868" s="274"/>
      <c r="Z868" s="274"/>
      <c r="AA868" s="274"/>
      <c r="AB868" s="274"/>
      <c r="AC868" s="274"/>
      <c r="AD868" s="274"/>
      <c r="AE868" s="274"/>
      <c r="AF868" s="65">
        <v>3</v>
      </c>
      <c r="AG868" s="274"/>
      <c r="AH868" s="274"/>
      <c r="AI868" s="274"/>
      <c r="AJ868" s="274"/>
      <c r="AK868" s="274"/>
      <c r="AL868" s="274"/>
      <c r="AM868" s="274"/>
      <c r="AN868" s="274"/>
      <c r="AO868" s="274"/>
      <c r="AP868" s="274"/>
      <c r="AQ868" s="274"/>
      <c r="AR868" s="274"/>
      <c r="AS868" s="274"/>
      <c r="AT868" s="274"/>
    </row>
    <row r="869" spans="1:46" ht="45" customHeight="1" thickTop="1" thickBot="1" x14ac:dyDescent="0.25">
      <c r="A869" s="273" t="s">
        <v>661</v>
      </c>
      <c r="B869" s="273"/>
      <c r="C869" s="273"/>
      <c r="D869" s="273"/>
      <c r="E869" s="273"/>
      <c r="F869" s="273"/>
      <c r="G869" s="273"/>
      <c r="H869" s="273"/>
      <c r="I869" s="273"/>
      <c r="J869" s="273"/>
      <c r="K869" s="273"/>
      <c r="L869" s="273"/>
      <c r="M869" s="273"/>
      <c r="N869" s="273"/>
      <c r="O869" s="273"/>
      <c r="P869" s="273"/>
      <c r="Q869" s="65">
        <v>3</v>
      </c>
      <c r="R869" s="278"/>
      <c r="S869" s="278"/>
      <c r="T869" s="278"/>
      <c r="U869" s="278"/>
      <c r="V869" s="278"/>
      <c r="W869" s="278"/>
      <c r="X869" s="278"/>
      <c r="Y869" s="278"/>
      <c r="Z869" s="278"/>
      <c r="AA869" s="278"/>
      <c r="AB869" s="278"/>
      <c r="AC869" s="278"/>
      <c r="AD869" s="278"/>
      <c r="AE869" s="278"/>
      <c r="AF869" s="65">
        <v>3</v>
      </c>
      <c r="AG869" s="278"/>
      <c r="AH869" s="278"/>
      <c r="AI869" s="278"/>
      <c r="AJ869" s="278"/>
      <c r="AK869" s="278"/>
      <c r="AL869" s="278"/>
      <c r="AM869" s="278"/>
      <c r="AN869" s="278"/>
      <c r="AO869" s="278"/>
      <c r="AP869" s="278"/>
      <c r="AQ869" s="278"/>
      <c r="AR869" s="278"/>
      <c r="AS869" s="278"/>
      <c r="AT869" s="278"/>
    </row>
    <row r="870" spans="1:46" ht="45" customHeight="1" thickTop="1" thickBot="1" x14ac:dyDescent="0.25">
      <c r="A870" s="273" t="s">
        <v>662</v>
      </c>
      <c r="B870" s="273"/>
      <c r="C870" s="273"/>
      <c r="D870" s="273"/>
      <c r="E870" s="273"/>
      <c r="F870" s="273"/>
      <c r="G870" s="273"/>
      <c r="H870" s="273"/>
      <c r="I870" s="273"/>
      <c r="J870" s="273"/>
      <c r="K870" s="273"/>
      <c r="L870" s="273"/>
      <c r="M870" s="273"/>
      <c r="N870" s="273"/>
      <c r="O870" s="273"/>
      <c r="P870" s="273"/>
      <c r="Q870" s="65">
        <v>3</v>
      </c>
      <c r="R870" s="278"/>
      <c r="S870" s="278"/>
      <c r="T870" s="278"/>
      <c r="U870" s="278"/>
      <c r="V870" s="278"/>
      <c r="W870" s="278"/>
      <c r="X870" s="278"/>
      <c r="Y870" s="278"/>
      <c r="Z870" s="278"/>
      <c r="AA870" s="278"/>
      <c r="AB870" s="278"/>
      <c r="AC870" s="278"/>
      <c r="AD870" s="278"/>
      <c r="AE870" s="278"/>
      <c r="AF870" s="65">
        <v>3</v>
      </c>
      <c r="AG870" s="278"/>
      <c r="AH870" s="278"/>
      <c r="AI870" s="278"/>
      <c r="AJ870" s="278"/>
      <c r="AK870" s="278"/>
      <c r="AL870" s="278"/>
      <c r="AM870" s="278"/>
      <c r="AN870" s="278"/>
      <c r="AO870" s="278"/>
      <c r="AP870" s="278"/>
      <c r="AQ870" s="278"/>
      <c r="AR870" s="278"/>
      <c r="AS870" s="278"/>
      <c r="AT870" s="278"/>
    </row>
    <row r="871" spans="1:46" ht="45" customHeight="1" thickTop="1" thickBot="1" x14ac:dyDescent="0.25">
      <c r="A871" s="273" t="s">
        <v>663</v>
      </c>
      <c r="B871" s="273"/>
      <c r="C871" s="273"/>
      <c r="D871" s="273"/>
      <c r="E871" s="273"/>
      <c r="F871" s="273"/>
      <c r="G871" s="273"/>
      <c r="H871" s="273"/>
      <c r="I871" s="273"/>
      <c r="J871" s="273"/>
      <c r="K871" s="273"/>
      <c r="L871" s="273"/>
      <c r="M871" s="273"/>
      <c r="N871" s="273"/>
      <c r="O871" s="273"/>
      <c r="P871" s="273"/>
      <c r="Q871" s="65">
        <v>3</v>
      </c>
      <c r="R871" s="274"/>
      <c r="S871" s="274"/>
      <c r="T871" s="274"/>
      <c r="U871" s="274"/>
      <c r="V871" s="274"/>
      <c r="W871" s="274"/>
      <c r="X871" s="274"/>
      <c r="Y871" s="274"/>
      <c r="Z871" s="274"/>
      <c r="AA871" s="274"/>
      <c r="AB871" s="274"/>
      <c r="AC871" s="274"/>
      <c r="AD871" s="274"/>
      <c r="AE871" s="274"/>
      <c r="AF871" s="65">
        <v>3</v>
      </c>
      <c r="AG871" s="274"/>
      <c r="AH871" s="274"/>
      <c r="AI871" s="274"/>
      <c r="AJ871" s="274"/>
      <c r="AK871" s="274"/>
      <c r="AL871" s="274"/>
      <c r="AM871" s="274"/>
      <c r="AN871" s="274"/>
      <c r="AO871" s="274"/>
      <c r="AP871" s="274"/>
      <c r="AQ871" s="274"/>
      <c r="AR871" s="274"/>
      <c r="AS871" s="274"/>
      <c r="AT871" s="274"/>
    </row>
    <row r="872" spans="1:46" ht="45" customHeight="1" thickTop="1" thickBot="1" x14ac:dyDescent="0.25">
      <c r="A872" s="273" t="s">
        <v>664</v>
      </c>
      <c r="B872" s="273"/>
      <c r="C872" s="273"/>
      <c r="D872" s="273"/>
      <c r="E872" s="273"/>
      <c r="F872" s="273"/>
      <c r="G872" s="273"/>
      <c r="H872" s="273"/>
      <c r="I872" s="273"/>
      <c r="J872" s="273"/>
      <c r="K872" s="273"/>
      <c r="L872" s="273"/>
      <c r="M872" s="273"/>
      <c r="N872" s="273"/>
      <c r="O872" s="273"/>
      <c r="P872" s="273"/>
      <c r="Q872" s="65">
        <v>3</v>
      </c>
      <c r="R872" s="274"/>
      <c r="S872" s="274"/>
      <c r="T872" s="274"/>
      <c r="U872" s="274"/>
      <c r="V872" s="274"/>
      <c r="W872" s="274"/>
      <c r="X872" s="274"/>
      <c r="Y872" s="274"/>
      <c r="Z872" s="274"/>
      <c r="AA872" s="274"/>
      <c r="AB872" s="274"/>
      <c r="AC872" s="274"/>
      <c r="AD872" s="274"/>
      <c r="AE872" s="274"/>
      <c r="AF872" s="65">
        <v>3</v>
      </c>
      <c r="AG872" s="274"/>
      <c r="AH872" s="274"/>
      <c r="AI872" s="274"/>
      <c r="AJ872" s="274"/>
      <c r="AK872" s="274"/>
      <c r="AL872" s="274"/>
      <c r="AM872" s="274"/>
      <c r="AN872" s="274"/>
      <c r="AO872" s="274"/>
      <c r="AP872" s="274"/>
      <c r="AQ872" s="274"/>
      <c r="AR872" s="274"/>
      <c r="AS872" s="274"/>
      <c r="AT872" s="274"/>
    </row>
    <row r="873" spans="1:46" ht="45" customHeight="1" thickTop="1" thickBot="1" x14ac:dyDescent="0.25">
      <c r="A873" s="273" t="s">
        <v>665</v>
      </c>
      <c r="B873" s="273"/>
      <c r="C873" s="273"/>
      <c r="D873" s="273"/>
      <c r="E873" s="273"/>
      <c r="F873" s="273"/>
      <c r="G873" s="273"/>
      <c r="H873" s="273"/>
      <c r="I873" s="273"/>
      <c r="J873" s="273"/>
      <c r="K873" s="273"/>
      <c r="L873" s="273"/>
      <c r="M873" s="273"/>
      <c r="N873" s="273"/>
      <c r="O873" s="273"/>
      <c r="P873" s="273"/>
      <c r="Q873" s="65">
        <v>3</v>
      </c>
      <c r="R873" s="274"/>
      <c r="S873" s="274"/>
      <c r="T873" s="274"/>
      <c r="U873" s="274"/>
      <c r="V873" s="274"/>
      <c r="W873" s="274"/>
      <c r="X873" s="274"/>
      <c r="Y873" s="274"/>
      <c r="Z873" s="274"/>
      <c r="AA873" s="274"/>
      <c r="AB873" s="274"/>
      <c r="AC873" s="274"/>
      <c r="AD873" s="274"/>
      <c r="AE873" s="274"/>
      <c r="AF873" s="65">
        <v>3</v>
      </c>
      <c r="AG873" s="274"/>
      <c r="AH873" s="274"/>
      <c r="AI873" s="274"/>
      <c r="AJ873" s="274"/>
      <c r="AK873" s="274"/>
      <c r="AL873" s="274"/>
      <c r="AM873" s="274"/>
      <c r="AN873" s="274"/>
      <c r="AO873" s="274"/>
      <c r="AP873" s="274"/>
      <c r="AQ873" s="274"/>
      <c r="AR873" s="274"/>
      <c r="AS873" s="274"/>
      <c r="AT873" s="274"/>
    </row>
    <row r="874" spans="1:46" ht="45" customHeight="1" thickTop="1" thickBot="1" x14ac:dyDescent="0.25">
      <c r="A874" s="273" t="s">
        <v>666</v>
      </c>
      <c r="B874" s="273"/>
      <c r="C874" s="273"/>
      <c r="D874" s="273"/>
      <c r="E874" s="273"/>
      <c r="F874" s="273"/>
      <c r="G874" s="273"/>
      <c r="H874" s="273"/>
      <c r="I874" s="273"/>
      <c r="J874" s="273"/>
      <c r="K874" s="273"/>
      <c r="L874" s="273"/>
      <c r="M874" s="273"/>
      <c r="N874" s="273"/>
      <c r="O874" s="273"/>
      <c r="P874" s="273"/>
      <c r="Q874" s="65">
        <v>3</v>
      </c>
      <c r="R874" s="278"/>
      <c r="S874" s="278"/>
      <c r="T874" s="278"/>
      <c r="U874" s="278"/>
      <c r="V874" s="278"/>
      <c r="W874" s="278"/>
      <c r="X874" s="278"/>
      <c r="Y874" s="278"/>
      <c r="Z874" s="278"/>
      <c r="AA874" s="278"/>
      <c r="AB874" s="278"/>
      <c r="AC874" s="278"/>
      <c r="AD874" s="278"/>
      <c r="AE874" s="278"/>
      <c r="AF874" s="65">
        <v>3</v>
      </c>
      <c r="AG874" s="278"/>
      <c r="AH874" s="278"/>
      <c r="AI874" s="278"/>
      <c r="AJ874" s="278"/>
      <c r="AK874" s="278"/>
      <c r="AL874" s="278"/>
      <c r="AM874" s="278"/>
      <c r="AN874" s="278"/>
      <c r="AO874" s="278"/>
      <c r="AP874" s="278"/>
      <c r="AQ874" s="278"/>
      <c r="AR874" s="278"/>
      <c r="AS874" s="278"/>
      <c r="AT874" s="278"/>
    </row>
    <row r="875" spans="1:46" ht="45" customHeight="1" thickTop="1" thickBot="1" x14ac:dyDescent="0.25">
      <c r="A875" s="273" t="s">
        <v>667</v>
      </c>
      <c r="B875" s="273"/>
      <c r="C875" s="273"/>
      <c r="D875" s="273"/>
      <c r="E875" s="273"/>
      <c r="F875" s="273"/>
      <c r="G875" s="273"/>
      <c r="H875" s="273"/>
      <c r="I875" s="273"/>
      <c r="J875" s="273"/>
      <c r="K875" s="273"/>
      <c r="L875" s="273"/>
      <c r="M875" s="273"/>
      <c r="N875" s="273"/>
      <c r="O875" s="273"/>
      <c r="P875" s="273"/>
      <c r="Q875" s="65">
        <v>3</v>
      </c>
      <c r="R875" s="278"/>
      <c r="S875" s="278"/>
      <c r="T875" s="278"/>
      <c r="U875" s="278"/>
      <c r="V875" s="278"/>
      <c r="W875" s="278"/>
      <c r="X875" s="278"/>
      <c r="Y875" s="278"/>
      <c r="Z875" s="278"/>
      <c r="AA875" s="278"/>
      <c r="AB875" s="278"/>
      <c r="AC875" s="278"/>
      <c r="AD875" s="278"/>
      <c r="AE875" s="278"/>
      <c r="AF875" s="65">
        <v>3</v>
      </c>
      <c r="AG875" s="278"/>
      <c r="AH875" s="278"/>
      <c r="AI875" s="278"/>
      <c r="AJ875" s="278"/>
      <c r="AK875" s="278"/>
      <c r="AL875" s="278"/>
      <c r="AM875" s="278"/>
      <c r="AN875" s="278"/>
      <c r="AO875" s="278"/>
      <c r="AP875" s="278"/>
      <c r="AQ875" s="278"/>
      <c r="AR875" s="278"/>
      <c r="AS875" s="278"/>
      <c r="AT875" s="278"/>
    </row>
    <row r="876" spans="1:46" ht="45" customHeight="1" thickTop="1" thickBot="1" x14ac:dyDescent="0.25">
      <c r="A876" s="273" t="s">
        <v>668</v>
      </c>
      <c r="B876" s="273"/>
      <c r="C876" s="273"/>
      <c r="D876" s="273"/>
      <c r="E876" s="273"/>
      <c r="F876" s="273"/>
      <c r="G876" s="273"/>
      <c r="H876" s="273"/>
      <c r="I876" s="273"/>
      <c r="J876" s="273"/>
      <c r="K876" s="273"/>
      <c r="L876" s="273"/>
      <c r="M876" s="273"/>
      <c r="N876" s="273"/>
      <c r="O876" s="273"/>
      <c r="P876" s="273"/>
      <c r="Q876" s="65">
        <v>3</v>
      </c>
      <c r="R876" s="278"/>
      <c r="S876" s="278"/>
      <c r="T876" s="278"/>
      <c r="U876" s="278"/>
      <c r="V876" s="278"/>
      <c r="W876" s="278"/>
      <c r="X876" s="278"/>
      <c r="Y876" s="278"/>
      <c r="Z876" s="278"/>
      <c r="AA876" s="278"/>
      <c r="AB876" s="278"/>
      <c r="AC876" s="278"/>
      <c r="AD876" s="278"/>
      <c r="AE876" s="278"/>
      <c r="AF876" s="65">
        <v>3</v>
      </c>
      <c r="AG876" s="278"/>
      <c r="AH876" s="278"/>
      <c r="AI876" s="278"/>
      <c r="AJ876" s="278"/>
      <c r="AK876" s="278"/>
      <c r="AL876" s="278"/>
      <c r="AM876" s="278"/>
      <c r="AN876" s="278"/>
      <c r="AO876" s="278"/>
      <c r="AP876" s="278"/>
      <c r="AQ876" s="278"/>
      <c r="AR876" s="278"/>
      <c r="AS876" s="278"/>
      <c r="AT876" s="278"/>
    </row>
    <row r="877" spans="1:46" ht="45" customHeight="1" thickTop="1" thickBot="1" x14ac:dyDescent="0.25">
      <c r="A877" s="273" t="s">
        <v>669</v>
      </c>
      <c r="B877" s="273"/>
      <c r="C877" s="273"/>
      <c r="D877" s="273"/>
      <c r="E877" s="273"/>
      <c r="F877" s="273"/>
      <c r="G877" s="273"/>
      <c r="H877" s="273"/>
      <c r="I877" s="273"/>
      <c r="J877" s="273"/>
      <c r="K877" s="273"/>
      <c r="L877" s="273"/>
      <c r="M877" s="273"/>
      <c r="N877" s="273"/>
      <c r="O877" s="273"/>
      <c r="P877" s="273"/>
      <c r="Q877" s="65">
        <v>3</v>
      </c>
      <c r="R877" s="274"/>
      <c r="S877" s="274"/>
      <c r="T877" s="274"/>
      <c r="U877" s="274"/>
      <c r="V877" s="274"/>
      <c r="W877" s="274"/>
      <c r="X877" s="274"/>
      <c r="Y877" s="274"/>
      <c r="Z877" s="274"/>
      <c r="AA877" s="274"/>
      <c r="AB877" s="274"/>
      <c r="AC877" s="274"/>
      <c r="AD877" s="274"/>
      <c r="AE877" s="274"/>
      <c r="AF877" s="65">
        <v>3</v>
      </c>
      <c r="AG877" s="274"/>
      <c r="AH877" s="274"/>
      <c r="AI877" s="274"/>
      <c r="AJ877" s="274"/>
      <c r="AK877" s="274"/>
      <c r="AL877" s="274"/>
      <c r="AM877" s="274"/>
      <c r="AN877" s="274"/>
      <c r="AO877" s="274"/>
      <c r="AP877" s="274"/>
      <c r="AQ877" s="274"/>
      <c r="AR877" s="274"/>
      <c r="AS877" s="274"/>
      <c r="AT877" s="274"/>
    </row>
    <row r="878" spans="1:46" ht="45" customHeight="1" thickTop="1" thickBot="1" x14ac:dyDescent="0.25">
      <c r="A878" s="273" t="s">
        <v>670</v>
      </c>
      <c r="B878" s="273"/>
      <c r="C878" s="273"/>
      <c r="D878" s="273"/>
      <c r="E878" s="273"/>
      <c r="F878" s="273"/>
      <c r="G878" s="273"/>
      <c r="H878" s="273"/>
      <c r="I878" s="273"/>
      <c r="J878" s="273"/>
      <c r="K878" s="273"/>
      <c r="L878" s="273"/>
      <c r="M878" s="273"/>
      <c r="N878" s="273"/>
      <c r="O878" s="273"/>
      <c r="P878" s="273"/>
      <c r="Q878" s="65">
        <v>3</v>
      </c>
      <c r="R878" s="274"/>
      <c r="S878" s="274"/>
      <c r="T878" s="274"/>
      <c r="U878" s="274"/>
      <c r="V878" s="274"/>
      <c r="W878" s="274"/>
      <c r="X878" s="274"/>
      <c r="Y878" s="274"/>
      <c r="Z878" s="274"/>
      <c r="AA878" s="274"/>
      <c r="AB878" s="274"/>
      <c r="AC878" s="274"/>
      <c r="AD878" s="274"/>
      <c r="AE878" s="274"/>
      <c r="AF878" s="65">
        <v>3</v>
      </c>
      <c r="AG878" s="274"/>
      <c r="AH878" s="274"/>
      <c r="AI878" s="274"/>
      <c r="AJ878" s="274"/>
      <c r="AK878" s="274"/>
      <c r="AL878" s="274"/>
      <c r="AM878" s="274"/>
      <c r="AN878" s="274"/>
      <c r="AO878" s="274"/>
      <c r="AP878" s="274"/>
      <c r="AQ878" s="274"/>
      <c r="AR878" s="274"/>
      <c r="AS878" s="274"/>
      <c r="AT878" s="274"/>
    </row>
    <row r="879" spans="1:46" ht="45" customHeight="1" thickTop="1" thickBot="1" x14ac:dyDescent="0.25">
      <c r="A879" s="273" t="s">
        <v>671</v>
      </c>
      <c r="B879" s="273"/>
      <c r="C879" s="273"/>
      <c r="D879" s="273"/>
      <c r="E879" s="273"/>
      <c r="F879" s="273"/>
      <c r="G879" s="273"/>
      <c r="H879" s="273"/>
      <c r="I879" s="273"/>
      <c r="J879" s="273"/>
      <c r="K879" s="273"/>
      <c r="L879" s="273"/>
      <c r="M879" s="273"/>
      <c r="N879" s="273"/>
      <c r="O879" s="273"/>
      <c r="P879" s="273"/>
      <c r="Q879" s="65">
        <v>3</v>
      </c>
      <c r="R879" s="274"/>
      <c r="S879" s="274"/>
      <c r="T879" s="274"/>
      <c r="U879" s="274"/>
      <c r="V879" s="274"/>
      <c r="W879" s="274"/>
      <c r="X879" s="274"/>
      <c r="Y879" s="274"/>
      <c r="Z879" s="274"/>
      <c r="AA879" s="274"/>
      <c r="AB879" s="274"/>
      <c r="AC879" s="274"/>
      <c r="AD879" s="274"/>
      <c r="AE879" s="274"/>
      <c r="AF879" s="65">
        <v>3</v>
      </c>
      <c r="AG879" s="274"/>
      <c r="AH879" s="274"/>
      <c r="AI879" s="274"/>
      <c r="AJ879" s="274"/>
      <c r="AK879" s="274"/>
      <c r="AL879" s="274"/>
      <c r="AM879" s="274"/>
      <c r="AN879" s="274"/>
      <c r="AO879" s="274"/>
      <c r="AP879" s="274"/>
      <c r="AQ879" s="274"/>
      <c r="AR879" s="274"/>
      <c r="AS879" s="274"/>
      <c r="AT879" s="274"/>
    </row>
    <row r="880" spans="1:46" ht="45" customHeight="1" thickTop="1" thickBot="1" x14ac:dyDescent="0.25">
      <c r="A880" s="273" t="s">
        <v>672</v>
      </c>
      <c r="B880" s="273"/>
      <c r="C880" s="273"/>
      <c r="D880" s="273"/>
      <c r="E880" s="273"/>
      <c r="F880" s="273"/>
      <c r="G880" s="273"/>
      <c r="H880" s="273"/>
      <c r="I880" s="273"/>
      <c r="J880" s="273"/>
      <c r="K880" s="273"/>
      <c r="L880" s="273"/>
      <c r="M880" s="273"/>
      <c r="N880" s="273"/>
      <c r="O880" s="273"/>
      <c r="P880" s="273"/>
      <c r="Q880" s="65">
        <v>3</v>
      </c>
      <c r="R880" s="274"/>
      <c r="S880" s="274"/>
      <c r="T880" s="274"/>
      <c r="U880" s="274"/>
      <c r="V880" s="274"/>
      <c r="W880" s="274"/>
      <c r="X880" s="274"/>
      <c r="Y880" s="274"/>
      <c r="Z880" s="274"/>
      <c r="AA880" s="274"/>
      <c r="AB880" s="274"/>
      <c r="AC880" s="274"/>
      <c r="AD880" s="274"/>
      <c r="AE880" s="274"/>
      <c r="AF880" s="65">
        <v>3</v>
      </c>
      <c r="AG880" s="274"/>
      <c r="AH880" s="274"/>
      <c r="AI880" s="274"/>
      <c r="AJ880" s="274"/>
      <c r="AK880" s="274"/>
      <c r="AL880" s="274"/>
      <c r="AM880" s="274"/>
      <c r="AN880" s="274"/>
      <c r="AO880" s="274"/>
      <c r="AP880" s="274"/>
      <c r="AQ880" s="274"/>
      <c r="AR880" s="274"/>
      <c r="AS880" s="274"/>
      <c r="AT880" s="274"/>
    </row>
    <row r="881" spans="1:46" ht="45" customHeight="1" thickTop="1" thickBot="1" x14ac:dyDescent="0.25">
      <c r="A881" s="273" t="s">
        <v>673</v>
      </c>
      <c r="B881" s="273"/>
      <c r="C881" s="273"/>
      <c r="D881" s="273"/>
      <c r="E881" s="273"/>
      <c r="F881" s="273"/>
      <c r="G881" s="273"/>
      <c r="H881" s="273"/>
      <c r="I881" s="273"/>
      <c r="J881" s="273"/>
      <c r="K881" s="273"/>
      <c r="L881" s="273"/>
      <c r="M881" s="273"/>
      <c r="N881" s="273"/>
      <c r="O881" s="273"/>
      <c r="P881" s="273"/>
      <c r="Q881" s="65">
        <v>3</v>
      </c>
      <c r="R881" s="278"/>
      <c r="S881" s="278"/>
      <c r="T881" s="278"/>
      <c r="U881" s="278"/>
      <c r="V881" s="278"/>
      <c r="W881" s="278"/>
      <c r="X881" s="278"/>
      <c r="Y881" s="278"/>
      <c r="Z881" s="278"/>
      <c r="AA881" s="278"/>
      <c r="AB881" s="278"/>
      <c r="AC881" s="278"/>
      <c r="AD881" s="278"/>
      <c r="AE881" s="278"/>
      <c r="AF881" s="65">
        <v>3</v>
      </c>
      <c r="AG881" s="278"/>
      <c r="AH881" s="278"/>
      <c r="AI881" s="278"/>
      <c r="AJ881" s="278"/>
      <c r="AK881" s="278"/>
      <c r="AL881" s="278"/>
      <c r="AM881" s="278"/>
      <c r="AN881" s="278"/>
      <c r="AO881" s="278"/>
      <c r="AP881" s="278"/>
      <c r="AQ881" s="278"/>
      <c r="AR881" s="278"/>
      <c r="AS881" s="278"/>
      <c r="AT881" s="278"/>
    </row>
    <row r="882" spans="1:46" ht="74.650000000000006" customHeight="1" thickTop="1" thickBot="1" x14ac:dyDescent="0.25">
      <c r="A882" s="273" t="s">
        <v>674</v>
      </c>
      <c r="B882" s="273"/>
      <c r="C882" s="273"/>
      <c r="D882" s="273"/>
      <c r="E882" s="273"/>
      <c r="F882" s="273"/>
      <c r="G882" s="273"/>
      <c r="H882" s="273"/>
      <c r="I882" s="273"/>
      <c r="J882" s="273"/>
      <c r="K882" s="273"/>
      <c r="L882" s="273"/>
      <c r="M882" s="273"/>
      <c r="N882" s="273"/>
      <c r="O882" s="273"/>
      <c r="P882" s="273"/>
      <c r="Q882" s="65">
        <v>3</v>
      </c>
      <c r="R882" s="278"/>
      <c r="S882" s="278"/>
      <c r="T882" s="278"/>
      <c r="U882" s="278"/>
      <c r="V882" s="278"/>
      <c r="W882" s="278"/>
      <c r="X882" s="278"/>
      <c r="Y882" s="278"/>
      <c r="Z882" s="278"/>
      <c r="AA882" s="278"/>
      <c r="AB882" s="278"/>
      <c r="AC882" s="278"/>
      <c r="AD882" s="278"/>
      <c r="AE882" s="278"/>
      <c r="AF882" s="65">
        <v>3</v>
      </c>
      <c r="AG882" s="278"/>
      <c r="AH882" s="278"/>
      <c r="AI882" s="278"/>
      <c r="AJ882" s="278"/>
      <c r="AK882" s="278"/>
      <c r="AL882" s="278"/>
      <c r="AM882" s="278"/>
      <c r="AN882" s="278"/>
      <c r="AO882" s="278"/>
      <c r="AP882" s="278"/>
      <c r="AQ882" s="278"/>
      <c r="AR882" s="278"/>
      <c r="AS882" s="278"/>
      <c r="AT882" s="278"/>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79" t="s">
        <v>73</v>
      </c>
      <c r="B884" s="279"/>
      <c r="C884" s="279"/>
      <c r="D884" s="279"/>
      <c r="E884" s="279"/>
      <c r="F884" s="279"/>
      <c r="G884" s="279"/>
      <c r="H884" s="279"/>
      <c r="I884" s="279"/>
      <c r="J884" s="279"/>
      <c r="K884" s="279"/>
      <c r="L884" s="279"/>
      <c r="M884" s="279"/>
      <c r="N884" s="279"/>
      <c r="O884" s="279"/>
      <c r="P884" s="279"/>
      <c r="Q884" s="67" t="s">
        <v>64</v>
      </c>
      <c r="R884" s="280" t="s">
        <v>65</v>
      </c>
      <c r="S884" s="280"/>
      <c r="T884" s="280"/>
      <c r="U884" s="280"/>
      <c r="V884" s="280"/>
      <c r="W884" s="280"/>
      <c r="X884" s="280"/>
      <c r="Y884" s="280"/>
      <c r="Z884" s="280"/>
      <c r="AA884" s="280"/>
      <c r="AB884" s="280"/>
      <c r="AC884" s="280"/>
      <c r="AD884" s="280"/>
      <c r="AE884" s="280"/>
      <c r="AF884" s="68" t="s">
        <v>64</v>
      </c>
      <c r="AG884" s="281" t="s">
        <v>7</v>
      </c>
      <c r="AH884" s="281"/>
      <c r="AI884" s="281"/>
      <c r="AJ884" s="281"/>
      <c r="AK884" s="281"/>
      <c r="AL884" s="281"/>
      <c r="AM884" s="281"/>
      <c r="AN884" s="281"/>
      <c r="AO884" s="281"/>
      <c r="AP884" s="281"/>
      <c r="AQ884" s="281"/>
      <c r="AR884" s="281"/>
      <c r="AS884" s="281"/>
      <c r="AT884" s="281"/>
    </row>
    <row r="885" spans="1:46" ht="45" customHeight="1" thickTop="1" thickBot="1" x14ac:dyDescent="0.25">
      <c r="A885" s="273" t="s">
        <v>675</v>
      </c>
      <c r="B885" s="273"/>
      <c r="C885" s="273"/>
      <c r="D885" s="273"/>
      <c r="E885" s="273"/>
      <c r="F885" s="273"/>
      <c r="G885" s="273"/>
      <c r="H885" s="273"/>
      <c r="I885" s="273"/>
      <c r="J885" s="273"/>
      <c r="K885" s="273"/>
      <c r="L885" s="273"/>
      <c r="M885" s="273"/>
      <c r="N885" s="273"/>
      <c r="O885" s="273"/>
      <c r="P885" s="273"/>
      <c r="Q885" s="65">
        <v>3</v>
      </c>
      <c r="R885" s="278" t="s">
        <v>3078</v>
      </c>
      <c r="S885" s="278"/>
      <c r="T885" s="278"/>
      <c r="U885" s="278"/>
      <c r="V885" s="278"/>
      <c r="W885" s="278"/>
      <c r="X885" s="278"/>
      <c r="Y885" s="278"/>
      <c r="Z885" s="278"/>
      <c r="AA885" s="278"/>
      <c r="AB885" s="278"/>
      <c r="AC885" s="278"/>
      <c r="AD885" s="278"/>
      <c r="AE885" s="278"/>
      <c r="AF885" s="65">
        <v>3</v>
      </c>
      <c r="AG885" s="278" t="s">
        <v>3078</v>
      </c>
      <c r="AH885" s="278"/>
      <c r="AI885" s="278"/>
      <c r="AJ885" s="278"/>
      <c r="AK885" s="278"/>
      <c r="AL885" s="278"/>
      <c r="AM885" s="278"/>
      <c r="AN885" s="278"/>
      <c r="AO885" s="278"/>
      <c r="AP885" s="278"/>
      <c r="AQ885" s="278"/>
      <c r="AR885" s="278"/>
      <c r="AS885" s="278"/>
      <c r="AT885" s="278"/>
    </row>
    <row r="886" spans="1:46" ht="45" customHeight="1" thickTop="1" thickBot="1" x14ac:dyDescent="0.25">
      <c r="A886" s="273" t="s">
        <v>676</v>
      </c>
      <c r="B886" s="273"/>
      <c r="C886" s="273"/>
      <c r="D886" s="273"/>
      <c r="E886" s="273"/>
      <c r="F886" s="273"/>
      <c r="G886" s="273"/>
      <c r="H886" s="273"/>
      <c r="I886" s="273"/>
      <c r="J886" s="273"/>
      <c r="K886" s="273"/>
      <c r="L886" s="273"/>
      <c r="M886" s="273"/>
      <c r="N886" s="273"/>
      <c r="O886" s="273"/>
      <c r="P886" s="273"/>
      <c r="Q886" s="65">
        <v>3</v>
      </c>
      <c r="R886" s="274"/>
      <c r="S886" s="274"/>
      <c r="T886" s="274"/>
      <c r="U886" s="274"/>
      <c r="V886" s="274"/>
      <c r="W886" s="274"/>
      <c r="X886" s="274"/>
      <c r="Y886" s="274"/>
      <c r="Z886" s="274"/>
      <c r="AA886" s="274"/>
      <c r="AB886" s="274"/>
      <c r="AC886" s="274"/>
      <c r="AD886" s="274"/>
      <c r="AE886" s="274"/>
      <c r="AF886" s="65">
        <v>3</v>
      </c>
      <c r="AG886" s="274"/>
      <c r="AH886" s="274"/>
      <c r="AI886" s="274"/>
      <c r="AJ886" s="274"/>
      <c r="AK886" s="274"/>
      <c r="AL886" s="274"/>
      <c r="AM886" s="274"/>
      <c r="AN886" s="274"/>
      <c r="AO886" s="274"/>
      <c r="AP886" s="274"/>
      <c r="AQ886" s="274"/>
      <c r="AR886" s="274"/>
      <c r="AS886" s="274"/>
      <c r="AT886" s="274"/>
    </row>
    <row r="887" spans="1:46" ht="45" customHeight="1" thickTop="1" thickBot="1" x14ac:dyDescent="0.25">
      <c r="A887" s="273" t="s">
        <v>677</v>
      </c>
      <c r="B887" s="273"/>
      <c r="C887" s="273"/>
      <c r="D887" s="273"/>
      <c r="E887" s="273"/>
      <c r="F887" s="273"/>
      <c r="G887" s="273"/>
      <c r="H887" s="273"/>
      <c r="I887" s="273"/>
      <c r="J887" s="273"/>
      <c r="K887" s="273"/>
      <c r="L887" s="273"/>
      <c r="M887" s="273"/>
      <c r="N887" s="273"/>
      <c r="O887" s="273"/>
      <c r="P887" s="273"/>
      <c r="Q887" s="65">
        <v>3</v>
      </c>
      <c r="R887" s="278"/>
      <c r="S887" s="278"/>
      <c r="T887" s="278"/>
      <c r="U887" s="278"/>
      <c r="V887" s="278"/>
      <c r="W887" s="278"/>
      <c r="X887" s="278"/>
      <c r="Y887" s="278"/>
      <c r="Z887" s="278"/>
      <c r="AA887" s="278"/>
      <c r="AB887" s="278"/>
      <c r="AC887" s="278"/>
      <c r="AD887" s="278"/>
      <c r="AE887" s="278"/>
      <c r="AF887" s="65">
        <v>3</v>
      </c>
      <c r="AG887" s="278"/>
      <c r="AH887" s="278"/>
      <c r="AI887" s="278"/>
      <c r="AJ887" s="278"/>
      <c r="AK887" s="278"/>
      <c r="AL887" s="278"/>
      <c r="AM887" s="278"/>
      <c r="AN887" s="278"/>
      <c r="AO887" s="278"/>
      <c r="AP887" s="278"/>
      <c r="AQ887" s="278"/>
      <c r="AR887" s="278"/>
      <c r="AS887" s="278"/>
      <c r="AT887" s="278"/>
    </row>
    <row r="888" spans="1:46" ht="76.150000000000006" customHeight="1" thickTop="1" thickBot="1" x14ac:dyDescent="0.25">
      <c r="A888" s="273" t="s">
        <v>678</v>
      </c>
      <c r="B888" s="273"/>
      <c r="C888" s="273"/>
      <c r="D888" s="273"/>
      <c r="E888" s="273"/>
      <c r="F888" s="273"/>
      <c r="G888" s="273"/>
      <c r="H888" s="273"/>
      <c r="I888" s="273"/>
      <c r="J888" s="273"/>
      <c r="K888" s="273"/>
      <c r="L888" s="273"/>
      <c r="M888" s="273"/>
      <c r="N888" s="273"/>
      <c r="O888" s="273"/>
      <c r="P888" s="273"/>
      <c r="Q888" s="65">
        <v>3</v>
      </c>
      <c r="R888" s="278"/>
      <c r="S888" s="278"/>
      <c r="T888" s="278"/>
      <c r="U888" s="278"/>
      <c r="V888" s="278"/>
      <c r="W888" s="278"/>
      <c r="X888" s="278"/>
      <c r="Y888" s="278"/>
      <c r="Z888" s="278"/>
      <c r="AA888" s="278"/>
      <c r="AB888" s="278"/>
      <c r="AC888" s="278"/>
      <c r="AD888" s="278"/>
      <c r="AE888" s="278"/>
      <c r="AF888" s="65">
        <v>3</v>
      </c>
      <c r="AG888" s="278"/>
      <c r="AH888" s="278"/>
      <c r="AI888" s="278"/>
      <c r="AJ888" s="278"/>
      <c r="AK888" s="278"/>
      <c r="AL888" s="278"/>
      <c r="AM888" s="278"/>
      <c r="AN888" s="278"/>
      <c r="AO888" s="278"/>
      <c r="AP888" s="278"/>
      <c r="AQ888" s="278"/>
      <c r="AR888" s="278"/>
      <c r="AS888" s="278"/>
      <c r="AT888" s="278"/>
    </row>
    <row r="889" spans="1:46" ht="45" customHeight="1" thickTop="1" thickBot="1" x14ac:dyDescent="0.25">
      <c r="A889" s="273" t="s">
        <v>679</v>
      </c>
      <c r="B889" s="273"/>
      <c r="C889" s="273"/>
      <c r="D889" s="273"/>
      <c r="E889" s="273"/>
      <c r="F889" s="273"/>
      <c r="G889" s="273"/>
      <c r="H889" s="273"/>
      <c r="I889" s="273"/>
      <c r="J889" s="273"/>
      <c r="K889" s="273"/>
      <c r="L889" s="273"/>
      <c r="M889" s="273"/>
      <c r="N889" s="273"/>
      <c r="O889" s="273"/>
      <c r="P889" s="273"/>
      <c r="Q889" s="65">
        <v>3</v>
      </c>
      <c r="R889" s="278"/>
      <c r="S889" s="278"/>
      <c r="T889" s="278"/>
      <c r="U889" s="278"/>
      <c r="V889" s="278"/>
      <c r="W889" s="278"/>
      <c r="X889" s="278"/>
      <c r="Y889" s="278"/>
      <c r="Z889" s="278"/>
      <c r="AA889" s="278"/>
      <c r="AB889" s="278"/>
      <c r="AC889" s="278"/>
      <c r="AD889" s="278"/>
      <c r="AE889" s="278"/>
      <c r="AF889" s="65">
        <v>3</v>
      </c>
      <c r="AG889" s="278"/>
      <c r="AH889" s="278"/>
      <c r="AI889" s="278"/>
      <c r="AJ889" s="278"/>
      <c r="AK889" s="278"/>
      <c r="AL889" s="278"/>
      <c r="AM889" s="278"/>
      <c r="AN889" s="278"/>
      <c r="AO889" s="278"/>
      <c r="AP889" s="278"/>
      <c r="AQ889" s="278"/>
      <c r="AR889" s="278"/>
      <c r="AS889" s="278"/>
      <c r="AT889" s="278"/>
    </row>
    <row r="892" spans="1:46" ht="45" customHeight="1" x14ac:dyDescent="0.2">
      <c r="A892" s="267" t="s">
        <v>680</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67"/>
      <c r="AE892" s="267"/>
      <c r="AF892"/>
      <c r="AG892" s="250" t="s">
        <v>61</v>
      </c>
      <c r="AH892" s="250"/>
      <c r="AI892" s="250"/>
      <c r="AJ892" s="250"/>
      <c r="AK892" s="69">
        <f>(('Artículo 121 (resumen PI)'!C36*0.8+'Artículo 121 (resumen PI)'!F36*0.2)+('Artículo 121 (resumen PNT)'!C36*0.8+'Artículo 121 (resumen PNT)'!F36*0.2))/2</f>
        <v>25.000000000000004</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62</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68" t="s">
        <v>681</v>
      </c>
      <c r="B896" s="268"/>
      <c r="C896" s="268"/>
      <c r="D896" s="268"/>
      <c r="E896" s="268"/>
      <c r="F896" s="268"/>
      <c r="G896" s="268"/>
      <c r="H896" s="268"/>
      <c r="I896" s="268"/>
      <c r="J896" s="268"/>
      <c r="K896" s="268"/>
      <c r="L896" s="268"/>
      <c r="M896" s="268"/>
      <c r="N896" s="268"/>
      <c r="O896" s="268"/>
      <c r="P896" s="268"/>
      <c r="Q896" s="62"/>
      <c r="R896" s="57"/>
      <c r="S896" s="57"/>
      <c r="T896" s="57"/>
      <c r="U896" s="57"/>
      <c r="V896" s="269"/>
      <c r="W896" s="269"/>
      <c r="X896" s="269"/>
      <c r="Y896" s="269"/>
      <c r="Z896" s="269"/>
      <c r="AA896" s="269"/>
      <c r="AB896" s="269"/>
      <c r="AC896" s="269"/>
      <c r="AD896" s="269"/>
      <c r="AE896" s="269"/>
      <c r="AF896" s="62"/>
      <c r="AG896" s="57"/>
      <c r="AH896" s="57"/>
      <c r="AI896" s="57"/>
      <c r="AJ896" s="57"/>
      <c r="AK896" s="269"/>
      <c r="AL896" s="269"/>
      <c r="AM896" s="269"/>
      <c r="AN896" s="269"/>
      <c r="AO896" s="269"/>
      <c r="AP896" s="269"/>
      <c r="AQ896" s="269"/>
      <c r="AR896" s="269"/>
      <c r="AS896" s="269"/>
      <c r="AT896" s="269"/>
    </row>
    <row r="897" spans="1:46" ht="45" customHeight="1" thickTop="1" thickBot="1" x14ac:dyDescent="0.25">
      <c r="A897" s="275" t="s">
        <v>43</v>
      </c>
      <c r="B897" s="275"/>
      <c r="C897" s="275"/>
      <c r="D897" s="275"/>
      <c r="E897" s="275"/>
      <c r="F897" s="275"/>
      <c r="G897" s="275"/>
      <c r="H897" s="275"/>
      <c r="I897" s="275"/>
      <c r="J897" s="275"/>
      <c r="K897" s="275"/>
      <c r="L897" s="275"/>
      <c r="M897" s="275"/>
      <c r="N897" s="275"/>
      <c r="O897" s="275"/>
      <c r="P897" s="275"/>
      <c r="Q897" s="63" t="s">
        <v>64</v>
      </c>
      <c r="R897" s="276" t="s">
        <v>65</v>
      </c>
      <c r="S897" s="276"/>
      <c r="T897" s="276"/>
      <c r="U897" s="276"/>
      <c r="V897" s="276"/>
      <c r="W897" s="276"/>
      <c r="X897" s="276"/>
      <c r="Y897" s="276"/>
      <c r="Z897" s="276"/>
      <c r="AA897" s="276"/>
      <c r="AB897" s="276"/>
      <c r="AC897" s="276"/>
      <c r="AD897" s="276"/>
      <c r="AE897" s="276"/>
      <c r="AF897" s="64" t="s">
        <v>64</v>
      </c>
      <c r="AG897" s="277" t="s">
        <v>7</v>
      </c>
      <c r="AH897" s="277"/>
      <c r="AI897" s="277"/>
      <c r="AJ897" s="277"/>
      <c r="AK897" s="277"/>
      <c r="AL897" s="277"/>
      <c r="AM897" s="277"/>
      <c r="AN897" s="277"/>
      <c r="AO897" s="277"/>
      <c r="AP897" s="277"/>
      <c r="AQ897" s="277"/>
      <c r="AR897" s="277"/>
      <c r="AS897" s="277"/>
      <c r="AT897" s="277"/>
    </row>
    <row r="898" spans="1:46" ht="75.599999999999994" customHeight="1" thickTop="1" thickBot="1" x14ac:dyDescent="0.25">
      <c r="A898" s="273" t="s">
        <v>682</v>
      </c>
      <c r="B898" s="273"/>
      <c r="C898" s="273"/>
      <c r="D898" s="273"/>
      <c r="E898" s="273"/>
      <c r="F898" s="273"/>
      <c r="G898" s="273"/>
      <c r="H898" s="273"/>
      <c r="I898" s="273"/>
      <c r="J898" s="273"/>
      <c r="K898" s="273"/>
      <c r="L898" s="273"/>
      <c r="M898" s="273"/>
      <c r="N898" s="273"/>
      <c r="O898" s="273"/>
      <c r="P898" s="273"/>
      <c r="Q898" s="65">
        <v>0</v>
      </c>
      <c r="R898" s="278" t="s">
        <v>3076</v>
      </c>
      <c r="S898" s="278"/>
      <c r="T898" s="278"/>
      <c r="U898" s="278"/>
      <c r="V898" s="278"/>
      <c r="W898" s="278"/>
      <c r="X898" s="278"/>
      <c r="Y898" s="278"/>
      <c r="Z898" s="278"/>
      <c r="AA898" s="278"/>
      <c r="AB898" s="278"/>
      <c r="AC898" s="278"/>
      <c r="AD898" s="278"/>
      <c r="AE898" s="278"/>
      <c r="AF898" s="65">
        <v>1</v>
      </c>
      <c r="AG898" s="278" t="s">
        <v>3082</v>
      </c>
      <c r="AH898" s="278"/>
      <c r="AI898" s="278"/>
      <c r="AJ898" s="278"/>
      <c r="AK898" s="278"/>
      <c r="AL898" s="278"/>
      <c r="AM898" s="278"/>
      <c r="AN898" s="278"/>
      <c r="AO898" s="278"/>
      <c r="AP898" s="278"/>
      <c r="AQ898" s="278"/>
      <c r="AR898" s="278"/>
      <c r="AS898" s="278"/>
      <c r="AT898" s="278"/>
    </row>
    <row r="899" spans="1:46" ht="45" customHeight="1" thickTop="1" thickBot="1" x14ac:dyDescent="0.25">
      <c r="A899" s="273" t="s">
        <v>67</v>
      </c>
      <c r="B899" s="273"/>
      <c r="C899" s="273"/>
      <c r="D899" s="273"/>
      <c r="E899" s="273"/>
      <c r="F899" s="273"/>
      <c r="G899" s="273"/>
      <c r="H899" s="273"/>
      <c r="I899" s="273"/>
      <c r="J899" s="273"/>
      <c r="K899" s="273"/>
      <c r="L899" s="273"/>
      <c r="M899" s="273"/>
      <c r="N899" s="273"/>
      <c r="O899" s="273"/>
      <c r="P899" s="273"/>
      <c r="Q899" s="65">
        <v>0</v>
      </c>
      <c r="R899" s="274"/>
      <c r="S899" s="274"/>
      <c r="T899" s="274"/>
      <c r="U899" s="274"/>
      <c r="V899" s="274"/>
      <c r="W899" s="274"/>
      <c r="X899" s="274"/>
      <c r="Y899" s="274"/>
      <c r="Z899" s="274"/>
      <c r="AA899" s="274"/>
      <c r="AB899" s="274"/>
      <c r="AC899" s="274"/>
      <c r="AD899" s="274"/>
      <c r="AE899" s="274"/>
      <c r="AF899" s="65">
        <v>1</v>
      </c>
      <c r="AG899" s="274"/>
      <c r="AH899" s="274"/>
      <c r="AI899" s="274"/>
      <c r="AJ899" s="274"/>
      <c r="AK899" s="274"/>
      <c r="AL899" s="274"/>
      <c r="AM899" s="274"/>
      <c r="AN899" s="274"/>
      <c r="AO899" s="274"/>
      <c r="AP899" s="274"/>
      <c r="AQ899" s="274"/>
      <c r="AR899" s="274"/>
      <c r="AS899" s="274"/>
      <c r="AT899" s="274"/>
    </row>
    <row r="900" spans="1:46" ht="45" customHeight="1" thickTop="1" thickBot="1" x14ac:dyDescent="0.25">
      <c r="A900" s="273" t="s">
        <v>683</v>
      </c>
      <c r="B900" s="273"/>
      <c r="C900" s="273"/>
      <c r="D900" s="273"/>
      <c r="E900" s="273"/>
      <c r="F900" s="273"/>
      <c r="G900" s="273"/>
      <c r="H900" s="273"/>
      <c r="I900" s="273"/>
      <c r="J900" s="273"/>
      <c r="K900" s="273"/>
      <c r="L900" s="273"/>
      <c r="M900" s="273"/>
      <c r="N900" s="273"/>
      <c r="O900" s="273"/>
      <c r="P900" s="273"/>
      <c r="Q900" s="65">
        <v>0</v>
      </c>
      <c r="R900" s="274"/>
      <c r="S900" s="274"/>
      <c r="T900" s="274"/>
      <c r="U900" s="274"/>
      <c r="V900" s="274"/>
      <c r="W900" s="274"/>
      <c r="X900" s="274"/>
      <c r="Y900" s="274"/>
      <c r="Z900" s="274"/>
      <c r="AA900" s="274"/>
      <c r="AB900" s="274"/>
      <c r="AC900" s="274"/>
      <c r="AD900" s="274"/>
      <c r="AE900" s="274"/>
      <c r="AF900" s="65">
        <v>1</v>
      </c>
      <c r="AG900" s="274"/>
      <c r="AH900" s="274"/>
      <c r="AI900" s="274"/>
      <c r="AJ900" s="274"/>
      <c r="AK900" s="274"/>
      <c r="AL900" s="274"/>
      <c r="AM900" s="274"/>
      <c r="AN900" s="274"/>
      <c r="AO900" s="274"/>
      <c r="AP900" s="274"/>
      <c r="AQ900" s="274"/>
      <c r="AR900" s="274"/>
      <c r="AS900" s="274"/>
      <c r="AT900" s="274"/>
    </row>
    <row r="901" spans="1:46" ht="45" customHeight="1" thickTop="1" thickBot="1" x14ac:dyDescent="0.25">
      <c r="A901" s="273" t="s">
        <v>684</v>
      </c>
      <c r="B901" s="273"/>
      <c r="C901" s="273"/>
      <c r="D901" s="273"/>
      <c r="E901" s="273"/>
      <c r="F901" s="273"/>
      <c r="G901" s="273"/>
      <c r="H901" s="273"/>
      <c r="I901" s="273"/>
      <c r="J901" s="273"/>
      <c r="K901" s="273"/>
      <c r="L901" s="273"/>
      <c r="M901" s="273"/>
      <c r="N901" s="273"/>
      <c r="O901" s="273"/>
      <c r="P901" s="273"/>
      <c r="Q901" s="65">
        <v>0</v>
      </c>
      <c r="R901" s="274"/>
      <c r="S901" s="274"/>
      <c r="T901" s="274"/>
      <c r="U901" s="274"/>
      <c r="V901" s="274"/>
      <c r="W901" s="274"/>
      <c r="X901" s="274"/>
      <c r="Y901" s="274"/>
      <c r="Z901" s="274"/>
      <c r="AA901" s="274"/>
      <c r="AB901" s="274"/>
      <c r="AC901" s="274"/>
      <c r="AD901" s="274"/>
      <c r="AE901" s="274"/>
      <c r="AF901" s="65">
        <v>1</v>
      </c>
      <c r="AG901" s="274"/>
      <c r="AH901" s="274"/>
      <c r="AI901" s="274"/>
      <c r="AJ901" s="274"/>
      <c r="AK901" s="274"/>
      <c r="AL901" s="274"/>
      <c r="AM901" s="274"/>
      <c r="AN901" s="274"/>
      <c r="AO901" s="274"/>
      <c r="AP901" s="274"/>
      <c r="AQ901" s="274"/>
      <c r="AR901" s="274"/>
      <c r="AS901" s="274"/>
      <c r="AT901" s="274"/>
    </row>
    <row r="902" spans="1:46" ht="45" customHeight="1" thickTop="1" thickBot="1" x14ac:dyDescent="0.25">
      <c r="A902" s="273" t="s">
        <v>685</v>
      </c>
      <c r="B902" s="273"/>
      <c r="C902" s="273"/>
      <c r="D902" s="273"/>
      <c r="E902" s="273"/>
      <c r="F902" s="273"/>
      <c r="G902" s="273"/>
      <c r="H902" s="273"/>
      <c r="I902" s="273"/>
      <c r="J902" s="273"/>
      <c r="K902" s="273"/>
      <c r="L902" s="273"/>
      <c r="M902" s="273"/>
      <c r="N902" s="273"/>
      <c r="O902" s="273"/>
      <c r="P902" s="273"/>
      <c r="Q902" s="65">
        <v>0</v>
      </c>
      <c r="R902" s="274"/>
      <c r="S902" s="274"/>
      <c r="T902" s="274"/>
      <c r="U902" s="274"/>
      <c r="V902" s="274"/>
      <c r="W902" s="274"/>
      <c r="X902" s="274"/>
      <c r="Y902" s="274"/>
      <c r="Z902" s="274"/>
      <c r="AA902" s="274"/>
      <c r="AB902" s="274"/>
      <c r="AC902" s="274"/>
      <c r="AD902" s="274"/>
      <c r="AE902" s="274"/>
      <c r="AF902" s="65">
        <v>1</v>
      </c>
      <c r="AG902" s="274" t="s">
        <v>3080</v>
      </c>
      <c r="AH902" s="274"/>
      <c r="AI902" s="274"/>
      <c r="AJ902" s="274"/>
      <c r="AK902" s="274"/>
      <c r="AL902" s="274"/>
      <c r="AM902" s="274"/>
      <c r="AN902" s="274"/>
      <c r="AO902" s="274"/>
      <c r="AP902" s="274"/>
      <c r="AQ902" s="274"/>
      <c r="AR902" s="274"/>
      <c r="AS902" s="274"/>
      <c r="AT902" s="274"/>
    </row>
    <row r="903" spans="1:46" ht="67.900000000000006" customHeight="1" thickTop="1" thickBot="1" x14ac:dyDescent="0.25">
      <c r="A903" s="273" t="s">
        <v>686</v>
      </c>
      <c r="B903" s="273"/>
      <c r="C903" s="273"/>
      <c r="D903" s="273"/>
      <c r="E903" s="273"/>
      <c r="F903" s="273"/>
      <c r="G903" s="273"/>
      <c r="H903" s="273"/>
      <c r="I903" s="273"/>
      <c r="J903" s="273"/>
      <c r="K903" s="273"/>
      <c r="L903" s="273"/>
      <c r="M903" s="273"/>
      <c r="N903" s="273"/>
      <c r="O903" s="273"/>
      <c r="P903" s="273"/>
      <c r="Q903" s="65">
        <v>0</v>
      </c>
      <c r="R903" s="278"/>
      <c r="S903" s="278"/>
      <c r="T903" s="278"/>
      <c r="U903" s="278"/>
      <c r="V903" s="278"/>
      <c r="W903" s="278"/>
      <c r="X903" s="278"/>
      <c r="Y903" s="278"/>
      <c r="Z903" s="278"/>
      <c r="AA903" s="278"/>
      <c r="AB903" s="278"/>
      <c r="AC903" s="278"/>
      <c r="AD903" s="278"/>
      <c r="AE903" s="278"/>
      <c r="AF903" s="65">
        <v>1</v>
      </c>
      <c r="AG903" s="278"/>
      <c r="AH903" s="278"/>
      <c r="AI903" s="278"/>
      <c r="AJ903" s="278"/>
      <c r="AK903" s="278"/>
      <c r="AL903" s="278"/>
      <c r="AM903" s="278"/>
      <c r="AN903" s="278"/>
      <c r="AO903" s="278"/>
      <c r="AP903" s="278"/>
      <c r="AQ903" s="278"/>
      <c r="AR903" s="278"/>
      <c r="AS903" s="278"/>
      <c r="AT903" s="278"/>
    </row>
    <row r="904" spans="1:46" ht="45" customHeight="1" thickTop="1" thickBot="1" x14ac:dyDescent="0.25">
      <c r="A904" s="273" t="s">
        <v>630</v>
      </c>
      <c r="B904" s="273"/>
      <c r="C904" s="273"/>
      <c r="D904" s="273"/>
      <c r="E904" s="273"/>
      <c r="F904" s="273"/>
      <c r="G904" s="273"/>
      <c r="H904" s="273"/>
      <c r="I904" s="273"/>
      <c r="J904" s="273"/>
      <c r="K904" s="273"/>
      <c r="L904" s="273"/>
      <c r="M904" s="273"/>
      <c r="N904" s="273"/>
      <c r="O904" s="273"/>
      <c r="P904" s="273"/>
      <c r="Q904" s="65">
        <v>0</v>
      </c>
      <c r="R904" s="278"/>
      <c r="S904" s="278"/>
      <c r="T904" s="278"/>
      <c r="U904" s="278"/>
      <c r="V904" s="278"/>
      <c r="W904" s="278"/>
      <c r="X904" s="278"/>
      <c r="Y904" s="278"/>
      <c r="Z904" s="278"/>
      <c r="AA904" s="278"/>
      <c r="AB904" s="278"/>
      <c r="AC904" s="278"/>
      <c r="AD904" s="278"/>
      <c r="AE904" s="278"/>
      <c r="AF904" s="65">
        <v>1</v>
      </c>
      <c r="AG904" s="278"/>
      <c r="AH904" s="278"/>
      <c r="AI904" s="278"/>
      <c r="AJ904" s="278"/>
      <c r="AK904" s="278"/>
      <c r="AL904" s="278"/>
      <c r="AM904" s="278"/>
      <c r="AN904" s="278"/>
      <c r="AO904" s="278"/>
      <c r="AP904" s="278"/>
      <c r="AQ904" s="278"/>
      <c r="AR904" s="278"/>
      <c r="AS904" s="278"/>
      <c r="AT904" s="278"/>
    </row>
    <row r="905" spans="1:46" ht="45" customHeight="1" thickTop="1" thickBot="1" x14ac:dyDescent="0.25">
      <c r="A905" s="273" t="s">
        <v>687</v>
      </c>
      <c r="B905" s="273"/>
      <c r="C905" s="273"/>
      <c r="D905" s="273"/>
      <c r="E905" s="273"/>
      <c r="F905" s="273"/>
      <c r="G905" s="273"/>
      <c r="H905" s="273"/>
      <c r="I905" s="273"/>
      <c r="J905" s="273"/>
      <c r="K905" s="273"/>
      <c r="L905" s="273"/>
      <c r="M905" s="273"/>
      <c r="N905" s="273"/>
      <c r="O905" s="273"/>
      <c r="P905" s="273"/>
      <c r="Q905" s="65">
        <v>0</v>
      </c>
      <c r="R905" s="278"/>
      <c r="S905" s="278"/>
      <c r="T905" s="278"/>
      <c r="U905" s="278"/>
      <c r="V905" s="278"/>
      <c r="W905" s="278"/>
      <c r="X905" s="278"/>
      <c r="Y905" s="278"/>
      <c r="Z905" s="278"/>
      <c r="AA905" s="278"/>
      <c r="AB905" s="278"/>
      <c r="AC905" s="278"/>
      <c r="AD905" s="278"/>
      <c r="AE905" s="278"/>
      <c r="AF905" s="65">
        <v>1</v>
      </c>
      <c r="AG905" s="278"/>
      <c r="AH905" s="278"/>
      <c r="AI905" s="278"/>
      <c r="AJ905" s="278"/>
      <c r="AK905" s="278"/>
      <c r="AL905" s="278"/>
      <c r="AM905" s="278"/>
      <c r="AN905" s="278"/>
      <c r="AO905" s="278"/>
      <c r="AP905" s="278"/>
      <c r="AQ905" s="278"/>
      <c r="AR905" s="278"/>
      <c r="AS905" s="278"/>
      <c r="AT905" s="278"/>
    </row>
    <row r="906" spans="1:46" ht="45" customHeight="1" thickTop="1" thickBot="1" x14ac:dyDescent="0.25">
      <c r="A906" s="273" t="s">
        <v>688</v>
      </c>
      <c r="B906" s="273"/>
      <c r="C906" s="273"/>
      <c r="D906" s="273"/>
      <c r="E906" s="273"/>
      <c r="F906" s="273"/>
      <c r="G906" s="273"/>
      <c r="H906" s="273"/>
      <c r="I906" s="273"/>
      <c r="J906" s="273"/>
      <c r="K906" s="273"/>
      <c r="L906" s="273"/>
      <c r="M906" s="273"/>
      <c r="N906" s="273"/>
      <c r="O906" s="273"/>
      <c r="P906" s="273"/>
      <c r="Q906" s="65">
        <v>0</v>
      </c>
      <c r="R906" s="274"/>
      <c r="S906" s="274"/>
      <c r="T906" s="274"/>
      <c r="U906" s="274"/>
      <c r="V906" s="274"/>
      <c r="W906" s="274"/>
      <c r="X906" s="274"/>
      <c r="Y906" s="274"/>
      <c r="Z906" s="274"/>
      <c r="AA906" s="274"/>
      <c r="AB906" s="274"/>
      <c r="AC906" s="274"/>
      <c r="AD906" s="274"/>
      <c r="AE906" s="274"/>
      <c r="AF906" s="65">
        <v>1</v>
      </c>
      <c r="AG906" s="274"/>
      <c r="AH906" s="274"/>
      <c r="AI906" s="274"/>
      <c r="AJ906" s="274"/>
      <c r="AK906" s="274"/>
      <c r="AL906" s="274"/>
      <c r="AM906" s="274"/>
      <c r="AN906" s="274"/>
      <c r="AO906" s="274"/>
      <c r="AP906" s="274"/>
      <c r="AQ906" s="274"/>
      <c r="AR906" s="274"/>
      <c r="AS906" s="274"/>
      <c r="AT906" s="274"/>
    </row>
    <row r="907" spans="1:46" ht="45" customHeight="1" thickTop="1" thickBot="1" x14ac:dyDescent="0.25">
      <c r="A907" s="273" t="s">
        <v>689</v>
      </c>
      <c r="B907" s="273"/>
      <c r="C907" s="273"/>
      <c r="D907" s="273"/>
      <c r="E907" s="273"/>
      <c r="F907" s="273"/>
      <c r="G907" s="273"/>
      <c r="H907" s="273"/>
      <c r="I907" s="273"/>
      <c r="J907" s="273"/>
      <c r="K907" s="273"/>
      <c r="L907" s="273"/>
      <c r="M907" s="273"/>
      <c r="N907" s="273"/>
      <c r="O907" s="273"/>
      <c r="P907" s="273"/>
      <c r="Q907" s="65">
        <v>0</v>
      </c>
      <c r="R907" s="274"/>
      <c r="S907" s="274"/>
      <c r="T907" s="274"/>
      <c r="U907" s="274"/>
      <c r="V907" s="274"/>
      <c r="W907" s="274"/>
      <c r="X907" s="274"/>
      <c r="Y907" s="274"/>
      <c r="Z907" s="274"/>
      <c r="AA907" s="274"/>
      <c r="AB907" s="274"/>
      <c r="AC907" s="274"/>
      <c r="AD907" s="274"/>
      <c r="AE907" s="274"/>
      <c r="AF907" s="65">
        <v>1</v>
      </c>
      <c r="AG907" s="274"/>
      <c r="AH907" s="274"/>
      <c r="AI907" s="274"/>
      <c r="AJ907" s="274"/>
      <c r="AK907" s="274"/>
      <c r="AL907" s="274"/>
      <c r="AM907" s="274"/>
      <c r="AN907" s="274"/>
      <c r="AO907" s="274"/>
      <c r="AP907" s="274"/>
      <c r="AQ907" s="274"/>
      <c r="AR907" s="274"/>
      <c r="AS907" s="274"/>
      <c r="AT907" s="274"/>
    </row>
    <row r="908" spans="1:46" ht="68.650000000000006" customHeight="1" thickTop="1" thickBot="1" x14ac:dyDescent="0.25">
      <c r="A908" s="273" t="s">
        <v>690</v>
      </c>
      <c r="B908" s="273"/>
      <c r="C908" s="273"/>
      <c r="D908" s="273"/>
      <c r="E908" s="273"/>
      <c r="F908" s="273"/>
      <c r="G908" s="273"/>
      <c r="H908" s="273"/>
      <c r="I908" s="273"/>
      <c r="J908" s="273"/>
      <c r="K908" s="273"/>
      <c r="L908" s="273"/>
      <c r="M908" s="273"/>
      <c r="N908" s="273"/>
      <c r="O908" s="273"/>
      <c r="P908" s="273"/>
      <c r="Q908" s="65">
        <v>0</v>
      </c>
      <c r="R908" s="274"/>
      <c r="S908" s="274"/>
      <c r="T908" s="274"/>
      <c r="U908" s="274"/>
      <c r="V908" s="274"/>
      <c r="W908" s="274"/>
      <c r="X908" s="274"/>
      <c r="Y908" s="274"/>
      <c r="Z908" s="274"/>
      <c r="AA908" s="274"/>
      <c r="AB908" s="274"/>
      <c r="AC908" s="274"/>
      <c r="AD908" s="274"/>
      <c r="AE908" s="274"/>
      <c r="AF908" s="65">
        <v>1</v>
      </c>
      <c r="AG908" s="274"/>
      <c r="AH908" s="274"/>
      <c r="AI908" s="274"/>
      <c r="AJ908" s="274"/>
      <c r="AK908" s="274"/>
      <c r="AL908" s="274"/>
      <c r="AM908" s="274"/>
      <c r="AN908" s="274"/>
      <c r="AO908" s="274"/>
      <c r="AP908" s="274"/>
      <c r="AQ908" s="274"/>
      <c r="AR908" s="274"/>
      <c r="AS908" s="274"/>
      <c r="AT908" s="274"/>
    </row>
    <row r="909" spans="1:46" ht="45" customHeight="1" thickTop="1" thickBot="1" x14ac:dyDescent="0.25">
      <c r="A909" s="273" t="s">
        <v>691</v>
      </c>
      <c r="B909" s="273"/>
      <c r="C909" s="273"/>
      <c r="D909" s="273"/>
      <c r="E909" s="273"/>
      <c r="F909" s="273"/>
      <c r="G909" s="273"/>
      <c r="H909" s="273"/>
      <c r="I909" s="273"/>
      <c r="J909" s="273"/>
      <c r="K909" s="273"/>
      <c r="L909" s="273"/>
      <c r="M909" s="273"/>
      <c r="N909" s="273"/>
      <c r="O909" s="273"/>
      <c r="P909" s="273"/>
      <c r="Q909" s="65">
        <v>0</v>
      </c>
      <c r="R909" s="274"/>
      <c r="S909" s="274"/>
      <c r="T909" s="274"/>
      <c r="U909" s="274"/>
      <c r="V909" s="274"/>
      <c r="W909" s="274"/>
      <c r="X909" s="274"/>
      <c r="Y909" s="274"/>
      <c r="Z909" s="274"/>
      <c r="AA909" s="274"/>
      <c r="AB909" s="274"/>
      <c r="AC909" s="274"/>
      <c r="AD909" s="274"/>
      <c r="AE909" s="274"/>
      <c r="AF909" s="65">
        <v>1</v>
      </c>
      <c r="AG909" s="274"/>
      <c r="AH909" s="274"/>
      <c r="AI909" s="274"/>
      <c r="AJ909" s="274"/>
      <c r="AK909" s="274"/>
      <c r="AL909" s="274"/>
      <c r="AM909" s="274"/>
      <c r="AN909" s="274"/>
      <c r="AO909" s="274"/>
      <c r="AP909" s="274"/>
      <c r="AQ909" s="274"/>
      <c r="AR909" s="274"/>
      <c r="AS909" s="274"/>
      <c r="AT909" s="274"/>
    </row>
    <row r="910" spans="1:46" ht="45" customHeight="1" thickTop="1" thickBot="1" x14ac:dyDescent="0.25">
      <c r="A910" s="273" t="s">
        <v>692</v>
      </c>
      <c r="B910" s="273"/>
      <c r="C910" s="273"/>
      <c r="D910" s="273"/>
      <c r="E910" s="273"/>
      <c r="F910" s="273"/>
      <c r="G910" s="273"/>
      <c r="H910" s="273"/>
      <c r="I910" s="273"/>
      <c r="J910" s="273"/>
      <c r="K910" s="273"/>
      <c r="L910" s="273"/>
      <c r="M910" s="273"/>
      <c r="N910" s="273"/>
      <c r="O910" s="273"/>
      <c r="P910" s="273"/>
      <c r="Q910" s="65">
        <v>0</v>
      </c>
      <c r="R910" s="278"/>
      <c r="S910" s="278"/>
      <c r="T910" s="278"/>
      <c r="U910" s="278"/>
      <c r="V910" s="278"/>
      <c r="W910" s="278"/>
      <c r="X910" s="278"/>
      <c r="Y910" s="278"/>
      <c r="Z910" s="278"/>
      <c r="AA910" s="278"/>
      <c r="AB910" s="278"/>
      <c r="AC910" s="278"/>
      <c r="AD910" s="278"/>
      <c r="AE910" s="278"/>
      <c r="AF910" s="65">
        <v>1</v>
      </c>
      <c r="AG910" s="278"/>
      <c r="AH910" s="278"/>
      <c r="AI910" s="278"/>
      <c r="AJ910" s="278"/>
      <c r="AK910" s="278"/>
      <c r="AL910" s="278"/>
      <c r="AM910" s="278"/>
      <c r="AN910" s="278"/>
      <c r="AO910" s="278"/>
      <c r="AP910" s="278"/>
      <c r="AQ910" s="278"/>
      <c r="AR910" s="278"/>
      <c r="AS910" s="278"/>
      <c r="AT910" s="278"/>
    </row>
    <row r="911" spans="1:46" ht="45" customHeight="1" thickTop="1" thickBot="1" x14ac:dyDescent="0.25">
      <c r="A911" s="273" t="s">
        <v>693</v>
      </c>
      <c r="B911" s="273"/>
      <c r="C911" s="273"/>
      <c r="D911" s="273"/>
      <c r="E911" s="273"/>
      <c r="F911" s="273"/>
      <c r="G911" s="273"/>
      <c r="H911" s="273"/>
      <c r="I911" s="273"/>
      <c r="J911" s="273"/>
      <c r="K911" s="273"/>
      <c r="L911" s="273"/>
      <c r="M911" s="273"/>
      <c r="N911" s="273"/>
      <c r="O911" s="273"/>
      <c r="P911" s="273"/>
      <c r="Q911" s="65">
        <v>0</v>
      </c>
      <c r="R911" s="278"/>
      <c r="S911" s="278"/>
      <c r="T911" s="278"/>
      <c r="U911" s="278"/>
      <c r="V911" s="278"/>
      <c r="W911" s="278"/>
      <c r="X911" s="278"/>
      <c r="Y911" s="278"/>
      <c r="Z911" s="278"/>
      <c r="AA911" s="278"/>
      <c r="AB911" s="278"/>
      <c r="AC911" s="278"/>
      <c r="AD911" s="278"/>
      <c r="AE911" s="278"/>
      <c r="AF911" s="65">
        <v>1</v>
      </c>
      <c r="AG911" s="278"/>
      <c r="AH911" s="278"/>
      <c r="AI911" s="278"/>
      <c r="AJ911" s="278"/>
      <c r="AK911" s="278"/>
      <c r="AL911" s="278"/>
      <c r="AM911" s="278"/>
      <c r="AN911" s="278"/>
      <c r="AO911" s="278"/>
      <c r="AP911" s="278"/>
      <c r="AQ911" s="278"/>
      <c r="AR911" s="278"/>
      <c r="AS911" s="278"/>
      <c r="AT911" s="278"/>
    </row>
    <row r="912" spans="1:46" ht="45" customHeight="1" thickTop="1" thickBot="1" x14ac:dyDescent="0.25">
      <c r="A912" s="273" t="s">
        <v>694</v>
      </c>
      <c r="B912" s="273"/>
      <c r="C912" s="273"/>
      <c r="D912" s="273"/>
      <c r="E912" s="273"/>
      <c r="F912" s="273"/>
      <c r="G912" s="273"/>
      <c r="H912" s="273"/>
      <c r="I912" s="273"/>
      <c r="J912" s="273"/>
      <c r="K912" s="273"/>
      <c r="L912" s="273"/>
      <c r="M912" s="273"/>
      <c r="N912" s="273"/>
      <c r="O912" s="273"/>
      <c r="P912" s="273"/>
      <c r="Q912" s="65">
        <v>0</v>
      </c>
      <c r="R912" s="274"/>
      <c r="S912" s="274"/>
      <c r="T912" s="274"/>
      <c r="U912" s="274"/>
      <c r="V912" s="274"/>
      <c r="W912" s="274"/>
      <c r="X912" s="274"/>
      <c r="Y912" s="274"/>
      <c r="Z912" s="274"/>
      <c r="AA912" s="274"/>
      <c r="AB912" s="274"/>
      <c r="AC912" s="274"/>
      <c r="AD912" s="274"/>
      <c r="AE912" s="274"/>
      <c r="AF912" s="65">
        <v>1</v>
      </c>
      <c r="AG912" s="274"/>
      <c r="AH912" s="274"/>
      <c r="AI912" s="274"/>
      <c r="AJ912" s="274"/>
      <c r="AK912" s="274"/>
      <c r="AL912" s="274"/>
      <c r="AM912" s="274"/>
      <c r="AN912" s="274"/>
      <c r="AO912" s="274"/>
      <c r="AP912" s="274"/>
      <c r="AQ912" s="274"/>
      <c r="AR912" s="274"/>
      <c r="AS912" s="274"/>
      <c r="AT912" s="274"/>
    </row>
    <row r="913" spans="1:46" ht="45" customHeight="1" thickTop="1" thickBot="1" x14ac:dyDescent="0.25">
      <c r="A913" s="273" t="s">
        <v>695</v>
      </c>
      <c r="B913" s="273"/>
      <c r="C913" s="273"/>
      <c r="D913" s="273"/>
      <c r="E913" s="273"/>
      <c r="F913" s="273"/>
      <c r="G913" s="273"/>
      <c r="H913" s="273"/>
      <c r="I913" s="273"/>
      <c r="J913" s="273"/>
      <c r="K913" s="273"/>
      <c r="L913" s="273"/>
      <c r="M913" s="273"/>
      <c r="N913" s="273"/>
      <c r="O913" s="273"/>
      <c r="P913" s="273"/>
      <c r="Q913" s="65">
        <v>0</v>
      </c>
      <c r="R913" s="274"/>
      <c r="S913" s="274"/>
      <c r="T913" s="274"/>
      <c r="U913" s="274"/>
      <c r="V913" s="274"/>
      <c r="W913" s="274"/>
      <c r="X913" s="274"/>
      <c r="Y913" s="274"/>
      <c r="Z913" s="274"/>
      <c r="AA913" s="274"/>
      <c r="AB913" s="274"/>
      <c r="AC913" s="274"/>
      <c r="AD913" s="274"/>
      <c r="AE913" s="274"/>
      <c r="AF913" s="65">
        <v>1</v>
      </c>
      <c r="AG913" s="274"/>
      <c r="AH913" s="274"/>
      <c r="AI913" s="274"/>
      <c r="AJ913" s="274"/>
      <c r="AK913" s="274"/>
      <c r="AL913" s="274"/>
      <c r="AM913" s="274"/>
      <c r="AN913" s="274"/>
      <c r="AO913" s="274"/>
      <c r="AP913" s="274"/>
      <c r="AQ913" s="274"/>
      <c r="AR913" s="274"/>
      <c r="AS913" s="274"/>
      <c r="AT913" s="274"/>
    </row>
    <row r="914" spans="1:46" ht="45" customHeight="1" thickTop="1" thickBot="1" x14ac:dyDescent="0.25">
      <c r="A914" s="273" t="s">
        <v>696</v>
      </c>
      <c r="B914" s="273"/>
      <c r="C914" s="273"/>
      <c r="D914" s="273"/>
      <c r="E914" s="273"/>
      <c r="F914" s="273"/>
      <c r="G914" s="273"/>
      <c r="H914" s="273"/>
      <c r="I914" s="273"/>
      <c r="J914" s="273"/>
      <c r="K914" s="273"/>
      <c r="L914" s="273"/>
      <c r="M914" s="273"/>
      <c r="N914" s="273"/>
      <c r="O914" s="273"/>
      <c r="P914" s="273"/>
      <c r="Q914" s="65">
        <v>0</v>
      </c>
      <c r="R914" s="274"/>
      <c r="S914" s="274"/>
      <c r="T914" s="274"/>
      <c r="U914" s="274"/>
      <c r="V914" s="274"/>
      <c r="W914" s="274"/>
      <c r="X914" s="274"/>
      <c r="Y914" s="274"/>
      <c r="Z914" s="274"/>
      <c r="AA914" s="274"/>
      <c r="AB914" s="274"/>
      <c r="AC914" s="274"/>
      <c r="AD914" s="274"/>
      <c r="AE914" s="274"/>
      <c r="AF914" s="65">
        <v>1</v>
      </c>
      <c r="AG914" s="274"/>
      <c r="AH914" s="274"/>
      <c r="AI914" s="274"/>
      <c r="AJ914" s="274"/>
      <c r="AK914" s="274"/>
      <c r="AL914" s="274"/>
      <c r="AM914" s="274"/>
      <c r="AN914" s="274"/>
      <c r="AO914" s="274"/>
      <c r="AP914" s="274"/>
      <c r="AQ914" s="274"/>
      <c r="AR914" s="274"/>
      <c r="AS914" s="274"/>
      <c r="AT914" s="274"/>
    </row>
    <row r="915" spans="1:46" ht="45" customHeight="1" thickTop="1" thickBot="1" x14ac:dyDescent="0.25">
      <c r="A915" s="273" t="s">
        <v>697</v>
      </c>
      <c r="B915" s="273"/>
      <c r="C915" s="273"/>
      <c r="D915" s="273"/>
      <c r="E915" s="273"/>
      <c r="F915" s="273"/>
      <c r="G915" s="273"/>
      <c r="H915" s="273"/>
      <c r="I915" s="273"/>
      <c r="J915" s="273"/>
      <c r="K915" s="273"/>
      <c r="L915" s="273"/>
      <c r="M915" s="273"/>
      <c r="N915" s="273"/>
      <c r="O915" s="273"/>
      <c r="P915" s="273"/>
      <c r="Q915" s="65">
        <v>0</v>
      </c>
      <c r="R915" s="278"/>
      <c r="S915" s="278"/>
      <c r="T915" s="278"/>
      <c r="U915" s="278"/>
      <c r="V915" s="278"/>
      <c r="W915" s="278"/>
      <c r="X915" s="278"/>
      <c r="Y915" s="278"/>
      <c r="Z915" s="278"/>
      <c r="AA915" s="278"/>
      <c r="AB915" s="278"/>
      <c r="AC915" s="278"/>
      <c r="AD915" s="278"/>
      <c r="AE915" s="278"/>
      <c r="AF915" s="65">
        <v>1</v>
      </c>
      <c r="AG915" s="278"/>
      <c r="AH915" s="278"/>
      <c r="AI915" s="278"/>
      <c r="AJ915" s="278"/>
      <c r="AK915" s="278"/>
      <c r="AL915" s="278"/>
      <c r="AM915" s="278"/>
      <c r="AN915" s="278"/>
      <c r="AO915" s="278"/>
      <c r="AP915" s="278"/>
      <c r="AQ915" s="278"/>
      <c r="AR915" s="278"/>
      <c r="AS915" s="278"/>
      <c r="AT915" s="278"/>
    </row>
    <row r="916" spans="1:46" ht="45" customHeight="1" thickTop="1" thickBot="1" x14ac:dyDescent="0.25">
      <c r="A916" s="273" t="s">
        <v>698</v>
      </c>
      <c r="B916" s="273"/>
      <c r="C916" s="273"/>
      <c r="D916" s="273"/>
      <c r="E916" s="273"/>
      <c r="F916" s="273"/>
      <c r="G916" s="273"/>
      <c r="H916" s="273"/>
      <c r="I916" s="273"/>
      <c r="J916" s="273"/>
      <c r="K916" s="273"/>
      <c r="L916" s="273"/>
      <c r="M916" s="273"/>
      <c r="N916" s="273"/>
      <c r="O916" s="273"/>
      <c r="P916" s="273"/>
      <c r="Q916" s="65">
        <v>0</v>
      </c>
      <c r="R916" s="274"/>
      <c r="S916" s="274"/>
      <c r="T916" s="274"/>
      <c r="U916" s="274"/>
      <c r="V916" s="274"/>
      <c r="W916" s="274"/>
      <c r="X916" s="274"/>
      <c r="Y916" s="274"/>
      <c r="Z916" s="274"/>
      <c r="AA916" s="274"/>
      <c r="AB916" s="274"/>
      <c r="AC916" s="274"/>
      <c r="AD916" s="274"/>
      <c r="AE916" s="274"/>
      <c r="AF916" s="65">
        <v>1</v>
      </c>
      <c r="AG916" s="274"/>
      <c r="AH916" s="274"/>
      <c r="AI916" s="274"/>
      <c r="AJ916" s="274"/>
      <c r="AK916" s="274"/>
      <c r="AL916" s="274"/>
      <c r="AM916" s="274"/>
      <c r="AN916" s="274"/>
      <c r="AO916" s="274"/>
      <c r="AP916" s="274"/>
      <c r="AQ916" s="274"/>
      <c r="AR916" s="274"/>
      <c r="AS916" s="274"/>
      <c r="AT916" s="274"/>
    </row>
    <row r="917" spans="1:46" ht="45" customHeight="1" thickTop="1" thickBot="1" x14ac:dyDescent="0.25">
      <c r="A917" s="273" t="s">
        <v>699</v>
      </c>
      <c r="B917" s="273"/>
      <c r="C917" s="273"/>
      <c r="D917" s="273"/>
      <c r="E917" s="273"/>
      <c r="F917" s="273"/>
      <c r="G917" s="273"/>
      <c r="H917" s="273"/>
      <c r="I917" s="273"/>
      <c r="J917" s="273"/>
      <c r="K917" s="273"/>
      <c r="L917" s="273"/>
      <c r="M917" s="273"/>
      <c r="N917" s="273"/>
      <c r="O917" s="273"/>
      <c r="P917" s="273"/>
      <c r="Q917" s="65">
        <v>0</v>
      </c>
      <c r="R917" s="274"/>
      <c r="S917" s="274"/>
      <c r="T917" s="274"/>
      <c r="U917" s="274"/>
      <c r="V917" s="274"/>
      <c r="W917" s="274"/>
      <c r="X917" s="274"/>
      <c r="Y917" s="274"/>
      <c r="Z917" s="274"/>
      <c r="AA917" s="274"/>
      <c r="AB917" s="274"/>
      <c r="AC917" s="274"/>
      <c r="AD917" s="274"/>
      <c r="AE917" s="274"/>
      <c r="AF917" s="65">
        <v>1</v>
      </c>
      <c r="AG917" s="274"/>
      <c r="AH917" s="274"/>
      <c r="AI917" s="274"/>
      <c r="AJ917" s="274"/>
      <c r="AK917" s="274"/>
      <c r="AL917" s="274"/>
      <c r="AM917" s="274"/>
      <c r="AN917" s="274"/>
      <c r="AO917" s="274"/>
      <c r="AP917" s="274"/>
      <c r="AQ917" s="274"/>
      <c r="AR917" s="274"/>
      <c r="AS917" s="274"/>
      <c r="AT917" s="274"/>
    </row>
    <row r="918" spans="1:46" ht="45" customHeight="1" thickTop="1" thickBot="1" x14ac:dyDescent="0.25">
      <c r="A918" s="273" t="s">
        <v>700</v>
      </c>
      <c r="B918" s="273"/>
      <c r="C918" s="273"/>
      <c r="D918" s="273"/>
      <c r="E918" s="273"/>
      <c r="F918" s="273"/>
      <c r="G918" s="273"/>
      <c r="H918" s="273"/>
      <c r="I918" s="273"/>
      <c r="J918" s="273"/>
      <c r="K918" s="273"/>
      <c r="L918" s="273"/>
      <c r="M918" s="273"/>
      <c r="N918" s="273"/>
      <c r="O918" s="273"/>
      <c r="P918" s="273"/>
      <c r="Q918" s="65">
        <v>0</v>
      </c>
      <c r="R918" s="274"/>
      <c r="S918" s="274"/>
      <c r="T918" s="274"/>
      <c r="U918" s="274"/>
      <c r="V918" s="274"/>
      <c r="W918" s="274"/>
      <c r="X918" s="274"/>
      <c r="Y918" s="274"/>
      <c r="Z918" s="274"/>
      <c r="AA918" s="274"/>
      <c r="AB918" s="274"/>
      <c r="AC918" s="274"/>
      <c r="AD918" s="274"/>
      <c r="AE918" s="274"/>
      <c r="AF918" s="65">
        <v>1</v>
      </c>
      <c r="AG918" s="274"/>
      <c r="AH918" s="274"/>
      <c r="AI918" s="274"/>
      <c r="AJ918" s="274"/>
      <c r="AK918" s="274"/>
      <c r="AL918" s="274"/>
      <c r="AM918" s="274"/>
      <c r="AN918" s="274"/>
      <c r="AO918" s="274"/>
      <c r="AP918" s="274"/>
      <c r="AQ918" s="274"/>
      <c r="AR918" s="274"/>
      <c r="AS918" s="274"/>
      <c r="AT918" s="274"/>
    </row>
    <row r="919" spans="1:46" ht="45" customHeight="1" thickTop="1" thickBot="1" x14ac:dyDescent="0.25">
      <c r="A919" s="273" t="s">
        <v>701</v>
      </c>
      <c r="B919" s="273"/>
      <c r="C919" s="273"/>
      <c r="D919" s="273"/>
      <c r="E919" s="273"/>
      <c r="F919" s="273"/>
      <c r="G919" s="273"/>
      <c r="H919" s="273"/>
      <c r="I919" s="273"/>
      <c r="J919" s="273"/>
      <c r="K919" s="273"/>
      <c r="L919" s="273"/>
      <c r="M919" s="273"/>
      <c r="N919" s="273"/>
      <c r="O919" s="273"/>
      <c r="P919" s="273"/>
      <c r="Q919" s="65">
        <v>0</v>
      </c>
      <c r="R919" s="274"/>
      <c r="S919" s="274"/>
      <c r="T919" s="274"/>
      <c r="U919" s="274"/>
      <c r="V919" s="274"/>
      <c r="W919" s="274"/>
      <c r="X919" s="274"/>
      <c r="Y919" s="274"/>
      <c r="Z919" s="274"/>
      <c r="AA919" s="274"/>
      <c r="AB919" s="274"/>
      <c r="AC919" s="274"/>
      <c r="AD919" s="274"/>
      <c r="AE919" s="274"/>
      <c r="AF919" s="65">
        <v>1</v>
      </c>
      <c r="AG919" s="274"/>
      <c r="AH919" s="274"/>
      <c r="AI919" s="274"/>
      <c r="AJ919" s="274"/>
      <c r="AK919" s="274"/>
      <c r="AL919" s="274"/>
      <c r="AM919" s="274"/>
      <c r="AN919" s="274"/>
      <c r="AO919" s="274"/>
      <c r="AP919" s="274"/>
      <c r="AQ919" s="274"/>
      <c r="AR919" s="274"/>
      <c r="AS919" s="274"/>
      <c r="AT919" s="274"/>
    </row>
    <row r="920" spans="1:46" ht="45" customHeight="1" thickTop="1" thickBot="1" x14ac:dyDescent="0.25">
      <c r="A920" s="273" t="s">
        <v>702</v>
      </c>
      <c r="B920" s="273"/>
      <c r="C920" s="273"/>
      <c r="D920" s="273"/>
      <c r="E920" s="273"/>
      <c r="F920" s="273"/>
      <c r="G920" s="273"/>
      <c r="H920" s="273"/>
      <c r="I920" s="273"/>
      <c r="J920" s="273"/>
      <c r="K920" s="273"/>
      <c r="L920" s="273"/>
      <c r="M920" s="273"/>
      <c r="N920" s="273"/>
      <c r="O920" s="273"/>
      <c r="P920" s="273"/>
      <c r="Q920" s="65">
        <v>0</v>
      </c>
      <c r="R920" s="278"/>
      <c r="S920" s="278"/>
      <c r="T920" s="278"/>
      <c r="U920" s="278"/>
      <c r="V920" s="278"/>
      <c r="W920" s="278"/>
      <c r="X920" s="278"/>
      <c r="Y920" s="278"/>
      <c r="Z920" s="278"/>
      <c r="AA920" s="278"/>
      <c r="AB920" s="278"/>
      <c r="AC920" s="278"/>
      <c r="AD920" s="278"/>
      <c r="AE920" s="278"/>
      <c r="AF920" s="65">
        <v>1</v>
      </c>
      <c r="AG920" s="278"/>
      <c r="AH920" s="278"/>
      <c r="AI920" s="278"/>
      <c r="AJ920" s="278"/>
      <c r="AK920" s="278"/>
      <c r="AL920" s="278"/>
      <c r="AM920" s="278"/>
      <c r="AN920" s="278"/>
      <c r="AO920" s="278"/>
      <c r="AP920" s="278"/>
      <c r="AQ920" s="278"/>
      <c r="AR920" s="278"/>
      <c r="AS920" s="278"/>
      <c r="AT920" s="278"/>
    </row>
    <row r="921" spans="1:46" ht="45" customHeight="1" thickTop="1" thickBot="1" x14ac:dyDescent="0.25">
      <c r="A921" s="273" t="s">
        <v>703</v>
      </c>
      <c r="B921" s="273"/>
      <c r="C921" s="273"/>
      <c r="D921" s="273"/>
      <c r="E921" s="273"/>
      <c r="F921" s="273"/>
      <c r="G921" s="273"/>
      <c r="H921" s="273"/>
      <c r="I921" s="273"/>
      <c r="J921" s="273"/>
      <c r="K921" s="273"/>
      <c r="L921" s="273"/>
      <c r="M921" s="273"/>
      <c r="N921" s="273"/>
      <c r="O921" s="273"/>
      <c r="P921" s="273"/>
      <c r="Q921" s="65">
        <v>0</v>
      </c>
      <c r="R921" s="278"/>
      <c r="S921" s="278"/>
      <c r="T921" s="278"/>
      <c r="U921" s="278"/>
      <c r="V921" s="278"/>
      <c r="W921" s="278"/>
      <c r="X921" s="278"/>
      <c r="Y921" s="278"/>
      <c r="Z921" s="278"/>
      <c r="AA921" s="278"/>
      <c r="AB921" s="278"/>
      <c r="AC921" s="278"/>
      <c r="AD921" s="278"/>
      <c r="AE921" s="278"/>
      <c r="AF921" s="65">
        <v>1</v>
      </c>
      <c r="AG921" s="278"/>
      <c r="AH921" s="278"/>
      <c r="AI921" s="278"/>
      <c r="AJ921" s="278"/>
      <c r="AK921" s="278"/>
      <c r="AL921" s="278"/>
      <c r="AM921" s="278"/>
      <c r="AN921" s="278"/>
      <c r="AO921" s="278"/>
      <c r="AP921" s="278"/>
      <c r="AQ921" s="278"/>
      <c r="AR921" s="278"/>
      <c r="AS921" s="278"/>
      <c r="AT921" s="278"/>
    </row>
    <row r="922" spans="1:46" ht="45" customHeight="1" thickTop="1" thickBot="1" x14ac:dyDescent="0.25">
      <c r="A922" s="273" t="s">
        <v>704</v>
      </c>
      <c r="B922" s="273"/>
      <c r="C922" s="273"/>
      <c r="D922" s="273"/>
      <c r="E922" s="273"/>
      <c r="F922" s="273"/>
      <c r="G922" s="273"/>
      <c r="H922" s="273"/>
      <c r="I922" s="273"/>
      <c r="J922" s="273"/>
      <c r="K922" s="273"/>
      <c r="L922" s="273"/>
      <c r="M922" s="273"/>
      <c r="N922" s="273"/>
      <c r="O922" s="273"/>
      <c r="P922" s="273"/>
      <c r="Q922" s="65">
        <v>0</v>
      </c>
      <c r="R922" s="278"/>
      <c r="S922" s="278"/>
      <c r="T922" s="278"/>
      <c r="U922" s="278"/>
      <c r="V922" s="278"/>
      <c r="W922" s="278"/>
      <c r="X922" s="278"/>
      <c r="Y922" s="278"/>
      <c r="Z922" s="278"/>
      <c r="AA922" s="278"/>
      <c r="AB922" s="278"/>
      <c r="AC922" s="278"/>
      <c r="AD922" s="278"/>
      <c r="AE922" s="278"/>
      <c r="AF922" s="65">
        <v>1</v>
      </c>
      <c r="AG922" s="278"/>
      <c r="AH922" s="278"/>
      <c r="AI922" s="278"/>
      <c r="AJ922" s="278"/>
      <c r="AK922" s="278"/>
      <c r="AL922" s="278"/>
      <c r="AM922" s="278"/>
      <c r="AN922" s="278"/>
      <c r="AO922" s="278"/>
      <c r="AP922" s="278"/>
      <c r="AQ922" s="278"/>
      <c r="AR922" s="278"/>
      <c r="AS922" s="278"/>
      <c r="AT922" s="278"/>
    </row>
    <row r="923" spans="1:46" ht="45" customHeight="1" thickTop="1" thickBot="1" x14ac:dyDescent="0.25">
      <c r="A923" s="273" t="s">
        <v>705</v>
      </c>
      <c r="B923" s="273"/>
      <c r="C923" s="273"/>
      <c r="D923" s="273"/>
      <c r="E923" s="273"/>
      <c r="F923" s="273"/>
      <c r="G923" s="273"/>
      <c r="H923" s="273"/>
      <c r="I923" s="273"/>
      <c r="J923" s="273"/>
      <c r="K923" s="273"/>
      <c r="L923" s="273"/>
      <c r="M923" s="273"/>
      <c r="N923" s="273"/>
      <c r="O923" s="273"/>
      <c r="P923" s="273"/>
      <c r="Q923" s="65">
        <v>0</v>
      </c>
      <c r="R923" s="274"/>
      <c r="S923" s="274"/>
      <c r="T923" s="274"/>
      <c r="U923" s="274"/>
      <c r="V923" s="274"/>
      <c r="W923" s="274"/>
      <c r="X923" s="274"/>
      <c r="Y923" s="274"/>
      <c r="Z923" s="274"/>
      <c r="AA923" s="274"/>
      <c r="AB923" s="274"/>
      <c r="AC923" s="274"/>
      <c r="AD923" s="274"/>
      <c r="AE923" s="274"/>
      <c r="AF923" s="65">
        <v>1</v>
      </c>
      <c r="AG923" s="274"/>
      <c r="AH923" s="274"/>
      <c r="AI923" s="274"/>
      <c r="AJ923" s="274"/>
      <c r="AK923" s="274"/>
      <c r="AL923" s="274"/>
      <c r="AM923" s="274"/>
      <c r="AN923" s="274"/>
      <c r="AO923" s="274"/>
      <c r="AP923" s="274"/>
      <c r="AQ923" s="274"/>
      <c r="AR923" s="274"/>
      <c r="AS923" s="274"/>
      <c r="AT923" s="274"/>
    </row>
    <row r="924" spans="1:46" ht="45" customHeight="1" thickTop="1" thickBot="1" x14ac:dyDescent="0.25">
      <c r="A924" s="273" t="s">
        <v>706</v>
      </c>
      <c r="B924" s="273"/>
      <c r="C924" s="273"/>
      <c r="D924" s="273"/>
      <c r="E924" s="273"/>
      <c r="F924" s="273"/>
      <c r="G924" s="273"/>
      <c r="H924" s="273"/>
      <c r="I924" s="273"/>
      <c r="J924" s="273"/>
      <c r="K924" s="273"/>
      <c r="L924" s="273"/>
      <c r="M924" s="273"/>
      <c r="N924" s="273"/>
      <c r="O924" s="273"/>
      <c r="P924" s="273"/>
      <c r="Q924" s="65">
        <v>0</v>
      </c>
      <c r="R924" s="274"/>
      <c r="S924" s="274"/>
      <c r="T924" s="274"/>
      <c r="U924" s="274"/>
      <c r="V924" s="274"/>
      <c r="W924" s="274"/>
      <c r="X924" s="274"/>
      <c r="Y924" s="274"/>
      <c r="Z924" s="274"/>
      <c r="AA924" s="274"/>
      <c r="AB924" s="274"/>
      <c r="AC924" s="274"/>
      <c r="AD924" s="274"/>
      <c r="AE924" s="274"/>
      <c r="AF924" s="65">
        <v>1</v>
      </c>
      <c r="AG924" s="274"/>
      <c r="AH924" s="274"/>
      <c r="AI924" s="274"/>
      <c r="AJ924" s="274"/>
      <c r="AK924" s="274"/>
      <c r="AL924" s="274"/>
      <c r="AM924" s="274"/>
      <c r="AN924" s="274"/>
      <c r="AO924" s="274"/>
      <c r="AP924" s="274"/>
      <c r="AQ924" s="274"/>
      <c r="AR924" s="274"/>
      <c r="AS924" s="274"/>
      <c r="AT924" s="274"/>
    </row>
    <row r="925" spans="1:46" ht="45" customHeight="1" thickTop="1" thickBot="1" x14ac:dyDescent="0.25">
      <c r="A925" s="273" t="s">
        <v>707</v>
      </c>
      <c r="B925" s="273"/>
      <c r="C925" s="273"/>
      <c r="D925" s="273"/>
      <c r="E925" s="273"/>
      <c r="F925" s="273"/>
      <c r="G925" s="273"/>
      <c r="H925" s="273"/>
      <c r="I925" s="273"/>
      <c r="J925" s="273"/>
      <c r="K925" s="273"/>
      <c r="L925" s="273"/>
      <c r="M925" s="273"/>
      <c r="N925" s="273"/>
      <c r="O925" s="273"/>
      <c r="P925" s="273"/>
      <c r="Q925" s="65">
        <v>0</v>
      </c>
      <c r="R925" s="274"/>
      <c r="S925" s="274"/>
      <c r="T925" s="274"/>
      <c r="U925" s="274"/>
      <c r="V925" s="274"/>
      <c r="W925" s="274"/>
      <c r="X925" s="274"/>
      <c r="Y925" s="274"/>
      <c r="Z925" s="274"/>
      <c r="AA925" s="274"/>
      <c r="AB925" s="274"/>
      <c r="AC925" s="274"/>
      <c r="AD925" s="274"/>
      <c r="AE925" s="274"/>
      <c r="AF925" s="65">
        <v>1</v>
      </c>
      <c r="AG925" s="274"/>
      <c r="AH925" s="274"/>
      <c r="AI925" s="274"/>
      <c r="AJ925" s="274"/>
      <c r="AK925" s="274"/>
      <c r="AL925" s="274"/>
      <c r="AM925" s="274"/>
      <c r="AN925" s="274"/>
      <c r="AO925" s="274"/>
      <c r="AP925" s="274"/>
      <c r="AQ925" s="274"/>
      <c r="AR925" s="274"/>
      <c r="AS925" s="274"/>
      <c r="AT925" s="274"/>
    </row>
    <row r="926" spans="1:46" ht="45" customHeight="1" thickTop="1" thickBot="1" x14ac:dyDescent="0.25">
      <c r="A926" s="273" t="s">
        <v>708</v>
      </c>
      <c r="B926" s="273"/>
      <c r="C926" s="273"/>
      <c r="D926" s="273"/>
      <c r="E926" s="273"/>
      <c r="F926" s="273"/>
      <c r="G926" s="273"/>
      <c r="H926" s="273"/>
      <c r="I926" s="273"/>
      <c r="J926" s="273"/>
      <c r="K926" s="273"/>
      <c r="L926" s="273"/>
      <c r="M926" s="273"/>
      <c r="N926" s="273"/>
      <c r="O926" s="273"/>
      <c r="P926" s="273"/>
      <c r="Q926" s="65">
        <v>0</v>
      </c>
      <c r="R926" s="274"/>
      <c r="S926" s="274"/>
      <c r="T926" s="274"/>
      <c r="U926" s="274"/>
      <c r="V926" s="274"/>
      <c r="W926" s="274"/>
      <c r="X926" s="274"/>
      <c r="Y926" s="274"/>
      <c r="Z926" s="274"/>
      <c r="AA926" s="274"/>
      <c r="AB926" s="274"/>
      <c r="AC926" s="274"/>
      <c r="AD926" s="274"/>
      <c r="AE926" s="274"/>
      <c r="AF926" s="65">
        <v>1</v>
      </c>
      <c r="AG926" s="274"/>
      <c r="AH926" s="274"/>
      <c r="AI926" s="274"/>
      <c r="AJ926" s="274"/>
      <c r="AK926" s="274"/>
      <c r="AL926" s="274"/>
      <c r="AM926" s="274"/>
      <c r="AN926" s="274"/>
      <c r="AO926" s="274"/>
      <c r="AP926" s="274"/>
      <c r="AQ926" s="274"/>
      <c r="AR926" s="274"/>
      <c r="AS926" s="274"/>
      <c r="AT926" s="274"/>
    </row>
    <row r="927" spans="1:46" ht="45" customHeight="1" thickTop="1" thickBot="1" x14ac:dyDescent="0.25">
      <c r="A927" s="273" t="s">
        <v>709</v>
      </c>
      <c r="B927" s="273"/>
      <c r="C927" s="273"/>
      <c r="D927" s="273"/>
      <c r="E927" s="273"/>
      <c r="F927" s="273"/>
      <c r="G927" s="273"/>
      <c r="H927" s="273"/>
      <c r="I927" s="273"/>
      <c r="J927" s="273"/>
      <c r="K927" s="273"/>
      <c r="L927" s="273"/>
      <c r="M927" s="273"/>
      <c r="N927" s="273"/>
      <c r="O927" s="273"/>
      <c r="P927" s="273"/>
      <c r="Q927" s="65">
        <v>0</v>
      </c>
      <c r="R927" s="278"/>
      <c r="S927" s="278"/>
      <c r="T927" s="278"/>
      <c r="U927" s="278"/>
      <c r="V927" s="278"/>
      <c r="W927" s="278"/>
      <c r="X927" s="278"/>
      <c r="Y927" s="278"/>
      <c r="Z927" s="278"/>
      <c r="AA927" s="278"/>
      <c r="AB927" s="278"/>
      <c r="AC927" s="278"/>
      <c r="AD927" s="278"/>
      <c r="AE927" s="278"/>
      <c r="AF927" s="65">
        <v>1</v>
      </c>
      <c r="AG927" s="278"/>
      <c r="AH927" s="278"/>
      <c r="AI927" s="278"/>
      <c r="AJ927" s="278"/>
      <c r="AK927" s="278"/>
      <c r="AL927" s="278"/>
      <c r="AM927" s="278"/>
      <c r="AN927" s="278"/>
      <c r="AO927" s="278"/>
      <c r="AP927" s="278"/>
      <c r="AQ927" s="278"/>
      <c r="AR927" s="278"/>
      <c r="AS927" s="278"/>
      <c r="AT927" s="278"/>
    </row>
    <row r="928" spans="1:46" ht="73.150000000000006" customHeight="1" thickTop="1" thickBot="1" x14ac:dyDescent="0.25">
      <c r="A928" s="273" t="s">
        <v>710</v>
      </c>
      <c r="B928" s="273"/>
      <c r="C928" s="273"/>
      <c r="D928" s="273"/>
      <c r="E928" s="273"/>
      <c r="F928" s="273"/>
      <c r="G928" s="273"/>
      <c r="H928" s="273"/>
      <c r="I928" s="273"/>
      <c r="J928" s="273"/>
      <c r="K928" s="273"/>
      <c r="L928" s="273"/>
      <c r="M928" s="273"/>
      <c r="N928" s="273"/>
      <c r="O928" s="273"/>
      <c r="P928" s="273"/>
      <c r="Q928" s="65">
        <v>0</v>
      </c>
      <c r="R928" s="278"/>
      <c r="S928" s="278"/>
      <c r="T928" s="278"/>
      <c r="U928" s="278"/>
      <c r="V928" s="278"/>
      <c r="W928" s="278"/>
      <c r="X928" s="278"/>
      <c r="Y928" s="278"/>
      <c r="Z928" s="278"/>
      <c r="AA928" s="278"/>
      <c r="AB928" s="278"/>
      <c r="AC928" s="278"/>
      <c r="AD928" s="278"/>
      <c r="AE928" s="278"/>
      <c r="AF928" s="65">
        <v>1</v>
      </c>
      <c r="AG928" s="278"/>
      <c r="AH928" s="278"/>
      <c r="AI928" s="278"/>
      <c r="AJ928" s="278"/>
      <c r="AK928" s="278"/>
      <c r="AL928" s="278"/>
      <c r="AM928" s="278"/>
      <c r="AN928" s="278"/>
      <c r="AO928" s="278"/>
      <c r="AP928" s="278"/>
      <c r="AQ928" s="278"/>
      <c r="AR928" s="278"/>
      <c r="AS928" s="278"/>
      <c r="AT928" s="278"/>
    </row>
    <row r="929" spans="1:46" ht="45" customHeight="1" thickTop="1" thickBot="1" x14ac:dyDescent="0.25">
      <c r="A929" s="273" t="s">
        <v>711</v>
      </c>
      <c r="B929" s="273"/>
      <c r="C929" s="273"/>
      <c r="D929" s="273"/>
      <c r="E929" s="273"/>
      <c r="F929" s="273"/>
      <c r="G929" s="273"/>
      <c r="H929" s="273"/>
      <c r="I929" s="273"/>
      <c r="J929" s="273"/>
      <c r="K929" s="273"/>
      <c r="L929" s="273"/>
      <c r="M929" s="273"/>
      <c r="N929" s="273"/>
      <c r="O929" s="273"/>
      <c r="P929" s="273"/>
      <c r="Q929" s="65">
        <v>0</v>
      </c>
      <c r="R929" s="274"/>
      <c r="S929" s="274"/>
      <c r="T929" s="274"/>
      <c r="U929" s="274"/>
      <c r="V929" s="274"/>
      <c r="W929" s="274"/>
      <c r="X929" s="274"/>
      <c r="Y929" s="274"/>
      <c r="Z929" s="274"/>
      <c r="AA929" s="274"/>
      <c r="AB929" s="274"/>
      <c r="AC929" s="274"/>
      <c r="AD929" s="274"/>
      <c r="AE929" s="274"/>
      <c r="AF929" s="65">
        <v>1</v>
      </c>
      <c r="AG929" s="274"/>
      <c r="AH929" s="274"/>
      <c r="AI929" s="274"/>
      <c r="AJ929" s="274"/>
      <c r="AK929" s="274"/>
      <c r="AL929" s="274"/>
      <c r="AM929" s="274"/>
      <c r="AN929" s="274"/>
      <c r="AO929" s="274"/>
      <c r="AP929" s="274"/>
      <c r="AQ929" s="274"/>
      <c r="AR929" s="274"/>
      <c r="AS929" s="274"/>
      <c r="AT929" s="274"/>
    </row>
    <row r="930" spans="1:46" ht="45" customHeight="1" thickTop="1" thickBot="1" x14ac:dyDescent="0.25">
      <c r="A930" s="273" t="s">
        <v>712</v>
      </c>
      <c r="B930" s="273"/>
      <c r="C930" s="273"/>
      <c r="D930" s="273"/>
      <c r="E930" s="273"/>
      <c r="F930" s="273"/>
      <c r="G930" s="273"/>
      <c r="H930" s="273"/>
      <c r="I930" s="273"/>
      <c r="J930" s="273"/>
      <c r="K930" s="273"/>
      <c r="L930" s="273"/>
      <c r="M930" s="273"/>
      <c r="N930" s="273"/>
      <c r="O930" s="273"/>
      <c r="P930" s="273"/>
      <c r="Q930" s="65">
        <v>0</v>
      </c>
      <c r="R930" s="274"/>
      <c r="S930" s="274"/>
      <c r="T930" s="274"/>
      <c r="U930" s="274"/>
      <c r="V930" s="274"/>
      <c r="W930" s="274"/>
      <c r="X930" s="274"/>
      <c r="Y930" s="274"/>
      <c r="Z930" s="274"/>
      <c r="AA930" s="274"/>
      <c r="AB930" s="274"/>
      <c r="AC930" s="274"/>
      <c r="AD930" s="274"/>
      <c r="AE930" s="274"/>
      <c r="AF930" s="65">
        <v>1</v>
      </c>
      <c r="AG930" s="274"/>
      <c r="AH930" s="274"/>
      <c r="AI930" s="274"/>
      <c r="AJ930" s="274"/>
      <c r="AK930" s="274"/>
      <c r="AL930" s="274"/>
      <c r="AM930" s="274"/>
      <c r="AN930" s="274"/>
      <c r="AO930" s="274"/>
      <c r="AP930" s="274"/>
      <c r="AQ930" s="274"/>
      <c r="AR930" s="274"/>
      <c r="AS930" s="274"/>
      <c r="AT930" s="274"/>
    </row>
    <row r="931" spans="1:46" ht="45" customHeight="1" thickTop="1" thickBot="1" x14ac:dyDescent="0.25">
      <c r="A931" s="273" t="s">
        <v>713</v>
      </c>
      <c r="B931" s="273"/>
      <c r="C931" s="273"/>
      <c r="D931" s="273"/>
      <c r="E931" s="273"/>
      <c r="F931" s="273"/>
      <c r="G931" s="273"/>
      <c r="H931" s="273"/>
      <c r="I931" s="273"/>
      <c r="J931" s="273"/>
      <c r="K931" s="273"/>
      <c r="L931" s="273"/>
      <c r="M931" s="273"/>
      <c r="N931" s="273"/>
      <c r="O931" s="273"/>
      <c r="P931" s="273"/>
      <c r="Q931" s="65">
        <v>0</v>
      </c>
      <c r="R931" s="274"/>
      <c r="S931" s="274"/>
      <c r="T931" s="274"/>
      <c r="U931" s="274"/>
      <c r="V931" s="274"/>
      <c r="W931" s="274"/>
      <c r="X931" s="274"/>
      <c r="Y931" s="274"/>
      <c r="Z931" s="274"/>
      <c r="AA931" s="274"/>
      <c r="AB931" s="274"/>
      <c r="AC931" s="274"/>
      <c r="AD931" s="274"/>
      <c r="AE931" s="274"/>
      <c r="AF931" s="65">
        <v>1</v>
      </c>
      <c r="AG931" s="274"/>
      <c r="AH931" s="274"/>
      <c r="AI931" s="274"/>
      <c r="AJ931" s="274"/>
      <c r="AK931" s="274"/>
      <c r="AL931" s="274"/>
      <c r="AM931" s="274"/>
      <c r="AN931" s="274"/>
      <c r="AO931" s="274"/>
      <c r="AP931" s="274"/>
      <c r="AQ931" s="274"/>
      <c r="AR931" s="274"/>
      <c r="AS931" s="274"/>
      <c r="AT931" s="274"/>
    </row>
    <row r="932" spans="1:46" ht="45" customHeight="1" thickTop="1" thickBot="1" x14ac:dyDescent="0.25">
      <c r="A932" s="273" t="s">
        <v>714</v>
      </c>
      <c r="B932" s="273"/>
      <c r="C932" s="273"/>
      <c r="D932" s="273"/>
      <c r="E932" s="273"/>
      <c r="F932" s="273"/>
      <c r="G932" s="273"/>
      <c r="H932" s="273"/>
      <c r="I932" s="273"/>
      <c r="J932" s="273"/>
      <c r="K932" s="273"/>
      <c r="L932" s="273"/>
      <c r="M932" s="273"/>
      <c r="N932" s="273"/>
      <c r="O932" s="273"/>
      <c r="P932" s="273"/>
      <c r="Q932" s="65">
        <v>0</v>
      </c>
      <c r="R932" s="278"/>
      <c r="S932" s="278"/>
      <c r="T932" s="278"/>
      <c r="U932" s="278"/>
      <c r="V932" s="278"/>
      <c r="W932" s="278"/>
      <c r="X932" s="278"/>
      <c r="Y932" s="278"/>
      <c r="Z932" s="278"/>
      <c r="AA932" s="278"/>
      <c r="AB932" s="278"/>
      <c r="AC932" s="278"/>
      <c r="AD932" s="278"/>
      <c r="AE932" s="278"/>
      <c r="AF932" s="65">
        <v>1</v>
      </c>
      <c r="AG932" s="278"/>
      <c r="AH932" s="278"/>
      <c r="AI932" s="278"/>
      <c r="AJ932" s="278"/>
      <c r="AK932" s="278"/>
      <c r="AL932" s="278"/>
      <c r="AM932" s="278"/>
      <c r="AN932" s="278"/>
      <c r="AO932" s="278"/>
      <c r="AP932" s="278"/>
      <c r="AQ932" s="278"/>
      <c r="AR932" s="278"/>
      <c r="AS932" s="278"/>
      <c r="AT932" s="278"/>
    </row>
    <row r="933" spans="1:46" ht="45" customHeight="1" thickTop="1" thickBot="1" x14ac:dyDescent="0.25">
      <c r="A933" s="273" t="s">
        <v>715</v>
      </c>
      <c r="B933" s="273"/>
      <c r="C933" s="273"/>
      <c r="D933" s="273"/>
      <c r="E933" s="273"/>
      <c r="F933" s="273"/>
      <c r="G933" s="273"/>
      <c r="H933" s="273"/>
      <c r="I933" s="273"/>
      <c r="J933" s="273"/>
      <c r="K933" s="273"/>
      <c r="L933" s="273"/>
      <c r="M933" s="273"/>
      <c r="N933" s="273"/>
      <c r="O933" s="273"/>
      <c r="P933" s="273"/>
      <c r="Q933" s="65">
        <v>0</v>
      </c>
      <c r="R933" s="274"/>
      <c r="S933" s="274"/>
      <c r="T933" s="274"/>
      <c r="U933" s="274"/>
      <c r="V933" s="274"/>
      <c r="W933" s="274"/>
      <c r="X933" s="274"/>
      <c r="Y933" s="274"/>
      <c r="Z933" s="274"/>
      <c r="AA933" s="274"/>
      <c r="AB933" s="274"/>
      <c r="AC933" s="274"/>
      <c r="AD933" s="274"/>
      <c r="AE933" s="274"/>
      <c r="AF933" s="65">
        <v>1</v>
      </c>
      <c r="AG933" s="274"/>
      <c r="AH933" s="274"/>
      <c r="AI933" s="274"/>
      <c r="AJ933" s="274"/>
      <c r="AK933" s="274"/>
      <c r="AL933" s="274"/>
      <c r="AM933" s="274"/>
      <c r="AN933" s="274"/>
      <c r="AO933" s="274"/>
      <c r="AP933" s="274"/>
      <c r="AQ933" s="274"/>
      <c r="AR933" s="274"/>
      <c r="AS933" s="274"/>
      <c r="AT933" s="274"/>
    </row>
    <row r="934" spans="1:46" ht="45" customHeight="1" thickTop="1" thickBot="1" x14ac:dyDescent="0.25">
      <c r="A934" s="273" t="s">
        <v>716</v>
      </c>
      <c r="B934" s="273"/>
      <c r="C934" s="273"/>
      <c r="D934" s="273"/>
      <c r="E934" s="273"/>
      <c r="F934" s="273"/>
      <c r="G934" s="273"/>
      <c r="H934" s="273"/>
      <c r="I934" s="273"/>
      <c r="J934" s="273"/>
      <c r="K934" s="273"/>
      <c r="L934" s="273"/>
      <c r="M934" s="273"/>
      <c r="N934" s="273"/>
      <c r="O934" s="273"/>
      <c r="P934" s="273"/>
      <c r="Q934" s="65">
        <v>0</v>
      </c>
      <c r="R934" s="274"/>
      <c r="S934" s="274"/>
      <c r="T934" s="274"/>
      <c r="U934" s="274"/>
      <c r="V934" s="274"/>
      <c r="W934" s="274"/>
      <c r="X934" s="274"/>
      <c r="Y934" s="274"/>
      <c r="Z934" s="274"/>
      <c r="AA934" s="274"/>
      <c r="AB934" s="274"/>
      <c r="AC934" s="274"/>
      <c r="AD934" s="274"/>
      <c r="AE934" s="274"/>
      <c r="AF934" s="65">
        <v>1</v>
      </c>
      <c r="AG934" s="274"/>
      <c r="AH934" s="274"/>
      <c r="AI934" s="274"/>
      <c r="AJ934" s="274"/>
      <c r="AK934" s="274"/>
      <c r="AL934" s="274"/>
      <c r="AM934" s="274"/>
      <c r="AN934" s="274"/>
      <c r="AO934" s="274"/>
      <c r="AP934" s="274"/>
      <c r="AQ934" s="274"/>
      <c r="AR934" s="274"/>
      <c r="AS934" s="274"/>
      <c r="AT934" s="274"/>
    </row>
    <row r="935" spans="1:46" ht="45" customHeight="1" thickTop="1" thickBot="1" x14ac:dyDescent="0.25">
      <c r="A935" s="273" t="s">
        <v>717</v>
      </c>
      <c r="B935" s="273"/>
      <c r="C935" s="273"/>
      <c r="D935" s="273"/>
      <c r="E935" s="273"/>
      <c r="F935" s="273"/>
      <c r="G935" s="273"/>
      <c r="H935" s="273"/>
      <c r="I935" s="273"/>
      <c r="J935" s="273"/>
      <c r="K935" s="273"/>
      <c r="L935" s="273"/>
      <c r="M935" s="273"/>
      <c r="N935" s="273"/>
      <c r="O935" s="273"/>
      <c r="P935" s="273"/>
      <c r="Q935" s="65">
        <v>0</v>
      </c>
      <c r="R935" s="274"/>
      <c r="S935" s="274"/>
      <c r="T935" s="274"/>
      <c r="U935" s="274"/>
      <c r="V935" s="274"/>
      <c r="W935" s="274"/>
      <c r="X935" s="274"/>
      <c r="Y935" s="274"/>
      <c r="Z935" s="274"/>
      <c r="AA935" s="274"/>
      <c r="AB935" s="274"/>
      <c r="AC935" s="274"/>
      <c r="AD935" s="274"/>
      <c r="AE935" s="274"/>
      <c r="AF935" s="65">
        <v>1</v>
      </c>
      <c r="AG935" s="274"/>
      <c r="AH935" s="274"/>
      <c r="AI935" s="274"/>
      <c r="AJ935" s="274"/>
      <c r="AK935" s="274"/>
      <c r="AL935" s="274"/>
      <c r="AM935" s="274"/>
      <c r="AN935" s="274"/>
      <c r="AO935" s="274"/>
      <c r="AP935" s="274"/>
      <c r="AQ935" s="274"/>
      <c r="AR935" s="274"/>
      <c r="AS935" s="274"/>
      <c r="AT935" s="274"/>
    </row>
    <row r="936" spans="1:46" ht="45" customHeight="1" thickTop="1" thickBot="1" x14ac:dyDescent="0.25">
      <c r="A936" s="273" t="s">
        <v>718</v>
      </c>
      <c r="B936" s="273"/>
      <c r="C936" s="273"/>
      <c r="D936" s="273"/>
      <c r="E936" s="273"/>
      <c r="F936" s="273"/>
      <c r="G936" s="273"/>
      <c r="H936" s="273"/>
      <c r="I936" s="273"/>
      <c r="J936" s="273"/>
      <c r="K936" s="273"/>
      <c r="L936" s="273"/>
      <c r="M936" s="273"/>
      <c r="N936" s="273"/>
      <c r="O936" s="273"/>
      <c r="P936" s="273"/>
      <c r="Q936" s="65">
        <v>0</v>
      </c>
      <c r="R936" s="274"/>
      <c r="S936" s="274"/>
      <c r="T936" s="274"/>
      <c r="U936" s="274"/>
      <c r="V936" s="274"/>
      <c r="W936" s="274"/>
      <c r="X936" s="274"/>
      <c r="Y936" s="274"/>
      <c r="Z936" s="274"/>
      <c r="AA936" s="274"/>
      <c r="AB936" s="274"/>
      <c r="AC936" s="274"/>
      <c r="AD936" s="274"/>
      <c r="AE936" s="274"/>
      <c r="AF936" s="65">
        <v>1</v>
      </c>
      <c r="AG936" s="274"/>
      <c r="AH936" s="274"/>
      <c r="AI936" s="274"/>
      <c r="AJ936" s="274"/>
      <c r="AK936" s="274"/>
      <c r="AL936" s="274"/>
      <c r="AM936" s="274"/>
      <c r="AN936" s="274"/>
      <c r="AO936" s="274"/>
      <c r="AP936" s="274"/>
      <c r="AQ936" s="274"/>
      <c r="AR936" s="274"/>
      <c r="AS936" s="274"/>
      <c r="AT936" s="274"/>
    </row>
    <row r="937" spans="1:46" ht="45" customHeight="1" thickTop="1" thickBot="1" x14ac:dyDescent="0.25">
      <c r="A937" s="273" t="s">
        <v>719</v>
      </c>
      <c r="B937" s="273"/>
      <c r="C937" s="273"/>
      <c r="D937" s="273"/>
      <c r="E937" s="273"/>
      <c r="F937" s="273"/>
      <c r="G937" s="273"/>
      <c r="H937" s="273"/>
      <c r="I937" s="273"/>
      <c r="J937" s="273"/>
      <c r="K937" s="273"/>
      <c r="L937" s="273"/>
      <c r="M937" s="273"/>
      <c r="N937" s="273"/>
      <c r="O937" s="273"/>
      <c r="P937" s="273"/>
      <c r="Q937" s="65">
        <v>0</v>
      </c>
      <c r="R937" s="278"/>
      <c r="S937" s="278"/>
      <c r="T937" s="278"/>
      <c r="U937" s="278"/>
      <c r="V937" s="278"/>
      <c r="W937" s="278"/>
      <c r="X937" s="278"/>
      <c r="Y937" s="278"/>
      <c r="Z937" s="278"/>
      <c r="AA937" s="278"/>
      <c r="AB937" s="278"/>
      <c r="AC937" s="278"/>
      <c r="AD937" s="278"/>
      <c r="AE937" s="278"/>
      <c r="AF937" s="65">
        <v>1</v>
      </c>
      <c r="AG937" s="278"/>
      <c r="AH937" s="278"/>
      <c r="AI937" s="278"/>
      <c r="AJ937" s="278"/>
      <c r="AK937" s="278"/>
      <c r="AL937" s="278"/>
      <c r="AM937" s="278"/>
      <c r="AN937" s="278"/>
      <c r="AO937" s="278"/>
      <c r="AP937" s="278"/>
      <c r="AQ937" s="278"/>
      <c r="AR937" s="278"/>
      <c r="AS937" s="278"/>
      <c r="AT937" s="278"/>
    </row>
    <row r="938" spans="1:46" ht="45" customHeight="1" thickTop="1" thickBot="1" x14ac:dyDescent="0.25">
      <c r="A938" s="273" t="s">
        <v>720</v>
      </c>
      <c r="B938" s="273"/>
      <c r="C938" s="273"/>
      <c r="D938" s="273"/>
      <c r="E938" s="273"/>
      <c r="F938" s="273"/>
      <c r="G938" s="273"/>
      <c r="H938" s="273"/>
      <c r="I938" s="273"/>
      <c r="J938" s="273"/>
      <c r="K938" s="273"/>
      <c r="L938" s="273"/>
      <c r="M938" s="273"/>
      <c r="N938" s="273"/>
      <c r="O938" s="273"/>
      <c r="P938" s="273"/>
      <c r="Q938" s="65">
        <v>0</v>
      </c>
      <c r="R938" s="278"/>
      <c r="S938" s="278"/>
      <c r="T938" s="278"/>
      <c r="U938" s="278"/>
      <c r="V938" s="278"/>
      <c r="W938" s="278"/>
      <c r="X938" s="278"/>
      <c r="Y938" s="278"/>
      <c r="Z938" s="278"/>
      <c r="AA938" s="278"/>
      <c r="AB938" s="278"/>
      <c r="AC938" s="278"/>
      <c r="AD938" s="278"/>
      <c r="AE938" s="278"/>
      <c r="AF938" s="65">
        <v>1</v>
      </c>
      <c r="AG938" s="278"/>
      <c r="AH938" s="278"/>
      <c r="AI938" s="278"/>
      <c r="AJ938" s="278"/>
      <c r="AK938" s="278"/>
      <c r="AL938" s="278"/>
      <c r="AM938" s="278"/>
      <c r="AN938" s="278"/>
      <c r="AO938" s="278"/>
      <c r="AP938" s="278"/>
      <c r="AQ938" s="278"/>
      <c r="AR938" s="278"/>
      <c r="AS938" s="278"/>
      <c r="AT938" s="278"/>
    </row>
    <row r="939" spans="1:46" ht="45" customHeight="1" thickTop="1" thickBot="1" x14ac:dyDescent="0.25">
      <c r="A939" s="273" t="s">
        <v>721</v>
      </c>
      <c r="B939" s="273"/>
      <c r="C939" s="273"/>
      <c r="D939" s="273"/>
      <c r="E939" s="273"/>
      <c r="F939" s="273"/>
      <c r="G939" s="273"/>
      <c r="H939" s="273"/>
      <c r="I939" s="273"/>
      <c r="J939" s="273"/>
      <c r="K939" s="273"/>
      <c r="L939" s="273"/>
      <c r="M939" s="273"/>
      <c r="N939" s="273"/>
      <c r="O939" s="273"/>
      <c r="P939" s="273"/>
      <c r="Q939" s="65">
        <v>0</v>
      </c>
      <c r="R939" s="278"/>
      <c r="S939" s="278"/>
      <c r="T939" s="278"/>
      <c r="U939" s="278"/>
      <c r="V939" s="278"/>
      <c r="W939" s="278"/>
      <c r="X939" s="278"/>
      <c r="Y939" s="278"/>
      <c r="Z939" s="278"/>
      <c r="AA939" s="278"/>
      <c r="AB939" s="278"/>
      <c r="AC939" s="278"/>
      <c r="AD939" s="278"/>
      <c r="AE939" s="278"/>
      <c r="AF939" s="65">
        <v>1</v>
      </c>
      <c r="AG939" s="278"/>
      <c r="AH939" s="278"/>
      <c r="AI939" s="278"/>
      <c r="AJ939" s="278"/>
      <c r="AK939" s="278"/>
      <c r="AL939" s="278"/>
      <c r="AM939" s="278"/>
      <c r="AN939" s="278"/>
      <c r="AO939" s="278"/>
      <c r="AP939" s="278"/>
      <c r="AQ939" s="278"/>
      <c r="AR939" s="278"/>
      <c r="AS939" s="278"/>
      <c r="AT939" s="278"/>
    </row>
    <row r="940" spans="1:46" ht="45" customHeight="1" thickTop="1" thickBot="1" x14ac:dyDescent="0.25">
      <c r="A940" s="273" t="s">
        <v>722</v>
      </c>
      <c r="B940" s="273"/>
      <c r="C940" s="273"/>
      <c r="D940" s="273"/>
      <c r="E940" s="273"/>
      <c r="F940" s="273"/>
      <c r="G940" s="273"/>
      <c r="H940" s="273"/>
      <c r="I940" s="273"/>
      <c r="J940" s="273"/>
      <c r="K940" s="273"/>
      <c r="L940" s="273"/>
      <c r="M940" s="273"/>
      <c r="N940" s="273"/>
      <c r="O940" s="273"/>
      <c r="P940" s="273"/>
      <c r="Q940" s="65">
        <v>0</v>
      </c>
      <c r="R940" s="274"/>
      <c r="S940" s="274"/>
      <c r="T940" s="274"/>
      <c r="U940" s="274"/>
      <c r="V940" s="274"/>
      <c r="W940" s="274"/>
      <c r="X940" s="274"/>
      <c r="Y940" s="274"/>
      <c r="Z940" s="274"/>
      <c r="AA940" s="274"/>
      <c r="AB940" s="274"/>
      <c r="AC940" s="274"/>
      <c r="AD940" s="274"/>
      <c r="AE940" s="274"/>
      <c r="AF940" s="65">
        <v>1</v>
      </c>
      <c r="AG940" s="274"/>
      <c r="AH940" s="274"/>
      <c r="AI940" s="274"/>
      <c r="AJ940" s="274"/>
      <c r="AK940" s="274"/>
      <c r="AL940" s="274"/>
      <c r="AM940" s="274"/>
      <c r="AN940" s="274"/>
      <c r="AO940" s="274"/>
      <c r="AP940" s="274"/>
      <c r="AQ940" s="274"/>
      <c r="AR940" s="274"/>
      <c r="AS940" s="274"/>
      <c r="AT940" s="274"/>
    </row>
    <row r="941" spans="1:46" ht="45" customHeight="1" thickTop="1" thickBot="1" x14ac:dyDescent="0.25">
      <c r="A941" s="273" t="s">
        <v>723</v>
      </c>
      <c r="B941" s="273"/>
      <c r="C941" s="273"/>
      <c r="D941" s="273"/>
      <c r="E941" s="273"/>
      <c r="F941" s="273"/>
      <c r="G941" s="273"/>
      <c r="H941" s="273"/>
      <c r="I941" s="273"/>
      <c r="J941" s="273"/>
      <c r="K941" s="273"/>
      <c r="L941" s="273"/>
      <c r="M941" s="273"/>
      <c r="N941" s="273"/>
      <c r="O941" s="273"/>
      <c r="P941" s="273"/>
      <c r="Q941" s="65">
        <v>0</v>
      </c>
      <c r="R941" s="274"/>
      <c r="S941" s="274"/>
      <c r="T941" s="274"/>
      <c r="U941" s="274"/>
      <c r="V941" s="274"/>
      <c r="W941" s="274"/>
      <c r="X941" s="274"/>
      <c r="Y941" s="274"/>
      <c r="Z941" s="274"/>
      <c r="AA941" s="274"/>
      <c r="AB941" s="274"/>
      <c r="AC941" s="274"/>
      <c r="AD941" s="274"/>
      <c r="AE941" s="274"/>
      <c r="AF941" s="65">
        <v>1</v>
      </c>
      <c r="AG941" s="274"/>
      <c r="AH941" s="274"/>
      <c r="AI941" s="274"/>
      <c r="AJ941" s="274"/>
      <c r="AK941" s="274"/>
      <c r="AL941" s="274"/>
      <c r="AM941" s="274"/>
      <c r="AN941" s="274"/>
      <c r="AO941" s="274"/>
      <c r="AP941" s="274"/>
      <c r="AQ941" s="274"/>
      <c r="AR941" s="274"/>
      <c r="AS941" s="274"/>
      <c r="AT941" s="274"/>
    </row>
    <row r="942" spans="1:46" ht="45" customHeight="1" thickTop="1" thickBot="1" x14ac:dyDescent="0.25">
      <c r="A942" s="273" t="s">
        <v>724</v>
      </c>
      <c r="B942" s="273"/>
      <c r="C942" s="273"/>
      <c r="D942" s="273"/>
      <c r="E942" s="273"/>
      <c r="F942" s="273"/>
      <c r="G942" s="273"/>
      <c r="H942" s="273"/>
      <c r="I942" s="273"/>
      <c r="J942" s="273"/>
      <c r="K942" s="273"/>
      <c r="L942" s="273"/>
      <c r="M942" s="273"/>
      <c r="N942" s="273"/>
      <c r="O942" s="273"/>
      <c r="P942" s="273"/>
      <c r="Q942" s="65">
        <v>0</v>
      </c>
      <c r="R942" s="274"/>
      <c r="S942" s="274"/>
      <c r="T942" s="274"/>
      <c r="U942" s="274"/>
      <c r="V942" s="274"/>
      <c r="W942" s="274"/>
      <c r="X942" s="274"/>
      <c r="Y942" s="274"/>
      <c r="Z942" s="274"/>
      <c r="AA942" s="274"/>
      <c r="AB942" s="274"/>
      <c r="AC942" s="274"/>
      <c r="AD942" s="274"/>
      <c r="AE942" s="274"/>
      <c r="AF942" s="65">
        <v>1</v>
      </c>
      <c r="AG942" s="274"/>
      <c r="AH942" s="274"/>
      <c r="AI942" s="274"/>
      <c r="AJ942" s="274"/>
      <c r="AK942" s="274"/>
      <c r="AL942" s="274"/>
      <c r="AM942" s="274"/>
      <c r="AN942" s="274"/>
      <c r="AO942" s="274"/>
      <c r="AP942" s="274"/>
      <c r="AQ942" s="274"/>
      <c r="AR942" s="274"/>
      <c r="AS942" s="274"/>
      <c r="AT942" s="274"/>
    </row>
    <row r="943" spans="1:46" ht="45" customHeight="1" thickTop="1" thickBot="1" x14ac:dyDescent="0.25">
      <c r="A943" s="273" t="s">
        <v>725</v>
      </c>
      <c r="B943" s="273"/>
      <c r="C943" s="273"/>
      <c r="D943" s="273"/>
      <c r="E943" s="273"/>
      <c r="F943" s="273"/>
      <c r="G943" s="273"/>
      <c r="H943" s="273"/>
      <c r="I943" s="273"/>
      <c r="J943" s="273"/>
      <c r="K943" s="273"/>
      <c r="L943" s="273"/>
      <c r="M943" s="273"/>
      <c r="N943" s="273"/>
      <c r="O943" s="273"/>
      <c r="P943" s="273"/>
      <c r="Q943" s="65">
        <v>0</v>
      </c>
      <c r="R943" s="274"/>
      <c r="S943" s="274"/>
      <c r="T943" s="274"/>
      <c r="U943" s="274"/>
      <c r="V943" s="274"/>
      <c r="W943" s="274"/>
      <c r="X943" s="274"/>
      <c r="Y943" s="274"/>
      <c r="Z943" s="274"/>
      <c r="AA943" s="274"/>
      <c r="AB943" s="274"/>
      <c r="AC943" s="274"/>
      <c r="AD943" s="274"/>
      <c r="AE943" s="274"/>
      <c r="AF943" s="65">
        <v>1</v>
      </c>
      <c r="AG943" s="274"/>
      <c r="AH943" s="274"/>
      <c r="AI943" s="274"/>
      <c r="AJ943" s="274"/>
      <c r="AK943" s="274"/>
      <c r="AL943" s="274"/>
      <c r="AM943" s="274"/>
      <c r="AN943" s="274"/>
      <c r="AO943" s="274"/>
      <c r="AP943" s="274"/>
      <c r="AQ943" s="274"/>
      <c r="AR943" s="274"/>
      <c r="AS943" s="274"/>
      <c r="AT943" s="274"/>
    </row>
    <row r="944" spans="1:46" ht="45" customHeight="1" thickTop="1" thickBot="1" x14ac:dyDescent="0.25">
      <c r="A944" s="273" t="s">
        <v>726</v>
      </c>
      <c r="B944" s="273"/>
      <c r="C944" s="273"/>
      <c r="D944" s="273"/>
      <c r="E944" s="273"/>
      <c r="F944" s="273"/>
      <c r="G944" s="273"/>
      <c r="H944" s="273"/>
      <c r="I944" s="273"/>
      <c r="J944" s="273"/>
      <c r="K944" s="273"/>
      <c r="L944" s="273"/>
      <c r="M944" s="273"/>
      <c r="N944" s="273"/>
      <c r="O944" s="273"/>
      <c r="P944" s="273"/>
      <c r="Q944" s="65">
        <v>0</v>
      </c>
      <c r="R944" s="278"/>
      <c r="S944" s="278"/>
      <c r="T944" s="278"/>
      <c r="U944" s="278"/>
      <c r="V944" s="278"/>
      <c r="W944" s="278"/>
      <c r="X944" s="278"/>
      <c r="Y944" s="278"/>
      <c r="Z944" s="278"/>
      <c r="AA944" s="278"/>
      <c r="AB944" s="278"/>
      <c r="AC944" s="278"/>
      <c r="AD944" s="278"/>
      <c r="AE944" s="278"/>
      <c r="AF944" s="65">
        <v>1</v>
      </c>
      <c r="AG944" s="278"/>
      <c r="AH944" s="278"/>
      <c r="AI944" s="278"/>
      <c r="AJ944" s="278"/>
      <c r="AK944" s="278"/>
      <c r="AL944" s="278"/>
      <c r="AM944" s="278"/>
      <c r="AN944" s="278"/>
      <c r="AO944" s="278"/>
      <c r="AP944" s="278"/>
      <c r="AQ944" s="278"/>
      <c r="AR944" s="278"/>
      <c r="AS944" s="278"/>
      <c r="AT944" s="278"/>
    </row>
    <row r="945" spans="1:46" ht="45" customHeight="1" thickTop="1" thickBot="1" x14ac:dyDescent="0.25">
      <c r="A945" s="273" t="s">
        <v>727</v>
      </c>
      <c r="B945" s="273"/>
      <c r="C945" s="273"/>
      <c r="D945" s="273"/>
      <c r="E945" s="273"/>
      <c r="F945" s="273"/>
      <c r="G945" s="273"/>
      <c r="H945" s="273"/>
      <c r="I945" s="273"/>
      <c r="J945" s="273"/>
      <c r="K945" s="273"/>
      <c r="L945" s="273"/>
      <c r="M945" s="273"/>
      <c r="N945" s="273"/>
      <c r="O945" s="273"/>
      <c r="P945" s="273"/>
      <c r="Q945" s="65">
        <v>0</v>
      </c>
      <c r="R945" s="278"/>
      <c r="S945" s="278"/>
      <c r="T945" s="278"/>
      <c r="U945" s="278"/>
      <c r="V945" s="278"/>
      <c r="W945" s="278"/>
      <c r="X945" s="278"/>
      <c r="Y945" s="278"/>
      <c r="Z945" s="278"/>
      <c r="AA945" s="278"/>
      <c r="AB945" s="278"/>
      <c r="AC945" s="278"/>
      <c r="AD945" s="278"/>
      <c r="AE945" s="278"/>
      <c r="AF945" s="65">
        <v>1</v>
      </c>
      <c r="AG945" s="278"/>
      <c r="AH945" s="278"/>
      <c r="AI945" s="278"/>
      <c r="AJ945" s="278"/>
      <c r="AK945" s="278"/>
      <c r="AL945" s="278"/>
      <c r="AM945" s="278"/>
      <c r="AN945" s="278"/>
      <c r="AO945" s="278"/>
      <c r="AP945" s="278"/>
      <c r="AQ945" s="278"/>
      <c r="AR945" s="278"/>
      <c r="AS945" s="278"/>
      <c r="AT945" s="278"/>
    </row>
    <row r="946" spans="1:46" ht="45" customHeight="1" thickTop="1" thickBot="1" x14ac:dyDescent="0.25">
      <c r="A946" s="273" t="s">
        <v>728</v>
      </c>
      <c r="B946" s="273"/>
      <c r="C946" s="273"/>
      <c r="D946" s="273"/>
      <c r="E946" s="273"/>
      <c r="F946" s="273"/>
      <c r="G946" s="273"/>
      <c r="H946" s="273"/>
      <c r="I946" s="273"/>
      <c r="J946" s="273"/>
      <c r="K946" s="273"/>
      <c r="L946" s="273"/>
      <c r="M946" s="273"/>
      <c r="N946" s="273"/>
      <c r="O946" s="273"/>
      <c r="P946" s="273"/>
      <c r="Q946" s="65">
        <v>0</v>
      </c>
      <c r="R946" s="274"/>
      <c r="S946" s="274"/>
      <c r="T946" s="274"/>
      <c r="U946" s="274"/>
      <c r="V946" s="274"/>
      <c r="W946" s="274"/>
      <c r="X946" s="274"/>
      <c r="Y946" s="274"/>
      <c r="Z946" s="274"/>
      <c r="AA946" s="274"/>
      <c r="AB946" s="274"/>
      <c r="AC946" s="274"/>
      <c r="AD946" s="274"/>
      <c r="AE946" s="274"/>
      <c r="AF946" s="65">
        <v>1</v>
      </c>
      <c r="AG946" s="274"/>
      <c r="AH946" s="274"/>
      <c r="AI946" s="274"/>
      <c r="AJ946" s="274"/>
      <c r="AK946" s="274"/>
      <c r="AL946" s="274"/>
      <c r="AM946" s="274"/>
      <c r="AN946" s="274"/>
      <c r="AO946" s="274"/>
      <c r="AP946" s="274"/>
      <c r="AQ946" s="274"/>
      <c r="AR946" s="274"/>
      <c r="AS946" s="274"/>
      <c r="AT946" s="274"/>
    </row>
    <row r="947" spans="1:46" ht="45" customHeight="1" thickTop="1" thickBot="1" x14ac:dyDescent="0.25">
      <c r="A947" s="273" t="s">
        <v>729</v>
      </c>
      <c r="B947" s="273"/>
      <c r="C947" s="273"/>
      <c r="D947" s="273"/>
      <c r="E947" s="273"/>
      <c r="F947" s="273"/>
      <c r="G947" s="273"/>
      <c r="H947" s="273"/>
      <c r="I947" s="273"/>
      <c r="J947" s="273"/>
      <c r="K947" s="273"/>
      <c r="L947" s="273"/>
      <c r="M947" s="273"/>
      <c r="N947" s="273"/>
      <c r="O947" s="273"/>
      <c r="P947" s="273"/>
      <c r="Q947" s="65">
        <v>0</v>
      </c>
      <c r="R947" s="274"/>
      <c r="S947" s="274"/>
      <c r="T947" s="274"/>
      <c r="U947" s="274"/>
      <c r="V947" s="274"/>
      <c r="W947" s="274"/>
      <c r="X947" s="274"/>
      <c r="Y947" s="274"/>
      <c r="Z947" s="274"/>
      <c r="AA947" s="274"/>
      <c r="AB947" s="274"/>
      <c r="AC947" s="274"/>
      <c r="AD947" s="274"/>
      <c r="AE947" s="274"/>
      <c r="AF947" s="65">
        <v>1</v>
      </c>
      <c r="AG947" s="274" t="s">
        <v>3081</v>
      </c>
      <c r="AH947" s="274"/>
      <c r="AI947" s="274"/>
      <c r="AJ947" s="274"/>
      <c r="AK947" s="274"/>
      <c r="AL947" s="274"/>
      <c r="AM947" s="274"/>
      <c r="AN947" s="274"/>
      <c r="AO947" s="274"/>
      <c r="AP947" s="274"/>
      <c r="AQ947" s="274"/>
      <c r="AR947" s="274"/>
      <c r="AS947" s="274"/>
      <c r="AT947" s="274"/>
    </row>
    <row r="948" spans="1:46" ht="45" customHeight="1" thickTop="1" thickBot="1" x14ac:dyDescent="0.25">
      <c r="A948" s="273" t="s">
        <v>730</v>
      </c>
      <c r="B948" s="273"/>
      <c r="C948" s="273"/>
      <c r="D948" s="273"/>
      <c r="E948" s="273"/>
      <c r="F948" s="273"/>
      <c r="G948" s="273"/>
      <c r="H948" s="273"/>
      <c r="I948" s="273"/>
      <c r="J948" s="273"/>
      <c r="K948" s="273"/>
      <c r="L948" s="273"/>
      <c r="M948" s="273"/>
      <c r="N948" s="273"/>
      <c r="O948" s="273"/>
      <c r="P948" s="273"/>
      <c r="Q948" s="65">
        <v>0</v>
      </c>
      <c r="R948" s="274"/>
      <c r="S948" s="274"/>
      <c r="T948" s="274"/>
      <c r="U948" s="274"/>
      <c r="V948" s="274"/>
      <c r="W948" s="274"/>
      <c r="X948" s="274"/>
      <c r="Y948" s="274"/>
      <c r="Z948" s="274"/>
      <c r="AA948" s="274"/>
      <c r="AB948" s="274"/>
      <c r="AC948" s="274"/>
      <c r="AD948" s="274"/>
      <c r="AE948" s="274"/>
      <c r="AF948" s="65">
        <v>1</v>
      </c>
      <c r="AG948" s="274" t="s">
        <v>3081</v>
      </c>
      <c r="AH948" s="296"/>
      <c r="AI948" s="296"/>
      <c r="AJ948" s="296"/>
      <c r="AK948" s="296"/>
      <c r="AL948" s="296"/>
      <c r="AM948" s="296"/>
      <c r="AN948" s="296"/>
      <c r="AO948" s="296"/>
      <c r="AP948" s="296"/>
      <c r="AQ948" s="296"/>
      <c r="AR948" s="296"/>
      <c r="AS948" s="296"/>
      <c r="AT948" s="296"/>
    </row>
    <row r="949" spans="1:46" ht="45" customHeight="1" thickTop="1" thickBot="1" x14ac:dyDescent="0.25">
      <c r="A949" s="273" t="s">
        <v>731</v>
      </c>
      <c r="B949" s="273"/>
      <c r="C949" s="273"/>
      <c r="D949" s="273"/>
      <c r="E949" s="273"/>
      <c r="F949" s="273"/>
      <c r="G949" s="273"/>
      <c r="H949" s="273"/>
      <c r="I949" s="273"/>
      <c r="J949" s="273"/>
      <c r="K949" s="273"/>
      <c r="L949" s="273"/>
      <c r="M949" s="273"/>
      <c r="N949" s="273"/>
      <c r="O949" s="273"/>
      <c r="P949" s="273"/>
      <c r="Q949" s="65">
        <v>0</v>
      </c>
      <c r="R949" s="278"/>
      <c r="S949" s="278"/>
      <c r="T949" s="278"/>
      <c r="U949" s="278"/>
      <c r="V949" s="278"/>
      <c r="W949" s="278"/>
      <c r="X949" s="278"/>
      <c r="Y949" s="278"/>
      <c r="Z949" s="278"/>
      <c r="AA949" s="278"/>
      <c r="AB949" s="278"/>
      <c r="AC949" s="278"/>
      <c r="AD949" s="278"/>
      <c r="AE949" s="278"/>
      <c r="AF949" s="65">
        <v>1</v>
      </c>
      <c r="AG949" s="278"/>
      <c r="AH949" s="278"/>
      <c r="AI949" s="278"/>
      <c r="AJ949" s="278"/>
      <c r="AK949" s="278"/>
      <c r="AL949" s="278"/>
      <c r="AM949" s="278"/>
      <c r="AN949" s="278"/>
      <c r="AO949" s="278"/>
      <c r="AP949" s="278"/>
      <c r="AQ949" s="278"/>
      <c r="AR949" s="278"/>
      <c r="AS949" s="278"/>
      <c r="AT949" s="278"/>
    </row>
    <row r="950" spans="1:46" ht="45" customHeight="1" thickTop="1" thickBot="1" x14ac:dyDescent="0.25">
      <c r="A950" s="273" t="s">
        <v>732</v>
      </c>
      <c r="B950" s="273"/>
      <c r="C950" s="273"/>
      <c r="D950" s="273"/>
      <c r="E950" s="273"/>
      <c r="F950" s="273"/>
      <c r="G950" s="273"/>
      <c r="H950" s="273"/>
      <c r="I950" s="273"/>
      <c r="J950" s="273"/>
      <c r="K950" s="273"/>
      <c r="L950" s="273"/>
      <c r="M950" s="273"/>
      <c r="N950" s="273"/>
      <c r="O950" s="273"/>
      <c r="P950" s="273"/>
      <c r="Q950" s="65">
        <v>0</v>
      </c>
      <c r="R950" s="274"/>
      <c r="S950" s="274"/>
      <c r="T950" s="274"/>
      <c r="U950" s="274"/>
      <c r="V950" s="274"/>
      <c r="W950" s="274"/>
      <c r="X950" s="274"/>
      <c r="Y950" s="274"/>
      <c r="Z950" s="274"/>
      <c r="AA950" s="274"/>
      <c r="AB950" s="274"/>
      <c r="AC950" s="274"/>
      <c r="AD950" s="274"/>
      <c r="AE950" s="274"/>
      <c r="AF950" s="65">
        <v>1</v>
      </c>
      <c r="AG950" s="274"/>
      <c r="AH950" s="274"/>
      <c r="AI950" s="274"/>
      <c r="AJ950" s="274"/>
      <c r="AK950" s="274"/>
      <c r="AL950" s="274"/>
      <c r="AM950" s="274"/>
      <c r="AN950" s="274"/>
      <c r="AO950" s="274"/>
      <c r="AP950" s="274"/>
      <c r="AQ950" s="274"/>
      <c r="AR950" s="274"/>
      <c r="AS950" s="274"/>
      <c r="AT950" s="274"/>
    </row>
    <row r="951" spans="1:46" ht="45" customHeight="1" thickTop="1" thickBot="1" x14ac:dyDescent="0.25">
      <c r="A951" s="273" t="s">
        <v>733</v>
      </c>
      <c r="B951" s="273"/>
      <c r="C951" s="273"/>
      <c r="D951" s="273"/>
      <c r="E951" s="273"/>
      <c r="F951" s="273"/>
      <c r="G951" s="273"/>
      <c r="H951" s="273"/>
      <c r="I951" s="273"/>
      <c r="J951" s="273"/>
      <c r="K951" s="273"/>
      <c r="L951" s="273"/>
      <c r="M951" s="273"/>
      <c r="N951" s="273"/>
      <c r="O951" s="273"/>
      <c r="P951" s="273"/>
      <c r="Q951" s="65">
        <v>0</v>
      </c>
      <c r="R951" s="274"/>
      <c r="S951" s="274"/>
      <c r="T951" s="274"/>
      <c r="U951" s="274"/>
      <c r="V951" s="274"/>
      <c r="W951" s="274"/>
      <c r="X951" s="274"/>
      <c r="Y951" s="274"/>
      <c r="Z951" s="274"/>
      <c r="AA951" s="274"/>
      <c r="AB951" s="274"/>
      <c r="AC951" s="274"/>
      <c r="AD951" s="274"/>
      <c r="AE951" s="274"/>
      <c r="AF951" s="65">
        <v>1</v>
      </c>
      <c r="AG951" s="274"/>
      <c r="AH951" s="274"/>
      <c r="AI951" s="274"/>
      <c r="AJ951" s="274"/>
      <c r="AK951" s="274"/>
      <c r="AL951" s="274"/>
      <c r="AM951" s="274"/>
      <c r="AN951" s="274"/>
      <c r="AO951" s="274"/>
      <c r="AP951" s="274"/>
      <c r="AQ951" s="274"/>
      <c r="AR951" s="274"/>
      <c r="AS951" s="274"/>
      <c r="AT951" s="274"/>
    </row>
    <row r="952" spans="1:46" ht="45" customHeight="1" thickTop="1" thickBot="1" x14ac:dyDescent="0.25">
      <c r="A952" s="273" t="s">
        <v>734</v>
      </c>
      <c r="B952" s="273"/>
      <c r="C952" s="273"/>
      <c r="D952" s="273"/>
      <c r="E952" s="273"/>
      <c r="F952" s="273"/>
      <c r="G952" s="273"/>
      <c r="H952" s="273"/>
      <c r="I952" s="273"/>
      <c r="J952" s="273"/>
      <c r="K952" s="273"/>
      <c r="L952" s="273"/>
      <c r="M952" s="273"/>
      <c r="N952" s="273"/>
      <c r="O952" s="273"/>
      <c r="P952" s="273"/>
      <c r="Q952" s="65">
        <v>0</v>
      </c>
      <c r="R952" s="274"/>
      <c r="S952" s="274"/>
      <c r="T952" s="274"/>
      <c r="U952" s="274"/>
      <c r="V952" s="274"/>
      <c r="W952" s="274"/>
      <c r="X952" s="274"/>
      <c r="Y952" s="274"/>
      <c r="Z952" s="274"/>
      <c r="AA952" s="274"/>
      <c r="AB952" s="274"/>
      <c r="AC952" s="274"/>
      <c r="AD952" s="274"/>
      <c r="AE952" s="274"/>
      <c r="AF952" s="65">
        <v>1</v>
      </c>
      <c r="AG952" s="274"/>
      <c r="AH952" s="274"/>
      <c r="AI952" s="274"/>
      <c r="AJ952" s="274"/>
      <c r="AK952" s="274"/>
      <c r="AL952" s="274"/>
      <c r="AM952" s="274"/>
      <c r="AN952" s="274"/>
      <c r="AO952" s="274"/>
      <c r="AP952" s="274"/>
      <c r="AQ952" s="274"/>
      <c r="AR952" s="274"/>
      <c r="AS952" s="274"/>
      <c r="AT952" s="274"/>
    </row>
    <row r="953" spans="1:46" ht="45" customHeight="1" thickTop="1" thickBot="1" x14ac:dyDescent="0.25">
      <c r="A953" s="273" t="s">
        <v>735</v>
      </c>
      <c r="B953" s="273"/>
      <c r="C953" s="273"/>
      <c r="D953" s="273"/>
      <c r="E953" s="273"/>
      <c r="F953" s="273"/>
      <c r="G953" s="273"/>
      <c r="H953" s="273"/>
      <c r="I953" s="273"/>
      <c r="J953" s="273"/>
      <c r="K953" s="273"/>
      <c r="L953" s="273"/>
      <c r="M953" s="273"/>
      <c r="N953" s="273"/>
      <c r="O953" s="273"/>
      <c r="P953" s="273"/>
      <c r="Q953" s="65">
        <v>0</v>
      </c>
      <c r="R953" s="274"/>
      <c r="S953" s="274"/>
      <c r="T953" s="274"/>
      <c r="U953" s="274"/>
      <c r="V953" s="274"/>
      <c r="W953" s="274"/>
      <c r="X953" s="274"/>
      <c r="Y953" s="274"/>
      <c r="Z953" s="274"/>
      <c r="AA953" s="274"/>
      <c r="AB953" s="274"/>
      <c r="AC953" s="274"/>
      <c r="AD953" s="274"/>
      <c r="AE953" s="274"/>
      <c r="AF953" s="65">
        <v>1</v>
      </c>
      <c r="AG953" s="274"/>
      <c r="AH953" s="274"/>
      <c r="AI953" s="274"/>
      <c r="AJ953" s="274"/>
      <c r="AK953" s="274"/>
      <c r="AL953" s="274"/>
      <c r="AM953" s="274"/>
      <c r="AN953" s="274"/>
      <c r="AO953" s="274"/>
      <c r="AP953" s="274"/>
      <c r="AQ953" s="274"/>
      <c r="AR953" s="274"/>
      <c r="AS953" s="274"/>
      <c r="AT953" s="274"/>
    </row>
    <row r="954" spans="1:46" ht="45" customHeight="1" thickTop="1" thickBot="1" x14ac:dyDescent="0.25">
      <c r="A954" s="273" t="s">
        <v>736</v>
      </c>
      <c r="B954" s="273"/>
      <c r="C954" s="273"/>
      <c r="D954" s="273"/>
      <c r="E954" s="273"/>
      <c r="F954" s="273"/>
      <c r="G954" s="273"/>
      <c r="H954" s="273"/>
      <c r="I954" s="273"/>
      <c r="J954" s="273"/>
      <c r="K954" s="273"/>
      <c r="L954" s="273"/>
      <c r="M954" s="273"/>
      <c r="N954" s="273"/>
      <c r="O954" s="273"/>
      <c r="P954" s="273"/>
      <c r="Q954" s="65">
        <v>0</v>
      </c>
      <c r="R954" s="278"/>
      <c r="S954" s="278"/>
      <c r="T954" s="278"/>
      <c r="U954" s="278"/>
      <c r="V954" s="278"/>
      <c r="W954" s="278"/>
      <c r="X954" s="278"/>
      <c r="Y954" s="278"/>
      <c r="Z954" s="278"/>
      <c r="AA954" s="278"/>
      <c r="AB954" s="278"/>
      <c r="AC954" s="278"/>
      <c r="AD954" s="278"/>
      <c r="AE954" s="278"/>
      <c r="AF954" s="65">
        <v>1</v>
      </c>
      <c r="AG954" s="278"/>
      <c r="AH954" s="278"/>
      <c r="AI954" s="278"/>
      <c r="AJ954" s="278"/>
      <c r="AK954" s="278"/>
      <c r="AL954" s="278"/>
      <c r="AM954" s="278"/>
      <c r="AN954" s="278"/>
      <c r="AO954" s="278"/>
      <c r="AP954" s="278"/>
      <c r="AQ954" s="278"/>
      <c r="AR954" s="278"/>
      <c r="AS954" s="278"/>
      <c r="AT954" s="278"/>
    </row>
    <row r="955" spans="1:46" ht="73.150000000000006" customHeight="1" thickTop="1" thickBot="1" x14ac:dyDescent="0.25">
      <c r="A955" s="273" t="s">
        <v>737</v>
      </c>
      <c r="B955" s="273"/>
      <c r="C955" s="273"/>
      <c r="D955" s="273"/>
      <c r="E955" s="273"/>
      <c r="F955" s="273"/>
      <c r="G955" s="273"/>
      <c r="H955" s="273"/>
      <c r="I955" s="273"/>
      <c r="J955" s="273"/>
      <c r="K955" s="273"/>
      <c r="L955" s="273"/>
      <c r="M955" s="273"/>
      <c r="N955" s="273"/>
      <c r="O955" s="273"/>
      <c r="P955" s="273"/>
      <c r="Q955" s="65">
        <v>0</v>
      </c>
      <c r="R955" s="278"/>
      <c r="S955" s="278"/>
      <c r="T955" s="278"/>
      <c r="U955" s="278"/>
      <c r="V955" s="278"/>
      <c r="W955" s="278"/>
      <c r="X955" s="278"/>
      <c r="Y955" s="278"/>
      <c r="Z955" s="278"/>
      <c r="AA955" s="278"/>
      <c r="AB955" s="278"/>
      <c r="AC955" s="278"/>
      <c r="AD955" s="278"/>
      <c r="AE955" s="278"/>
      <c r="AF955" s="65">
        <v>1</v>
      </c>
      <c r="AG955" s="278"/>
      <c r="AH955" s="278"/>
      <c r="AI955" s="278"/>
      <c r="AJ955" s="278"/>
      <c r="AK955" s="278"/>
      <c r="AL955" s="278"/>
      <c r="AM955" s="278"/>
      <c r="AN955" s="278"/>
      <c r="AO955" s="278"/>
      <c r="AP955" s="278"/>
      <c r="AQ955" s="278"/>
      <c r="AR955" s="278"/>
      <c r="AS955" s="278"/>
      <c r="AT955" s="278"/>
    </row>
    <row r="956" spans="1:46" ht="45" customHeight="1" thickTop="1" thickBot="1" x14ac:dyDescent="0.25">
      <c r="A956" s="273" t="s">
        <v>738</v>
      </c>
      <c r="B956" s="273"/>
      <c r="C956" s="273"/>
      <c r="D956" s="273"/>
      <c r="E956" s="273"/>
      <c r="F956" s="273"/>
      <c r="G956" s="273"/>
      <c r="H956" s="273"/>
      <c r="I956" s="273"/>
      <c r="J956" s="273"/>
      <c r="K956" s="273"/>
      <c r="L956" s="273"/>
      <c r="M956" s="273"/>
      <c r="N956" s="273"/>
      <c r="O956" s="273"/>
      <c r="P956" s="273"/>
      <c r="Q956" s="65">
        <v>0</v>
      </c>
      <c r="R956" s="278"/>
      <c r="S956" s="278"/>
      <c r="T956" s="278"/>
      <c r="U956" s="278"/>
      <c r="V956" s="278"/>
      <c r="W956" s="278"/>
      <c r="X956" s="278"/>
      <c r="Y956" s="278"/>
      <c r="Z956" s="278"/>
      <c r="AA956" s="278"/>
      <c r="AB956" s="278"/>
      <c r="AC956" s="278"/>
      <c r="AD956" s="278"/>
      <c r="AE956" s="278"/>
      <c r="AF956" s="65">
        <v>1</v>
      </c>
      <c r="AG956" s="278"/>
      <c r="AH956" s="278"/>
      <c r="AI956" s="278"/>
      <c r="AJ956" s="278"/>
      <c r="AK956" s="278"/>
      <c r="AL956" s="278"/>
      <c r="AM956" s="278"/>
      <c r="AN956" s="278"/>
      <c r="AO956" s="278"/>
      <c r="AP956" s="278"/>
      <c r="AQ956" s="278"/>
      <c r="AR956" s="278"/>
      <c r="AS956" s="278"/>
      <c r="AT956" s="278"/>
    </row>
    <row r="957" spans="1:46" ht="94.5" customHeight="1" thickTop="1" thickBot="1" x14ac:dyDescent="0.25">
      <c r="A957" s="273" t="s">
        <v>739</v>
      </c>
      <c r="B957" s="273"/>
      <c r="C957" s="273"/>
      <c r="D957" s="273"/>
      <c r="E957" s="273"/>
      <c r="F957" s="273"/>
      <c r="G957" s="273"/>
      <c r="H957" s="273"/>
      <c r="I957" s="273"/>
      <c r="J957" s="273"/>
      <c r="K957" s="273"/>
      <c r="L957" s="273"/>
      <c r="M957" s="273"/>
      <c r="N957" s="273"/>
      <c r="O957" s="273"/>
      <c r="P957" s="273"/>
      <c r="Q957" s="65">
        <v>0</v>
      </c>
      <c r="R957" s="274"/>
      <c r="S957" s="274"/>
      <c r="T957" s="274"/>
      <c r="U957" s="274"/>
      <c r="V957" s="274"/>
      <c r="W957" s="274"/>
      <c r="X957" s="274"/>
      <c r="Y957" s="274"/>
      <c r="Z957" s="274"/>
      <c r="AA957" s="274"/>
      <c r="AB957" s="274"/>
      <c r="AC957" s="274"/>
      <c r="AD957" s="274"/>
      <c r="AE957" s="274"/>
      <c r="AF957" s="65">
        <v>1</v>
      </c>
      <c r="AG957" s="274"/>
      <c r="AH957" s="274"/>
      <c r="AI957" s="274"/>
      <c r="AJ957" s="274"/>
      <c r="AK957" s="274"/>
      <c r="AL957" s="274"/>
      <c r="AM957" s="274"/>
      <c r="AN957" s="274"/>
      <c r="AO957" s="274"/>
      <c r="AP957" s="274"/>
      <c r="AQ957" s="274"/>
      <c r="AR957" s="274"/>
      <c r="AS957" s="274"/>
      <c r="AT957" s="274"/>
    </row>
    <row r="958" spans="1:46" ht="69.599999999999994" customHeight="1" thickTop="1" thickBot="1" x14ac:dyDescent="0.25">
      <c r="A958" s="273" t="s">
        <v>740</v>
      </c>
      <c r="B958" s="273"/>
      <c r="C958" s="273"/>
      <c r="D958" s="273"/>
      <c r="E958" s="273"/>
      <c r="F958" s="273"/>
      <c r="G958" s="273"/>
      <c r="H958" s="273"/>
      <c r="I958" s="273"/>
      <c r="J958" s="273"/>
      <c r="K958" s="273"/>
      <c r="L958" s="273"/>
      <c r="M958" s="273"/>
      <c r="N958" s="273"/>
      <c r="O958" s="273"/>
      <c r="P958" s="273"/>
      <c r="Q958" s="65">
        <v>0</v>
      </c>
      <c r="R958" s="274"/>
      <c r="S958" s="274"/>
      <c r="T958" s="274"/>
      <c r="U958" s="274"/>
      <c r="V958" s="274"/>
      <c r="W958" s="274"/>
      <c r="X958" s="274"/>
      <c r="Y958" s="274"/>
      <c r="Z958" s="274"/>
      <c r="AA958" s="274"/>
      <c r="AB958" s="274"/>
      <c r="AC958" s="274"/>
      <c r="AD958" s="274"/>
      <c r="AE958" s="274"/>
      <c r="AF958" s="65">
        <v>1</v>
      </c>
      <c r="AG958" s="274"/>
      <c r="AH958" s="274"/>
      <c r="AI958" s="274"/>
      <c r="AJ958" s="274"/>
      <c r="AK958" s="274"/>
      <c r="AL958" s="274"/>
      <c r="AM958" s="274"/>
      <c r="AN958" s="274"/>
      <c r="AO958" s="274"/>
      <c r="AP958" s="274"/>
      <c r="AQ958" s="274"/>
      <c r="AR958" s="274"/>
      <c r="AS958" s="274"/>
      <c r="AT958" s="274"/>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79" t="s">
        <v>73</v>
      </c>
      <c r="B960" s="279"/>
      <c r="C960" s="279"/>
      <c r="D960" s="279"/>
      <c r="E960" s="279"/>
      <c r="F960" s="279"/>
      <c r="G960" s="279"/>
      <c r="H960" s="279"/>
      <c r="I960" s="279"/>
      <c r="J960" s="279"/>
      <c r="K960" s="279"/>
      <c r="L960" s="279"/>
      <c r="M960" s="279"/>
      <c r="N960" s="279"/>
      <c r="O960" s="279"/>
      <c r="P960" s="279"/>
      <c r="Q960" s="67" t="s">
        <v>64</v>
      </c>
      <c r="R960" s="280" t="s">
        <v>65</v>
      </c>
      <c r="S960" s="280"/>
      <c r="T960" s="280"/>
      <c r="U960" s="280"/>
      <c r="V960" s="280"/>
      <c r="W960" s="280"/>
      <c r="X960" s="280"/>
      <c r="Y960" s="280"/>
      <c r="Z960" s="280"/>
      <c r="AA960" s="280"/>
      <c r="AB960" s="280"/>
      <c r="AC960" s="280"/>
      <c r="AD960" s="280"/>
      <c r="AE960" s="280"/>
      <c r="AF960" s="68" t="s">
        <v>64</v>
      </c>
      <c r="AG960" s="281" t="s">
        <v>7</v>
      </c>
      <c r="AH960" s="281"/>
      <c r="AI960" s="281"/>
      <c r="AJ960" s="281"/>
      <c r="AK960" s="281"/>
      <c r="AL960" s="281"/>
      <c r="AM960" s="281"/>
      <c r="AN960" s="281"/>
      <c r="AO960" s="281"/>
      <c r="AP960" s="281"/>
      <c r="AQ960" s="281"/>
      <c r="AR960" s="281"/>
      <c r="AS960" s="281"/>
      <c r="AT960" s="281"/>
    </row>
    <row r="961" spans="1:46" ht="45" customHeight="1" thickTop="1" thickBot="1" x14ac:dyDescent="0.25">
      <c r="A961" s="273" t="s">
        <v>741</v>
      </c>
      <c r="B961" s="273"/>
      <c r="C961" s="273"/>
      <c r="D961" s="273"/>
      <c r="E961" s="273"/>
      <c r="F961" s="273"/>
      <c r="G961" s="273"/>
      <c r="H961" s="273"/>
      <c r="I961" s="273"/>
      <c r="J961" s="273"/>
      <c r="K961" s="273"/>
      <c r="L961" s="273"/>
      <c r="M961" s="273"/>
      <c r="N961" s="273"/>
      <c r="O961" s="273"/>
      <c r="P961" s="273"/>
      <c r="Q961" s="65">
        <v>0</v>
      </c>
      <c r="R961" s="278" t="s">
        <v>3076</v>
      </c>
      <c r="S961" s="278"/>
      <c r="T961" s="278"/>
      <c r="U961" s="278"/>
      <c r="V961" s="278"/>
      <c r="W961" s="278"/>
      <c r="X961" s="278"/>
      <c r="Y961" s="278"/>
      <c r="Z961" s="278"/>
      <c r="AA961" s="278"/>
      <c r="AB961" s="278"/>
      <c r="AC961" s="278"/>
      <c r="AD961" s="278"/>
      <c r="AE961" s="278"/>
      <c r="AF961" s="65">
        <v>1</v>
      </c>
      <c r="AG961" s="278" t="s">
        <v>3082</v>
      </c>
      <c r="AH961" s="278"/>
      <c r="AI961" s="278"/>
      <c r="AJ961" s="278"/>
      <c r="AK961" s="278"/>
      <c r="AL961" s="278"/>
      <c r="AM961" s="278"/>
      <c r="AN961" s="278"/>
      <c r="AO961" s="278"/>
      <c r="AP961" s="278"/>
      <c r="AQ961" s="278"/>
      <c r="AR961" s="278"/>
      <c r="AS961" s="278"/>
      <c r="AT961" s="278"/>
    </row>
    <row r="962" spans="1:46" ht="45" customHeight="1" thickTop="1" thickBot="1" x14ac:dyDescent="0.25">
      <c r="A962" s="273" t="s">
        <v>742</v>
      </c>
      <c r="B962" s="273"/>
      <c r="C962" s="273"/>
      <c r="D962" s="273"/>
      <c r="E962" s="273"/>
      <c r="F962" s="273"/>
      <c r="G962" s="273"/>
      <c r="H962" s="273"/>
      <c r="I962" s="273"/>
      <c r="J962" s="273"/>
      <c r="K962" s="273"/>
      <c r="L962" s="273"/>
      <c r="M962" s="273"/>
      <c r="N962" s="273"/>
      <c r="O962" s="273"/>
      <c r="P962" s="273"/>
      <c r="Q962" s="65">
        <v>0</v>
      </c>
      <c r="R962" s="274"/>
      <c r="S962" s="274"/>
      <c r="T962" s="274"/>
      <c r="U962" s="274"/>
      <c r="V962" s="274"/>
      <c r="W962" s="274"/>
      <c r="X962" s="274"/>
      <c r="Y962" s="274"/>
      <c r="Z962" s="274"/>
      <c r="AA962" s="274"/>
      <c r="AB962" s="274"/>
      <c r="AC962" s="274"/>
      <c r="AD962" s="274"/>
      <c r="AE962" s="274"/>
      <c r="AF962" s="65">
        <v>1</v>
      </c>
      <c r="AG962" s="274"/>
      <c r="AH962" s="274"/>
      <c r="AI962" s="274"/>
      <c r="AJ962" s="274"/>
      <c r="AK962" s="274"/>
      <c r="AL962" s="274"/>
      <c r="AM962" s="274"/>
      <c r="AN962" s="274"/>
      <c r="AO962" s="274"/>
      <c r="AP962" s="274"/>
      <c r="AQ962" s="274"/>
      <c r="AR962" s="274"/>
      <c r="AS962" s="274"/>
      <c r="AT962" s="274"/>
    </row>
    <row r="963" spans="1:46" ht="45" customHeight="1" thickTop="1" thickBot="1" x14ac:dyDescent="0.25">
      <c r="A963" s="273" t="s">
        <v>743</v>
      </c>
      <c r="B963" s="273"/>
      <c r="C963" s="273"/>
      <c r="D963" s="273"/>
      <c r="E963" s="273"/>
      <c r="F963" s="273"/>
      <c r="G963" s="273"/>
      <c r="H963" s="273"/>
      <c r="I963" s="273"/>
      <c r="J963" s="273"/>
      <c r="K963" s="273"/>
      <c r="L963" s="273"/>
      <c r="M963" s="273"/>
      <c r="N963" s="273"/>
      <c r="O963" s="273"/>
      <c r="P963" s="273"/>
      <c r="Q963" s="65">
        <v>0</v>
      </c>
      <c r="R963" s="278"/>
      <c r="S963" s="278"/>
      <c r="T963" s="278"/>
      <c r="U963" s="278"/>
      <c r="V963" s="278"/>
      <c r="W963" s="278"/>
      <c r="X963" s="278"/>
      <c r="Y963" s="278"/>
      <c r="Z963" s="278"/>
      <c r="AA963" s="278"/>
      <c r="AB963" s="278"/>
      <c r="AC963" s="278"/>
      <c r="AD963" s="278"/>
      <c r="AE963" s="278"/>
      <c r="AF963" s="65">
        <v>1</v>
      </c>
      <c r="AG963" s="278"/>
      <c r="AH963" s="278"/>
      <c r="AI963" s="278"/>
      <c r="AJ963" s="278"/>
      <c r="AK963" s="278"/>
      <c r="AL963" s="278"/>
      <c r="AM963" s="278"/>
      <c r="AN963" s="278"/>
      <c r="AO963" s="278"/>
      <c r="AP963" s="278"/>
      <c r="AQ963" s="278"/>
      <c r="AR963" s="278"/>
      <c r="AS963" s="278"/>
      <c r="AT963" s="278"/>
    </row>
    <row r="964" spans="1:46" ht="63.6" customHeight="1" thickTop="1" thickBot="1" x14ac:dyDescent="0.25">
      <c r="A964" s="273" t="s">
        <v>744</v>
      </c>
      <c r="B964" s="273"/>
      <c r="C964" s="273"/>
      <c r="D964" s="273"/>
      <c r="E964" s="273"/>
      <c r="F964" s="273"/>
      <c r="G964" s="273"/>
      <c r="H964" s="273"/>
      <c r="I964" s="273"/>
      <c r="J964" s="273"/>
      <c r="K964" s="273"/>
      <c r="L964" s="273"/>
      <c r="M964" s="273"/>
      <c r="N964" s="273"/>
      <c r="O964" s="273"/>
      <c r="P964" s="273"/>
      <c r="Q964" s="65">
        <v>0</v>
      </c>
      <c r="R964" s="278"/>
      <c r="S964" s="278"/>
      <c r="T964" s="278"/>
      <c r="U964" s="278"/>
      <c r="V964" s="278"/>
      <c r="W964" s="278"/>
      <c r="X964" s="278"/>
      <c r="Y964" s="278"/>
      <c r="Z964" s="278"/>
      <c r="AA964" s="278"/>
      <c r="AB964" s="278"/>
      <c r="AC964" s="278"/>
      <c r="AD964" s="278"/>
      <c r="AE964" s="278"/>
      <c r="AF964" s="65">
        <v>1</v>
      </c>
      <c r="AG964" s="278"/>
      <c r="AH964" s="278"/>
      <c r="AI964" s="278"/>
      <c r="AJ964" s="278"/>
      <c r="AK964" s="278"/>
      <c r="AL964" s="278"/>
      <c r="AM964" s="278"/>
      <c r="AN964" s="278"/>
      <c r="AO964" s="278"/>
      <c r="AP964" s="278"/>
      <c r="AQ964" s="278"/>
      <c r="AR964" s="278"/>
      <c r="AS964" s="278"/>
      <c r="AT964" s="278"/>
    </row>
    <row r="965" spans="1:46" ht="45" customHeight="1" thickTop="1" thickBot="1" x14ac:dyDescent="0.25">
      <c r="A965" s="273" t="s">
        <v>745</v>
      </c>
      <c r="B965" s="273"/>
      <c r="C965" s="273"/>
      <c r="D965" s="273"/>
      <c r="E965" s="273"/>
      <c r="F965" s="273"/>
      <c r="G965" s="273"/>
      <c r="H965" s="273"/>
      <c r="I965" s="273"/>
      <c r="J965" s="273"/>
      <c r="K965" s="273"/>
      <c r="L965" s="273"/>
      <c r="M965" s="273"/>
      <c r="N965" s="273"/>
      <c r="O965" s="273"/>
      <c r="P965" s="273"/>
      <c r="Q965" s="65">
        <v>0</v>
      </c>
      <c r="R965" s="278"/>
      <c r="S965" s="278"/>
      <c r="T965" s="278"/>
      <c r="U965" s="278"/>
      <c r="V965" s="278"/>
      <c r="W965" s="278"/>
      <c r="X965" s="278"/>
      <c r="Y965" s="278"/>
      <c r="Z965" s="278"/>
      <c r="AA965" s="278"/>
      <c r="AB965" s="278"/>
      <c r="AC965" s="278"/>
      <c r="AD965" s="278"/>
      <c r="AE965" s="278"/>
      <c r="AF965" s="65">
        <v>1</v>
      </c>
      <c r="AG965" s="278"/>
      <c r="AH965" s="278"/>
      <c r="AI965" s="278"/>
      <c r="AJ965" s="278"/>
      <c r="AK965" s="278"/>
      <c r="AL965" s="278"/>
      <c r="AM965" s="278"/>
      <c r="AN965" s="278"/>
      <c r="AO965" s="278"/>
      <c r="AP965" s="278"/>
      <c r="AQ965" s="278"/>
      <c r="AR965" s="278"/>
      <c r="AS965" s="278"/>
      <c r="AT965" s="278"/>
    </row>
    <row r="968" spans="1:46" ht="79.5" customHeight="1" x14ac:dyDescent="0.2">
      <c r="A968" s="267" t="s">
        <v>746</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67"/>
      <c r="AE968" s="267"/>
      <c r="AF968"/>
      <c r="AG968" s="250" t="s">
        <v>61</v>
      </c>
      <c r="AH968" s="250"/>
      <c r="AI968" s="250"/>
      <c r="AJ968" s="250"/>
      <c r="AK968" s="69">
        <f>(('Artículo 121 (resumen PI)'!C37*0.8+'Artículo 121 (resumen PI)'!F37*0.2)+('Artículo 121 (resumen PNT)'!C37*0.8+'Artículo 121 (resumen PNT)'!F37*0.2))/2</f>
        <v>0</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62</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68" t="s">
        <v>747</v>
      </c>
      <c r="B972" s="268"/>
      <c r="C972" s="268"/>
      <c r="D972" s="268"/>
      <c r="E972" s="268"/>
      <c r="F972" s="268"/>
      <c r="G972" s="268"/>
      <c r="H972" s="268"/>
      <c r="I972" s="268"/>
      <c r="J972" s="268"/>
      <c r="K972" s="268"/>
      <c r="L972" s="268"/>
      <c r="M972" s="268"/>
      <c r="N972" s="268"/>
      <c r="O972" s="268"/>
      <c r="P972" s="268"/>
      <c r="Q972" s="62"/>
      <c r="R972" s="57"/>
      <c r="S972" s="57"/>
      <c r="T972" s="57"/>
      <c r="U972" s="57"/>
      <c r="V972" s="269"/>
      <c r="W972" s="269"/>
      <c r="X972" s="269"/>
      <c r="Y972" s="269"/>
      <c r="Z972" s="269"/>
      <c r="AA972" s="269"/>
      <c r="AB972" s="269"/>
      <c r="AC972" s="269"/>
      <c r="AD972" s="269"/>
      <c r="AE972" s="269"/>
      <c r="AF972" s="62"/>
      <c r="AG972" s="57"/>
      <c r="AH972" s="57"/>
      <c r="AI972" s="57"/>
      <c r="AJ972" s="57"/>
      <c r="AK972" s="269"/>
      <c r="AL972" s="269"/>
      <c r="AM972" s="269"/>
      <c r="AN972" s="269"/>
      <c r="AO972" s="269"/>
      <c r="AP972" s="269"/>
      <c r="AQ972" s="269"/>
      <c r="AR972" s="269"/>
      <c r="AS972" s="269"/>
      <c r="AT972" s="269"/>
    </row>
    <row r="973" spans="1:46" ht="45" customHeight="1" thickTop="1" thickBot="1" x14ac:dyDescent="0.25">
      <c r="A973" s="275" t="s">
        <v>43</v>
      </c>
      <c r="B973" s="275"/>
      <c r="C973" s="275"/>
      <c r="D973" s="275"/>
      <c r="E973" s="275"/>
      <c r="F973" s="275"/>
      <c r="G973" s="275"/>
      <c r="H973" s="275"/>
      <c r="I973" s="275"/>
      <c r="J973" s="275"/>
      <c r="K973" s="275"/>
      <c r="L973" s="275"/>
      <c r="M973" s="275"/>
      <c r="N973" s="275"/>
      <c r="O973" s="275"/>
      <c r="P973" s="275"/>
      <c r="Q973" s="63" t="s">
        <v>64</v>
      </c>
      <c r="R973" s="276" t="s">
        <v>65</v>
      </c>
      <c r="S973" s="276"/>
      <c r="T973" s="276"/>
      <c r="U973" s="276"/>
      <c r="V973" s="276"/>
      <c r="W973" s="276"/>
      <c r="X973" s="276"/>
      <c r="Y973" s="276"/>
      <c r="Z973" s="276"/>
      <c r="AA973" s="276"/>
      <c r="AB973" s="276"/>
      <c r="AC973" s="276"/>
      <c r="AD973" s="276"/>
      <c r="AE973" s="276"/>
      <c r="AF973" s="64" t="s">
        <v>64</v>
      </c>
      <c r="AG973" s="277" t="s">
        <v>7</v>
      </c>
      <c r="AH973" s="277"/>
      <c r="AI973" s="277"/>
      <c r="AJ973" s="277"/>
      <c r="AK973" s="277"/>
      <c r="AL973" s="277"/>
      <c r="AM973" s="277"/>
      <c r="AN973" s="277"/>
      <c r="AO973" s="277"/>
      <c r="AP973" s="277"/>
      <c r="AQ973" s="277"/>
      <c r="AR973" s="277"/>
      <c r="AS973" s="277"/>
      <c r="AT973" s="277"/>
    </row>
    <row r="974" spans="1:46" ht="45" customHeight="1" thickTop="1" thickBot="1" x14ac:dyDescent="0.25">
      <c r="A974" s="273" t="s">
        <v>66</v>
      </c>
      <c r="B974" s="273"/>
      <c r="C974" s="273"/>
      <c r="D974" s="273"/>
      <c r="E974" s="273"/>
      <c r="F974" s="273"/>
      <c r="G974" s="273"/>
      <c r="H974" s="273"/>
      <c r="I974" s="273"/>
      <c r="J974" s="273"/>
      <c r="K974" s="273"/>
      <c r="L974" s="273"/>
      <c r="M974" s="273"/>
      <c r="N974" s="273"/>
      <c r="O974" s="273"/>
      <c r="P974" s="273"/>
      <c r="Q974" s="65">
        <v>0</v>
      </c>
      <c r="R974" s="278" t="s">
        <v>3076</v>
      </c>
      <c r="S974" s="278"/>
      <c r="T974" s="278"/>
      <c r="U974" s="278"/>
      <c r="V974" s="278"/>
      <c r="W974" s="278"/>
      <c r="X974" s="278"/>
      <c r="Y974" s="278"/>
      <c r="Z974" s="278"/>
      <c r="AA974" s="278"/>
      <c r="AB974" s="278"/>
      <c r="AC974" s="278"/>
      <c r="AD974" s="278"/>
      <c r="AE974" s="278"/>
      <c r="AF974" s="65">
        <v>0</v>
      </c>
      <c r="AG974" s="278" t="s">
        <v>3083</v>
      </c>
      <c r="AH974" s="278"/>
      <c r="AI974" s="278"/>
      <c r="AJ974" s="278"/>
      <c r="AK974" s="278"/>
      <c r="AL974" s="278"/>
      <c r="AM974" s="278"/>
      <c r="AN974" s="278"/>
      <c r="AO974" s="278"/>
      <c r="AP974" s="278"/>
      <c r="AQ974" s="278"/>
      <c r="AR974" s="278"/>
      <c r="AS974" s="278"/>
      <c r="AT974" s="278"/>
    </row>
    <row r="975" spans="1:46" ht="45" customHeight="1" thickTop="1" thickBot="1" x14ac:dyDescent="0.25">
      <c r="A975" s="273" t="s">
        <v>67</v>
      </c>
      <c r="B975" s="273"/>
      <c r="C975" s="273"/>
      <c r="D975" s="273"/>
      <c r="E975" s="273"/>
      <c r="F975" s="273"/>
      <c r="G975" s="273"/>
      <c r="H975" s="273"/>
      <c r="I975" s="273"/>
      <c r="J975" s="273"/>
      <c r="K975" s="273"/>
      <c r="L975" s="273"/>
      <c r="M975" s="273"/>
      <c r="N975" s="273"/>
      <c r="O975" s="273"/>
      <c r="P975" s="273"/>
      <c r="Q975" s="65">
        <v>0</v>
      </c>
      <c r="R975" s="274"/>
      <c r="S975" s="274"/>
      <c r="T975" s="274"/>
      <c r="U975" s="274"/>
      <c r="V975" s="274"/>
      <c r="W975" s="274"/>
      <c r="X975" s="274"/>
      <c r="Y975" s="274"/>
      <c r="Z975" s="274"/>
      <c r="AA975" s="274"/>
      <c r="AB975" s="274"/>
      <c r="AC975" s="274"/>
      <c r="AD975" s="274"/>
      <c r="AE975" s="274"/>
      <c r="AF975" s="65">
        <v>0</v>
      </c>
      <c r="AG975" s="274"/>
      <c r="AH975" s="274"/>
      <c r="AI975" s="274"/>
      <c r="AJ975" s="274"/>
      <c r="AK975" s="274"/>
      <c r="AL975" s="274"/>
      <c r="AM975" s="274"/>
      <c r="AN975" s="274"/>
      <c r="AO975" s="274"/>
      <c r="AP975" s="274"/>
      <c r="AQ975" s="274"/>
      <c r="AR975" s="274"/>
      <c r="AS975" s="274"/>
      <c r="AT975" s="274"/>
    </row>
    <row r="976" spans="1:46" ht="45" customHeight="1" thickTop="1" thickBot="1" x14ac:dyDescent="0.25">
      <c r="A976" s="273" t="s">
        <v>748</v>
      </c>
      <c r="B976" s="273"/>
      <c r="C976" s="273"/>
      <c r="D976" s="273"/>
      <c r="E976" s="273"/>
      <c r="F976" s="273"/>
      <c r="G976" s="273"/>
      <c r="H976" s="273"/>
      <c r="I976" s="273"/>
      <c r="J976" s="273"/>
      <c r="K976" s="273"/>
      <c r="L976" s="273"/>
      <c r="M976" s="273"/>
      <c r="N976" s="273"/>
      <c r="O976" s="273"/>
      <c r="P976" s="273"/>
      <c r="Q976" s="65">
        <v>0</v>
      </c>
      <c r="R976" s="274"/>
      <c r="S976" s="274"/>
      <c r="T976" s="274"/>
      <c r="U976" s="274"/>
      <c r="V976" s="274"/>
      <c r="W976" s="274"/>
      <c r="X976" s="274"/>
      <c r="Y976" s="274"/>
      <c r="Z976" s="274"/>
      <c r="AA976" s="274"/>
      <c r="AB976" s="274"/>
      <c r="AC976" s="274"/>
      <c r="AD976" s="274"/>
      <c r="AE976" s="274"/>
      <c r="AF976" s="65">
        <v>0</v>
      </c>
      <c r="AG976" s="274"/>
      <c r="AH976" s="274"/>
      <c r="AI976" s="274"/>
      <c r="AJ976" s="274"/>
      <c r="AK976" s="274"/>
      <c r="AL976" s="274"/>
      <c r="AM976" s="274"/>
      <c r="AN976" s="274"/>
      <c r="AO976" s="274"/>
      <c r="AP976" s="274"/>
      <c r="AQ976" s="274"/>
      <c r="AR976" s="274"/>
      <c r="AS976" s="274"/>
      <c r="AT976" s="274"/>
    </row>
    <row r="977" spans="1:46" ht="45" customHeight="1" thickTop="1" thickBot="1" x14ac:dyDescent="0.25">
      <c r="A977" s="273" t="s">
        <v>749</v>
      </c>
      <c r="B977" s="273"/>
      <c r="C977" s="273"/>
      <c r="D977" s="273"/>
      <c r="E977" s="273"/>
      <c r="F977" s="273"/>
      <c r="G977" s="273"/>
      <c r="H977" s="273"/>
      <c r="I977" s="273"/>
      <c r="J977" s="273"/>
      <c r="K977" s="273"/>
      <c r="L977" s="273"/>
      <c r="M977" s="273"/>
      <c r="N977" s="273"/>
      <c r="O977" s="273"/>
      <c r="P977" s="273"/>
      <c r="Q977" s="65">
        <v>0</v>
      </c>
      <c r="R977" s="274"/>
      <c r="S977" s="274"/>
      <c r="T977" s="274"/>
      <c r="U977" s="274"/>
      <c r="V977" s="274"/>
      <c r="W977" s="274"/>
      <c r="X977" s="274"/>
      <c r="Y977" s="274"/>
      <c r="Z977" s="274"/>
      <c r="AA977" s="274"/>
      <c r="AB977" s="274"/>
      <c r="AC977" s="274"/>
      <c r="AD977" s="274"/>
      <c r="AE977" s="274"/>
      <c r="AF977" s="65">
        <v>0</v>
      </c>
      <c r="AG977" s="274"/>
      <c r="AH977" s="274"/>
      <c r="AI977" s="274"/>
      <c r="AJ977" s="274"/>
      <c r="AK977" s="274"/>
      <c r="AL977" s="274"/>
      <c r="AM977" s="274"/>
      <c r="AN977" s="274"/>
      <c r="AO977" s="274"/>
      <c r="AP977" s="274"/>
      <c r="AQ977" s="274"/>
      <c r="AR977" s="274"/>
      <c r="AS977" s="274"/>
      <c r="AT977" s="274"/>
    </row>
    <row r="978" spans="1:46" ht="45" customHeight="1" thickTop="1" thickBot="1" x14ac:dyDescent="0.25">
      <c r="A978" s="273" t="s">
        <v>750</v>
      </c>
      <c r="B978" s="273"/>
      <c r="C978" s="273"/>
      <c r="D978" s="273"/>
      <c r="E978" s="273"/>
      <c r="F978" s="273"/>
      <c r="G978" s="273"/>
      <c r="H978" s="273"/>
      <c r="I978" s="273"/>
      <c r="J978" s="273"/>
      <c r="K978" s="273"/>
      <c r="L978" s="273"/>
      <c r="M978" s="273"/>
      <c r="N978" s="273"/>
      <c r="O978" s="273"/>
      <c r="P978" s="273"/>
      <c r="Q978" s="65">
        <v>0</v>
      </c>
      <c r="R978" s="274"/>
      <c r="S978" s="274"/>
      <c r="T978" s="274"/>
      <c r="U978" s="274"/>
      <c r="V978" s="274"/>
      <c r="W978" s="274"/>
      <c r="X978" s="274"/>
      <c r="Y978" s="274"/>
      <c r="Z978" s="274"/>
      <c r="AA978" s="274"/>
      <c r="AB978" s="274"/>
      <c r="AC978" s="274"/>
      <c r="AD978" s="274"/>
      <c r="AE978" s="274"/>
      <c r="AF978" s="65">
        <v>0</v>
      </c>
      <c r="AG978" s="274"/>
      <c r="AH978" s="274"/>
      <c r="AI978" s="274"/>
      <c r="AJ978" s="274"/>
      <c r="AK978" s="274"/>
      <c r="AL978" s="274"/>
      <c r="AM978" s="274"/>
      <c r="AN978" s="274"/>
      <c r="AO978" s="274"/>
      <c r="AP978" s="274"/>
      <c r="AQ978" s="274"/>
      <c r="AR978" s="274"/>
      <c r="AS978" s="274"/>
      <c r="AT978" s="274"/>
    </row>
    <row r="979" spans="1:46" ht="45" customHeight="1" thickTop="1" thickBot="1" x14ac:dyDescent="0.25">
      <c r="A979" s="273" t="s">
        <v>751</v>
      </c>
      <c r="B979" s="273"/>
      <c r="C979" s="273"/>
      <c r="D979" s="273"/>
      <c r="E979" s="273"/>
      <c r="F979" s="273"/>
      <c r="G979" s="273"/>
      <c r="H979" s="273"/>
      <c r="I979" s="273"/>
      <c r="J979" s="273"/>
      <c r="K979" s="273"/>
      <c r="L979" s="273"/>
      <c r="M979" s="273"/>
      <c r="N979" s="273"/>
      <c r="O979" s="273"/>
      <c r="P979" s="273"/>
      <c r="Q979" s="65">
        <v>0</v>
      </c>
      <c r="R979" s="278"/>
      <c r="S979" s="278"/>
      <c r="T979" s="278"/>
      <c r="U979" s="278"/>
      <c r="V979" s="278"/>
      <c r="W979" s="278"/>
      <c r="X979" s="278"/>
      <c r="Y979" s="278"/>
      <c r="Z979" s="278"/>
      <c r="AA979" s="278"/>
      <c r="AB979" s="278"/>
      <c r="AC979" s="278"/>
      <c r="AD979" s="278"/>
      <c r="AE979" s="278"/>
      <c r="AF979" s="65">
        <v>0</v>
      </c>
      <c r="AG979" s="278"/>
      <c r="AH979" s="278"/>
      <c r="AI979" s="278"/>
      <c r="AJ979" s="278"/>
      <c r="AK979" s="278"/>
      <c r="AL979" s="278"/>
      <c r="AM979" s="278"/>
      <c r="AN979" s="278"/>
      <c r="AO979" s="278"/>
      <c r="AP979" s="278"/>
      <c r="AQ979" s="278"/>
      <c r="AR979" s="278"/>
      <c r="AS979" s="278"/>
      <c r="AT979" s="278"/>
    </row>
    <row r="980" spans="1:46" ht="45" customHeight="1" thickTop="1" thickBot="1" x14ac:dyDescent="0.25">
      <c r="A980" s="273" t="s">
        <v>752</v>
      </c>
      <c r="B980" s="273"/>
      <c r="C980" s="273"/>
      <c r="D980" s="273"/>
      <c r="E980" s="273"/>
      <c r="F980" s="273"/>
      <c r="G980" s="273"/>
      <c r="H980" s="273"/>
      <c r="I980" s="273"/>
      <c r="J980" s="273"/>
      <c r="K980" s="273"/>
      <c r="L980" s="273"/>
      <c r="M980" s="273"/>
      <c r="N980" s="273"/>
      <c r="O980" s="273"/>
      <c r="P980" s="273"/>
      <c r="Q980" s="65">
        <v>0</v>
      </c>
      <c r="R980" s="278"/>
      <c r="S980" s="278"/>
      <c r="T980" s="278"/>
      <c r="U980" s="278"/>
      <c r="V980" s="278"/>
      <c r="W980" s="278"/>
      <c r="X980" s="278"/>
      <c r="Y980" s="278"/>
      <c r="Z980" s="278"/>
      <c r="AA980" s="278"/>
      <c r="AB980" s="278"/>
      <c r="AC980" s="278"/>
      <c r="AD980" s="278"/>
      <c r="AE980" s="278"/>
      <c r="AF980" s="65">
        <v>0</v>
      </c>
      <c r="AG980" s="278"/>
      <c r="AH980" s="278"/>
      <c r="AI980" s="278"/>
      <c r="AJ980" s="278"/>
      <c r="AK980" s="278"/>
      <c r="AL980" s="278"/>
      <c r="AM980" s="278"/>
      <c r="AN980" s="278"/>
      <c r="AO980" s="278"/>
      <c r="AP980" s="278"/>
      <c r="AQ980" s="278"/>
      <c r="AR980" s="278"/>
      <c r="AS980" s="278"/>
      <c r="AT980" s="278"/>
    </row>
    <row r="981" spans="1:46" ht="45" customHeight="1" thickTop="1" thickBot="1" x14ac:dyDescent="0.25">
      <c r="A981" s="273" t="s">
        <v>753</v>
      </c>
      <c r="B981" s="273"/>
      <c r="C981" s="273"/>
      <c r="D981" s="273"/>
      <c r="E981" s="273"/>
      <c r="F981" s="273"/>
      <c r="G981" s="273"/>
      <c r="H981" s="273"/>
      <c r="I981" s="273"/>
      <c r="J981" s="273"/>
      <c r="K981" s="273"/>
      <c r="L981" s="273"/>
      <c r="M981" s="273"/>
      <c r="N981" s="273"/>
      <c r="O981" s="273"/>
      <c r="P981" s="273"/>
      <c r="Q981" s="65">
        <v>0</v>
      </c>
      <c r="R981" s="278"/>
      <c r="S981" s="278"/>
      <c r="T981" s="278"/>
      <c r="U981" s="278"/>
      <c r="V981" s="278"/>
      <c r="W981" s="278"/>
      <c r="X981" s="278"/>
      <c r="Y981" s="278"/>
      <c r="Z981" s="278"/>
      <c r="AA981" s="278"/>
      <c r="AB981" s="278"/>
      <c r="AC981" s="278"/>
      <c r="AD981" s="278"/>
      <c r="AE981" s="278"/>
      <c r="AF981" s="65">
        <v>0</v>
      </c>
      <c r="AG981" s="278"/>
      <c r="AH981" s="278"/>
      <c r="AI981" s="278"/>
      <c r="AJ981" s="278"/>
      <c r="AK981" s="278"/>
      <c r="AL981" s="278"/>
      <c r="AM981" s="278"/>
      <c r="AN981" s="278"/>
      <c r="AO981" s="278"/>
      <c r="AP981" s="278"/>
      <c r="AQ981" s="278"/>
      <c r="AR981" s="278"/>
      <c r="AS981" s="278"/>
      <c r="AT981" s="278"/>
    </row>
    <row r="982" spans="1:46" ht="45" customHeight="1" thickTop="1" thickBot="1" x14ac:dyDescent="0.25">
      <c r="A982" s="273" t="s">
        <v>754</v>
      </c>
      <c r="B982" s="273"/>
      <c r="C982" s="273"/>
      <c r="D982" s="273"/>
      <c r="E982" s="273"/>
      <c r="F982" s="273"/>
      <c r="G982" s="273"/>
      <c r="H982" s="273"/>
      <c r="I982" s="273"/>
      <c r="J982" s="273"/>
      <c r="K982" s="273"/>
      <c r="L982" s="273"/>
      <c r="M982" s="273"/>
      <c r="N982" s="273"/>
      <c r="O982" s="273"/>
      <c r="P982" s="273"/>
      <c r="Q982" s="65">
        <v>0</v>
      </c>
      <c r="R982" s="274"/>
      <c r="S982" s="274"/>
      <c r="T982" s="274"/>
      <c r="U982" s="274"/>
      <c r="V982" s="274"/>
      <c r="W982" s="274"/>
      <c r="X982" s="274"/>
      <c r="Y982" s="274"/>
      <c r="Z982" s="274"/>
      <c r="AA982" s="274"/>
      <c r="AB982" s="274"/>
      <c r="AC982" s="274"/>
      <c r="AD982" s="274"/>
      <c r="AE982" s="274"/>
      <c r="AF982" s="65">
        <v>0</v>
      </c>
      <c r="AG982" s="274"/>
      <c r="AH982" s="274"/>
      <c r="AI982" s="274"/>
      <c r="AJ982" s="274"/>
      <c r="AK982" s="274"/>
      <c r="AL982" s="274"/>
      <c r="AM982" s="274"/>
      <c r="AN982" s="274"/>
      <c r="AO982" s="274"/>
      <c r="AP982" s="274"/>
      <c r="AQ982" s="274"/>
      <c r="AR982" s="274"/>
      <c r="AS982" s="274"/>
      <c r="AT982" s="274"/>
    </row>
    <row r="983" spans="1:46" ht="45" customHeight="1" thickTop="1" thickBot="1" x14ac:dyDescent="0.25">
      <c r="A983" s="273" t="s">
        <v>755</v>
      </c>
      <c r="B983" s="273"/>
      <c r="C983" s="273"/>
      <c r="D983" s="273"/>
      <c r="E983" s="273"/>
      <c r="F983" s="273"/>
      <c r="G983" s="273"/>
      <c r="H983" s="273"/>
      <c r="I983" s="273"/>
      <c r="J983" s="273"/>
      <c r="K983" s="273"/>
      <c r="L983" s="273"/>
      <c r="M983" s="273"/>
      <c r="N983" s="273"/>
      <c r="O983" s="273"/>
      <c r="P983" s="273"/>
      <c r="Q983" s="65">
        <v>0</v>
      </c>
      <c r="R983" s="274"/>
      <c r="S983" s="274"/>
      <c r="T983" s="274"/>
      <c r="U983" s="274"/>
      <c r="V983" s="274"/>
      <c r="W983" s="274"/>
      <c r="X983" s="274"/>
      <c r="Y983" s="274"/>
      <c r="Z983" s="274"/>
      <c r="AA983" s="274"/>
      <c r="AB983" s="274"/>
      <c r="AC983" s="274"/>
      <c r="AD983" s="274"/>
      <c r="AE983" s="274"/>
      <c r="AF983" s="65">
        <v>0</v>
      </c>
      <c r="AG983" s="274"/>
      <c r="AH983" s="274"/>
      <c r="AI983" s="274"/>
      <c r="AJ983" s="274"/>
      <c r="AK983" s="274"/>
      <c r="AL983" s="274"/>
      <c r="AM983" s="274"/>
      <c r="AN983" s="274"/>
      <c r="AO983" s="274"/>
      <c r="AP983" s="274"/>
      <c r="AQ983" s="274"/>
      <c r="AR983" s="274"/>
      <c r="AS983" s="274"/>
      <c r="AT983" s="274"/>
    </row>
    <row r="984" spans="1:46" ht="45" customHeight="1" thickTop="1" thickBot="1" x14ac:dyDescent="0.25">
      <c r="A984" s="273" t="s">
        <v>756</v>
      </c>
      <c r="B984" s="273"/>
      <c r="C984" s="273"/>
      <c r="D984" s="273"/>
      <c r="E984" s="273"/>
      <c r="F984" s="273"/>
      <c r="G984" s="273"/>
      <c r="H984" s="273"/>
      <c r="I984" s="273"/>
      <c r="J984" s="273"/>
      <c r="K984" s="273"/>
      <c r="L984" s="273"/>
      <c r="M984" s="273"/>
      <c r="N984" s="273"/>
      <c r="O984" s="273"/>
      <c r="P984" s="273"/>
      <c r="Q984" s="65">
        <v>0</v>
      </c>
      <c r="R984" s="274"/>
      <c r="S984" s="274"/>
      <c r="T984" s="274"/>
      <c r="U984" s="274"/>
      <c r="V984" s="274"/>
      <c r="W984" s="274"/>
      <c r="X984" s="274"/>
      <c r="Y984" s="274"/>
      <c r="Z984" s="274"/>
      <c r="AA984" s="274"/>
      <c r="AB984" s="274"/>
      <c r="AC984" s="274"/>
      <c r="AD984" s="274"/>
      <c r="AE984" s="274"/>
      <c r="AF984" s="65">
        <v>0</v>
      </c>
      <c r="AG984" s="274"/>
      <c r="AH984" s="274"/>
      <c r="AI984" s="274"/>
      <c r="AJ984" s="274"/>
      <c r="AK984" s="274"/>
      <c r="AL984" s="274"/>
      <c r="AM984" s="274"/>
      <c r="AN984" s="274"/>
      <c r="AO984" s="274"/>
      <c r="AP984" s="274"/>
      <c r="AQ984" s="274"/>
      <c r="AR984" s="274"/>
      <c r="AS984" s="274"/>
      <c r="AT984" s="274"/>
    </row>
    <row r="985" spans="1:46" ht="45" customHeight="1" thickTop="1" thickBot="1" x14ac:dyDescent="0.25">
      <c r="A985" s="273" t="s">
        <v>757</v>
      </c>
      <c r="B985" s="273"/>
      <c r="C985" s="273"/>
      <c r="D985" s="273"/>
      <c r="E985" s="273"/>
      <c r="F985" s="273"/>
      <c r="G985" s="273"/>
      <c r="H985" s="273"/>
      <c r="I985" s="273"/>
      <c r="J985" s="273"/>
      <c r="K985" s="273"/>
      <c r="L985" s="273"/>
      <c r="M985" s="273"/>
      <c r="N985" s="273"/>
      <c r="O985" s="273"/>
      <c r="P985" s="273"/>
      <c r="Q985" s="65">
        <v>0</v>
      </c>
      <c r="R985" s="274"/>
      <c r="S985" s="274"/>
      <c r="T985" s="274"/>
      <c r="U985" s="274"/>
      <c r="V985" s="274"/>
      <c r="W985" s="274"/>
      <c r="X985" s="274"/>
      <c r="Y985" s="274"/>
      <c r="Z985" s="274"/>
      <c r="AA985" s="274"/>
      <c r="AB985" s="274"/>
      <c r="AC985" s="274"/>
      <c r="AD985" s="274"/>
      <c r="AE985" s="274"/>
      <c r="AF985" s="65">
        <v>0</v>
      </c>
      <c r="AG985" s="274"/>
      <c r="AH985" s="274"/>
      <c r="AI985" s="274"/>
      <c r="AJ985" s="274"/>
      <c r="AK985" s="274"/>
      <c r="AL985" s="274"/>
      <c r="AM985" s="274"/>
      <c r="AN985" s="274"/>
      <c r="AO985" s="274"/>
      <c r="AP985" s="274"/>
      <c r="AQ985" s="274"/>
      <c r="AR985" s="274"/>
      <c r="AS985" s="274"/>
      <c r="AT985" s="274"/>
    </row>
    <row r="986" spans="1:46" ht="45" customHeight="1" thickTop="1" thickBot="1" x14ac:dyDescent="0.25">
      <c r="A986" s="273" t="s">
        <v>758</v>
      </c>
      <c r="B986" s="273"/>
      <c r="C986" s="273"/>
      <c r="D986" s="273"/>
      <c r="E986" s="273"/>
      <c r="F986" s="273"/>
      <c r="G986" s="273"/>
      <c r="H986" s="273"/>
      <c r="I986" s="273"/>
      <c r="J986" s="273"/>
      <c r="K986" s="273"/>
      <c r="L986" s="273"/>
      <c r="M986" s="273"/>
      <c r="N986" s="273"/>
      <c r="O986" s="273"/>
      <c r="P986" s="273"/>
      <c r="Q986" s="65">
        <v>0</v>
      </c>
      <c r="R986" s="278"/>
      <c r="S986" s="278"/>
      <c r="T986" s="278"/>
      <c r="U986" s="278"/>
      <c r="V986" s="278"/>
      <c r="W986" s="278"/>
      <c r="X986" s="278"/>
      <c r="Y986" s="278"/>
      <c r="Z986" s="278"/>
      <c r="AA986" s="278"/>
      <c r="AB986" s="278"/>
      <c r="AC986" s="278"/>
      <c r="AD986" s="278"/>
      <c r="AE986" s="278"/>
      <c r="AF986" s="65">
        <v>0</v>
      </c>
      <c r="AG986" s="278"/>
      <c r="AH986" s="278"/>
      <c r="AI986" s="278"/>
      <c r="AJ986" s="278"/>
      <c r="AK986" s="278"/>
      <c r="AL986" s="278"/>
      <c r="AM986" s="278"/>
      <c r="AN986" s="278"/>
      <c r="AO986" s="278"/>
      <c r="AP986" s="278"/>
      <c r="AQ986" s="278"/>
      <c r="AR986" s="278"/>
      <c r="AS986" s="278"/>
      <c r="AT986" s="278"/>
    </row>
    <row r="987" spans="1:46" ht="45" customHeight="1" thickTop="1" thickBot="1" x14ac:dyDescent="0.25">
      <c r="A987" s="273" t="s">
        <v>759</v>
      </c>
      <c r="B987" s="273"/>
      <c r="C987" s="273"/>
      <c r="D987" s="273"/>
      <c r="E987" s="273"/>
      <c r="F987" s="273"/>
      <c r="G987" s="273"/>
      <c r="H987" s="273"/>
      <c r="I987" s="273"/>
      <c r="J987" s="273"/>
      <c r="K987" s="273"/>
      <c r="L987" s="273"/>
      <c r="M987" s="273"/>
      <c r="N987" s="273"/>
      <c r="O987" s="273"/>
      <c r="P987" s="273"/>
      <c r="Q987" s="65">
        <v>0</v>
      </c>
      <c r="R987" s="278"/>
      <c r="S987" s="278"/>
      <c r="T987" s="278"/>
      <c r="U987" s="278"/>
      <c r="V987" s="278"/>
      <c r="W987" s="278"/>
      <c r="X987" s="278"/>
      <c r="Y987" s="278"/>
      <c r="Z987" s="278"/>
      <c r="AA987" s="278"/>
      <c r="AB987" s="278"/>
      <c r="AC987" s="278"/>
      <c r="AD987" s="278"/>
      <c r="AE987" s="278"/>
      <c r="AF987" s="65">
        <v>0</v>
      </c>
      <c r="AG987" s="278"/>
      <c r="AH987" s="278"/>
      <c r="AI987" s="278"/>
      <c r="AJ987" s="278"/>
      <c r="AK987" s="278"/>
      <c r="AL987" s="278"/>
      <c r="AM987" s="278"/>
      <c r="AN987" s="278"/>
      <c r="AO987" s="278"/>
      <c r="AP987" s="278"/>
      <c r="AQ987" s="278"/>
      <c r="AR987" s="278"/>
      <c r="AS987" s="278"/>
      <c r="AT987" s="278"/>
    </row>
    <row r="988" spans="1:46" ht="45" customHeight="1" thickTop="1" thickBot="1" x14ac:dyDescent="0.25">
      <c r="A988" s="273" t="s">
        <v>760</v>
      </c>
      <c r="B988" s="273"/>
      <c r="C988" s="273"/>
      <c r="D988" s="273"/>
      <c r="E988" s="273"/>
      <c r="F988" s="273"/>
      <c r="G988" s="273"/>
      <c r="H988" s="273"/>
      <c r="I988" s="273"/>
      <c r="J988" s="273"/>
      <c r="K988" s="273"/>
      <c r="L988" s="273"/>
      <c r="M988" s="273"/>
      <c r="N988" s="273"/>
      <c r="O988" s="273"/>
      <c r="P988" s="273"/>
      <c r="Q988" s="65">
        <v>0</v>
      </c>
      <c r="R988" s="274"/>
      <c r="S988" s="274"/>
      <c r="T988" s="274"/>
      <c r="U988" s="274"/>
      <c r="V988" s="274"/>
      <c r="W988" s="274"/>
      <c r="X988" s="274"/>
      <c r="Y988" s="274"/>
      <c r="Z988" s="274"/>
      <c r="AA988" s="274"/>
      <c r="AB988" s="274"/>
      <c r="AC988" s="274"/>
      <c r="AD988" s="274"/>
      <c r="AE988" s="274"/>
      <c r="AF988" s="65">
        <v>0</v>
      </c>
      <c r="AG988" s="274"/>
      <c r="AH988" s="274"/>
      <c r="AI988" s="274"/>
      <c r="AJ988" s="274"/>
      <c r="AK988" s="274"/>
      <c r="AL988" s="274"/>
      <c r="AM988" s="274"/>
      <c r="AN988" s="274"/>
      <c r="AO988" s="274"/>
      <c r="AP988" s="274"/>
      <c r="AQ988" s="274"/>
      <c r="AR988" s="274"/>
      <c r="AS988" s="274"/>
      <c r="AT988" s="274"/>
    </row>
    <row r="989" spans="1:46" ht="45" customHeight="1" thickTop="1" thickBot="1" x14ac:dyDescent="0.25">
      <c r="A989" s="273" t="s">
        <v>761</v>
      </c>
      <c r="B989" s="273"/>
      <c r="C989" s="273"/>
      <c r="D989" s="273"/>
      <c r="E989" s="273"/>
      <c r="F989" s="273"/>
      <c r="G989" s="273"/>
      <c r="H989" s="273"/>
      <c r="I989" s="273"/>
      <c r="J989" s="273"/>
      <c r="K989" s="273"/>
      <c r="L989" s="273"/>
      <c r="M989" s="273"/>
      <c r="N989" s="273"/>
      <c r="O989" s="273"/>
      <c r="P989" s="273"/>
      <c r="Q989" s="65">
        <v>0</v>
      </c>
      <c r="R989" s="274"/>
      <c r="S989" s="274"/>
      <c r="T989" s="274"/>
      <c r="U989" s="274"/>
      <c r="V989" s="274"/>
      <c r="W989" s="274"/>
      <c r="X989" s="274"/>
      <c r="Y989" s="274"/>
      <c r="Z989" s="274"/>
      <c r="AA989" s="274"/>
      <c r="AB989" s="274"/>
      <c r="AC989" s="274"/>
      <c r="AD989" s="274"/>
      <c r="AE989" s="274"/>
      <c r="AF989" s="65">
        <v>0</v>
      </c>
      <c r="AG989" s="274"/>
      <c r="AH989" s="274"/>
      <c r="AI989" s="274"/>
      <c r="AJ989" s="274"/>
      <c r="AK989" s="274"/>
      <c r="AL989" s="274"/>
      <c r="AM989" s="274"/>
      <c r="AN989" s="274"/>
      <c r="AO989" s="274"/>
      <c r="AP989" s="274"/>
      <c r="AQ989" s="274"/>
      <c r="AR989" s="274"/>
      <c r="AS989" s="274"/>
      <c r="AT989" s="274"/>
    </row>
    <row r="990" spans="1:46" ht="45" customHeight="1" thickTop="1" thickBot="1" x14ac:dyDescent="0.25">
      <c r="A990" s="273" t="s">
        <v>762</v>
      </c>
      <c r="B990" s="273"/>
      <c r="C990" s="273"/>
      <c r="D990" s="273"/>
      <c r="E990" s="273"/>
      <c r="F990" s="273"/>
      <c r="G990" s="273"/>
      <c r="H990" s="273"/>
      <c r="I990" s="273"/>
      <c r="J990" s="273"/>
      <c r="K990" s="273"/>
      <c r="L990" s="273"/>
      <c r="M990" s="273"/>
      <c r="N990" s="273"/>
      <c r="O990" s="273"/>
      <c r="P990" s="273"/>
      <c r="Q990" s="65">
        <v>0</v>
      </c>
      <c r="R990" s="274"/>
      <c r="S990" s="274"/>
      <c r="T990" s="274"/>
      <c r="U990" s="274"/>
      <c r="V990" s="274"/>
      <c r="W990" s="274"/>
      <c r="X990" s="274"/>
      <c r="Y990" s="274"/>
      <c r="Z990" s="274"/>
      <c r="AA990" s="274"/>
      <c r="AB990" s="274"/>
      <c r="AC990" s="274"/>
      <c r="AD990" s="274"/>
      <c r="AE990" s="274"/>
      <c r="AF990" s="65">
        <v>0</v>
      </c>
      <c r="AG990" s="274"/>
      <c r="AH990" s="274"/>
      <c r="AI990" s="274"/>
      <c r="AJ990" s="274"/>
      <c r="AK990" s="274"/>
      <c r="AL990" s="274"/>
      <c r="AM990" s="274"/>
      <c r="AN990" s="274"/>
      <c r="AO990" s="274"/>
      <c r="AP990" s="274"/>
      <c r="AQ990" s="274"/>
      <c r="AR990" s="274"/>
      <c r="AS990" s="274"/>
      <c r="AT990" s="274"/>
    </row>
    <row r="991" spans="1:46" ht="45" customHeight="1" thickTop="1" thickBot="1" x14ac:dyDescent="0.25">
      <c r="A991" s="273" t="s">
        <v>763</v>
      </c>
      <c r="B991" s="273"/>
      <c r="C991" s="273"/>
      <c r="D991" s="273"/>
      <c r="E991" s="273"/>
      <c r="F991" s="273"/>
      <c r="G991" s="273"/>
      <c r="H991" s="273"/>
      <c r="I991" s="273"/>
      <c r="J991" s="273"/>
      <c r="K991" s="273"/>
      <c r="L991" s="273"/>
      <c r="M991" s="273"/>
      <c r="N991" s="273"/>
      <c r="O991" s="273"/>
      <c r="P991" s="273"/>
      <c r="Q991" s="65">
        <v>0</v>
      </c>
      <c r="R991" s="278"/>
      <c r="S991" s="278"/>
      <c r="T991" s="278"/>
      <c r="U991" s="278"/>
      <c r="V991" s="278"/>
      <c r="W991" s="278"/>
      <c r="X991" s="278"/>
      <c r="Y991" s="278"/>
      <c r="Z991" s="278"/>
      <c r="AA991" s="278"/>
      <c r="AB991" s="278"/>
      <c r="AC991" s="278"/>
      <c r="AD991" s="278"/>
      <c r="AE991" s="278"/>
      <c r="AF991" s="65">
        <v>0</v>
      </c>
      <c r="AG991" s="278"/>
      <c r="AH991" s="278"/>
      <c r="AI991" s="278"/>
      <c r="AJ991" s="278"/>
      <c r="AK991" s="278"/>
      <c r="AL991" s="278"/>
      <c r="AM991" s="278"/>
      <c r="AN991" s="278"/>
      <c r="AO991" s="278"/>
      <c r="AP991" s="278"/>
      <c r="AQ991" s="278"/>
      <c r="AR991" s="278"/>
      <c r="AS991" s="278"/>
      <c r="AT991" s="278"/>
    </row>
    <row r="992" spans="1:46" ht="87" customHeight="1" thickTop="1" thickBot="1" x14ac:dyDescent="0.25">
      <c r="A992" s="273" t="s">
        <v>764</v>
      </c>
      <c r="B992" s="273"/>
      <c r="C992" s="273"/>
      <c r="D992" s="273"/>
      <c r="E992" s="273"/>
      <c r="F992" s="273"/>
      <c r="G992" s="273"/>
      <c r="H992" s="273"/>
      <c r="I992" s="273"/>
      <c r="J992" s="273"/>
      <c r="K992" s="273"/>
      <c r="L992" s="273"/>
      <c r="M992" s="273"/>
      <c r="N992" s="273"/>
      <c r="O992" s="273"/>
      <c r="P992" s="273"/>
      <c r="Q992" s="65">
        <v>0</v>
      </c>
      <c r="R992" s="274"/>
      <c r="S992" s="274"/>
      <c r="T992" s="274"/>
      <c r="U992" s="274"/>
      <c r="V992" s="274"/>
      <c r="W992" s="274"/>
      <c r="X992" s="274"/>
      <c r="Y992" s="274"/>
      <c r="Z992" s="274"/>
      <c r="AA992" s="274"/>
      <c r="AB992" s="274"/>
      <c r="AC992" s="274"/>
      <c r="AD992" s="274"/>
      <c r="AE992" s="274"/>
      <c r="AF992" s="65">
        <v>0</v>
      </c>
      <c r="AG992" s="274"/>
      <c r="AH992" s="274"/>
      <c r="AI992" s="274"/>
      <c r="AJ992" s="274"/>
      <c r="AK992" s="274"/>
      <c r="AL992" s="274"/>
      <c r="AM992" s="274"/>
      <c r="AN992" s="274"/>
      <c r="AO992" s="274"/>
      <c r="AP992" s="274"/>
      <c r="AQ992" s="274"/>
      <c r="AR992" s="274"/>
      <c r="AS992" s="274"/>
      <c r="AT992" s="274"/>
    </row>
    <row r="993" spans="1:46" ht="45" customHeight="1" thickTop="1" thickBot="1" x14ac:dyDescent="0.25">
      <c r="A993" s="273" t="s">
        <v>765</v>
      </c>
      <c r="B993" s="273"/>
      <c r="C993" s="273"/>
      <c r="D993" s="273"/>
      <c r="E993" s="273"/>
      <c r="F993" s="273"/>
      <c r="G993" s="273"/>
      <c r="H993" s="273"/>
      <c r="I993" s="273"/>
      <c r="J993" s="273"/>
      <c r="K993" s="273"/>
      <c r="L993" s="273"/>
      <c r="M993" s="273"/>
      <c r="N993" s="273"/>
      <c r="O993" s="273"/>
      <c r="P993" s="273"/>
      <c r="Q993" s="65">
        <v>0</v>
      </c>
      <c r="R993" s="274"/>
      <c r="S993" s="274"/>
      <c r="T993" s="274"/>
      <c r="U993" s="274"/>
      <c r="V993" s="274"/>
      <c r="W993" s="274"/>
      <c r="X993" s="274"/>
      <c r="Y993" s="274"/>
      <c r="Z993" s="274"/>
      <c r="AA993" s="274"/>
      <c r="AB993" s="274"/>
      <c r="AC993" s="274"/>
      <c r="AD993" s="274"/>
      <c r="AE993" s="274"/>
      <c r="AF993" s="65">
        <v>0</v>
      </c>
      <c r="AG993" s="274"/>
      <c r="AH993" s="274"/>
      <c r="AI993" s="274"/>
      <c r="AJ993" s="274"/>
      <c r="AK993" s="274"/>
      <c r="AL993" s="274"/>
      <c r="AM993" s="274"/>
      <c r="AN993" s="274"/>
      <c r="AO993" s="274"/>
      <c r="AP993" s="274"/>
      <c r="AQ993" s="274"/>
      <c r="AR993" s="274"/>
      <c r="AS993" s="274"/>
      <c r="AT993" s="274"/>
    </row>
    <row r="994" spans="1:46" ht="63.6" customHeight="1" thickTop="1" thickBot="1" x14ac:dyDescent="0.25">
      <c r="A994" s="273" t="s">
        <v>766</v>
      </c>
      <c r="B994" s="273"/>
      <c r="C994" s="273"/>
      <c r="D994" s="273"/>
      <c r="E994" s="273"/>
      <c r="F994" s="273"/>
      <c r="G994" s="273"/>
      <c r="H994" s="273"/>
      <c r="I994" s="273"/>
      <c r="J994" s="273"/>
      <c r="K994" s="273"/>
      <c r="L994" s="273"/>
      <c r="M994" s="273"/>
      <c r="N994" s="273"/>
      <c r="O994" s="273"/>
      <c r="P994" s="273"/>
      <c r="Q994" s="65">
        <v>0</v>
      </c>
      <c r="R994" s="274"/>
      <c r="S994" s="274"/>
      <c r="T994" s="274"/>
      <c r="U994" s="274"/>
      <c r="V994" s="274"/>
      <c r="W994" s="274"/>
      <c r="X994" s="274"/>
      <c r="Y994" s="274"/>
      <c r="Z994" s="274"/>
      <c r="AA994" s="274"/>
      <c r="AB994" s="274"/>
      <c r="AC994" s="274"/>
      <c r="AD994" s="274"/>
      <c r="AE994" s="274"/>
      <c r="AF994" s="65">
        <v>0</v>
      </c>
      <c r="AG994" s="274"/>
      <c r="AH994" s="274"/>
      <c r="AI994" s="274"/>
      <c r="AJ994" s="274"/>
      <c r="AK994" s="274"/>
      <c r="AL994" s="274"/>
      <c r="AM994" s="274"/>
      <c r="AN994" s="274"/>
      <c r="AO994" s="274"/>
      <c r="AP994" s="274"/>
      <c r="AQ994" s="274"/>
      <c r="AR994" s="274"/>
      <c r="AS994" s="274"/>
      <c r="AT994" s="274"/>
    </row>
    <row r="995" spans="1:46" ht="45" customHeight="1" thickTop="1" thickBot="1" x14ac:dyDescent="0.25">
      <c r="A995" s="273" t="s">
        <v>767</v>
      </c>
      <c r="B995" s="273"/>
      <c r="C995" s="273"/>
      <c r="D995" s="273"/>
      <c r="E995" s="273"/>
      <c r="F995" s="273"/>
      <c r="G995" s="273"/>
      <c r="H995" s="273"/>
      <c r="I995" s="273"/>
      <c r="J995" s="273"/>
      <c r="K995" s="273"/>
      <c r="L995" s="273"/>
      <c r="M995" s="273"/>
      <c r="N995" s="273"/>
      <c r="O995" s="273"/>
      <c r="P995" s="273"/>
      <c r="Q995" s="65">
        <v>0</v>
      </c>
      <c r="R995" s="274"/>
      <c r="S995" s="274"/>
      <c r="T995" s="274"/>
      <c r="U995" s="274"/>
      <c r="V995" s="274"/>
      <c r="W995" s="274"/>
      <c r="X995" s="274"/>
      <c r="Y995" s="274"/>
      <c r="Z995" s="274"/>
      <c r="AA995" s="274"/>
      <c r="AB995" s="274"/>
      <c r="AC995" s="274"/>
      <c r="AD995" s="274"/>
      <c r="AE995" s="274"/>
      <c r="AF995" s="65">
        <v>0</v>
      </c>
      <c r="AG995" s="274"/>
      <c r="AH995" s="274"/>
      <c r="AI995" s="274"/>
      <c r="AJ995" s="274"/>
      <c r="AK995" s="274"/>
      <c r="AL995" s="274"/>
      <c r="AM995" s="274"/>
      <c r="AN995" s="274"/>
      <c r="AO995" s="274"/>
      <c r="AP995" s="274"/>
      <c r="AQ995" s="274"/>
      <c r="AR995" s="274"/>
      <c r="AS995" s="274"/>
      <c r="AT995" s="274"/>
    </row>
    <row r="996" spans="1:46" ht="45" customHeight="1" thickTop="1" thickBot="1" x14ac:dyDescent="0.25">
      <c r="A996" s="273" t="s">
        <v>768</v>
      </c>
      <c r="B996" s="273"/>
      <c r="C996" s="273"/>
      <c r="D996" s="273"/>
      <c r="E996" s="273"/>
      <c r="F996" s="273"/>
      <c r="G996" s="273"/>
      <c r="H996" s="273"/>
      <c r="I996" s="273"/>
      <c r="J996" s="273"/>
      <c r="K996" s="273"/>
      <c r="L996" s="273"/>
      <c r="M996" s="273"/>
      <c r="N996" s="273"/>
      <c r="O996" s="273"/>
      <c r="P996" s="273"/>
      <c r="Q996" s="65">
        <v>0</v>
      </c>
      <c r="R996" s="278"/>
      <c r="S996" s="278"/>
      <c r="T996" s="278"/>
      <c r="U996" s="278"/>
      <c r="V996" s="278"/>
      <c r="W996" s="278"/>
      <c r="X996" s="278"/>
      <c r="Y996" s="278"/>
      <c r="Z996" s="278"/>
      <c r="AA996" s="278"/>
      <c r="AB996" s="278"/>
      <c r="AC996" s="278"/>
      <c r="AD996" s="278"/>
      <c r="AE996" s="278"/>
      <c r="AF996" s="65">
        <v>0</v>
      </c>
      <c r="AG996" s="278"/>
      <c r="AH996" s="278"/>
      <c r="AI996" s="278"/>
      <c r="AJ996" s="278"/>
      <c r="AK996" s="278"/>
      <c r="AL996" s="278"/>
      <c r="AM996" s="278"/>
      <c r="AN996" s="278"/>
      <c r="AO996" s="278"/>
      <c r="AP996" s="278"/>
      <c r="AQ996" s="278"/>
      <c r="AR996" s="278"/>
      <c r="AS996" s="278"/>
      <c r="AT996" s="278"/>
    </row>
    <row r="997" spans="1:46" ht="162" customHeight="1" thickTop="1" thickBot="1" x14ac:dyDescent="0.25">
      <c r="A997" s="273" t="s">
        <v>769</v>
      </c>
      <c r="B997" s="273"/>
      <c r="C997" s="273"/>
      <c r="D997" s="273"/>
      <c r="E997" s="273"/>
      <c r="F997" s="273"/>
      <c r="G997" s="273"/>
      <c r="H997" s="273"/>
      <c r="I997" s="273"/>
      <c r="J997" s="273"/>
      <c r="K997" s="273"/>
      <c r="L997" s="273"/>
      <c r="M997" s="273"/>
      <c r="N997" s="273"/>
      <c r="O997" s="273"/>
      <c r="P997" s="273"/>
      <c r="Q997" s="65">
        <v>0</v>
      </c>
      <c r="R997" s="278"/>
      <c r="S997" s="278"/>
      <c r="T997" s="278"/>
      <c r="U997" s="278"/>
      <c r="V997" s="278"/>
      <c r="W997" s="278"/>
      <c r="X997" s="278"/>
      <c r="Y997" s="278"/>
      <c r="Z997" s="278"/>
      <c r="AA997" s="278"/>
      <c r="AB997" s="278"/>
      <c r="AC997" s="278"/>
      <c r="AD997" s="278"/>
      <c r="AE997" s="278"/>
      <c r="AF997" s="65">
        <v>0</v>
      </c>
      <c r="AG997" s="278"/>
      <c r="AH997" s="278"/>
      <c r="AI997" s="278"/>
      <c r="AJ997" s="278"/>
      <c r="AK997" s="278"/>
      <c r="AL997" s="278"/>
      <c r="AM997" s="278"/>
      <c r="AN997" s="278"/>
      <c r="AO997" s="278"/>
      <c r="AP997" s="278"/>
      <c r="AQ997" s="278"/>
      <c r="AR997" s="278"/>
      <c r="AS997" s="278"/>
      <c r="AT997" s="278"/>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79" t="s">
        <v>73</v>
      </c>
      <c r="B999" s="279"/>
      <c r="C999" s="279"/>
      <c r="D999" s="279"/>
      <c r="E999" s="279"/>
      <c r="F999" s="279"/>
      <c r="G999" s="279"/>
      <c r="H999" s="279"/>
      <c r="I999" s="279"/>
      <c r="J999" s="279"/>
      <c r="K999" s="279"/>
      <c r="L999" s="279"/>
      <c r="M999" s="279"/>
      <c r="N999" s="279"/>
      <c r="O999" s="279"/>
      <c r="P999" s="279"/>
      <c r="Q999" s="67" t="s">
        <v>64</v>
      </c>
      <c r="R999" s="280" t="s">
        <v>65</v>
      </c>
      <c r="S999" s="280"/>
      <c r="T999" s="280"/>
      <c r="U999" s="280"/>
      <c r="V999" s="280"/>
      <c r="W999" s="280"/>
      <c r="X999" s="280"/>
      <c r="Y999" s="280"/>
      <c r="Z999" s="280"/>
      <c r="AA999" s="280"/>
      <c r="AB999" s="280"/>
      <c r="AC999" s="280"/>
      <c r="AD999" s="280"/>
      <c r="AE999" s="280"/>
      <c r="AF999" s="68" t="s">
        <v>64</v>
      </c>
      <c r="AG999" s="281" t="s">
        <v>7</v>
      </c>
      <c r="AH999" s="281"/>
      <c r="AI999" s="281"/>
      <c r="AJ999" s="281"/>
      <c r="AK999" s="281"/>
      <c r="AL999" s="281"/>
      <c r="AM999" s="281"/>
      <c r="AN999" s="281"/>
      <c r="AO999" s="281"/>
      <c r="AP999" s="281"/>
      <c r="AQ999" s="281"/>
      <c r="AR999" s="281"/>
      <c r="AS999" s="281"/>
      <c r="AT999" s="281"/>
    </row>
    <row r="1000" spans="1:46" ht="45" customHeight="1" thickTop="1" thickBot="1" x14ac:dyDescent="0.25">
      <c r="A1000" s="273" t="s">
        <v>770</v>
      </c>
      <c r="B1000" s="273"/>
      <c r="C1000" s="273"/>
      <c r="D1000" s="273"/>
      <c r="E1000" s="273"/>
      <c r="F1000" s="273"/>
      <c r="G1000" s="273"/>
      <c r="H1000" s="273"/>
      <c r="I1000" s="273"/>
      <c r="J1000" s="273"/>
      <c r="K1000" s="273"/>
      <c r="L1000" s="273"/>
      <c r="M1000" s="273"/>
      <c r="N1000" s="273"/>
      <c r="O1000" s="273"/>
      <c r="P1000" s="273"/>
      <c r="Q1000" s="65">
        <v>0</v>
      </c>
      <c r="R1000" s="278" t="s">
        <v>3076</v>
      </c>
      <c r="S1000" s="278"/>
      <c r="T1000" s="278"/>
      <c r="U1000" s="278"/>
      <c r="V1000" s="278"/>
      <c r="W1000" s="278"/>
      <c r="X1000" s="278"/>
      <c r="Y1000" s="278"/>
      <c r="Z1000" s="278"/>
      <c r="AA1000" s="278"/>
      <c r="AB1000" s="278"/>
      <c r="AC1000" s="278"/>
      <c r="AD1000" s="278"/>
      <c r="AE1000" s="278"/>
      <c r="AF1000" s="65">
        <v>0</v>
      </c>
      <c r="AG1000" s="278" t="s">
        <v>3083</v>
      </c>
      <c r="AH1000" s="278"/>
      <c r="AI1000" s="278"/>
      <c r="AJ1000" s="278"/>
      <c r="AK1000" s="278"/>
      <c r="AL1000" s="278"/>
      <c r="AM1000" s="278"/>
      <c r="AN1000" s="278"/>
      <c r="AO1000" s="278"/>
      <c r="AP1000" s="278"/>
      <c r="AQ1000" s="278"/>
      <c r="AR1000" s="278"/>
      <c r="AS1000" s="278"/>
      <c r="AT1000" s="278"/>
    </row>
    <row r="1001" spans="1:46" ht="45" customHeight="1" thickTop="1" thickBot="1" x14ac:dyDescent="0.25">
      <c r="A1001" s="273" t="s">
        <v>771</v>
      </c>
      <c r="B1001" s="273"/>
      <c r="C1001" s="273"/>
      <c r="D1001" s="273"/>
      <c r="E1001" s="273"/>
      <c r="F1001" s="273"/>
      <c r="G1001" s="273"/>
      <c r="H1001" s="273"/>
      <c r="I1001" s="273"/>
      <c r="J1001" s="273"/>
      <c r="K1001" s="273"/>
      <c r="L1001" s="273"/>
      <c r="M1001" s="273"/>
      <c r="N1001" s="273"/>
      <c r="O1001" s="273"/>
      <c r="P1001" s="273"/>
      <c r="Q1001" s="65">
        <v>0</v>
      </c>
      <c r="R1001" s="274"/>
      <c r="S1001" s="274"/>
      <c r="T1001" s="274"/>
      <c r="U1001" s="274"/>
      <c r="V1001" s="274"/>
      <c r="W1001" s="274"/>
      <c r="X1001" s="274"/>
      <c r="Y1001" s="274"/>
      <c r="Z1001" s="274"/>
      <c r="AA1001" s="274"/>
      <c r="AB1001" s="274"/>
      <c r="AC1001" s="274"/>
      <c r="AD1001" s="274"/>
      <c r="AE1001" s="274"/>
      <c r="AF1001" s="65">
        <v>0</v>
      </c>
      <c r="AG1001" s="274"/>
      <c r="AH1001" s="274"/>
      <c r="AI1001" s="274"/>
      <c r="AJ1001" s="274"/>
      <c r="AK1001" s="274"/>
      <c r="AL1001" s="274"/>
      <c r="AM1001" s="274"/>
      <c r="AN1001" s="274"/>
      <c r="AO1001" s="274"/>
      <c r="AP1001" s="274"/>
      <c r="AQ1001" s="274"/>
      <c r="AR1001" s="274"/>
      <c r="AS1001" s="274"/>
      <c r="AT1001" s="274"/>
    </row>
    <row r="1002" spans="1:46" ht="45" customHeight="1" thickTop="1" thickBot="1" x14ac:dyDescent="0.25">
      <c r="A1002" s="273" t="s">
        <v>772</v>
      </c>
      <c r="B1002" s="273"/>
      <c r="C1002" s="273"/>
      <c r="D1002" s="273"/>
      <c r="E1002" s="273"/>
      <c r="F1002" s="273"/>
      <c r="G1002" s="273"/>
      <c r="H1002" s="273"/>
      <c r="I1002" s="273"/>
      <c r="J1002" s="273"/>
      <c r="K1002" s="273"/>
      <c r="L1002" s="273"/>
      <c r="M1002" s="273"/>
      <c r="N1002" s="273"/>
      <c r="O1002" s="273"/>
      <c r="P1002" s="273"/>
      <c r="Q1002" s="65">
        <v>0</v>
      </c>
      <c r="R1002" s="278"/>
      <c r="S1002" s="278"/>
      <c r="T1002" s="278"/>
      <c r="U1002" s="278"/>
      <c r="V1002" s="278"/>
      <c r="W1002" s="278"/>
      <c r="X1002" s="278"/>
      <c r="Y1002" s="278"/>
      <c r="Z1002" s="278"/>
      <c r="AA1002" s="278"/>
      <c r="AB1002" s="278"/>
      <c r="AC1002" s="278"/>
      <c r="AD1002" s="278"/>
      <c r="AE1002" s="278"/>
      <c r="AF1002" s="65">
        <v>0</v>
      </c>
      <c r="AG1002" s="278"/>
      <c r="AH1002" s="278"/>
      <c r="AI1002" s="278"/>
      <c r="AJ1002" s="278"/>
      <c r="AK1002" s="278"/>
      <c r="AL1002" s="278"/>
      <c r="AM1002" s="278"/>
      <c r="AN1002" s="278"/>
      <c r="AO1002" s="278"/>
      <c r="AP1002" s="278"/>
      <c r="AQ1002" s="278"/>
      <c r="AR1002" s="278"/>
      <c r="AS1002" s="278"/>
      <c r="AT1002" s="278"/>
    </row>
    <row r="1003" spans="1:46" ht="69.599999999999994" customHeight="1" thickTop="1" thickBot="1" x14ac:dyDescent="0.25">
      <c r="A1003" s="273" t="s">
        <v>773</v>
      </c>
      <c r="B1003" s="273"/>
      <c r="C1003" s="273"/>
      <c r="D1003" s="273"/>
      <c r="E1003" s="273"/>
      <c r="F1003" s="273"/>
      <c r="G1003" s="273"/>
      <c r="H1003" s="273"/>
      <c r="I1003" s="273"/>
      <c r="J1003" s="273"/>
      <c r="K1003" s="273"/>
      <c r="L1003" s="273"/>
      <c r="M1003" s="273"/>
      <c r="N1003" s="273"/>
      <c r="O1003" s="273"/>
      <c r="P1003" s="273"/>
      <c r="Q1003" s="65">
        <v>0</v>
      </c>
      <c r="R1003" s="278"/>
      <c r="S1003" s="278"/>
      <c r="T1003" s="278"/>
      <c r="U1003" s="278"/>
      <c r="V1003" s="278"/>
      <c r="W1003" s="278"/>
      <c r="X1003" s="278"/>
      <c r="Y1003" s="278"/>
      <c r="Z1003" s="278"/>
      <c r="AA1003" s="278"/>
      <c r="AB1003" s="278"/>
      <c r="AC1003" s="278"/>
      <c r="AD1003" s="278"/>
      <c r="AE1003" s="278"/>
      <c r="AF1003" s="65">
        <v>0</v>
      </c>
      <c r="AG1003" s="278"/>
      <c r="AH1003" s="278"/>
      <c r="AI1003" s="278"/>
      <c r="AJ1003" s="278"/>
      <c r="AK1003" s="278"/>
      <c r="AL1003" s="278"/>
      <c r="AM1003" s="278"/>
      <c r="AN1003" s="278"/>
      <c r="AO1003" s="278"/>
      <c r="AP1003" s="278"/>
      <c r="AQ1003" s="278"/>
      <c r="AR1003" s="278"/>
      <c r="AS1003" s="278"/>
      <c r="AT1003" s="278"/>
    </row>
    <row r="1004" spans="1:46" ht="45" customHeight="1" thickTop="1" thickBot="1" x14ac:dyDescent="0.25">
      <c r="A1004" s="273" t="s">
        <v>774</v>
      </c>
      <c r="B1004" s="273"/>
      <c r="C1004" s="273"/>
      <c r="D1004" s="273"/>
      <c r="E1004" s="273"/>
      <c r="F1004" s="273"/>
      <c r="G1004" s="273"/>
      <c r="H1004" s="273"/>
      <c r="I1004" s="273"/>
      <c r="J1004" s="273"/>
      <c r="K1004" s="273"/>
      <c r="L1004" s="273"/>
      <c r="M1004" s="273"/>
      <c r="N1004" s="273"/>
      <c r="O1004" s="273"/>
      <c r="P1004" s="273"/>
      <c r="Q1004" s="65">
        <v>0</v>
      </c>
      <c r="R1004" s="278"/>
      <c r="S1004" s="278"/>
      <c r="T1004" s="278"/>
      <c r="U1004" s="278"/>
      <c r="V1004" s="278"/>
      <c r="W1004" s="278"/>
      <c r="X1004" s="278"/>
      <c r="Y1004" s="278"/>
      <c r="Z1004" s="278"/>
      <c r="AA1004" s="278"/>
      <c r="AB1004" s="278"/>
      <c r="AC1004" s="278"/>
      <c r="AD1004" s="278"/>
      <c r="AE1004" s="278"/>
      <c r="AF1004" s="65">
        <v>0</v>
      </c>
      <c r="AG1004" s="278"/>
      <c r="AH1004" s="278"/>
      <c r="AI1004" s="278"/>
      <c r="AJ1004" s="278"/>
      <c r="AK1004" s="278"/>
      <c r="AL1004" s="278"/>
      <c r="AM1004" s="278"/>
      <c r="AN1004" s="278"/>
      <c r="AO1004" s="278"/>
      <c r="AP1004" s="278"/>
      <c r="AQ1004" s="278"/>
      <c r="AR1004" s="278"/>
      <c r="AS1004" s="278"/>
      <c r="AT1004" s="278"/>
    </row>
    <row r="1007" spans="1:46" ht="15" x14ac:dyDescent="0.2">
      <c r="A1007" s="267" t="s">
        <v>775</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67"/>
      <c r="AE1007" s="267"/>
      <c r="AF1007"/>
      <c r="AG1007" s="295" t="s">
        <v>61</v>
      </c>
      <c r="AH1007" s="295"/>
      <c r="AI1007" s="295"/>
      <c r="AJ1007" s="295"/>
      <c r="AK1007" s="69" t="e">
        <f>(('Artículo 121 (resumen PI)'!C38*0.8+'Artículo 121 (resumen PI)'!F38*0.2)+('Artículo 121 (resumen PNT)'!C38*0.8+'Artículo 121 (resumen PNT)'!F38*0.2))/2</f>
        <v>#VALUE!</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62</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68" t="s">
        <v>776</v>
      </c>
      <c r="B1011" s="268"/>
      <c r="C1011" s="268"/>
      <c r="D1011" s="268"/>
      <c r="E1011" s="268"/>
      <c r="F1011" s="268"/>
      <c r="G1011" s="268"/>
      <c r="H1011" s="268"/>
      <c r="I1011" s="268"/>
      <c r="J1011" s="268"/>
      <c r="K1011" s="268"/>
      <c r="L1011" s="268"/>
      <c r="M1011" s="268"/>
      <c r="N1011" s="268"/>
      <c r="O1011" s="268"/>
      <c r="P1011" s="268"/>
      <c r="Q1011" s="62"/>
      <c r="R1011" s="57"/>
      <c r="S1011" s="57"/>
      <c r="T1011" s="57"/>
      <c r="U1011" s="57"/>
      <c r="V1011" s="269"/>
      <c r="W1011" s="269"/>
      <c r="X1011" s="269"/>
      <c r="Y1011" s="269"/>
      <c r="Z1011" s="269"/>
      <c r="AA1011" s="269"/>
      <c r="AB1011" s="269"/>
      <c r="AC1011" s="269"/>
      <c r="AD1011" s="269"/>
      <c r="AE1011" s="269"/>
      <c r="AF1011" s="62"/>
      <c r="AG1011" s="57"/>
      <c r="AH1011" s="57"/>
      <c r="AI1011" s="57"/>
      <c r="AJ1011" s="57"/>
      <c r="AK1011" s="269"/>
      <c r="AL1011" s="269"/>
      <c r="AM1011" s="269"/>
      <c r="AN1011" s="269"/>
      <c r="AO1011" s="269"/>
      <c r="AP1011" s="269"/>
      <c r="AQ1011" s="269"/>
      <c r="AR1011" s="269"/>
      <c r="AS1011" s="269"/>
      <c r="AT1011" s="269"/>
    </row>
    <row r="1012" spans="1:46" ht="45" customHeight="1" thickTop="1" thickBot="1" x14ac:dyDescent="0.25">
      <c r="A1012" s="275" t="s">
        <v>43</v>
      </c>
      <c r="B1012" s="275"/>
      <c r="C1012" s="275"/>
      <c r="D1012" s="275"/>
      <c r="E1012" s="275"/>
      <c r="F1012" s="275"/>
      <c r="G1012" s="275"/>
      <c r="H1012" s="275"/>
      <c r="I1012" s="275"/>
      <c r="J1012" s="275"/>
      <c r="K1012" s="275"/>
      <c r="L1012" s="275"/>
      <c r="M1012" s="275"/>
      <c r="N1012" s="275"/>
      <c r="O1012" s="275"/>
      <c r="P1012" s="275"/>
      <c r="Q1012" s="63" t="s">
        <v>64</v>
      </c>
      <c r="R1012" s="276" t="s">
        <v>65</v>
      </c>
      <c r="S1012" s="276"/>
      <c r="T1012" s="276"/>
      <c r="U1012" s="276"/>
      <c r="V1012" s="276"/>
      <c r="W1012" s="276"/>
      <c r="X1012" s="276"/>
      <c r="Y1012" s="276"/>
      <c r="Z1012" s="276"/>
      <c r="AA1012" s="276"/>
      <c r="AB1012" s="276"/>
      <c r="AC1012" s="276"/>
      <c r="AD1012" s="276"/>
      <c r="AE1012" s="276"/>
      <c r="AF1012" s="64" t="s">
        <v>64</v>
      </c>
      <c r="AG1012" s="277" t="s">
        <v>7</v>
      </c>
      <c r="AH1012" s="277"/>
      <c r="AI1012" s="277"/>
      <c r="AJ1012" s="277"/>
      <c r="AK1012" s="277"/>
      <c r="AL1012" s="277"/>
      <c r="AM1012" s="277"/>
      <c r="AN1012" s="277"/>
      <c r="AO1012" s="277"/>
      <c r="AP1012" s="277"/>
      <c r="AQ1012" s="277"/>
      <c r="AR1012" s="277"/>
      <c r="AS1012" s="277"/>
      <c r="AT1012" s="277"/>
    </row>
    <row r="1013" spans="1:46" ht="45" customHeight="1" thickTop="1" thickBot="1" x14ac:dyDescent="0.25">
      <c r="A1013" s="273" t="s">
        <v>66</v>
      </c>
      <c r="B1013" s="273"/>
      <c r="C1013" s="273"/>
      <c r="D1013" s="273"/>
      <c r="E1013" s="273"/>
      <c r="F1013" s="273"/>
      <c r="G1013" s="273"/>
      <c r="H1013" s="273"/>
      <c r="I1013" s="273"/>
      <c r="J1013" s="273"/>
      <c r="K1013" s="273"/>
      <c r="L1013" s="273"/>
      <c r="M1013" s="273"/>
      <c r="N1013" s="273"/>
      <c r="O1013" s="273"/>
      <c r="P1013" s="273"/>
      <c r="Q1013" s="65">
        <v>3</v>
      </c>
      <c r="R1013" s="278" t="s">
        <v>3078</v>
      </c>
      <c r="S1013" s="278"/>
      <c r="T1013" s="278"/>
      <c r="U1013" s="278"/>
      <c r="V1013" s="278"/>
      <c r="W1013" s="278"/>
      <c r="X1013" s="278"/>
      <c r="Y1013" s="278"/>
      <c r="Z1013" s="278"/>
      <c r="AA1013" s="278"/>
      <c r="AB1013" s="278"/>
      <c r="AC1013" s="278"/>
      <c r="AD1013" s="278"/>
      <c r="AE1013" s="278"/>
      <c r="AF1013" s="65">
        <v>3</v>
      </c>
      <c r="AG1013" s="278" t="s">
        <v>3078</v>
      </c>
      <c r="AH1013" s="278"/>
      <c r="AI1013" s="278"/>
      <c r="AJ1013" s="278"/>
      <c r="AK1013" s="278"/>
      <c r="AL1013" s="278"/>
      <c r="AM1013" s="278"/>
      <c r="AN1013" s="278"/>
      <c r="AO1013" s="278"/>
      <c r="AP1013" s="278"/>
      <c r="AQ1013" s="278"/>
      <c r="AR1013" s="278"/>
      <c r="AS1013" s="278"/>
      <c r="AT1013" s="278"/>
    </row>
    <row r="1014" spans="1:46" ht="45" customHeight="1" thickTop="1" thickBot="1" x14ac:dyDescent="0.25">
      <c r="A1014" s="273" t="s">
        <v>67</v>
      </c>
      <c r="B1014" s="273"/>
      <c r="C1014" s="273"/>
      <c r="D1014" s="273"/>
      <c r="E1014" s="273"/>
      <c r="F1014" s="273"/>
      <c r="G1014" s="273"/>
      <c r="H1014" s="273"/>
      <c r="I1014" s="273"/>
      <c r="J1014" s="273"/>
      <c r="K1014" s="273"/>
      <c r="L1014" s="273"/>
      <c r="M1014" s="273"/>
      <c r="N1014" s="273"/>
      <c r="O1014" s="273"/>
      <c r="P1014" s="273"/>
      <c r="Q1014" s="65">
        <v>3</v>
      </c>
      <c r="R1014" s="274"/>
      <c r="S1014" s="274"/>
      <c r="T1014" s="274"/>
      <c r="U1014" s="274"/>
      <c r="V1014" s="274"/>
      <c r="W1014" s="274"/>
      <c r="X1014" s="274"/>
      <c r="Y1014" s="274"/>
      <c r="Z1014" s="274"/>
      <c r="AA1014" s="274"/>
      <c r="AB1014" s="274"/>
      <c r="AC1014" s="274"/>
      <c r="AD1014" s="274"/>
      <c r="AE1014" s="274"/>
      <c r="AF1014" s="65">
        <v>3</v>
      </c>
      <c r="AG1014" s="274"/>
      <c r="AH1014" s="274"/>
      <c r="AI1014" s="274"/>
      <c r="AJ1014" s="274"/>
      <c r="AK1014" s="274"/>
      <c r="AL1014" s="274"/>
      <c r="AM1014" s="274"/>
      <c r="AN1014" s="274"/>
      <c r="AO1014" s="274"/>
      <c r="AP1014" s="274"/>
      <c r="AQ1014" s="274"/>
      <c r="AR1014" s="274"/>
      <c r="AS1014" s="274"/>
      <c r="AT1014" s="274"/>
    </row>
    <row r="1015" spans="1:46" ht="45" customHeight="1" thickTop="1" thickBot="1" x14ac:dyDescent="0.25">
      <c r="A1015" s="273" t="s">
        <v>777</v>
      </c>
      <c r="B1015" s="273"/>
      <c r="C1015" s="273"/>
      <c r="D1015" s="273"/>
      <c r="E1015" s="273"/>
      <c r="F1015" s="273"/>
      <c r="G1015" s="273"/>
      <c r="H1015" s="273"/>
      <c r="I1015" s="273"/>
      <c r="J1015" s="273"/>
      <c r="K1015" s="273"/>
      <c r="L1015" s="273"/>
      <c r="M1015" s="273"/>
      <c r="N1015" s="273"/>
      <c r="O1015" s="273"/>
      <c r="P1015" s="273"/>
      <c r="Q1015" s="65">
        <v>3</v>
      </c>
      <c r="R1015" s="274"/>
      <c r="S1015" s="274"/>
      <c r="T1015" s="274"/>
      <c r="U1015" s="274"/>
      <c r="V1015" s="274"/>
      <c r="W1015" s="274"/>
      <c r="X1015" s="274"/>
      <c r="Y1015" s="274"/>
      <c r="Z1015" s="274"/>
      <c r="AA1015" s="274"/>
      <c r="AB1015" s="274"/>
      <c r="AC1015" s="274"/>
      <c r="AD1015" s="274"/>
      <c r="AE1015" s="274"/>
      <c r="AF1015" s="65">
        <v>3</v>
      </c>
      <c r="AG1015" s="274"/>
      <c r="AH1015" s="274"/>
      <c r="AI1015" s="274"/>
      <c r="AJ1015" s="274"/>
      <c r="AK1015" s="274"/>
      <c r="AL1015" s="274"/>
      <c r="AM1015" s="274"/>
      <c r="AN1015" s="274"/>
      <c r="AO1015" s="274"/>
      <c r="AP1015" s="274"/>
      <c r="AQ1015" s="274"/>
      <c r="AR1015" s="274"/>
      <c r="AS1015" s="274"/>
      <c r="AT1015" s="274"/>
    </row>
    <row r="1016" spans="1:46" ht="45" customHeight="1" thickTop="1" thickBot="1" x14ac:dyDescent="0.25">
      <c r="A1016" s="273" t="s">
        <v>778</v>
      </c>
      <c r="B1016" s="273"/>
      <c r="C1016" s="273"/>
      <c r="D1016" s="273"/>
      <c r="E1016" s="273"/>
      <c r="F1016" s="273"/>
      <c r="G1016" s="273"/>
      <c r="H1016" s="273"/>
      <c r="I1016" s="273"/>
      <c r="J1016" s="273"/>
      <c r="K1016" s="273"/>
      <c r="L1016" s="273"/>
      <c r="M1016" s="273"/>
      <c r="N1016" s="273"/>
      <c r="O1016" s="273"/>
      <c r="P1016" s="273"/>
      <c r="Q1016" s="65">
        <v>3</v>
      </c>
      <c r="R1016" s="274"/>
      <c r="S1016" s="274"/>
      <c r="T1016" s="274"/>
      <c r="U1016" s="274"/>
      <c r="V1016" s="274"/>
      <c r="W1016" s="274"/>
      <c r="X1016" s="274"/>
      <c r="Y1016" s="274"/>
      <c r="Z1016" s="274"/>
      <c r="AA1016" s="274"/>
      <c r="AB1016" s="274"/>
      <c r="AC1016" s="274"/>
      <c r="AD1016" s="274"/>
      <c r="AE1016" s="274"/>
      <c r="AF1016" s="65">
        <v>3</v>
      </c>
      <c r="AG1016" s="274"/>
      <c r="AH1016" s="274"/>
      <c r="AI1016" s="274"/>
      <c r="AJ1016" s="274"/>
      <c r="AK1016" s="274"/>
      <c r="AL1016" s="274"/>
      <c r="AM1016" s="274"/>
      <c r="AN1016" s="274"/>
      <c r="AO1016" s="274"/>
      <c r="AP1016" s="274"/>
      <c r="AQ1016" s="274"/>
      <c r="AR1016" s="274"/>
      <c r="AS1016" s="274"/>
      <c r="AT1016" s="274"/>
    </row>
    <row r="1017" spans="1:46" ht="45" customHeight="1" thickTop="1" thickBot="1" x14ac:dyDescent="0.25">
      <c r="A1017" s="273" t="s">
        <v>779</v>
      </c>
      <c r="B1017" s="273"/>
      <c r="C1017" s="273"/>
      <c r="D1017" s="273"/>
      <c r="E1017" s="273"/>
      <c r="F1017" s="273"/>
      <c r="G1017" s="273"/>
      <c r="H1017" s="273"/>
      <c r="I1017" s="273"/>
      <c r="J1017" s="273"/>
      <c r="K1017" s="273"/>
      <c r="L1017" s="273"/>
      <c r="M1017" s="273"/>
      <c r="N1017" s="273"/>
      <c r="O1017" s="273"/>
      <c r="P1017" s="273"/>
      <c r="Q1017" s="65">
        <v>3</v>
      </c>
      <c r="R1017" s="274"/>
      <c r="S1017" s="274"/>
      <c r="T1017" s="274"/>
      <c r="U1017" s="274"/>
      <c r="V1017" s="274"/>
      <c r="W1017" s="274"/>
      <c r="X1017" s="274"/>
      <c r="Y1017" s="274"/>
      <c r="Z1017" s="274"/>
      <c r="AA1017" s="274"/>
      <c r="AB1017" s="274"/>
      <c r="AC1017" s="274"/>
      <c r="AD1017" s="274"/>
      <c r="AE1017" s="274"/>
      <c r="AF1017" s="65">
        <v>3</v>
      </c>
      <c r="AG1017" s="274"/>
      <c r="AH1017" s="274"/>
      <c r="AI1017" s="274"/>
      <c r="AJ1017" s="274"/>
      <c r="AK1017" s="274"/>
      <c r="AL1017" s="274"/>
      <c r="AM1017" s="274"/>
      <c r="AN1017" s="274"/>
      <c r="AO1017" s="274"/>
      <c r="AP1017" s="274"/>
      <c r="AQ1017" s="274"/>
      <c r="AR1017" s="274"/>
      <c r="AS1017" s="274"/>
      <c r="AT1017" s="274"/>
    </row>
    <row r="1018" spans="1:46" ht="45" customHeight="1" thickTop="1" thickBot="1" x14ac:dyDescent="0.25">
      <c r="A1018" s="273" t="s">
        <v>780</v>
      </c>
      <c r="B1018" s="273"/>
      <c r="C1018" s="273"/>
      <c r="D1018" s="273"/>
      <c r="E1018" s="273"/>
      <c r="F1018" s="273"/>
      <c r="G1018" s="273"/>
      <c r="H1018" s="273"/>
      <c r="I1018" s="273"/>
      <c r="J1018" s="273"/>
      <c r="K1018" s="273"/>
      <c r="L1018" s="273"/>
      <c r="M1018" s="273"/>
      <c r="N1018" s="273"/>
      <c r="O1018" s="273"/>
      <c r="P1018" s="273"/>
      <c r="Q1018" s="65">
        <v>3</v>
      </c>
      <c r="R1018" s="278"/>
      <c r="S1018" s="278"/>
      <c r="T1018" s="278"/>
      <c r="U1018" s="278"/>
      <c r="V1018" s="278"/>
      <c r="W1018" s="278"/>
      <c r="X1018" s="278"/>
      <c r="Y1018" s="278"/>
      <c r="Z1018" s="278"/>
      <c r="AA1018" s="278"/>
      <c r="AB1018" s="278"/>
      <c r="AC1018" s="278"/>
      <c r="AD1018" s="278"/>
      <c r="AE1018" s="278"/>
      <c r="AF1018" s="65">
        <v>3</v>
      </c>
      <c r="AG1018" s="278"/>
      <c r="AH1018" s="278"/>
      <c r="AI1018" s="278"/>
      <c r="AJ1018" s="278"/>
      <c r="AK1018" s="278"/>
      <c r="AL1018" s="278"/>
      <c r="AM1018" s="278"/>
      <c r="AN1018" s="278"/>
      <c r="AO1018" s="278"/>
      <c r="AP1018" s="278"/>
      <c r="AQ1018" s="278"/>
      <c r="AR1018" s="278"/>
      <c r="AS1018" s="278"/>
      <c r="AT1018" s="278"/>
    </row>
    <row r="1019" spans="1:46" ht="61.9" customHeight="1" thickTop="1" thickBot="1" x14ac:dyDescent="0.25">
      <c r="A1019" s="273" t="s">
        <v>781</v>
      </c>
      <c r="B1019" s="273"/>
      <c r="C1019" s="273"/>
      <c r="D1019" s="273"/>
      <c r="E1019" s="273"/>
      <c r="F1019" s="273"/>
      <c r="G1019" s="273"/>
      <c r="H1019" s="273"/>
      <c r="I1019" s="273"/>
      <c r="J1019" s="273"/>
      <c r="K1019" s="273"/>
      <c r="L1019" s="273"/>
      <c r="M1019" s="273"/>
      <c r="N1019" s="273"/>
      <c r="O1019" s="273"/>
      <c r="P1019" s="273"/>
      <c r="Q1019" s="65">
        <v>3</v>
      </c>
      <c r="R1019" s="278"/>
      <c r="S1019" s="278"/>
      <c r="T1019" s="278"/>
      <c r="U1019" s="278"/>
      <c r="V1019" s="278"/>
      <c r="W1019" s="278"/>
      <c r="X1019" s="278"/>
      <c r="Y1019" s="278"/>
      <c r="Z1019" s="278"/>
      <c r="AA1019" s="278"/>
      <c r="AB1019" s="278"/>
      <c r="AC1019" s="278"/>
      <c r="AD1019" s="278"/>
      <c r="AE1019" s="278"/>
      <c r="AF1019" s="65">
        <v>3</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25">
      <c r="A1020" s="273" t="s">
        <v>168</v>
      </c>
      <c r="B1020" s="273"/>
      <c r="C1020" s="273"/>
      <c r="D1020" s="273"/>
      <c r="E1020" s="273"/>
      <c r="F1020" s="273"/>
      <c r="G1020" s="273"/>
      <c r="H1020" s="273"/>
      <c r="I1020" s="273"/>
      <c r="J1020" s="273"/>
      <c r="K1020" s="273"/>
      <c r="L1020" s="273"/>
      <c r="M1020" s="273"/>
      <c r="N1020" s="273"/>
      <c r="O1020" s="273"/>
      <c r="P1020" s="273"/>
      <c r="Q1020" s="65">
        <v>3</v>
      </c>
      <c r="R1020" s="278"/>
      <c r="S1020" s="278"/>
      <c r="T1020" s="278"/>
      <c r="U1020" s="278"/>
      <c r="V1020" s="278"/>
      <c r="W1020" s="278"/>
      <c r="X1020" s="278"/>
      <c r="Y1020" s="278"/>
      <c r="Z1020" s="278"/>
      <c r="AA1020" s="278"/>
      <c r="AB1020" s="278"/>
      <c r="AC1020" s="278"/>
      <c r="AD1020" s="278"/>
      <c r="AE1020" s="278"/>
      <c r="AF1020" s="65">
        <v>3</v>
      </c>
      <c r="AG1020" s="278"/>
      <c r="AH1020" s="278"/>
      <c r="AI1020" s="278"/>
      <c r="AJ1020" s="278"/>
      <c r="AK1020" s="278"/>
      <c r="AL1020" s="278"/>
      <c r="AM1020" s="278"/>
      <c r="AN1020" s="278"/>
      <c r="AO1020" s="278"/>
      <c r="AP1020" s="278"/>
      <c r="AQ1020" s="278"/>
      <c r="AR1020" s="278"/>
      <c r="AS1020" s="278"/>
      <c r="AT1020" s="278"/>
    </row>
    <row r="1021" spans="1:46" ht="45" customHeight="1" thickTop="1" thickBot="1" x14ac:dyDescent="0.25">
      <c r="A1021" s="273" t="s">
        <v>782</v>
      </c>
      <c r="B1021" s="273"/>
      <c r="C1021" s="273"/>
      <c r="D1021" s="273"/>
      <c r="E1021" s="273"/>
      <c r="F1021" s="273"/>
      <c r="G1021" s="273"/>
      <c r="H1021" s="273"/>
      <c r="I1021" s="273"/>
      <c r="J1021" s="273"/>
      <c r="K1021" s="273"/>
      <c r="L1021" s="273"/>
      <c r="M1021" s="273"/>
      <c r="N1021" s="273"/>
      <c r="O1021" s="273"/>
      <c r="P1021" s="273"/>
      <c r="Q1021" s="65">
        <v>3</v>
      </c>
      <c r="R1021" s="274"/>
      <c r="S1021" s="274"/>
      <c r="T1021" s="274"/>
      <c r="U1021" s="274"/>
      <c r="V1021" s="274"/>
      <c r="W1021" s="274"/>
      <c r="X1021" s="274"/>
      <c r="Y1021" s="274"/>
      <c r="Z1021" s="274"/>
      <c r="AA1021" s="274"/>
      <c r="AB1021" s="274"/>
      <c r="AC1021" s="274"/>
      <c r="AD1021" s="274"/>
      <c r="AE1021" s="274"/>
      <c r="AF1021" s="65">
        <v>3</v>
      </c>
      <c r="AG1021" s="274"/>
      <c r="AH1021" s="274"/>
      <c r="AI1021" s="274"/>
      <c r="AJ1021" s="274"/>
      <c r="AK1021" s="274"/>
      <c r="AL1021" s="274"/>
      <c r="AM1021" s="274"/>
      <c r="AN1021" s="274"/>
      <c r="AO1021" s="274"/>
      <c r="AP1021" s="274"/>
      <c r="AQ1021" s="274"/>
      <c r="AR1021" s="274"/>
      <c r="AS1021" s="274"/>
      <c r="AT1021" s="274"/>
    </row>
    <row r="1022" spans="1:46" ht="45" customHeight="1" thickTop="1" thickBot="1" x14ac:dyDescent="0.25">
      <c r="A1022" s="273" t="s">
        <v>783</v>
      </c>
      <c r="B1022" s="273"/>
      <c r="C1022" s="273"/>
      <c r="D1022" s="273"/>
      <c r="E1022" s="273"/>
      <c r="F1022" s="273"/>
      <c r="G1022" s="273"/>
      <c r="H1022" s="273"/>
      <c r="I1022" s="273"/>
      <c r="J1022" s="273"/>
      <c r="K1022" s="273"/>
      <c r="L1022" s="273"/>
      <c r="M1022" s="273"/>
      <c r="N1022" s="273"/>
      <c r="O1022" s="273"/>
      <c r="P1022" s="273"/>
      <c r="Q1022" s="65">
        <v>3</v>
      </c>
      <c r="R1022" s="274"/>
      <c r="S1022" s="274"/>
      <c r="T1022" s="274"/>
      <c r="U1022" s="274"/>
      <c r="V1022" s="274"/>
      <c r="W1022" s="274"/>
      <c r="X1022" s="274"/>
      <c r="Y1022" s="274"/>
      <c r="Z1022" s="274"/>
      <c r="AA1022" s="274"/>
      <c r="AB1022" s="274"/>
      <c r="AC1022" s="274"/>
      <c r="AD1022" s="274"/>
      <c r="AE1022" s="274"/>
      <c r="AF1022" s="65">
        <v>3</v>
      </c>
      <c r="AG1022" s="274"/>
      <c r="AH1022" s="274"/>
      <c r="AI1022" s="274"/>
      <c r="AJ1022" s="274"/>
      <c r="AK1022" s="274"/>
      <c r="AL1022" s="274"/>
      <c r="AM1022" s="274"/>
      <c r="AN1022" s="274"/>
      <c r="AO1022" s="274"/>
      <c r="AP1022" s="274"/>
      <c r="AQ1022" s="274"/>
      <c r="AR1022" s="274"/>
      <c r="AS1022" s="274"/>
      <c r="AT1022" s="274"/>
    </row>
    <row r="1023" spans="1:46" ht="45" customHeight="1" thickTop="1" thickBot="1" x14ac:dyDescent="0.25">
      <c r="A1023" s="273" t="s">
        <v>784</v>
      </c>
      <c r="B1023" s="273"/>
      <c r="C1023" s="273"/>
      <c r="D1023" s="273"/>
      <c r="E1023" s="273"/>
      <c r="F1023" s="273"/>
      <c r="G1023" s="273"/>
      <c r="H1023" s="273"/>
      <c r="I1023" s="273"/>
      <c r="J1023" s="273"/>
      <c r="K1023" s="273"/>
      <c r="L1023" s="273"/>
      <c r="M1023" s="273"/>
      <c r="N1023" s="273"/>
      <c r="O1023" s="273"/>
      <c r="P1023" s="273"/>
      <c r="Q1023" s="65">
        <v>3</v>
      </c>
      <c r="R1023" s="274"/>
      <c r="S1023" s="274"/>
      <c r="T1023" s="274"/>
      <c r="U1023" s="274"/>
      <c r="V1023" s="274"/>
      <c r="W1023" s="274"/>
      <c r="X1023" s="274"/>
      <c r="Y1023" s="274"/>
      <c r="Z1023" s="274"/>
      <c r="AA1023" s="274"/>
      <c r="AB1023" s="274"/>
      <c r="AC1023" s="274"/>
      <c r="AD1023" s="274"/>
      <c r="AE1023" s="274"/>
      <c r="AF1023" s="65">
        <v>3</v>
      </c>
      <c r="AG1023" s="274"/>
      <c r="AH1023" s="274"/>
      <c r="AI1023" s="274"/>
      <c r="AJ1023" s="274"/>
      <c r="AK1023" s="274"/>
      <c r="AL1023" s="274"/>
      <c r="AM1023" s="274"/>
      <c r="AN1023" s="274"/>
      <c r="AO1023" s="274"/>
      <c r="AP1023" s="274"/>
      <c r="AQ1023" s="274"/>
      <c r="AR1023" s="274"/>
      <c r="AS1023" s="274"/>
      <c r="AT1023" s="274"/>
    </row>
    <row r="1024" spans="1:46" ht="45" customHeight="1" thickTop="1" thickBot="1" x14ac:dyDescent="0.25">
      <c r="A1024" s="273" t="s">
        <v>785</v>
      </c>
      <c r="B1024" s="273"/>
      <c r="C1024" s="273"/>
      <c r="D1024" s="273"/>
      <c r="E1024" s="273"/>
      <c r="F1024" s="273"/>
      <c r="G1024" s="273"/>
      <c r="H1024" s="273"/>
      <c r="I1024" s="273"/>
      <c r="J1024" s="273"/>
      <c r="K1024" s="273"/>
      <c r="L1024" s="273"/>
      <c r="M1024" s="273"/>
      <c r="N1024" s="273"/>
      <c r="O1024" s="273"/>
      <c r="P1024" s="273"/>
      <c r="Q1024" s="65">
        <v>3</v>
      </c>
      <c r="R1024" s="274"/>
      <c r="S1024" s="274"/>
      <c r="T1024" s="274"/>
      <c r="U1024" s="274"/>
      <c r="V1024" s="274"/>
      <c r="W1024" s="274"/>
      <c r="X1024" s="274"/>
      <c r="Y1024" s="274"/>
      <c r="Z1024" s="274"/>
      <c r="AA1024" s="274"/>
      <c r="AB1024" s="274"/>
      <c r="AC1024" s="274"/>
      <c r="AD1024" s="274"/>
      <c r="AE1024" s="274"/>
      <c r="AF1024" s="65">
        <v>3</v>
      </c>
      <c r="AG1024" s="274"/>
      <c r="AH1024" s="274"/>
      <c r="AI1024" s="274"/>
      <c r="AJ1024" s="274"/>
      <c r="AK1024" s="274"/>
      <c r="AL1024" s="274"/>
      <c r="AM1024" s="274"/>
      <c r="AN1024" s="274"/>
      <c r="AO1024" s="274"/>
      <c r="AP1024" s="274"/>
      <c r="AQ1024" s="274"/>
      <c r="AR1024" s="274"/>
      <c r="AS1024" s="274"/>
      <c r="AT1024" s="274"/>
    </row>
    <row r="1025" spans="1:46" ht="45" customHeight="1" thickTop="1" thickBot="1" x14ac:dyDescent="0.25">
      <c r="A1025" s="273" t="s">
        <v>786</v>
      </c>
      <c r="B1025" s="273"/>
      <c r="C1025" s="273"/>
      <c r="D1025" s="273"/>
      <c r="E1025" s="273"/>
      <c r="F1025" s="273"/>
      <c r="G1025" s="273"/>
      <c r="H1025" s="273"/>
      <c r="I1025" s="273"/>
      <c r="J1025" s="273"/>
      <c r="K1025" s="273"/>
      <c r="L1025" s="273"/>
      <c r="M1025" s="273"/>
      <c r="N1025" s="273"/>
      <c r="O1025" s="273"/>
      <c r="P1025" s="273"/>
      <c r="Q1025" s="65">
        <v>3</v>
      </c>
      <c r="R1025" s="278"/>
      <c r="S1025" s="278"/>
      <c r="T1025" s="278"/>
      <c r="U1025" s="278"/>
      <c r="V1025" s="278"/>
      <c r="W1025" s="278"/>
      <c r="X1025" s="278"/>
      <c r="Y1025" s="278"/>
      <c r="Z1025" s="278"/>
      <c r="AA1025" s="278"/>
      <c r="AB1025" s="278"/>
      <c r="AC1025" s="278"/>
      <c r="AD1025" s="278"/>
      <c r="AE1025" s="278"/>
      <c r="AF1025" s="65">
        <v>3</v>
      </c>
      <c r="AG1025" s="278"/>
      <c r="AH1025" s="278"/>
      <c r="AI1025" s="278"/>
      <c r="AJ1025" s="278"/>
      <c r="AK1025" s="278"/>
      <c r="AL1025" s="278"/>
      <c r="AM1025" s="278"/>
      <c r="AN1025" s="278"/>
      <c r="AO1025" s="278"/>
      <c r="AP1025" s="278"/>
      <c r="AQ1025" s="278"/>
      <c r="AR1025" s="278"/>
      <c r="AS1025" s="278"/>
      <c r="AT1025" s="278"/>
    </row>
    <row r="1026" spans="1:46" ht="45" customHeight="1" thickTop="1" thickBot="1" x14ac:dyDescent="0.25">
      <c r="A1026" s="273" t="s">
        <v>787</v>
      </c>
      <c r="B1026" s="273"/>
      <c r="C1026" s="273"/>
      <c r="D1026" s="273"/>
      <c r="E1026" s="273"/>
      <c r="F1026" s="273"/>
      <c r="G1026" s="273"/>
      <c r="H1026" s="273"/>
      <c r="I1026" s="273"/>
      <c r="J1026" s="273"/>
      <c r="K1026" s="273"/>
      <c r="L1026" s="273"/>
      <c r="M1026" s="273"/>
      <c r="N1026" s="273"/>
      <c r="O1026" s="273"/>
      <c r="P1026" s="273"/>
      <c r="Q1026" s="65">
        <v>3</v>
      </c>
      <c r="R1026" s="278"/>
      <c r="S1026" s="278"/>
      <c r="T1026" s="278"/>
      <c r="U1026" s="278"/>
      <c r="V1026" s="278"/>
      <c r="W1026" s="278"/>
      <c r="X1026" s="278"/>
      <c r="Y1026" s="278"/>
      <c r="Z1026" s="278"/>
      <c r="AA1026" s="278"/>
      <c r="AB1026" s="278"/>
      <c r="AC1026" s="278"/>
      <c r="AD1026" s="278"/>
      <c r="AE1026" s="278"/>
      <c r="AF1026" s="65">
        <v>3</v>
      </c>
      <c r="AG1026" s="278"/>
      <c r="AH1026" s="278"/>
      <c r="AI1026" s="278"/>
      <c r="AJ1026" s="278"/>
      <c r="AK1026" s="278"/>
      <c r="AL1026" s="278"/>
      <c r="AM1026" s="278"/>
      <c r="AN1026" s="278"/>
      <c r="AO1026" s="278"/>
      <c r="AP1026" s="278"/>
      <c r="AQ1026" s="278"/>
      <c r="AR1026" s="278"/>
      <c r="AS1026" s="278"/>
      <c r="AT1026" s="278"/>
    </row>
    <row r="1027" spans="1:46" ht="45" customHeight="1" thickTop="1" thickBot="1" x14ac:dyDescent="0.25">
      <c r="A1027" s="273" t="s">
        <v>788</v>
      </c>
      <c r="B1027" s="273"/>
      <c r="C1027" s="273"/>
      <c r="D1027" s="273"/>
      <c r="E1027" s="273"/>
      <c r="F1027" s="273"/>
      <c r="G1027" s="273"/>
      <c r="H1027" s="273"/>
      <c r="I1027" s="273"/>
      <c r="J1027" s="273"/>
      <c r="K1027" s="273"/>
      <c r="L1027" s="273"/>
      <c r="M1027" s="273"/>
      <c r="N1027" s="273"/>
      <c r="O1027" s="273"/>
      <c r="P1027" s="273"/>
      <c r="Q1027" s="65">
        <v>3</v>
      </c>
      <c r="R1027" s="274"/>
      <c r="S1027" s="274"/>
      <c r="T1027" s="274"/>
      <c r="U1027" s="274"/>
      <c r="V1027" s="274"/>
      <c r="W1027" s="274"/>
      <c r="X1027" s="274"/>
      <c r="Y1027" s="274"/>
      <c r="Z1027" s="274"/>
      <c r="AA1027" s="274"/>
      <c r="AB1027" s="274"/>
      <c r="AC1027" s="274"/>
      <c r="AD1027" s="274"/>
      <c r="AE1027" s="274"/>
      <c r="AF1027" s="65">
        <v>3</v>
      </c>
      <c r="AG1027" s="274"/>
      <c r="AH1027" s="274"/>
      <c r="AI1027" s="274"/>
      <c r="AJ1027" s="274"/>
      <c r="AK1027" s="274"/>
      <c r="AL1027" s="274"/>
      <c r="AM1027" s="274"/>
      <c r="AN1027" s="274"/>
      <c r="AO1027" s="274"/>
      <c r="AP1027" s="274"/>
      <c r="AQ1027" s="274"/>
      <c r="AR1027" s="274"/>
      <c r="AS1027" s="274"/>
      <c r="AT1027" s="274"/>
    </row>
    <row r="1028" spans="1:46" ht="45" customHeight="1" thickTop="1" thickBot="1" x14ac:dyDescent="0.25">
      <c r="A1028" s="273" t="s">
        <v>789</v>
      </c>
      <c r="B1028" s="273"/>
      <c r="C1028" s="273"/>
      <c r="D1028" s="273"/>
      <c r="E1028" s="273"/>
      <c r="F1028" s="273"/>
      <c r="G1028" s="273"/>
      <c r="H1028" s="273"/>
      <c r="I1028" s="273"/>
      <c r="J1028" s="273"/>
      <c r="K1028" s="273"/>
      <c r="L1028" s="273"/>
      <c r="M1028" s="273"/>
      <c r="N1028" s="273"/>
      <c r="O1028" s="273"/>
      <c r="P1028" s="273"/>
      <c r="Q1028" s="65">
        <v>3</v>
      </c>
      <c r="R1028" s="274"/>
      <c r="S1028" s="274"/>
      <c r="T1028" s="274"/>
      <c r="U1028" s="274"/>
      <c r="V1028" s="274"/>
      <c r="W1028" s="274"/>
      <c r="X1028" s="274"/>
      <c r="Y1028" s="274"/>
      <c r="Z1028" s="274"/>
      <c r="AA1028" s="274"/>
      <c r="AB1028" s="274"/>
      <c r="AC1028" s="274"/>
      <c r="AD1028" s="274"/>
      <c r="AE1028" s="274"/>
      <c r="AF1028" s="65">
        <v>3</v>
      </c>
      <c r="AG1028" s="274"/>
      <c r="AH1028" s="274"/>
      <c r="AI1028" s="274"/>
      <c r="AJ1028" s="274"/>
      <c r="AK1028" s="274"/>
      <c r="AL1028" s="274"/>
      <c r="AM1028" s="274"/>
      <c r="AN1028" s="274"/>
      <c r="AO1028" s="274"/>
      <c r="AP1028" s="274"/>
      <c r="AQ1028" s="274"/>
      <c r="AR1028" s="274"/>
      <c r="AS1028" s="274"/>
      <c r="AT1028" s="274"/>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79" t="s">
        <v>73</v>
      </c>
      <c r="B1030" s="279"/>
      <c r="C1030" s="279"/>
      <c r="D1030" s="279"/>
      <c r="E1030" s="279"/>
      <c r="F1030" s="279"/>
      <c r="G1030" s="279"/>
      <c r="H1030" s="279"/>
      <c r="I1030" s="279"/>
      <c r="J1030" s="279"/>
      <c r="K1030" s="279"/>
      <c r="L1030" s="279"/>
      <c r="M1030" s="279"/>
      <c r="N1030" s="279"/>
      <c r="O1030" s="279"/>
      <c r="P1030" s="279"/>
      <c r="Q1030" s="67" t="s">
        <v>64</v>
      </c>
      <c r="R1030" s="280" t="s">
        <v>65</v>
      </c>
      <c r="S1030" s="280"/>
      <c r="T1030" s="280"/>
      <c r="U1030" s="280"/>
      <c r="V1030" s="280"/>
      <c r="W1030" s="280"/>
      <c r="X1030" s="280"/>
      <c r="Y1030" s="280"/>
      <c r="Z1030" s="280"/>
      <c r="AA1030" s="280"/>
      <c r="AB1030" s="280"/>
      <c r="AC1030" s="280"/>
      <c r="AD1030" s="280"/>
      <c r="AE1030" s="280"/>
      <c r="AF1030" s="68" t="s">
        <v>64</v>
      </c>
      <c r="AG1030" s="281" t="s">
        <v>7</v>
      </c>
      <c r="AH1030" s="281"/>
      <c r="AI1030" s="281"/>
      <c r="AJ1030" s="281"/>
      <c r="AK1030" s="281"/>
      <c r="AL1030" s="281"/>
      <c r="AM1030" s="281"/>
      <c r="AN1030" s="281"/>
      <c r="AO1030" s="281"/>
      <c r="AP1030" s="281"/>
      <c r="AQ1030" s="281"/>
      <c r="AR1030" s="281"/>
      <c r="AS1030" s="281"/>
      <c r="AT1030" s="281"/>
    </row>
    <row r="1031" spans="1:46" ht="45" customHeight="1" thickTop="1" thickBot="1" x14ac:dyDescent="0.25">
      <c r="A1031" s="273" t="s">
        <v>156</v>
      </c>
      <c r="B1031" s="273"/>
      <c r="C1031" s="273"/>
      <c r="D1031" s="273"/>
      <c r="E1031" s="273"/>
      <c r="F1031" s="273"/>
      <c r="G1031" s="273"/>
      <c r="H1031" s="273"/>
      <c r="I1031" s="273"/>
      <c r="J1031" s="273"/>
      <c r="K1031" s="273"/>
      <c r="L1031" s="273"/>
      <c r="M1031" s="273"/>
      <c r="N1031" s="273"/>
      <c r="O1031" s="273"/>
      <c r="P1031" s="273"/>
      <c r="Q1031" s="65">
        <v>3</v>
      </c>
      <c r="R1031" s="278" t="s">
        <v>3078</v>
      </c>
      <c r="S1031" s="278"/>
      <c r="T1031" s="278"/>
      <c r="U1031" s="278"/>
      <c r="V1031" s="278"/>
      <c r="W1031" s="278"/>
      <c r="X1031" s="278"/>
      <c r="Y1031" s="278"/>
      <c r="Z1031" s="278"/>
      <c r="AA1031" s="278"/>
      <c r="AB1031" s="278"/>
      <c r="AC1031" s="278"/>
      <c r="AD1031" s="278"/>
      <c r="AE1031" s="278"/>
      <c r="AF1031" s="65">
        <v>3</v>
      </c>
      <c r="AG1031" s="278" t="s">
        <v>3078</v>
      </c>
      <c r="AH1031" s="278"/>
      <c r="AI1031" s="278"/>
      <c r="AJ1031" s="278"/>
      <c r="AK1031" s="278"/>
      <c r="AL1031" s="278"/>
      <c r="AM1031" s="278"/>
      <c r="AN1031" s="278"/>
      <c r="AO1031" s="278"/>
      <c r="AP1031" s="278"/>
      <c r="AQ1031" s="278"/>
      <c r="AR1031" s="278"/>
      <c r="AS1031" s="278"/>
      <c r="AT1031" s="278"/>
    </row>
    <row r="1032" spans="1:46" ht="45" customHeight="1" thickTop="1" thickBot="1" x14ac:dyDescent="0.25">
      <c r="A1032" s="273" t="s">
        <v>157</v>
      </c>
      <c r="B1032" s="273"/>
      <c r="C1032" s="273"/>
      <c r="D1032" s="273"/>
      <c r="E1032" s="273"/>
      <c r="F1032" s="273"/>
      <c r="G1032" s="273"/>
      <c r="H1032" s="273"/>
      <c r="I1032" s="273"/>
      <c r="J1032" s="273"/>
      <c r="K1032" s="273"/>
      <c r="L1032" s="273"/>
      <c r="M1032" s="273"/>
      <c r="N1032" s="273"/>
      <c r="O1032" s="273"/>
      <c r="P1032" s="273"/>
      <c r="Q1032" s="65">
        <v>3</v>
      </c>
      <c r="R1032" s="274"/>
      <c r="S1032" s="274"/>
      <c r="T1032" s="274"/>
      <c r="U1032" s="274"/>
      <c r="V1032" s="274"/>
      <c r="W1032" s="274"/>
      <c r="X1032" s="274"/>
      <c r="Y1032" s="274"/>
      <c r="Z1032" s="274"/>
      <c r="AA1032" s="274"/>
      <c r="AB1032" s="274"/>
      <c r="AC1032" s="274"/>
      <c r="AD1032" s="274"/>
      <c r="AE1032" s="274"/>
      <c r="AF1032" s="65">
        <v>3</v>
      </c>
      <c r="AG1032" s="274"/>
      <c r="AH1032" s="274"/>
      <c r="AI1032" s="274"/>
      <c r="AJ1032" s="274"/>
      <c r="AK1032" s="274"/>
      <c r="AL1032" s="274"/>
      <c r="AM1032" s="274"/>
      <c r="AN1032" s="274"/>
      <c r="AO1032" s="274"/>
      <c r="AP1032" s="274"/>
      <c r="AQ1032" s="274"/>
      <c r="AR1032" s="274"/>
      <c r="AS1032" s="274"/>
      <c r="AT1032" s="274"/>
    </row>
    <row r="1033" spans="1:46" ht="45" customHeight="1" thickTop="1" thickBot="1" x14ac:dyDescent="0.25">
      <c r="A1033" s="273" t="s">
        <v>158</v>
      </c>
      <c r="B1033" s="273"/>
      <c r="C1033" s="273"/>
      <c r="D1033" s="273"/>
      <c r="E1033" s="273"/>
      <c r="F1033" s="273"/>
      <c r="G1033" s="273"/>
      <c r="H1033" s="273"/>
      <c r="I1033" s="273"/>
      <c r="J1033" s="273"/>
      <c r="K1033" s="273"/>
      <c r="L1033" s="273"/>
      <c r="M1033" s="273"/>
      <c r="N1033" s="273"/>
      <c r="O1033" s="273"/>
      <c r="P1033" s="273"/>
      <c r="Q1033" s="65">
        <v>3</v>
      </c>
      <c r="R1033" s="278"/>
      <c r="S1033" s="278"/>
      <c r="T1033" s="278"/>
      <c r="U1033" s="278"/>
      <c r="V1033" s="278"/>
      <c r="W1033" s="278"/>
      <c r="X1033" s="278"/>
      <c r="Y1033" s="278"/>
      <c r="Z1033" s="278"/>
      <c r="AA1033" s="278"/>
      <c r="AB1033" s="278"/>
      <c r="AC1033" s="278"/>
      <c r="AD1033" s="278"/>
      <c r="AE1033" s="278"/>
      <c r="AF1033" s="65">
        <v>3</v>
      </c>
      <c r="AG1033" s="278"/>
      <c r="AH1033" s="278"/>
      <c r="AI1033" s="278"/>
      <c r="AJ1033" s="278"/>
      <c r="AK1033" s="278"/>
      <c r="AL1033" s="278"/>
      <c r="AM1033" s="278"/>
      <c r="AN1033" s="278"/>
      <c r="AO1033" s="278"/>
      <c r="AP1033" s="278"/>
      <c r="AQ1033" s="278"/>
      <c r="AR1033" s="278"/>
      <c r="AS1033" s="278"/>
      <c r="AT1033" s="278"/>
    </row>
    <row r="1034" spans="1:46" ht="64.150000000000006" customHeight="1" thickTop="1" thickBot="1" x14ac:dyDescent="0.25">
      <c r="A1034" s="273" t="s">
        <v>159</v>
      </c>
      <c r="B1034" s="273"/>
      <c r="C1034" s="273"/>
      <c r="D1034" s="273"/>
      <c r="E1034" s="273"/>
      <c r="F1034" s="273"/>
      <c r="G1034" s="273"/>
      <c r="H1034" s="273"/>
      <c r="I1034" s="273"/>
      <c r="J1034" s="273"/>
      <c r="K1034" s="273"/>
      <c r="L1034" s="273"/>
      <c r="M1034" s="273"/>
      <c r="N1034" s="273"/>
      <c r="O1034" s="273"/>
      <c r="P1034" s="273"/>
      <c r="Q1034" s="65">
        <v>3</v>
      </c>
      <c r="R1034" s="278"/>
      <c r="S1034" s="278"/>
      <c r="T1034" s="278"/>
      <c r="U1034" s="278"/>
      <c r="V1034" s="278"/>
      <c r="W1034" s="278"/>
      <c r="X1034" s="278"/>
      <c r="Y1034" s="278"/>
      <c r="Z1034" s="278"/>
      <c r="AA1034" s="278"/>
      <c r="AB1034" s="278"/>
      <c r="AC1034" s="278"/>
      <c r="AD1034" s="278"/>
      <c r="AE1034" s="278"/>
      <c r="AF1034" s="65">
        <v>3</v>
      </c>
      <c r="AG1034" s="278"/>
      <c r="AH1034" s="278"/>
      <c r="AI1034" s="278"/>
      <c r="AJ1034" s="278"/>
      <c r="AK1034" s="278"/>
      <c r="AL1034" s="278"/>
      <c r="AM1034" s="278"/>
      <c r="AN1034" s="278"/>
      <c r="AO1034" s="278"/>
      <c r="AP1034" s="278"/>
      <c r="AQ1034" s="278"/>
      <c r="AR1034" s="278"/>
      <c r="AS1034" s="278"/>
      <c r="AT1034" s="278"/>
    </row>
    <row r="1035" spans="1:46" ht="45" customHeight="1" thickTop="1" thickBot="1" x14ac:dyDescent="0.25">
      <c r="A1035" s="273" t="s">
        <v>790</v>
      </c>
      <c r="B1035" s="273"/>
      <c r="C1035" s="273"/>
      <c r="D1035" s="273"/>
      <c r="E1035" s="273"/>
      <c r="F1035" s="273"/>
      <c r="G1035" s="273"/>
      <c r="H1035" s="273"/>
      <c r="I1035" s="273"/>
      <c r="J1035" s="273"/>
      <c r="K1035" s="273"/>
      <c r="L1035" s="273"/>
      <c r="M1035" s="273"/>
      <c r="N1035" s="273"/>
      <c r="O1035" s="273"/>
      <c r="P1035" s="273"/>
      <c r="Q1035" s="65">
        <v>3</v>
      </c>
      <c r="R1035" s="278"/>
      <c r="S1035" s="278"/>
      <c r="T1035" s="278"/>
      <c r="U1035" s="278"/>
      <c r="V1035" s="278"/>
      <c r="W1035" s="278"/>
      <c r="X1035" s="278"/>
      <c r="Y1035" s="278"/>
      <c r="Z1035" s="278"/>
      <c r="AA1035" s="278"/>
      <c r="AB1035" s="278"/>
      <c r="AC1035" s="278"/>
      <c r="AD1035" s="278"/>
      <c r="AE1035" s="278"/>
      <c r="AF1035" s="65">
        <v>3</v>
      </c>
      <c r="AG1035" s="278"/>
      <c r="AH1035" s="278"/>
      <c r="AI1035" s="278"/>
      <c r="AJ1035" s="278"/>
      <c r="AK1035" s="278"/>
      <c r="AL1035" s="278"/>
      <c r="AM1035" s="278"/>
      <c r="AN1035" s="278"/>
      <c r="AO1035" s="278"/>
      <c r="AP1035" s="278"/>
      <c r="AQ1035" s="278"/>
      <c r="AR1035" s="278"/>
      <c r="AS1035" s="278"/>
      <c r="AT1035" s="278"/>
    </row>
    <row r="1038" spans="1:46" ht="45" customHeight="1" x14ac:dyDescent="0.2">
      <c r="A1038" s="267" t="s">
        <v>791</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67"/>
      <c r="AE1038" s="267"/>
      <c r="AF1038"/>
      <c r="AG1038" s="250" t="s">
        <v>61</v>
      </c>
      <c r="AH1038" s="250"/>
      <c r="AI1038" s="250"/>
      <c r="AJ1038" s="250"/>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62</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68" t="s">
        <v>792</v>
      </c>
      <c r="B1042" s="268"/>
      <c r="C1042" s="268"/>
      <c r="D1042" s="268"/>
      <c r="E1042" s="268"/>
      <c r="F1042" s="268"/>
      <c r="G1042" s="268"/>
      <c r="H1042" s="268"/>
      <c r="I1042" s="268"/>
      <c r="J1042" s="268"/>
      <c r="K1042" s="268"/>
      <c r="L1042" s="268"/>
      <c r="M1042" s="268"/>
      <c r="N1042" s="268"/>
      <c r="O1042" s="268"/>
      <c r="P1042" s="268"/>
      <c r="Q1042" s="62"/>
      <c r="R1042" s="57"/>
      <c r="S1042" s="57"/>
      <c r="T1042" s="57"/>
      <c r="U1042" s="57"/>
      <c r="V1042" s="269"/>
      <c r="W1042" s="269"/>
      <c r="X1042" s="269"/>
      <c r="Y1042" s="269"/>
      <c r="Z1042" s="269"/>
      <c r="AA1042" s="269"/>
      <c r="AB1042" s="269"/>
      <c r="AC1042" s="269"/>
      <c r="AD1042" s="269"/>
      <c r="AE1042" s="269"/>
      <c r="AF1042" s="62"/>
      <c r="AG1042" s="57"/>
      <c r="AH1042" s="57"/>
      <c r="AI1042" s="57"/>
      <c r="AJ1042" s="57"/>
      <c r="AK1042" s="269"/>
      <c r="AL1042" s="269"/>
      <c r="AM1042" s="269"/>
      <c r="AN1042" s="269"/>
      <c r="AO1042" s="269"/>
      <c r="AP1042" s="269"/>
      <c r="AQ1042" s="269"/>
      <c r="AR1042" s="269"/>
      <c r="AS1042" s="269"/>
      <c r="AT1042" s="269"/>
    </row>
    <row r="1043" spans="1:46" ht="45" customHeight="1" thickTop="1" thickBot="1" x14ac:dyDescent="0.25">
      <c r="A1043" s="275" t="s">
        <v>43</v>
      </c>
      <c r="B1043" s="275"/>
      <c r="C1043" s="275"/>
      <c r="D1043" s="275"/>
      <c r="E1043" s="275"/>
      <c r="F1043" s="275"/>
      <c r="G1043" s="275"/>
      <c r="H1043" s="275"/>
      <c r="I1043" s="275"/>
      <c r="J1043" s="275"/>
      <c r="K1043" s="275"/>
      <c r="L1043" s="275"/>
      <c r="M1043" s="275"/>
      <c r="N1043" s="275"/>
      <c r="O1043" s="275"/>
      <c r="P1043" s="275"/>
      <c r="Q1043" s="63" t="s">
        <v>64</v>
      </c>
      <c r="R1043" s="276" t="s">
        <v>65</v>
      </c>
      <c r="S1043" s="276"/>
      <c r="T1043" s="276"/>
      <c r="U1043" s="276"/>
      <c r="V1043" s="276"/>
      <c r="W1043" s="276"/>
      <c r="X1043" s="276"/>
      <c r="Y1043" s="276"/>
      <c r="Z1043" s="276"/>
      <c r="AA1043" s="276"/>
      <c r="AB1043" s="276"/>
      <c r="AC1043" s="276"/>
      <c r="AD1043" s="276"/>
      <c r="AE1043" s="276"/>
      <c r="AF1043" s="64" t="s">
        <v>64</v>
      </c>
      <c r="AG1043" s="277" t="s">
        <v>7</v>
      </c>
      <c r="AH1043" s="277"/>
      <c r="AI1043" s="277"/>
      <c r="AJ1043" s="277"/>
      <c r="AK1043" s="277"/>
      <c r="AL1043" s="277"/>
      <c r="AM1043" s="277"/>
      <c r="AN1043" s="277"/>
      <c r="AO1043" s="277"/>
      <c r="AP1043" s="277"/>
      <c r="AQ1043" s="277"/>
      <c r="AR1043" s="277"/>
      <c r="AS1043" s="277"/>
      <c r="AT1043" s="277"/>
    </row>
    <row r="1044" spans="1:46" ht="45" customHeight="1" thickTop="1" thickBot="1" x14ac:dyDescent="0.25">
      <c r="A1044" s="273" t="s">
        <v>66</v>
      </c>
      <c r="B1044" s="273"/>
      <c r="C1044" s="273"/>
      <c r="D1044" s="273"/>
      <c r="E1044" s="273"/>
      <c r="F1044" s="273"/>
      <c r="G1044" s="273"/>
      <c r="H1044" s="273"/>
      <c r="I1044" s="273"/>
      <c r="J1044" s="273"/>
      <c r="K1044" s="273"/>
      <c r="L1044" s="273"/>
      <c r="M1044" s="273"/>
      <c r="N1044" s="273"/>
      <c r="O1044" s="273"/>
      <c r="P1044" s="273"/>
      <c r="Q1044" s="65">
        <v>3</v>
      </c>
      <c r="R1044" s="278" t="s">
        <v>3078</v>
      </c>
      <c r="S1044" s="278"/>
      <c r="T1044" s="278"/>
      <c r="U1044" s="278"/>
      <c r="V1044" s="278"/>
      <c r="W1044" s="278"/>
      <c r="X1044" s="278"/>
      <c r="Y1044" s="278"/>
      <c r="Z1044" s="278"/>
      <c r="AA1044" s="278"/>
      <c r="AB1044" s="278"/>
      <c r="AC1044" s="278"/>
      <c r="AD1044" s="278"/>
      <c r="AE1044" s="278"/>
      <c r="AF1044" s="65">
        <v>3</v>
      </c>
      <c r="AG1044" s="278" t="s">
        <v>3078</v>
      </c>
      <c r="AH1044" s="278"/>
      <c r="AI1044" s="278"/>
      <c r="AJ1044" s="278"/>
      <c r="AK1044" s="278"/>
      <c r="AL1044" s="278"/>
      <c r="AM1044" s="278"/>
      <c r="AN1044" s="278"/>
      <c r="AO1044" s="278"/>
      <c r="AP1044" s="278"/>
      <c r="AQ1044" s="278"/>
      <c r="AR1044" s="278"/>
      <c r="AS1044" s="278"/>
      <c r="AT1044" s="278"/>
    </row>
    <row r="1045" spans="1:46" ht="45" customHeight="1" thickTop="1" thickBot="1" x14ac:dyDescent="0.25">
      <c r="A1045" s="273" t="s">
        <v>67</v>
      </c>
      <c r="B1045" s="273"/>
      <c r="C1045" s="273"/>
      <c r="D1045" s="273"/>
      <c r="E1045" s="273"/>
      <c r="F1045" s="273"/>
      <c r="G1045" s="273"/>
      <c r="H1045" s="273"/>
      <c r="I1045" s="273"/>
      <c r="J1045" s="273"/>
      <c r="K1045" s="273"/>
      <c r="L1045" s="273"/>
      <c r="M1045" s="273"/>
      <c r="N1045" s="273"/>
      <c r="O1045" s="273"/>
      <c r="P1045" s="273"/>
      <c r="Q1045" s="65">
        <v>3</v>
      </c>
      <c r="R1045" s="274"/>
      <c r="S1045" s="274"/>
      <c r="T1045" s="274"/>
      <c r="U1045" s="274"/>
      <c r="V1045" s="274"/>
      <c r="W1045" s="274"/>
      <c r="X1045" s="274"/>
      <c r="Y1045" s="274"/>
      <c r="Z1045" s="274"/>
      <c r="AA1045" s="274"/>
      <c r="AB1045" s="274"/>
      <c r="AC1045" s="274"/>
      <c r="AD1045" s="274"/>
      <c r="AE1045" s="274"/>
      <c r="AF1045" s="65">
        <v>3</v>
      </c>
      <c r="AG1045" s="274"/>
      <c r="AH1045" s="274"/>
      <c r="AI1045" s="274"/>
      <c r="AJ1045" s="274"/>
      <c r="AK1045" s="274"/>
      <c r="AL1045" s="274"/>
      <c r="AM1045" s="274"/>
      <c r="AN1045" s="274"/>
      <c r="AO1045" s="274"/>
      <c r="AP1045" s="274"/>
      <c r="AQ1045" s="274"/>
      <c r="AR1045" s="274"/>
      <c r="AS1045" s="274"/>
      <c r="AT1045" s="274"/>
    </row>
    <row r="1046" spans="1:46" ht="45" customHeight="1" thickTop="1" thickBot="1" x14ac:dyDescent="0.25">
      <c r="A1046" s="273" t="s">
        <v>793</v>
      </c>
      <c r="B1046" s="273"/>
      <c r="C1046" s="273"/>
      <c r="D1046" s="273"/>
      <c r="E1046" s="273"/>
      <c r="F1046" s="273"/>
      <c r="G1046" s="273"/>
      <c r="H1046" s="273"/>
      <c r="I1046" s="273"/>
      <c r="J1046" s="273"/>
      <c r="K1046" s="273"/>
      <c r="L1046" s="273"/>
      <c r="M1046" s="273"/>
      <c r="N1046" s="273"/>
      <c r="O1046" s="273"/>
      <c r="P1046" s="273"/>
      <c r="Q1046" s="65">
        <v>3</v>
      </c>
      <c r="R1046" s="274"/>
      <c r="S1046" s="274"/>
      <c r="T1046" s="274"/>
      <c r="U1046" s="274"/>
      <c r="V1046" s="274"/>
      <c r="W1046" s="274"/>
      <c r="X1046" s="274"/>
      <c r="Y1046" s="274"/>
      <c r="Z1046" s="274"/>
      <c r="AA1046" s="274"/>
      <c r="AB1046" s="274"/>
      <c r="AC1046" s="274"/>
      <c r="AD1046" s="274"/>
      <c r="AE1046" s="274"/>
      <c r="AF1046" s="65">
        <v>3</v>
      </c>
      <c r="AG1046" s="274"/>
      <c r="AH1046" s="274"/>
      <c r="AI1046" s="274"/>
      <c r="AJ1046" s="274"/>
      <c r="AK1046" s="274"/>
      <c r="AL1046" s="274"/>
      <c r="AM1046" s="274"/>
      <c r="AN1046" s="274"/>
      <c r="AO1046" s="274"/>
      <c r="AP1046" s="274"/>
      <c r="AQ1046" s="274"/>
      <c r="AR1046" s="274"/>
      <c r="AS1046" s="274"/>
      <c r="AT1046" s="274"/>
    </row>
    <row r="1047" spans="1:46" ht="45" customHeight="1" thickTop="1" thickBot="1" x14ac:dyDescent="0.25">
      <c r="A1047" s="273" t="s">
        <v>794</v>
      </c>
      <c r="B1047" s="273"/>
      <c r="C1047" s="273"/>
      <c r="D1047" s="273"/>
      <c r="E1047" s="273"/>
      <c r="F1047" s="273"/>
      <c r="G1047" s="273"/>
      <c r="H1047" s="273"/>
      <c r="I1047" s="273"/>
      <c r="J1047" s="273"/>
      <c r="K1047" s="273"/>
      <c r="L1047" s="273"/>
      <c r="M1047" s="273"/>
      <c r="N1047" s="273"/>
      <c r="O1047" s="273"/>
      <c r="P1047" s="273"/>
      <c r="Q1047" s="65">
        <v>3</v>
      </c>
      <c r="R1047" s="274"/>
      <c r="S1047" s="274"/>
      <c r="T1047" s="274"/>
      <c r="U1047" s="274"/>
      <c r="V1047" s="274"/>
      <c r="W1047" s="274"/>
      <c r="X1047" s="274"/>
      <c r="Y1047" s="274"/>
      <c r="Z1047" s="274"/>
      <c r="AA1047" s="274"/>
      <c r="AB1047" s="274"/>
      <c r="AC1047" s="274"/>
      <c r="AD1047" s="274"/>
      <c r="AE1047" s="274"/>
      <c r="AF1047" s="65">
        <v>3</v>
      </c>
      <c r="AG1047" s="274"/>
      <c r="AH1047" s="274"/>
      <c r="AI1047" s="274"/>
      <c r="AJ1047" s="274"/>
      <c r="AK1047" s="274"/>
      <c r="AL1047" s="274"/>
      <c r="AM1047" s="274"/>
      <c r="AN1047" s="274"/>
      <c r="AO1047" s="274"/>
      <c r="AP1047" s="274"/>
      <c r="AQ1047" s="274"/>
      <c r="AR1047" s="274"/>
      <c r="AS1047" s="274"/>
      <c r="AT1047" s="274"/>
    </row>
    <row r="1048" spans="1:46" ht="45" customHeight="1" thickTop="1" thickBot="1" x14ac:dyDescent="0.25">
      <c r="A1048" s="273" t="s">
        <v>795</v>
      </c>
      <c r="B1048" s="273"/>
      <c r="C1048" s="273"/>
      <c r="D1048" s="273"/>
      <c r="E1048" s="273"/>
      <c r="F1048" s="273"/>
      <c r="G1048" s="273"/>
      <c r="H1048" s="273"/>
      <c r="I1048" s="273"/>
      <c r="J1048" s="273"/>
      <c r="K1048" s="273"/>
      <c r="L1048" s="273"/>
      <c r="M1048" s="273"/>
      <c r="N1048" s="273"/>
      <c r="O1048" s="273"/>
      <c r="P1048" s="273"/>
      <c r="Q1048" s="65">
        <v>3</v>
      </c>
      <c r="R1048" s="274"/>
      <c r="S1048" s="274"/>
      <c r="T1048" s="274"/>
      <c r="U1048" s="274"/>
      <c r="V1048" s="274"/>
      <c r="W1048" s="274"/>
      <c r="X1048" s="274"/>
      <c r="Y1048" s="274"/>
      <c r="Z1048" s="274"/>
      <c r="AA1048" s="274"/>
      <c r="AB1048" s="274"/>
      <c r="AC1048" s="274"/>
      <c r="AD1048" s="274"/>
      <c r="AE1048" s="274"/>
      <c r="AF1048" s="65">
        <v>3</v>
      </c>
      <c r="AG1048" s="274"/>
      <c r="AH1048" s="274"/>
      <c r="AI1048" s="274"/>
      <c r="AJ1048" s="274"/>
      <c r="AK1048" s="274"/>
      <c r="AL1048" s="274"/>
      <c r="AM1048" s="274"/>
      <c r="AN1048" s="274"/>
      <c r="AO1048" s="274"/>
      <c r="AP1048" s="274"/>
      <c r="AQ1048" s="274"/>
      <c r="AR1048" s="274"/>
      <c r="AS1048" s="274"/>
      <c r="AT1048" s="274"/>
    </row>
    <row r="1049" spans="1:46" ht="45" customHeight="1" thickTop="1" thickBot="1" x14ac:dyDescent="0.25">
      <c r="A1049" s="273" t="s">
        <v>796</v>
      </c>
      <c r="B1049" s="273"/>
      <c r="C1049" s="273"/>
      <c r="D1049" s="273"/>
      <c r="E1049" s="273"/>
      <c r="F1049" s="273"/>
      <c r="G1049" s="273"/>
      <c r="H1049" s="273"/>
      <c r="I1049" s="273"/>
      <c r="J1049" s="273"/>
      <c r="K1049" s="273"/>
      <c r="L1049" s="273"/>
      <c r="M1049" s="273"/>
      <c r="N1049" s="273"/>
      <c r="O1049" s="273"/>
      <c r="P1049" s="273"/>
      <c r="Q1049" s="65">
        <v>3</v>
      </c>
      <c r="R1049" s="278"/>
      <c r="S1049" s="278"/>
      <c r="T1049" s="278"/>
      <c r="U1049" s="278"/>
      <c r="V1049" s="278"/>
      <c r="W1049" s="278"/>
      <c r="X1049" s="278"/>
      <c r="Y1049" s="278"/>
      <c r="Z1049" s="278"/>
      <c r="AA1049" s="278"/>
      <c r="AB1049" s="278"/>
      <c r="AC1049" s="278"/>
      <c r="AD1049" s="278"/>
      <c r="AE1049" s="278"/>
      <c r="AF1049" s="65">
        <v>3</v>
      </c>
      <c r="AG1049" s="278"/>
      <c r="AH1049" s="278"/>
      <c r="AI1049" s="278"/>
      <c r="AJ1049" s="278"/>
      <c r="AK1049" s="278"/>
      <c r="AL1049" s="278"/>
      <c r="AM1049" s="278"/>
      <c r="AN1049" s="278"/>
      <c r="AO1049" s="278"/>
      <c r="AP1049" s="278"/>
      <c r="AQ1049" s="278"/>
      <c r="AR1049" s="278"/>
      <c r="AS1049" s="278"/>
      <c r="AT1049" s="278"/>
    </row>
    <row r="1050" spans="1:46" ht="45" customHeight="1" thickTop="1" thickBot="1" x14ac:dyDescent="0.25">
      <c r="A1050" s="273" t="s">
        <v>797</v>
      </c>
      <c r="B1050" s="273"/>
      <c r="C1050" s="273"/>
      <c r="D1050" s="273"/>
      <c r="E1050" s="273"/>
      <c r="F1050" s="273"/>
      <c r="G1050" s="273"/>
      <c r="H1050" s="273"/>
      <c r="I1050" s="273"/>
      <c r="J1050" s="273"/>
      <c r="K1050" s="273"/>
      <c r="L1050" s="273"/>
      <c r="M1050" s="273"/>
      <c r="N1050" s="273"/>
      <c r="O1050" s="273"/>
      <c r="P1050" s="273"/>
      <c r="Q1050" s="65">
        <v>3</v>
      </c>
      <c r="R1050" s="278"/>
      <c r="S1050" s="278"/>
      <c r="T1050" s="278"/>
      <c r="U1050" s="278"/>
      <c r="V1050" s="278"/>
      <c r="W1050" s="278"/>
      <c r="X1050" s="278"/>
      <c r="Y1050" s="278"/>
      <c r="Z1050" s="278"/>
      <c r="AA1050" s="278"/>
      <c r="AB1050" s="278"/>
      <c r="AC1050" s="278"/>
      <c r="AD1050" s="278"/>
      <c r="AE1050" s="278"/>
      <c r="AF1050" s="65">
        <v>3</v>
      </c>
      <c r="AG1050" s="278"/>
      <c r="AH1050" s="278"/>
      <c r="AI1050" s="278"/>
      <c r="AJ1050" s="278"/>
      <c r="AK1050" s="278"/>
      <c r="AL1050" s="278"/>
      <c r="AM1050" s="278"/>
      <c r="AN1050" s="278"/>
      <c r="AO1050" s="278"/>
      <c r="AP1050" s="278"/>
      <c r="AQ1050" s="278"/>
      <c r="AR1050" s="278"/>
      <c r="AS1050" s="278"/>
      <c r="AT1050" s="278"/>
    </row>
    <row r="1051" spans="1:46" ht="45" customHeight="1" thickTop="1" thickBot="1" x14ac:dyDescent="0.25">
      <c r="A1051" s="273" t="s">
        <v>798</v>
      </c>
      <c r="B1051" s="273"/>
      <c r="C1051" s="273"/>
      <c r="D1051" s="273"/>
      <c r="E1051" s="273"/>
      <c r="F1051" s="273"/>
      <c r="G1051" s="273"/>
      <c r="H1051" s="273"/>
      <c r="I1051" s="273"/>
      <c r="J1051" s="273"/>
      <c r="K1051" s="273"/>
      <c r="L1051" s="273"/>
      <c r="M1051" s="273"/>
      <c r="N1051" s="273"/>
      <c r="O1051" s="273"/>
      <c r="P1051" s="273"/>
      <c r="Q1051" s="65">
        <v>3</v>
      </c>
      <c r="R1051" s="278"/>
      <c r="S1051" s="278"/>
      <c r="T1051" s="278"/>
      <c r="U1051" s="278"/>
      <c r="V1051" s="278"/>
      <c r="W1051" s="278"/>
      <c r="X1051" s="278"/>
      <c r="Y1051" s="278"/>
      <c r="Z1051" s="278"/>
      <c r="AA1051" s="278"/>
      <c r="AB1051" s="278"/>
      <c r="AC1051" s="278"/>
      <c r="AD1051" s="278"/>
      <c r="AE1051" s="278"/>
      <c r="AF1051" s="65">
        <v>3</v>
      </c>
      <c r="AG1051" s="278"/>
      <c r="AH1051" s="278"/>
      <c r="AI1051" s="278"/>
      <c r="AJ1051" s="278"/>
      <c r="AK1051" s="278"/>
      <c r="AL1051" s="278"/>
      <c r="AM1051" s="278"/>
      <c r="AN1051" s="278"/>
      <c r="AO1051" s="278"/>
      <c r="AP1051" s="278"/>
      <c r="AQ1051" s="278"/>
      <c r="AR1051" s="278"/>
      <c r="AS1051" s="278"/>
      <c r="AT1051" s="278"/>
    </row>
    <row r="1052" spans="1:46" ht="45" customHeight="1" thickTop="1" thickBot="1" x14ac:dyDescent="0.25">
      <c r="A1052" s="273" t="s">
        <v>799</v>
      </c>
      <c r="B1052" s="273"/>
      <c r="C1052" s="273"/>
      <c r="D1052" s="273"/>
      <c r="E1052" s="273"/>
      <c r="F1052" s="273"/>
      <c r="G1052" s="273"/>
      <c r="H1052" s="273"/>
      <c r="I1052" s="273"/>
      <c r="J1052" s="273"/>
      <c r="K1052" s="273"/>
      <c r="L1052" s="273"/>
      <c r="M1052" s="273"/>
      <c r="N1052" s="273"/>
      <c r="O1052" s="273"/>
      <c r="P1052" s="273"/>
      <c r="Q1052" s="65">
        <v>3</v>
      </c>
      <c r="R1052" s="274"/>
      <c r="S1052" s="274"/>
      <c r="T1052" s="274"/>
      <c r="U1052" s="274"/>
      <c r="V1052" s="274"/>
      <c r="W1052" s="274"/>
      <c r="X1052" s="274"/>
      <c r="Y1052" s="274"/>
      <c r="Z1052" s="274"/>
      <c r="AA1052" s="274"/>
      <c r="AB1052" s="274"/>
      <c r="AC1052" s="274"/>
      <c r="AD1052" s="274"/>
      <c r="AE1052" s="274"/>
      <c r="AF1052" s="65">
        <v>3</v>
      </c>
      <c r="AG1052" s="274"/>
      <c r="AH1052" s="274"/>
      <c r="AI1052" s="274"/>
      <c r="AJ1052" s="274"/>
      <c r="AK1052" s="274"/>
      <c r="AL1052" s="274"/>
      <c r="AM1052" s="274"/>
      <c r="AN1052" s="274"/>
      <c r="AO1052" s="274"/>
      <c r="AP1052" s="274"/>
      <c r="AQ1052" s="274"/>
      <c r="AR1052" s="274"/>
      <c r="AS1052" s="274"/>
      <c r="AT1052" s="274"/>
    </row>
    <row r="1053" spans="1:46" ht="45" customHeight="1" thickTop="1" thickBot="1" x14ac:dyDescent="0.25">
      <c r="A1053" s="273" t="s">
        <v>800</v>
      </c>
      <c r="B1053" s="273"/>
      <c r="C1053" s="273"/>
      <c r="D1053" s="273"/>
      <c r="E1053" s="273"/>
      <c r="F1053" s="273"/>
      <c r="G1053" s="273"/>
      <c r="H1053" s="273"/>
      <c r="I1053" s="273"/>
      <c r="J1053" s="273"/>
      <c r="K1053" s="273"/>
      <c r="L1053" s="273"/>
      <c r="M1053" s="273"/>
      <c r="N1053" s="273"/>
      <c r="O1053" s="273"/>
      <c r="P1053" s="273"/>
      <c r="Q1053" s="65">
        <v>3</v>
      </c>
      <c r="R1053" s="274"/>
      <c r="S1053" s="274"/>
      <c r="T1053" s="274"/>
      <c r="U1053" s="274"/>
      <c r="V1053" s="274"/>
      <c r="W1053" s="274"/>
      <c r="X1053" s="274"/>
      <c r="Y1053" s="274"/>
      <c r="Z1053" s="274"/>
      <c r="AA1053" s="274"/>
      <c r="AB1053" s="274"/>
      <c r="AC1053" s="274"/>
      <c r="AD1053" s="274"/>
      <c r="AE1053" s="274"/>
      <c r="AF1053" s="65">
        <v>3</v>
      </c>
      <c r="AG1053" s="274"/>
      <c r="AH1053" s="274"/>
      <c r="AI1053" s="274"/>
      <c r="AJ1053" s="274"/>
      <c r="AK1053" s="274"/>
      <c r="AL1053" s="274"/>
      <c r="AM1053" s="274"/>
      <c r="AN1053" s="274"/>
      <c r="AO1053" s="274"/>
      <c r="AP1053" s="274"/>
      <c r="AQ1053" s="274"/>
      <c r="AR1053" s="274"/>
      <c r="AS1053" s="274"/>
      <c r="AT1053" s="274"/>
    </row>
    <row r="1054" spans="1:46" ht="45" customHeight="1" thickTop="1" thickBot="1" x14ac:dyDescent="0.25">
      <c r="A1054" s="273" t="s">
        <v>801</v>
      </c>
      <c r="B1054" s="273"/>
      <c r="C1054" s="273"/>
      <c r="D1054" s="273"/>
      <c r="E1054" s="273"/>
      <c r="F1054" s="273"/>
      <c r="G1054" s="273"/>
      <c r="H1054" s="273"/>
      <c r="I1054" s="273"/>
      <c r="J1054" s="273"/>
      <c r="K1054" s="273"/>
      <c r="L1054" s="273"/>
      <c r="M1054" s="273"/>
      <c r="N1054" s="273"/>
      <c r="O1054" s="273"/>
      <c r="P1054" s="273"/>
      <c r="Q1054" s="65">
        <v>3</v>
      </c>
      <c r="R1054" s="274"/>
      <c r="S1054" s="274"/>
      <c r="T1054" s="274"/>
      <c r="U1054" s="274"/>
      <c r="V1054" s="274"/>
      <c r="W1054" s="274"/>
      <c r="X1054" s="274"/>
      <c r="Y1054" s="274"/>
      <c r="Z1054" s="274"/>
      <c r="AA1054" s="274"/>
      <c r="AB1054" s="274"/>
      <c r="AC1054" s="274"/>
      <c r="AD1054" s="274"/>
      <c r="AE1054" s="274"/>
      <c r="AF1054" s="65">
        <v>3</v>
      </c>
      <c r="AG1054" s="274"/>
      <c r="AH1054" s="274"/>
      <c r="AI1054" s="274"/>
      <c r="AJ1054" s="274"/>
      <c r="AK1054" s="274"/>
      <c r="AL1054" s="274"/>
      <c r="AM1054" s="274"/>
      <c r="AN1054" s="274"/>
      <c r="AO1054" s="274"/>
      <c r="AP1054" s="274"/>
      <c r="AQ1054" s="274"/>
      <c r="AR1054" s="274"/>
      <c r="AS1054" s="274"/>
      <c r="AT1054" s="274"/>
    </row>
    <row r="1055" spans="1:46" ht="45" customHeight="1" thickTop="1" thickBot="1" x14ac:dyDescent="0.25">
      <c r="A1055" s="273" t="s">
        <v>802</v>
      </c>
      <c r="B1055" s="273"/>
      <c r="C1055" s="273"/>
      <c r="D1055" s="273"/>
      <c r="E1055" s="273"/>
      <c r="F1055" s="273"/>
      <c r="G1055" s="273"/>
      <c r="H1055" s="273"/>
      <c r="I1055" s="273"/>
      <c r="J1055" s="273"/>
      <c r="K1055" s="273"/>
      <c r="L1055" s="273"/>
      <c r="M1055" s="273"/>
      <c r="N1055" s="273"/>
      <c r="O1055" s="273"/>
      <c r="P1055" s="273"/>
      <c r="Q1055" s="65">
        <v>3</v>
      </c>
      <c r="R1055" s="274"/>
      <c r="S1055" s="274"/>
      <c r="T1055" s="274"/>
      <c r="U1055" s="274"/>
      <c r="V1055" s="274"/>
      <c r="W1055" s="274"/>
      <c r="X1055" s="274"/>
      <c r="Y1055" s="274"/>
      <c r="Z1055" s="274"/>
      <c r="AA1055" s="274"/>
      <c r="AB1055" s="274"/>
      <c r="AC1055" s="274"/>
      <c r="AD1055" s="274"/>
      <c r="AE1055" s="274"/>
      <c r="AF1055" s="65">
        <v>3</v>
      </c>
      <c r="AG1055" s="274"/>
      <c r="AH1055" s="274"/>
      <c r="AI1055" s="274"/>
      <c r="AJ1055" s="274"/>
      <c r="AK1055" s="274"/>
      <c r="AL1055" s="274"/>
      <c r="AM1055" s="274"/>
      <c r="AN1055" s="274"/>
      <c r="AO1055" s="274"/>
      <c r="AP1055" s="274"/>
      <c r="AQ1055" s="274"/>
      <c r="AR1055" s="274"/>
      <c r="AS1055" s="274"/>
      <c r="AT1055" s="274"/>
    </row>
    <row r="1056" spans="1:46" ht="45" customHeight="1" thickTop="1" thickBot="1" x14ac:dyDescent="0.25">
      <c r="A1056" s="273" t="s">
        <v>803</v>
      </c>
      <c r="B1056" s="273"/>
      <c r="C1056" s="273"/>
      <c r="D1056" s="273"/>
      <c r="E1056" s="273"/>
      <c r="F1056" s="273"/>
      <c r="G1056" s="273"/>
      <c r="H1056" s="273"/>
      <c r="I1056" s="273"/>
      <c r="J1056" s="273"/>
      <c r="K1056" s="273"/>
      <c r="L1056" s="273"/>
      <c r="M1056" s="273"/>
      <c r="N1056" s="273"/>
      <c r="O1056" s="273"/>
      <c r="P1056" s="273"/>
      <c r="Q1056" s="65">
        <v>3</v>
      </c>
      <c r="R1056" s="278"/>
      <c r="S1056" s="278"/>
      <c r="T1056" s="278"/>
      <c r="U1056" s="278"/>
      <c r="V1056" s="278"/>
      <c r="W1056" s="278"/>
      <c r="X1056" s="278"/>
      <c r="Y1056" s="278"/>
      <c r="Z1056" s="278"/>
      <c r="AA1056" s="278"/>
      <c r="AB1056" s="278"/>
      <c r="AC1056" s="278"/>
      <c r="AD1056" s="278"/>
      <c r="AE1056" s="278"/>
      <c r="AF1056" s="65">
        <v>3</v>
      </c>
      <c r="AG1056" s="278"/>
      <c r="AH1056" s="278"/>
      <c r="AI1056" s="278"/>
      <c r="AJ1056" s="278"/>
      <c r="AK1056" s="278"/>
      <c r="AL1056" s="278"/>
      <c r="AM1056" s="278"/>
      <c r="AN1056" s="278"/>
      <c r="AO1056" s="278"/>
      <c r="AP1056" s="278"/>
      <c r="AQ1056" s="278"/>
      <c r="AR1056" s="278"/>
      <c r="AS1056" s="278"/>
      <c r="AT1056" s="278"/>
    </row>
    <row r="1057" spans="1:46" ht="45" customHeight="1" thickTop="1" thickBot="1" x14ac:dyDescent="0.25">
      <c r="A1057" s="273" t="s">
        <v>804</v>
      </c>
      <c r="B1057" s="273"/>
      <c r="C1057" s="273"/>
      <c r="D1057" s="273"/>
      <c r="E1057" s="273"/>
      <c r="F1057" s="273"/>
      <c r="G1057" s="273"/>
      <c r="H1057" s="273"/>
      <c r="I1057" s="273"/>
      <c r="J1057" s="273"/>
      <c r="K1057" s="273"/>
      <c r="L1057" s="273"/>
      <c r="M1057" s="273"/>
      <c r="N1057" s="273"/>
      <c r="O1057" s="273"/>
      <c r="P1057" s="273"/>
      <c r="Q1057" s="65">
        <v>3</v>
      </c>
      <c r="R1057" s="278"/>
      <c r="S1057" s="278"/>
      <c r="T1057" s="278"/>
      <c r="U1057" s="278"/>
      <c r="V1057" s="278"/>
      <c r="W1057" s="278"/>
      <c r="X1057" s="278"/>
      <c r="Y1057" s="278"/>
      <c r="Z1057" s="278"/>
      <c r="AA1057" s="278"/>
      <c r="AB1057" s="278"/>
      <c r="AC1057" s="278"/>
      <c r="AD1057" s="278"/>
      <c r="AE1057" s="278"/>
      <c r="AF1057" s="65">
        <v>3</v>
      </c>
      <c r="AG1057" s="278"/>
      <c r="AH1057" s="278"/>
      <c r="AI1057" s="278"/>
      <c r="AJ1057" s="278"/>
      <c r="AK1057" s="278"/>
      <c r="AL1057" s="278"/>
      <c r="AM1057" s="278"/>
      <c r="AN1057" s="278"/>
      <c r="AO1057" s="278"/>
      <c r="AP1057" s="278"/>
      <c r="AQ1057" s="278"/>
      <c r="AR1057" s="278"/>
      <c r="AS1057" s="278"/>
      <c r="AT1057" s="278"/>
    </row>
    <row r="1058" spans="1:46" ht="45" customHeight="1" thickTop="1" thickBot="1" x14ac:dyDescent="0.25">
      <c r="A1058" s="273" t="s">
        <v>805</v>
      </c>
      <c r="B1058" s="273"/>
      <c r="C1058" s="273"/>
      <c r="D1058" s="273"/>
      <c r="E1058" s="273"/>
      <c r="F1058" s="273"/>
      <c r="G1058" s="273"/>
      <c r="H1058" s="273"/>
      <c r="I1058" s="273"/>
      <c r="J1058" s="273"/>
      <c r="K1058" s="273"/>
      <c r="L1058" s="273"/>
      <c r="M1058" s="273"/>
      <c r="N1058" s="273"/>
      <c r="O1058" s="273"/>
      <c r="P1058" s="273"/>
      <c r="Q1058" s="65">
        <v>3</v>
      </c>
      <c r="R1058" s="274"/>
      <c r="S1058" s="274"/>
      <c r="T1058" s="274"/>
      <c r="U1058" s="274"/>
      <c r="V1058" s="274"/>
      <c r="W1058" s="274"/>
      <c r="X1058" s="274"/>
      <c r="Y1058" s="274"/>
      <c r="Z1058" s="274"/>
      <c r="AA1058" s="274"/>
      <c r="AB1058" s="274"/>
      <c r="AC1058" s="274"/>
      <c r="AD1058" s="274"/>
      <c r="AE1058" s="274"/>
      <c r="AF1058" s="65">
        <v>3</v>
      </c>
      <c r="AG1058" s="274"/>
      <c r="AH1058" s="274"/>
      <c r="AI1058" s="274"/>
      <c r="AJ1058" s="274"/>
      <c r="AK1058" s="274"/>
      <c r="AL1058" s="274"/>
      <c r="AM1058" s="274"/>
      <c r="AN1058" s="274"/>
      <c r="AO1058" s="274"/>
      <c r="AP1058" s="274"/>
      <c r="AQ1058" s="274"/>
      <c r="AR1058" s="274"/>
      <c r="AS1058" s="274"/>
      <c r="AT1058" s="274"/>
    </row>
    <row r="1059" spans="1:46" ht="45" customHeight="1" thickTop="1" thickBot="1" x14ac:dyDescent="0.25">
      <c r="A1059" s="273" t="s">
        <v>806</v>
      </c>
      <c r="B1059" s="273"/>
      <c r="C1059" s="273"/>
      <c r="D1059" s="273"/>
      <c r="E1059" s="273"/>
      <c r="F1059" s="273"/>
      <c r="G1059" s="273"/>
      <c r="H1059" s="273"/>
      <c r="I1059" s="273"/>
      <c r="J1059" s="273"/>
      <c r="K1059" s="273"/>
      <c r="L1059" s="273"/>
      <c r="M1059" s="273"/>
      <c r="N1059" s="273"/>
      <c r="O1059" s="273"/>
      <c r="P1059" s="273"/>
      <c r="Q1059" s="65">
        <v>3</v>
      </c>
      <c r="R1059" s="274"/>
      <c r="S1059" s="274"/>
      <c r="T1059" s="274"/>
      <c r="U1059" s="274"/>
      <c r="V1059" s="274"/>
      <c r="W1059" s="274"/>
      <c r="X1059" s="274"/>
      <c r="Y1059" s="274"/>
      <c r="Z1059" s="274"/>
      <c r="AA1059" s="274"/>
      <c r="AB1059" s="274"/>
      <c r="AC1059" s="274"/>
      <c r="AD1059" s="274"/>
      <c r="AE1059" s="274"/>
      <c r="AF1059" s="65">
        <v>3</v>
      </c>
      <c r="AG1059" s="274"/>
      <c r="AH1059" s="274"/>
      <c r="AI1059" s="274"/>
      <c r="AJ1059" s="274"/>
      <c r="AK1059" s="274"/>
      <c r="AL1059" s="274"/>
      <c r="AM1059" s="274"/>
      <c r="AN1059" s="274"/>
      <c r="AO1059" s="274"/>
      <c r="AP1059" s="274"/>
      <c r="AQ1059" s="274"/>
      <c r="AR1059" s="274"/>
      <c r="AS1059" s="274"/>
      <c r="AT1059" s="274"/>
    </row>
    <row r="1060" spans="1:46" ht="45" customHeight="1" thickTop="1" thickBot="1" x14ac:dyDescent="0.25">
      <c r="A1060" s="273" t="s">
        <v>807</v>
      </c>
      <c r="B1060" s="273"/>
      <c r="C1060" s="273"/>
      <c r="D1060" s="273"/>
      <c r="E1060" s="273"/>
      <c r="F1060" s="273"/>
      <c r="G1060" s="273"/>
      <c r="H1060" s="273"/>
      <c r="I1060" s="273"/>
      <c r="J1060" s="273"/>
      <c r="K1060" s="273"/>
      <c r="L1060" s="273"/>
      <c r="M1060" s="273"/>
      <c r="N1060" s="273"/>
      <c r="O1060" s="273"/>
      <c r="P1060" s="273"/>
      <c r="Q1060" s="65">
        <v>3</v>
      </c>
      <c r="R1060" s="274"/>
      <c r="S1060" s="274"/>
      <c r="T1060" s="274"/>
      <c r="U1060" s="274"/>
      <c r="V1060" s="274"/>
      <c r="W1060" s="274"/>
      <c r="X1060" s="274"/>
      <c r="Y1060" s="274"/>
      <c r="Z1060" s="274"/>
      <c r="AA1060" s="274"/>
      <c r="AB1060" s="274"/>
      <c r="AC1060" s="274"/>
      <c r="AD1060" s="274"/>
      <c r="AE1060" s="274"/>
      <c r="AF1060" s="65">
        <v>3</v>
      </c>
      <c r="AG1060" s="274"/>
      <c r="AH1060" s="274"/>
      <c r="AI1060" s="274"/>
      <c r="AJ1060" s="274"/>
      <c r="AK1060" s="274"/>
      <c r="AL1060" s="274"/>
      <c r="AM1060" s="274"/>
      <c r="AN1060" s="274"/>
      <c r="AO1060" s="274"/>
      <c r="AP1060" s="274"/>
      <c r="AQ1060" s="274"/>
      <c r="AR1060" s="274"/>
      <c r="AS1060" s="274"/>
      <c r="AT1060" s="274"/>
    </row>
    <row r="1061" spans="1:46" ht="72.599999999999994" customHeight="1" thickTop="1" thickBot="1" x14ac:dyDescent="0.25">
      <c r="A1061" s="273" t="s">
        <v>808</v>
      </c>
      <c r="B1061" s="273"/>
      <c r="C1061" s="273"/>
      <c r="D1061" s="273"/>
      <c r="E1061" s="273"/>
      <c r="F1061" s="273"/>
      <c r="G1061" s="273"/>
      <c r="H1061" s="273"/>
      <c r="I1061" s="273"/>
      <c r="J1061" s="273"/>
      <c r="K1061" s="273"/>
      <c r="L1061" s="273"/>
      <c r="M1061" s="273"/>
      <c r="N1061" s="273"/>
      <c r="O1061" s="273"/>
      <c r="P1061" s="273"/>
      <c r="Q1061" s="65">
        <v>3</v>
      </c>
      <c r="R1061" s="278"/>
      <c r="S1061" s="278"/>
      <c r="T1061" s="278"/>
      <c r="U1061" s="278"/>
      <c r="V1061" s="278"/>
      <c r="W1061" s="278"/>
      <c r="X1061" s="278"/>
      <c r="Y1061" s="278"/>
      <c r="Z1061" s="278"/>
      <c r="AA1061" s="278"/>
      <c r="AB1061" s="278"/>
      <c r="AC1061" s="278"/>
      <c r="AD1061" s="278"/>
      <c r="AE1061" s="278"/>
      <c r="AF1061" s="65">
        <v>3</v>
      </c>
      <c r="AG1061" s="278"/>
      <c r="AH1061" s="278"/>
      <c r="AI1061" s="278"/>
      <c r="AJ1061" s="278"/>
      <c r="AK1061" s="278"/>
      <c r="AL1061" s="278"/>
      <c r="AM1061" s="278"/>
      <c r="AN1061" s="278"/>
      <c r="AO1061" s="278"/>
      <c r="AP1061" s="278"/>
      <c r="AQ1061" s="278"/>
      <c r="AR1061" s="278"/>
      <c r="AS1061" s="278"/>
      <c r="AT1061" s="278"/>
    </row>
    <row r="1062" spans="1:46" ht="45" customHeight="1" thickTop="1" thickBot="1" x14ac:dyDescent="0.25">
      <c r="A1062" s="273" t="s">
        <v>809</v>
      </c>
      <c r="B1062" s="273"/>
      <c r="C1062" s="273"/>
      <c r="D1062" s="273"/>
      <c r="E1062" s="273"/>
      <c r="F1062" s="273"/>
      <c r="G1062" s="273"/>
      <c r="H1062" s="273"/>
      <c r="I1062" s="273"/>
      <c r="J1062" s="273"/>
      <c r="K1062" s="273"/>
      <c r="L1062" s="273"/>
      <c r="M1062" s="273"/>
      <c r="N1062" s="273"/>
      <c r="O1062" s="273"/>
      <c r="P1062" s="273"/>
      <c r="Q1062" s="65">
        <v>3</v>
      </c>
      <c r="R1062" s="274"/>
      <c r="S1062" s="274"/>
      <c r="T1062" s="274"/>
      <c r="U1062" s="274"/>
      <c r="V1062" s="274"/>
      <c r="W1062" s="274"/>
      <c r="X1062" s="274"/>
      <c r="Y1062" s="274"/>
      <c r="Z1062" s="274"/>
      <c r="AA1062" s="274"/>
      <c r="AB1062" s="274"/>
      <c r="AC1062" s="274"/>
      <c r="AD1062" s="274"/>
      <c r="AE1062" s="274"/>
      <c r="AF1062" s="65">
        <v>3</v>
      </c>
      <c r="AG1062" s="274"/>
      <c r="AH1062" s="274"/>
      <c r="AI1062" s="274"/>
      <c r="AJ1062" s="274"/>
      <c r="AK1062" s="274"/>
      <c r="AL1062" s="274"/>
      <c r="AM1062" s="274"/>
      <c r="AN1062" s="274"/>
      <c r="AO1062" s="274"/>
      <c r="AP1062" s="274"/>
      <c r="AQ1062" s="274"/>
      <c r="AR1062" s="274"/>
      <c r="AS1062" s="274"/>
      <c r="AT1062" s="274"/>
    </row>
    <row r="1063" spans="1:46" ht="45" customHeight="1" thickTop="1" thickBot="1" x14ac:dyDescent="0.25">
      <c r="A1063" s="273" t="s">
        <v>810</v>
      </c>
      <c r="B1063" s="273"/>
      <c r="C1063" s="273"/>
      <c r="D1063" s="273"/>
      <c r="E1063" s="273"/>
      <c r="F1063" s="273"/>
      <c r="G1063" s="273"/>
      <c r="H1063" s="273"/>
      <c r="I1063" s="273"/>
      <c r="J1063" s="273"/>
      <c r="K1063" s="273"/>
      <c r="L1063" s="273"/>
      <c r="M1063" s="273"/>
      <c r="N1063" s="273"/>
      <c r="O1063" s="273"/>
      <c r="P1063" s="273"/>
      <c r="Q1063" s="65">
        <v>3</v>
      </c>
      <c r="R1063" s="274"/>
      <c r="S1063" s="274"/>
      <c r="T1063" s="274"/>
      <c r="U1063" s="274"/>
      <c r="V1063" s="274"/>
      <c r="W1063" s="274"/>
      <c r="X1063" s="274"/>
      <c r="Y1063" s="274"/>
      <c r="Z1063" s="274"/>
      <c r="AA1063" s="274"/>
      <c r="AB1063" s="274"/>
      <c r="AC1063" s="274"/>
      <c r="AD1063" s="274"/>
      <c r="AE1063" s="274"/>
      <c r="AF1063" s="65">
        <v>3</v>
      </c>
      <c r="AG1063" s="274"/>
      <c r="AH1063" s="274"/>
      <c r="AI1063" s="274"/>
      <c r="AJ1063" s="274"/>
      <c r="AK1063" s="274"/>
      <c r="AL1063" s="274"/>
      <c r="AM1063" s="274"/>
      <c r="AN1063" s="274"/>
      <c r="AO1063" s="274"/>
      <c r="AP1063" s="274"/>
      <c r="AQ1063" s="274"/>
      <c r="AR1063" s="274"/>
      <c r="AS1063" s="274"/>
      <c r="AT1063" s="274"/>
    </row>
    <row r="1064" spans="1:46" ht="45" customHeight="1" thickTop="1" thickBot="1" x14ac:dyDescent="0.25">
      <c r="A1064" s="273" t="s">
        <v>811</v>
      </c>
      <c r="B1064" s="273"/>
      <c r="C1064" s="273"/>
      <c r="D1064" s="273"/>
      <c r="E1064" s="273"/>
      <c r="F1064" s="273"/>
      <c r="G1064" s="273"/>
      <c r="H1064" s="273"/>
      <c r="I1064" s="273"/>
      <c r="J1064" s="273"/>
      <c r="K1064" s="273"/>
      <c r="L1064" s="273"/>
      <c r="M1064" s="273"/>
      <c r="N1064" s="273"/>
      <c r="O1064" s="273"/>
      <c r="P1064" s="273"/>
      <c r="Q1064" s="65">
        <v>3</v>
      </c>
      <c r="R1064" s="274"/>
      <c r="S1064" s="274"/>
      <c r="T1064" s="274"/>
      <c r="U1064" s="274"/>
      <c r="V1064" s="274"/>
      <c r="W1064" s="274"/>
      <c r="X1064" s="274"/>
      <c r="Y1064" s="274"/>
      <c r="Z1064" s="274"/>
      <c r="AA1064" s="274"/>
      <c r="AB1064" s="274"/>
      <c r="AC1064" s="274"/>
      <c r="AD1064" s="274"/>
      <c r="AE1064" s="274"/>
      <c r="AF1064" s="65">
        <v>3</v>
      </c>
      <c r="AG1064" s="274"/>
      <c r="AH1064" s="274"/>
      <c r="AI1064" s="274"/>
      <c r="AJ1064" s="274"/>
      <c r="AK1064" s="274"/>
      <c r="AL1064" s="274"/>
      <c r="AM1064" s="274"/>
      <c r="AN1064" s="274"/>
      <c r="AO1064" s="274"/>
      <c r="AP1064" s="274"/>
      <c r="AQ1064" s="274"/>
      <c r="AR1064" s="274"/>
      <c r="AS1064" s="274"/>
      <c r="AT1064" s="274"/>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79" t="s">
        <v>73</v>
      </c>
      <c r="B1066" s="279"/>
      <c r="C1066" s="279"/>
      <c r="D1066" s="279"/>
      <c r="E1066" s="279"/>
      <c r="F1066" s="279"/>
      <c r="G1066" s="279"/>
      <c r="H1066" s="279"/>
      <c r="I1066" s="279"/>
      <c r="J1066" s="279"/>
      <c r="K1066" s="279"/>
      <c r="L1066" s="279"/>
      <c r="M1066" s="279"/>
      <c r="N1066" s="279"/>
      <c r="O1066" s="279"/>
      <c r="P1066" s="279"/>
      <c r="Q1066" s="67" t="s">
        <v>64</v>
      </c>
      <c r="R1066" s="280" t="s">
        <v>65</v>
      </c>
      <c r="S1066" s="280"/>
      <c r="T1066" s="280"/>
      <c r="U1066" s="280"/>
      <c r="V1066" s="280"/>
      <c r="W1066" s="280"/>
      <c r="X1066" s="280"/>
      <c r="Y1066" s="280"/>
      <c r="Z1066" s="280"/>
      <c r="AA1066" s="280"/>
      <c r="AB1066" s="280"/>
      <c r="AC1066" s="280"/>
      <c r="AD1066" s="280"/>
      <c r="AE1066" s="280"/>
      <c r="AF1066" s="68" t="s">
        <v>64</v>
      </c>
      <c r="AG1066" s="281" t="s">
        <v>7</v>
      </c>
      <c r="AH1066" s="281"/>
      <c r="AI1066" s="281"/>
      <c r="AJ1066" s="281"/>
      <c r="AK1066" s="281"/>
      <c r="AL1066" s="281"/>
      <c r="AM1066" s="281"/>
      <c r="AN1066" s="281"/>
      <c r="AO1066" s="281"/>
      <c r="AP1066" s="281"/>
      <c r="AQ1066" s="281"/>
      <c r="AR1066" s="281"/>
      <c r="AS1066" s="281"/>
      <c r="AT1066" s="281"/>
    </row>
    <row r="1067" spans="1:46" ht="45" customHeight="1" thickTop="1" thickBot="1" x14ac:dyDescent="0.25">
      <c r="A1067" s="273" t="s">
        <v>812</v>
      </c>
      <c r="B1067" s="273"/>
      <c r="C1067" s="273"/>
      <c r="D1067" s="273"/>
      <c r="E1067" s="273"/>
      <c r="F1067" s="273"/>
      <c r="G1067" s="273"/>
      <c r="H1067" s="273"/>
      <c r="I1067" s="273"/>
      <c r="J1067" s="273"/>
      <c r="K1067" s="273"/>
      <c r="L1067" s="273"/>
      <c r="M1067" s="273"/>
      <c r="N1067" s="273"/>
      <c r="O1067" s="273"/>
      <c r="P1067" s="273"/>
      <c r="Q1067" s="65">
        <v>3</v>
      </c>
      <c r="R1067" s="278" t="s">
        <v>3078</v>
      </c>
      <c r="S1067" s="278"/>
      <c r="T1067" s="278"/>
      <c r="U1067" s="278"/>
      <c r="V1067" s="278"/>
      <c r="W1067" s="278"/>
      <c r="X1067" s="278"/>
      <c r="Y1067" s="278"/>
      <c r="Z1067" s="278"/>
      <c r="AA1067" s="278"/>
      <c r="AB1067" s="278"/>
      <c r="AC1067" s="278"/>
      <c r="AD1067" s="278"/>
      <c r="AE1067" s="278"/>
      <c r="AF1067" s="65">
        <v>3</v>
      </c>
      <c r="AG1067" s="278" t="s">
        <v>3078</v>
      </c>
      <c r="AH1067" s="278"/>
      <c r="AI1067" s="278"/>
      <c r="AJ1067" s="278"/>
      <c r="AK1067" s="278"/>
      <c r="AL1067" s="278"/>
      <c r="AM1067" s="278"/>
      <c r="AN1067" s="278"/>
      <c r="AO1067" s="278"/>
      <c r="AP1067" s="278"/>
      <c r="AQ1067" s="278"/>
      <c r="AR1067" s="278"/>
      <c r="AS1067" s="278"/>
      <c r="AT1067" s="278"/>
    </row>
    <row r="1068" spans="1:46" ht="45" customHeight="1" thickTop="1" thickBot="1" x14ac:dyDescent="0.25">
      <c r="A1068" s="273" t="s">
        <v>813</v>
      </c>
      <c r="B1068" s="273"/>
      <c r="C1068" s="273"/>
      <c r="D1068" s="273"/>
      <c r="E1068" s="273"/>
      <c r="F1068" s="273"/>
      <c r="G1068" s="273"/>
      <c r="H1068" s="273"/>
      <c r="I1068" s="273"/>
      <c r="J1068" s="273"/>
      <c r="K1068" s="273"/>
      <c r="L1068" s="273"/>
      <c r="M1068" s="273"/>
      <c r="N1068" s="273"/>
      <c r="O1068" s="273"/>
      <c r="P1068" s="273"/>
      <c r="Q1068" s="65">
        <v>3</v>
      </c>
      <c r="R1068" s="274"/>
      <c r="S1068" s="274"/>
      <c r="T1068" s="274"/>
      <c r="U1068" s="274"/>
      <c r="V1068" s="274"/>
      <c r="W1068" s="274"/>
      <c r="X1068" s="274"/>
      <c r="Y1068" s="274"/>
      <c r="Z1068" s="274"/>
      <c r="AA1068" s="274"/>
      <c r="AB1068" s="274"/>
      <c r="AC1068" s="274"/>
      <c r="AD1068" s="274"/>
      <c r="AE1068" s="274"/>
      <c r="AF1068" s="65">
        <v>3</v>
      </c>
      <c r="AG1068" s="274"/>
      <c r="AH1068" s="274"/>
      <c r="AI1068" s="274"/>
      <c r="AJ1068" s="274"/>
      <c r="AK1068" s="274"/>
      <c r="AL1068" s="274"/>
      <c r="AM1068" s="274"/>
      <c r="AN1068" s="274"/>
      <c r="AO1068" s="274"/>
      <c r="AP1068" s="274"/>
      <c r="AQ1068" s="274"/>
      <c r="AR1068" s="274"/>
      <c r="AS1068" s="274"/>
      <c r="AT1068" s="274"/>
    </row>
    <row r="1069" spans="1:46" ht="45" customHeight="1" thickTop="1" thickBot="1" x14ac:dyDescent="0.25">
      <c r="A1069" s="273" t="s">
        <v>814</v>
      </c>
      <c r="B1069" s="273"/>
      <c r="C1069" s="273"/>
      <c r="D1069" s="273"/>
      <c r="E1069" s="273"/>
      <c r="F1069" s="273"/>
      <c r="G1069" s="273"/>
      <c r="H1069" s="273"/>
      <c r="I1069" s="273"/>
      <c r="J1069" s="273"/>
      <c r="K1069" s="273"/>
      <c r="L1069" s="273"/>
      <c r="M1069" s="273"/>
      <c r="N1069" s="273"/>
      <c r="O1069" s="273"/>
      <c r="P1069" s="273"/>
      <c r="Q1069" s="65">
        <v>3</v>
      </c>
      <c r="R1069" s="278"/>
      <c r="S1069" s="278"/>
      <c r="T1069" s="278"/>
      <c r="U1069" s="278"/>
      <c r="V1069" s="278"/>
      <c r="W1069" s="278"/>
      <c r="X1069" s="278"/>
      <c r="Y1069" s="278"/>
      <c r="Z1069" s="278"/>
      <c r="AA1069" s="278"/>
      <c r="AB1069" s="278"/>
      <c r="AC1069" s="278"/>
      <c r="AD1069" s="278"/>
      <c r="AE1069" s="278"/>
      <c r="AF1069" s="65">
        <v>3</v>
      </c>
      <c r="AG1069" s="278"/>
      <c r="AH1069" s="278"/>
      <c r="AI1069" s="278"/>
      <c r="AJ1069" s="278"/>
      <c r="AK1069" s="278"/>
      <c r="AL1069" s="278"/>
      <c r="AM1069" s="278"/>
      <c r="AN1069" s="278"/>
      <c r="AO1069" s="278"/>
      <c r="AP1069" s="278"/>
      <c r="AQ1069" s="278"/>
      <c r="AR1069" s="278"/>
      <c r="AS1069" s="278"/>
      <c r="AT1069" s="278"/>
    </row>
    <row r="1070" spans="1:46" ht="73.150000000000006" customHeight="1" thickTop="1" thickBot="1" x14ac:dyDescent="0.25">
      <c r="A1070" s="273" t="s">
        <v>815</v>
      </c>
      <c r="B1070" s="273"/>
      <c r="C1070" s="273"/>
      <c r="D1070" s="273"/>
      <c r="E1070" s="273"/>
      <c r="F1070" s="273"/>
      <c r="G1070" s="273"/>
      <c r="H1070" s="273"/>
      <c r="I1070" s="273"/>
      <c r="J1070" s="273"/>
      <c r="K1070" s="273"/>
      <c r="L1070" s="273"/>
      <c r="M1070" s="273"/>
      <c r="N1070" s="273"/>
      <c r="O1070" s="273"/>
      <c r="P1070" s="273"/>
      <c r="Q1070" s="65">
        <v>3</v>
      </c>
      <c r="R1070" s="278"/>
      <c r="S1070" s="278"/>
      <c r="T1070" s="278"/>
      <c r="U1070" s="278"/>
      <c r="V1070" s="278"/>
      <c r="W1070" s="278"/>
      <c r="X1070" s="278"/>
      <c r="Y1070" s="278"/>
      <c r="Z1070" s="278"/>
      <c r="AA1070" s="278"/>
      <c r="AB1070" s="278"/>
      <c r="AC1070" s="278"/>
      <c r="AD1070" s="278"/>
      <c r="AE1070" s="278"/>
      <c r="AF1070" s="65">
        <v>3</v>
      </c>
      <c r="AG1070" s="278"/>
      <c r="AH1070" s="278"/>
      <c r="AI1070" s="278"/>
      <c r="AJ1070" s="278"/>
      <c r="AK1070" s="278"/>
      <c r="AL1070" s="278"/>
      <c r="AM1070" s="278"/>
      <c r="AN1070" s="278"/>
      <c r="AO1070" s="278"/>
      <c r="AP1070" s="278"/>
      <c r="AQ1070" s="278"/>
      <c r="AR1070" s="278"/>
      <c r="AS1070" s="278"/>
      <c r="AT1070" s="278"/>
    </row>
    <row r="1071" spans="1:46" ht="45" customHeight="1" thickTop="1" thickBot="1" x14ac:dyDescent="0.25">
      <c r="A1071" s="273" t="s">
        <v>816</v>
      </c>
      <c r="B1071" s="273"/>
      <c r="C1071" s="273"/>
      <c r="D1071" s="273"/>
      <c r="E1071" s="273"/>
      <c r="F1071" s="273"/>
      <c r="G1071" s="273"/>
      <c r="H1071" s="273"/>
      <c r="I1071" s="273"/>
      <c r="J1071" s="273"/>
      <c r="K1071" s="273"/>
      <c r="L1071" s="273"/>
      <c r="M1071" s="273"/>
      <c r="N1071" s="273"/>
      <c r="O1071" s="273"/>
      <c r="P1071" s="273"/>
      <c r="Q1071" s="65">
        <v>3</v>
      </c>
      <c r="R1071" s="278"/>
      <c r="S1071" s="278"/>
      <c r="T1071" s="278"/>
      <c r="U1071" s="278"/>
      <c r="V1071" s="278"/>
      <c r="W1071" s="278"/>
      <c r="X1071" s="278"/>
      <c r="Y1071" s="278"/>
      <c r="Z1071" s="278"/>
      <c r="AA1071" s="278"/>
      <c r="AB1071" s="278"/>
      <c r="AC1071" s="278"/>
      <c r="AD1071" s="278"/>
      <c r="AE1071" s="278"/>
      <c r="AF1071" s="65">
        <v>3</v>
      </c>
      <c r="AG1071" s="278"/>
      <c r="AH1071" s="278"/>
      <c r="AI1071" s="278"/>
      <c r="AJ1071" s="278"/>
      <c r="AK1071" s="278"/>
      <c r="AL1071" s="278"/>
      <c r="AM1071" s="278"/>
      <c r="AN1071" s="278"/>
      <c r="AO1071" s="278"/>
      <c r="AP1071" s="278"/>
      <c r="AQ1071" s="278"/>
      <c r="AR1071" s="278"/>
      <c r="AS1071" s="278"/>
      <c r="AT1071" s="278"/>
    </row>
    <row r="1074" spans="1:46" ht="45" customHeight="1" x14ac:dyDescent="0.2">
      <c r="A1074" s="267" t="s">
        <v>817</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67"/>
      <c r="AE1074" s="267"/>
      <c r="AF1074"/>
      <c r="AG1074" s="250" t="s">
        <v>61</v>
      </c>
      <c r="AH1074" s="250"/>
      <c r="AI1074" s="250"/>
      <c r="AJ1074" s="250"/>
      <c r="AK1074" s="69">
        <f>(('Artículo 121 (resumen PI)'!C40*0.8+'Artículo 121 (resumen PI)'!F40*0.2)+('Artículo 121 (resumen PNT)'!C40*0.8+'Artículo 121 (resumen PNT)'!F40*0.2))/2</f>
        <v>0</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62</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68" t="s">
        <v>818</v>
      </c>
      <c r="B1078" s="268"/>
      <c r="C1078" s="268"/>
      <c r="D1078" s="268"/>
      <c r="E1078" s="268"/>
      <c r="F1078" s="268"/>
      <c r="G1078" s="268"/>
      <c r="H1078" s="268"/>
      <c r="I1078" s="268"/>
      <c r="J1078" s="268"/>
      <c r="K1078" s="268"/>
      <c r="L1078" s="268"/>
      <c r="M1078" s="268"/>
      <c r="N1078" s="268"/>
      <c r="O1078" s="268"/>
      <c r="P1078" s="268"/>
      <c r="Q1078" s="62"/>
      <c r="R1078" s="57"/>
      <c r="S1078" s="57"/>
      <c r="T1078" s="57"/>
      <c r="U1078" s="57"/>
      <c r="V1078" s="269"/>
      <c r="W1078" s="269"/>
      <c r="X1078" s="269"/>
      <c r="Y1078" s="269"/>
      <c r="Z1078" s="269"/>
      <c r="AA1078" s="269"/>
      <c r="AB1078" s="269"/>
      <c r="AC1078" s="269"/>
      <c r="AD1078" s="269"/>
      <c r="AE1078" s="269"/>
      <c r="AF1078" s="62"/>
      <c r="AG1078" s="57"/>
      <c r="AH1078" s="57"/>
      <c r="AI1078" s="57"/>
      <c r="AJ1078" s="57"/>
      <c r="AK1078" s="269"/>
      <c r="AL1078" s="269"/>
      <c r="AM1078" s="269"/>
      <c r="AN1078" s="269"/>
      <c r="AO1078" s="269"/>
      <c r="AP1078" s="269"/>
      <c r="AQ1078" s="269"/>
      <c r="AR1078" s="269"/>
      <c r="AS1078" s="269"/>
      <c r="AT1078" s="269"/>
    </row>
    <row r="1079" spans="1:46" ht="45" customHeight="1" thickTop="1" thickBot="1" x14ac:dyDescent="0.25">
      <c r="A1079" s="275" t="s">
        <v>43</v>
      </c>
      <c r="B1079" s="275"/>
      <c r="C1079" s="275"/>
      <c r="D1079" s="275"/>
      <c r="E1079" s="275"/>
      <c r="F1079" s="275"/>
      <c r="G1079" s="275"/>
      <c r="H1079" s="275"/>
      <c r="I1079" s="275"/>
      <c r="J1079" s="275"/>
      <c r="K1079" s="275"/>
      <c r="L1079" s="275"/>
      <c r="M1079" s="275"/>
      <c r="N1079" s="275"/>
      <c r="O1079" s="275"/>
      <c r="P1079" s="275"/>
      <c r="Q1079" s="63" t="s">
        <v>64</v>
      </c>
      <c r="R1079" s="276" t="s">
        <v>65</v>
      </c>
      <c r="S1079" s="276"/>
      <c r="T1079" s="276"/>
      <c r="U1079" s="276"/>
      <c r="V1079" s="276"/>
      <c r="W1079" s="276"/>
      <c r="X1079" s="276"/>
      <c r="Y1079" s="276"/>
      <c r="Z1079" s="276"/>
      <c r="AA1079" s="276"/>
      <c r="AB1079" s="276"/>
      <c r="AC1079" s="276"/>
      <c r="AD1079" s="276"/>
      <c r="AE1079" s="276"/>
      <c r="AF1079" s="64" t="s">
        <v>64</v>
      </c>
      <c r="AG1079" s="277" t="s">
        <v>7</v>
      </c>
      <c r="AH1079" s="277"/>
      <c r="AI1079" s="277"/>
      <c r="AJ1079" s="277"/>
      <c r="AK1079" s="277"/>
      <c r="AL1079" s="277"/>
      <c r="AM1079" s="277"/>
      <c r="AN1079" s="277"/>
      <c r="AO1079" s="277"/>
      <c r="AP1079" s="277"/>
      <c r="AQ1079" s="277"/>
      <c r="AR1079" s="277"/>
      <c r="AS1079" s="277"/>
      <c r="AT1079" s="277"/>
    </row>
    <row r="1080" spans="1:46" ht="45" customHeight="1" thickTop="1" thickBot="1" x14ac:dyDescent="0.25">
      <c r="A1080" s="273" t="s">
        <v>66</v>
      </c>
      <c r="B1080" s="273"/>
      <c r="C1080" s="273"/>
      <c r="D1080" s="273"/>
      <c r="E1080" s="273"/>
      <c r="F1080" s="273"/>
      <c r="G1080" s="273"/>
      <c r="H1080" s="273"/>
      <c r="I1080" s="273"/>
      <c r="J1080" s="273"/>
      <c r="K1080" s="273"/>
      <c r="L1080" s="273"/>
      <c r="M1080" s="273"/>
      <c r="N1080" s="273"/>
      <c r="O1080" s="273"/>
      <c r="P1080" s="273"/>
      <c r="Q1080" s="65">
        <v>0</v>
      </c>
      <c r="R1080" s="278" t="s">
        <v>3076</v>
      </c>
      <c r="S1080" s="278"/>
      <c r="T1080" s="278"/>
      <c r="U1080" s="278"/>
      <c r="V1080" s="278"/>
      <c r="W1080" s="278"/>
      <c r="X1080" s="278"/>
      <c r="Y1080" s="278"/>
      <c r="Z1080" s="278"/>
      <c r="AA1080" s="278"/>
      <c r="AB1080" s="278"/>
      <c r="AC1080" s="278"/>
      <c r="AD1080" s="278"/>
      <c r="AE1080" s="278"/>
      <c r="AF1080" s="65">
        <v>0</v>
      </c>
      <c r="AG1080" s="278" t="s">
        <v>3083</v>
      </c>
      <c r="AH1080" s="278"/>
      <c r="AI1080" s="278"/>
      <c r="AJ1080" s="278"/>
      <c r="AK1080" s="278"/>
      <c r="AL1080" s="278"/>
      <c r="AM1080" s="278"/>
      <c r="AN1080" s="278"/>
      <c r="AO1080" s="278"/>
      <c r="AP1080" s="278"/>
      <c r="AQ1080" s="278"/>
      <c r="AR1080" s="278"/>
      <c r="AS1080" s="278"/>
      <c r="AT1080" s="278"/>
    </row>
    <row r="1081" spans="1:46" ht="45" customHeight="1" thickTop="1" thickBot="1" x14ac:dyDescent="0.25">
      <c r="A1081" s="273" t="s">
        <v>67</v>
      </c>
      <c r="B1081" s="273"/>
      <c r="C1081" s="273"/>
      <c r="D1081" s="273"/>
      <c r="E1081" s="273"/>
      <c r="F1081" s="273"/>
      <c r="G1081" s="273"/>
      <c r="H1081" s="273"/>
      <c r="I1081" s="273"/>
      <c r="J1081" s="273"/>
      <c r="K1081" s="273"/>
      <c r="L1081" s="273"/>
      <c r="M1081" s="273"/>
      <c r="N1081" s="273"/>
      <c r="O1081" s="273"/>
      <c r="P1081" s="273"/>
      <c r="Q1081" s="65">
        <v>0</v>
      </c>
      <c r="R1081" s="274"/>
      <c r="S1081" s="274"/>
      <c r="T1081" s="274"/>
      <c r="U1081" s="274"/>
      <c r="V1081" s="274"/>
      <c r="W1081" s="274"/>
      <c r="X1081" s="274"/>
      <c r="Y1081" s="274"/>
      <c r="Z1081" s="274"/>
      <c r="AA1081" s="274"/>
      <c r="AB1081" s="274"/>
      <c r="AC1081" s="274"/>
      <c r="AD1081" s="274"/>
      <c r="AE1081" s="274"/>
      <c r="AF1081" s="65">
        <v>0</v>
      </c>
      <c r="AG1081" s="274"/>
      <c r="AH1081" s="274"/>
      <c r="AI1081" s="274"/>
      <c r="AJ1081" s="274"/>
      <c r="AK1081" s="274"/>
      <c r="AL1081" s="274"/>
      <c r="AM1081" s="274"/>
      <c r="AN1081" s="274"/>
      <c r="AO1081" s="274"/>
      <c r="AP1081" s="274"/>
      <c r="AQ1081" s="274"/>
      <c r="AR1081" s="274"/>
      <c r="AS1081" s="274"/>
      <c r="AT1081" s="274"/>
    </row>
    <row r="1082" spans="1:46" ht="45" customHeight="1" thickTop="1" thickBot="1" x14ac:dyDescent="0.25">
      <c r="A1082" s="273" t="s">
        <v>819</v>
      </c>
      <c r="B1082" s="273"/>
      <c r="C1082" s="273"/>
      <c r="D1082" s="273"/>
      <c r="E1082" s="273"/>
      <c r="F1082" s="273"/>
      <c r="G1082" s="273"/>
      <c r="H1082" s="273"/>
      <c r="I1082" s="273"/>
      <c r="J1082" s="273"/>
      <c r="K1082" s="273"/>
      <c r="L1082" s="273"/>
      <c r="M1082" s="273"/>
      <c r="N1082" s="273"/>
      <c r="O1082" s="273"/>
      <c r="P1082" s="273"/>
      <c r="Q1082" s="65">
        <v>0</v>
      </c>
      <c r="R1082" s="274"/>
      <c r="S1082" s="274"/>
      <c r="T1082" s="274"/>
      <c r="U1082" s="274"/>
      <c r="V1082" s="274"/>
      <c r="W1082" s="274"/>
      <c r="X1082" s="274"/>
      <c r="Y1082" s="274"/>
      <c r="Z1082" s="274"/>
      <c r="AA1082" s="274"/>
      <c r="AB1082" s="274"/>
      <c r="AC1082" s="274"/>
      <c r="AD1082" s="274"/>
      <c r="AE1082" s="274"/>
      <c r="AF1082" s="65">
        <v>0</v>
      </c>
      <c r="AG1082" s="274"/>
      <c r="AH1082" s="274"/>
      <c r="AI1082" s="274"/>
      <c r="AJ1082" s="274"/>
      <c r="AK1082" s="274"/>
      <c r="AL1082" s="274"/>
      <c r="AM1082" s="274"/>
      <c r="AN1082" s="274"/>
      <c r="AO1082" s="274"/>
      <c r="AP1082" s="274"/>
      <c r="AQ1082" s="274"/>
      <c r="AR1082" s="274"/>
      <c r="AS1082" s="274"/>
      <c r="AT1082" s="274"/>
    </row>
    <row r="1083" spans="1:46" ht="45" customHeight="1" thickTop="1" thickBot="1" x14ac:dyDescent="0.25">
      <c r="A1083" s="273" t="s">
        <v>820</v>
      </c>
      <c r="B1083" s="273"/>
      <c r="C1083" s="273"/>
      <c r="D1083" s="273"/>
      <c r="E1083" s="273"/>
      <c r="F1083" s="273"/>
      <c r="G1083" s="273"/>
      <c r="H1083" s="273"/>
      <c r="I1083" s="273"/>
      <c r="J1083" s="273"/>
      <c r="K1083" s="273"/>
      <c r="L1083" s="273"/>
      <c r="M1083" s="273"/>
      <c r="N1083" s="273"/>
      <c r="O1083" s="273"/>
      <c r="P1083" s="273"/>
      <c r="Q1083" s="65">
        <v>0</v>
      </c>
      <c r="R1083" s="274"/>
      <c r="S1083" s="274"/>
      <c r="T1083" s="274"/>
      <c r="U1083" s="274"/>
      <c r="V1083" s="274"/>
      <c r="W1083" s="274"/>
      <c r="X1083" s="274"/>
      <c r="Y1083" s="274"/>
      <c r="Z1083" s="274"/>
      <c r="AA1083" s="274"/>
      <c r="AB1083" s="274"/>
      <c r="AC1083" s="274"/>
      <c r="AD1083" s="274"/>
      <c r="AE1083" s="274"/>
      <c r="AF1083" s="65">
        <v>0</v>
      </c>
      <c r="AG1083" s="274"/>
      <c r="AH1083" s="274"/>
      <c r="AI1083" s="274"/>
      <c r="AJ1083" s="274"/>
      <c r="AK1083" s="274"/>
      <c r="AL1083" s="274"/>
      <c r="AM1083" s="274"/>
      <c r="AN1083" s="274"/>
      <c r="AO1083" s="274"/>
      <c r="AP1083" s="274"/>
      <c r="AQ1083" s="274"/>
      <c r="AR1083" s="274"/>
      <c r="AS1083" s="274"/>
      <c r="AT1083" s="274"/>
    </row>
    <row r="1084" spans="1:46" ht="45" customHeight="1" thickTop="1" thickBot="1" x14ac:dyDescent="0.25">
      <c r="A1084" s="273" t="s">
        <v>821</v>
      </c>
      <c r="B1084" s="273"/>
      <c r="C1084" s="273"/>
      <c r="D1084" s="273"/>
      <c r="E1084" s="273"/>
      <c r="F1084" s="273"/>
      <c r="G1084" s="273"/>
      <c r="H1084" s="273"/>
      <c r="I1084" s="273"/>
      <c r="J1084" s="273"/>
      <c r="K1084" s="273"/>
      <c r="L1084" s="273"/>
      <c r="M1084" s="273"/>
      <c r="N1084" s="273"/>
      <c r="O1084" s="273"/>
      <c r="P1084" s="273"/>
      <c r="Q1084" s="65">
        <v>0</v>
      </c>
      <c r="R1084" s="274"/>
      <c r="S1084" s="274"/>
      <c r="T1084" s="274"/>
      <c r="U1084" s="274"/>
      <c r="V1084" s="274"/>
      <c r="W1084" s="274"/>
      <c r="X1084" s="274"/>
      <c r="Y1084" s="274"/>
      <c r="Z1084" s="274"/>
      <c r="AA1084" s="274"/>
      <c r="AB1084" s="274"/>
      <c r="AC1084" s="274"/>
      <c r="AD1084" s="274"/>
      <c r="AE1084" s="274"/>
      <c r="AF1084" s="65">
        <v>0</v>
      </c>
      <c r="AG1084" s="274"/>
      <c r="AH1084" s="274"/>
      <c r="AI1084" s="274"/>
      <c r="AJ1084" s="274"/>
      <c r="AK1084" s="274"/>
      <c r="AL1084" s="274"/>
      <c r="AM1084" s="274"/>
      <c r="AN1084" s="274"/>
      <c r="AO1084" s="274"/>
      <c r="AP1084" s="274"/>
      <c r="AQ1084" s="274"/>
      <c r="AR1084" s="274"/>
      <c r="AS1084" s="274"/>
      <c r="AT1084" s="274"/>
    </row>
    <row r="1085" spans="1:46" ht="45" customHeight="1" thickTop="1" thickBot="1" x14ac:dyDescent="0.25">
      <c r="A1085" s="273" t="s">
        <v>822</v>
      </c>
      <c r="B1085" s="273"/>
      <c r="C1085" s="273"/>
      <c r="D1085" s="273"/>
      <c r="E1085" s="273"/>
      <c r="F1085" s="273"/>
      <c r="G1085" s="273"/>
      <c r="H1085" s="273"/>
      <c r="I1085" s="273"/>
      <c r="J1085" s="273"/>
      <c r="K1085" s="273"/>
      <c r="L1085" s="273"/>
      <c r="M1085" s="273"/>
      <c r="N1085" s="273"/>
      <c r="O1085" s="273"/>
      <c r="P1085" s="273"/>
      <c r="Q1085" s="65">
        <v>0</v>
      </c>
      <c r="R1085" s="278"/>
      <c r="S1085" s="278"/>
      <c r="T1085" s="278"/>
      <c r="U1085" s="278"/>
      <c r="V1085" s="278"/>
      <c r="W1085" s="278"/>
      <c r="X1085" s="278"/>
      <c r="Y1085" s="278"/>
      <c r="Z1085" s="278"/>
      <c r="AA1085" s="278"/>
      <c r="AB1085" s="278"/>
      <c r="AC1085" s="278"/>
      <c r="AD1085" s="278"/>
      <c r="AE1085" s="278"/>
      <c r="AF1085" s="65">
        <v>0</v>
      </c>
      <c r="AG1085" s="278"/>
      <c r="AH1085" s="278"/>
      <c r="AI1085" s="278"/>
      <c r="AJ1085" s="278"/>
      <c r="AK1085" s="278"/>
      <c r="AL1085" s="278"/>
      <c r="AM1085" s="278"/>
      <c r="AN1085" s="278"/>
      <c r="AO1085" s="278"/>
      <c r="AP1085" s="278"/>
      <c r="AQ1085" s="278"/>
      <c r="AR1085" s="278"/>
      <c r="AS1085" s="278"/>
      <c r="AT1085" s="278"/>
    </row>
    <row r="1086" spans="1:46" ht="45" customHeight="1" thickTop="1" thickBot="1" x14ac:dyDescent="0.25">
      <c r="A1086" s="273" t="s">
        <v>823</v>
      </c>
      <c r="B1086" s="273"/>
      <c r="C1086" s="273"/>
      <c r="D1086" s="273"/>
      <c r="E1086" s="273"/>
      <c r="F1086" s="273"/>
      <c r="G1086" s="273"/>
      <c r="H1086" s="273"/>
      <c r="I1086" s="273"/>
      <c r="J1086" s="273"/>
      <c r="K1086" s="273"/>
      <c r="L1086" s="273"/>
      <c r="M1086" s="273"/>
      <c r="N1086" s="273"/>
      <c r="O1086" s="273"/>
      <c r="P1086" s="273"/>
      <c r="Q1086" s="65">
        <v>0</v>
      </c>
      <c r="R1086" s="278"/>
      <c r="S1086" s="278"/>
      <c r="T1086" s="278"/>
      <c r="U1086" s="278"/>
      <c r="V1086" s="278"/>
      <c r="W1086" s="278"/>
      <c r="X1086" s="278"/>
      <c r="Y1086" s="278"/>
      <c r="Z1086" s="278"/>
      <c r="AA1086" s="278"/>
      <c r="AB1086" s="278"/>
      <c r="AC1086" s="278"/>
      <c r="AD1086" s="278"/>
      <c r="AE1086" s="278"/>
      <c r="AF1086" s="65">
        <v>0</v>
      </c>
      <c r="AG1086" s="278"/>
      <c r="AH1086" s="278"/>
      <c r="AI1086" s="278"/>
      <c r="AJ1086" s="278"/>
      <c r="AK1086" s="278"/>
      <c r="AL1086" s="278"/>
      <c r="AM1086" s="278"/>
      <c r="AN1086" s="278"/>
      <c r="AO1086" s="278"/>
      <c r="AP1086" s="278"/>
      <c r="AQ1086" s="278"/>
      <c r="AR1086" s="278"/>
      <c r="AS1086" s="278"/>
      <c r="AT1086" s="278"/>
    </row>
    <row r="1087" spans="1:46" ht="45" customHeight="1" thickTop="1" thickBot="1" x14ac:dyDescent="0.25">
      <c r="A1087" s="273" t="s">
        <v>824</v>
      </c>
      <c r="B1087" s="273"/>
      <c r="C1087" s="273"/>
      <c r="D1087" s="273"/>
      <c r="E1087" s="273"/>
      <c r="F1087" s="273"/>
      <c r="G1087" s="273"/>
      <c r="H1087" s="273"/>
      <c r="I1087" s="273"/>
      <c r="J1087" s="273"/>
      <c r="K1087" s="273"/>
      <c r="L1087" s="273"/>
      <c r="M1087" s="273"/>
      <c r="N1087" s="273"/>
      <c r="O1087" s="273"/>
      <c r="P1087" s="273"/>
      <c r="Q1087" s="65">
        <v>0</v>
      </c>
      <c r="R1087" s="278"/>
      <c r="S1087" s="278"/>
      <c r="T1087" s="278"/>
      <c r="U1087" s="278"/>
      <c r="V1087" s="278"/>
      <c r="W1087" s="278"/>
      <c r="X1087" s="278"/>
      <c r="Y1087" s="278"/>
      <c r="Z1087" s="278"/>
      <c r="AA1087" s="278"/>
      <c r="AB1087" s="278"/>
      <c r="AC1087" s="278"/>
      <c r="AD1087" s="278"/>
      <c r="AE1087" s="278"/>
      <c r="AF1087" s="65">
        <v>0</v>
      </c>
      <c r="AG1087" s="278"/>
      <c r="AH1087" s="278"/>
      <c r="AI1087" s="278"/>
      <c r="AJ1087" s="278"/>
      <c r="AK1087" s="278"/>
      <c r="AL1087" s="278"/>
      <c r="AM1087" s="278"/>
      <c r="AN1087" s="278"/>
      <c r="AO1087" s="278"/>
      <c r="AP1087" s="278"/>
      <c r="AQ1087" s="278"/>
      <c r="AR1087" s="278"/>
      <c r="AS1087" s="278"/>
      <c r="AT1087" s="278"/>
    </row>
    <row r="1088" spans="1:46" ht="45" customHeight="1" thickTop="1" thickBot="1" x14ac:dyDescent="0.25">
      <c r="A1088" s="273" t="s">
        <v>825</v>
      </c>
      <c r="B1088" s="273"/>
      <c r="C1088" s="273"/>
      <c r="D1088" s="273"/>
      <c r="E1088" s="273"/>
      <c r="F1088" s="273"/>
      <c r="G1088" s="273"/>
      <c r="H1088" s="273"/>
      <c r="I1088" s="273"/>
      <c r="J1088" s="273"/>
      <c r="K1088" s="273"/>
      <c r="L1088" s="273"/>
      <c r="M1088" s="273"/>
      <c r="N1088" s="273"/>
      <c r="O1088" s="273"/>
      <c r="P1088" s="273"/>
      <c r="Q1088" s="65">
        <v>0</v>
      </c>
      <c r="R1088" s="274"/>
      <c r="S1088" s="274"/>
      <c r="T1088" s="274"/>
      <c r="U1088" s="274"/>
      <c r="V1088" s="274"/>
      <c r="W1088" s="274"/>
      <c r="X1088" s="274"/>
      <c r="Y1088" s="274"/>
      <c r="Z1088" s="274"/>
      <c r="AA1088" s="274"/>
      <c r="AB1088" s="274"/>
      <c r="AC1088" s="274"/>
      <c r="AD1088" s="274"/>
      <c r="AE1088" s="274"/>
      <c r="AF1088" s="65">
        <v>0</v>
      </c>
      <c r="AG1088" s="274"/>
      <c r="AH1088" s="274"/>
      <c r="AI1088" s="274"/>
      <c r="AJ1088" s="274"/>
      <c r="AK1088" s="274"/>
      <c r="AL1088" s="274"/>
      <c r="AM1088" s="274"/>
      <c r="AN1088" s="274"/>
      <c r="AO1088" s="274"/>
      <c r="AP1088" s="274"/>
      <c r="AQ1088" s="274"/>
      <c r="AR1088" s="274"/>
      <c r="AS1088" s="274"/>
      <c r="AT1088" s="274"/>
    </row>
    <row r="1089" spans="1:46" ht="45" customHeight="1" thickTop="1" thickBot="1" x14ac:dyDescent="0.25">
      <c r="A1089" s="273" t="s">
        <v>826</v>
      </c>
      <c r="B1089" s="273"/>
      <c r="C1089" s="273"/>
      <c r="D1089" s="273"/>
      <c r="E1089" s="273"/>
      <c r="F1089" s="273"/>
      <c r="G1089" s="273"/>
      <c r="H1089" s="273"/>
      <c r="I1089" s="273"/>
      <c r="J1089" s="273"/>
      <c r="K1089" s="273"/>
      <c r="L1089" s="273"/>
      <c r="M1089" s="273"/>
      <c r="N1089" s="273"/>
      <c r="O1089" s="273"/>
      <c r="P1089" s="273"/>
      <c r="Q1089" s="65">
        <v>0</v>
      </c>
      <c r="R1089" s="274"/>
      <c r="S1089" s="274"/>
      <c r="T1089" s="274"/>
      <c r="U1089" s="274"/>
      <c r="V1089" s="274"/>
      <c r="W1089" s="274"/>
      <c r="X1089" s="274"/>
      <c r="Y1089" s="274"/>
      <c r="Z1089" s="274"/>
      <c r="AA1089" s="274"/>
      <c r="AB1089" s="274"/>
      <c r="AC1089" s="274"/>
      <c r="AD1089" s="274"/>
      <c r="AE1089" s="274"/>
      <c r="AF1089" s="65">
        <v>0</v>
      </c>
      <c r="AG1089" s="274"/>
      <c r="AH1089" s="274"/>
      <c r="AI1089" s="274"/>
      <c r="AJ1089" s="274"/>
      <c r="AK1089" s="274"/>
      <c r="AL1089" s="274"/>
      <c r="AM1089" s="274"/>
      <c r="AN1089" s="274"/>
      <c r="AO1089" s="274"/>
      <c r="AP1089" s="274"/>
      <c r="AQ1089" s="274"/>
      <c r="AR1089" s="274"/>
      <c r="AS1089" s="274"/>
      <c r="AT1089" s="274"/>
    </row>
    <row r="1090" spans="1:46" ht="45" customHeight="1" thickTop="1" thickBot="1" x14ac:dyDescent="0.25">
      <c r="A1090" s="273" t="s">
        <v>827</v>
      </c>
      <c r="B1090" s="273"/>
      <c r="C1090" s="273"/>
      <c r="D1090" s="273"/>
      <c r="E1090" s="273"/>
      <c r="F1090" s="273"/>
      <c r="G1090" s="273"/>
      <c r="H1090" s="273"/>
      <c r="I1090" s="273"/>
      <c r="J1090" s="273"/>
      <c r="K1090" s="273"/>
      <c r="L1090" s="273"/>
      <c r="M1090" s="273"/>
      <c r="N1090" s="273"/>
      <c r="O1090" s="273"/>
      <c r="P1090" s="273"/>
      <c r="Q1090" s="65">
        <v>0</v>
      </c>
      <c r="R1090" s="274"/>
      <c r="S1090" s="274"/>
      <c r="T1090" s="274"/>
      <c r="U1090" s="274"/>
      <c r="V1090" s="274"/>
      <c r="W1090" s="274"/>
      <c r="X1090" s="274"/>
      <c r="Y1090" s="274"/>
      <c r="Z1090" s="274"/>
      <c r="AA1090" s="274"/>
      <c r="AB1090" s="274"/>
      <c r="AC1090" s="274"/>
      <c r="AD1090" s="274"/>
      <c r="AE1090" s="274"/>
      <c r="AF1090" s="65">
        <v>0</v>
      </c>
      <c r="AG1090" s="274"/>
      <c r="AH1090" s="274"/>
      <c r="AI1090" s="274"/>
      <c r="AJ1090" s="274"/>
      <c r="AK1090" s="274"/>
      <c r="AL1090" s="274"/>
      <c r="AM1090" s="274"/>
      <c r="AN1090" s="274"/>
      <c r="AO1090" s="274"/>
      <c r="AP1090" s="274"/>
      <c r="AQ1090" s="274"/>
      <c r="AR1090" s="274"/>
      <c r="AS1090" s="274"/>
      <c r="AT1090" s="274"/>
    </row>
    <row r="1091" spans="1:46" ht="45" customHeight="1" thickTop="1" thickBot="1" x14ac:dyDescent="0.25">
      <c r="A1091" s="273" t="s">
        <v>828</v>
      </c>
      <c r="B1091" s="273"/>
      <c r="C1091" s="273"/>
      <c r="D1091" s="273"/>
      <c r="E1091" s="273"/>
      <c r="F1091" s="273"/>
      <c r="G1091" s="273"/>
      <c r="H1091" s="273"/>
      <c r="I1091" s="273"/>
      <c r="J1091" s="273"/>
      <c r="K1091" s="273"/>
      <c r="L1091" s="273"/>
      <c r="M1091" s="273"/>
      <c r="N1091" s="273"/>
      <c r="O1091" s="273"/>
      <c r="P1091" s="273"/>
      <c r="Q1091" s="65">
        <v>0</v>
      </c>
      <c r="R1091" s="274"/>
      <c r="S1091" s="274"/>
      <c r="T1091" s="274"/>
      <c r="U1091" s="274"/>
      <c r="V1091" s="274"/>
      <c r="W1091" s="274"/>
      <c r="X1091" s="274"/>
      <c r="Y1091" s="274"/>
      <c r="Z1091" s="274"/>
      <c r="AA1091" s="274"/>
      <c r="AB1091" s="274"/>
      <c r="AC1091" s="274"/>
      <c r="AD1091" s="274"/>
      <c r="AE1091" s="274"/>
      <c r="AF1091" s="65">
        <v>0</v>
      </c>
      <c r="AG1091" s="274"/>
      <c r="AH1091" s="274"/>
      <c r="AI1091" s="274"/>
      <c r="AJ1091" s="274"/>
      <c r="AK1091" s="274"/>
      <c r="AL1091" s="274"/>
      <c r="AM1091" s="274"/>
      <c r="AN1091" s="274"/>
      <c r="AO1091" s="274"/>
      <c r="AP1091" s="274"/>
      <c r="AQ1091" s="274"/>
      <c r="AR1091" s="274"/>
      <c r="AS1091" s="274"/>
      <c r="AT1091" s="274"/>
    </row>
    <row r="1092" spans="1:46" ht="45" customHeight="1" thickTop="1" thickBot="1" x14ac:dyDescent="0.25">
      <c r="A1092" s="273" t="s">
        <v>829</v>
      </c>
      <c r="B1092" s="273"/>
      <c r="C1092" s="273"/>
      <c r="D1092" s="273"/>
      <c r="E1092" s="273"/>
      <c r="F1092" s="273"/>
      <c r="G1092" s="273"/>
      <c r="H1092" s="273"/>
      <c r="I1092" s="273"/>
      <c r="J1092" s="273"/>
      <c r="K1092" s="273"/>
      <c r="L1092" s="273"/>
      <c r="M1092" s="273"/>
      <c r="N1092" s="273"/>
      <c r="O1092" s="273"/>
      <c r="P1092" s="273"/>
      <c r="Q1092" s="65">
        <v>0</v>
      </c>
      <c r="R1092" s="278"/>
      <c r="S1092" s="278"/>
      <c r="T1092" s="278"/>
      <c r="U1092" s="278"/>
      <c r="V1092" s="278"/>
      <c r="W1092" s="278"/>
      <c r="X1092" s="278"/>
      <c r="Y1092" s="278"/>
      <c r="Z1092" s="278"/>
      <c r="AA1092" s="278"/>
      <c r="AB1092" s="278"/>
      <c r="AC1092" s="278"/>
      <c r="AD1092" s="278"/>
      <c r="AE1092" s="278"/>
      <c r="AF1092" s="65">
        <v>0</v>
      </c>
      <c r="AG1092" s="278"/>
      <c r="AH1092" s="278"/>
      <c r="AI1092" s="278"/>
      <c r="AJ1092" s="278"/>
      <c r="AK1092" s="278"/>
      <c r="AL1092" s="278"/>
      <c r="AM1092" s="278"/>
      <c r="AN1092" s="278"/>
      <c r="AO1092" s="278"/>
      <c r="AP1092" s="278"/>
      <c r="AQ1092" s="278"/>
      <c r="AR1092" s="278"/>
      <c r="AS1092" s="278"/>
      <c r="AT1092" s="278"/>
    </row>
    <row r="1093" spans="1:46" ht="45" customHeight="1" thickTop="1" thickBot="1" x14ac:dyDescent="0.25">
      <c r="A1093" s="273" t="s">
        <v>830</v>
      </c>
      <c r="B1093" s="273"/>
      <c r="C1093" s="273"/>
      <c r="D1093" s="273"/>
      <c r="E1093" s="273"/>
      <c r="F1093" s="273"/>
      <c r="G1093" s="273"/>
      <c r="H1093" s="273"/>
      <c r="I1093" s="273"/>
      <c r="J1093" s="273"/>
      <c r="K1093" s="273"/>
      <c r="L1093" s="273"/>
      <c r="M1093" s="273"/>
      <c r="N1093" s="273"/>
      <c r="O1093" s="273"/>
      <c r="P1093" s="273"/>
      <c r="Q1093" s="65">
        <v>0</v>
      </c>
      <c r="R1093" s="278"/>
      <c r="S1093" s="278"/>
      <c r="T1093" s="278"/>
      <c r="U1093" s="278"/>
      <c r="V1093" s="278"/>
      <c r="W1093" s="278"/>
      <c r="X1093" s="278"/>
      <c r="Y1093" s="278"/>
      <c r="Z1093" s="278"/>
      <c r="AA1093" s="278"/>
      <c r="AB1093" s="278"/>
      <c r="AC1093" s="278"/>
      <c r="AD1093" s="278"/>
      <c r="AE1093" s="278"/>
      <c r="AF1093" s="65">
        <v>0</v>
      </c>
      <c r="AG1093" s="278"/>
      <c r="AH1093" s="278"/>
      <c r="AI1093" s="278"/>
      <c r="AJ1093" s="278"/>
      <c r="AK1093" s="278"/>
      <c r="AL1093" s="278"/>
      <c r="AM1093" s="278"/>
      <c r="AN1093" s="278"/>
      <c r="AO1093" s="278"/>
      <c r="AP1093" s="278"/>
      <c r="AQ1093" s="278"/>
      <c r="AR1093" s="278"/>
      <c r="AS1093" s="278"/>
      <c r="AT1093" s="278"/>
    </row>
    <row r="1094" spans="1:46" ht="45" customHeight="1" thickTop="1" thickBot="1" x14ac:dyDescent="0.25">
      <c r="A1094" s="273" t="s">
        <v>831</v>
      </c>
      <c r="B1094" s="273"/>
      <c r="C1094" s="273"/>
      <c r="D1094" s="273"/>
      <c r="E1094" s="273"/>
      <c r="F1094" s="273"/>
      <c r="G1094" s="273"/>
      <c r="H1094" s="273"/>
      <c r="I1094" s="273"/>
      <c r="J1094" s="273"/>
      <c r="K1094" s="273"/>
      <c r="L1094" s="273"/>
      <c r="M1094" s="273"/>
      <c r="N1094" s="273"/>
      <c r="O1094" s="273"/>
      <c r="P1094" s="273"/>
      <c r="Q1094" s="65">
        <v>0</v>
      </c>
      <c r="R1094" s="274"/>
      <c r="S1094" s="274"/>
      <c r="T1094" s="274"/>
      <c r="U1094" s="274"/>
      <c r="V1094" s="274"/>
      <c r="W1094" s="274"/>
      <c r="X1094" s="274"/>
      <c r="Y1094" s="274"/>
      <c r="Z1094" s="274"/>
      <c r="AA1094" s="274"/>
      <c r="AB1094" s="274"/>
      <c r="AC1094" s="274"/>
      <c r="AD1094" s="274"/>
      <c r="AE1094" s="274"/>
      <c r="AF1094" s="65">
        <v>0</v>
      </c>
      <c r="AG1094" s="274"/>
      <c r="AH1094" s="274"/>
      <c r="AI1094" s="274"/>
      <c r="AJ1094" s="274"/>
      <c r="AK1094" s="274"/>
      <c r="AL1094" s="274"/>
      <c r="AM1094" s="274"/>
      <c r="AN1094" s="274"/>
      <c r="AO1094" s="274"/>
      <c r="AP1094" s="274"/>
      <c r="AQ1094" s="274"/>
      <c r="AR1094" s="274"/>
      <c r="AS1094" s="274"/>
      <c r="AT1094" s="274"/>
    </row>
    <row r="1095" spans="1:46" ht="69" customHeight="1" thickTop="1" thickBot="1" x14ac:dyDescent="0.25">
      <c r="A1095" s="273" t="s">
        <v>832</v>
      </c>
      <c r="B1095" s="273"/>
      <c r="C1095" s="273"/>
      <c r="D1095" s="273"/>
      <c r="E1095" s="273"/>
      <c r="F1095" s="273"/>
      <c r="G1095" s="273"/>
      <c r="H1095" s="273"/>
      <c r="I1095" s="273"/>
      <c r="J1095" s="273"/>
      <c r="K1095" s="273"/>
      <c r="L1095" s="273"/>
      <c r="M1095" s="273"/>
      <c r="N1095" s="273"/>
      <c r="O1095" s="273"/>
      <c r="P1095" s="273"/>
      <c r="Q1095" s="65">
        <v>0</v>
      </c>
      <c r="R1095" s="274"/>
      <c r="S1095" s="274"/>
      <c r="T1095" s="274"/>
      <c r="U1095" s="274"/>
      <c r="V1095" s="274"/>
      <c r="W1095" s="274"/>
      <c r="X1095" s="274"/>
      <c r="Y1095" s="274"/>
      <c r="Z1095" s="274"/>
      <c r="AA1095" s="274"/>
      <c r="AB1095" s="274"/>
      <c r="AC1095" s="274"/>
      <c r="AD1095" s="274"/>
      <c r="AE1095" s="274"/>
      <c r="AF1095" s="65">
        <v>0</v>
      </c>
      <c r="AG1095" s="274"/>
      <c r="AH1095" s="274"/>
      <c r="AI1095" s="274"/>
      <c r="AJ1095" s="274"/>
      <c r="AK1095" s="274"/>
      <c r="AL1095" s="274"/>
      <c r="AM1095" s="274"/>
      <c r="AN1095" s="274"/>
      <c r="AO1095" s="274"/>
      <c r="AP1095" s="274"/>
      <c r="AQ1095" s="274"/>
      <c r="AR1095" s="274"/>
      <c r="AS1095" s="274"/>
      <c r="AT1095" s="274"/>
    </row>
    <row r="1096" spans="1:46" ht="45" customHeight="1" thickTop="1" thickBot="1" x14ac:dyDescent="0.25">
      <c r="A1096" s="273" t="s">
        <v>833</v>
      </c>
      <c r="B1096" s="273"/>
      <c r="C1096" s="273"/>
      <c r="D1096" s="273"/>
      <c r="E1096" s="273"/>
      <c r="F1096" s="273"/>
      <c r="G1096" s="273"/>
      <c r="H1096" s="273"/>
      <c r="I1096" s="273"/>
      <c r="J1096" s="273"/>
      <c r="K1096" s="273"/>
      <c r="L1096" s="273"/>
      <c r="M1096" s="273"/>
      <c r="N1096" s="273"/>
      <c r="O1096" s="273"/>
      <c r="P1096" s="273"/>
      <c r="Q1096" s="65">
        <v>0</v>
      </c>
      <c r="R1096" s="274"/>
      <c r="S1096" s="274"/>
      <c r="T1096" s="274"/>
      <c r="U1096" s="274"/>
      <c r="V1096" s="274"/>
      <c r="W1096" s="274"/>
      <c r="X1096" s="274"/>
      <c r="Y1096" s="274"/>
      <c r="Z1096" s="274"/>
      <c r="AA1096" s="274"/>
      <c r="AB1096" s="274"/>
      <c r="AC1096" s="274"/>
      <c r="AD1096" s="274"/>
      <c r="AE1096" s="274"/>
      <c r="AF1096" s="65">
        <v>0</v>
      </c>
      <c r="AG1096" s="274"/>
      <c r="AH1096" s="274"/>
      <c r="AI1096" s="274"/>
      <c r="AJ1096" s="274"/>
      <c r="AK1096" s="274"/>
      <c r="AL1096" s="274"/>
      <c r="AM1096" s="274"/>
      <c r="AN1096" s="274"/>
      <c r="AO1096" s="274"/>
      <c r="AP1096" s="274"/>
      <c r="AQ1096" s="274"/>
      <c r="AR1096" s="274"/>
      <c r="AS1096" s="274"/>
      <c r="AT1096" s="274"/>
    </row>
    <row r="1097" spans="1:46" ht="45" customHeight="1" thickTop="1" thickBot="1" x14ac:dyDescent="0.25">
      <c r="A1097" s="273" t="s">
        <v>834</v>
      </c>
      <c r="B1097" s="273"/>
      <c r="C1097" s="273"/>
      <c r="D1097" s="273"/>
      <c r="E1097" s="273"/>
      <c r="F1097" s="273"/>
      <c r="G1097" s="273"/>
      <c r="H1097" s="273"/>
      <c r="I1097" s="273"/>
      <c r="J1097" s="273"/>
      <c r="K1097" s="273"/>
      <c r="L1097" s="273"/>
      <c r="M1097" s="273"/>
      <c r="N1097" s="273"/>
      <c r="O1097" s="273"/>
      <c r="P1097" s="273"/>
      <c r="Q1097" s="65">
        <v>0</v>
      </c>
      <c r="R1097" s="278"/>
      <c r="S1097" s="278"/>
      <c r="T1097" s="278"/>
      <c r="U1097" s="278"/>
      <c r="V1097" s="278"/>
      <c r="W1097" s="278"/>
      <c r="X1097" s="278"/>
      <c r="Y1097" s="278"/>
      <c r="Z1097" s="278"/>
      <c r="AA1097" s="278"/>
      <c r="AB1097" s="278"/>
      <c r="AC1097" s="278"/>
      <c r="AD1097" s="278"/>
      <c r="AE1097" s="278"/>
      <c r="AF1097" s="65">
        <v>0</v>
      </c>
      <c r="AG1097" s="278"/>
      <c r="AH1097" s="278"/>
      <c r="AI1097" s="278"/>
      <c r="AJ1097" s="278"/>
      <c r="AK1097" s="278"/>
      <c r="AL1097" s="278"/>
      <c r="AM1097" s="278"/>
      <c r="AN1097" s="278"/>
      <c r="AO1097" s="278"/>
      <c r="AP1097" s="278"/>
      <c r="AQ1097" s="278"/>
      <c r="AR1097" s="278"/>
      <c r="AS1097" s="278"/>
      <c r="AT1097" s="278"/>
    </row>
    <row r="1098" spans="1:46" ht="45" customHeight="1" thickTop="1" thickBot="1" x14ac:dyDescent="0.25">
      <c r="A1098" s="273" t="s">
        <v>835</v>
      </c>
      <c r="B1098" s="273"/>
      <c r="C1098" s="273"/>
      <c r="D1098" s="273"/>
      <c r="E1098" s="273"/>
      <c r="F1098" s="273"/>
      <c r="G1098" s="273"/>
      <c r="H1098" s="273"/>
      <c r="I1098" s="273"/>
      <c r="J1098" s="273"/>
      <c r="K1098" s="273"/>
      <c r="L1098" s="273"/>
      <c r="M1098" s="273"/>
      <c r="N1098" s="273"/>
      <c r="O1098" s="273"/>
      <c r="P1098" s="273"/>
      <c r="Q1098" s="65">
        <v>0</v>
      </c>
      <c r="R1098" s="274"/>
      <c r="S1098" s="274"/>
      <c r="T1098" s="274"/>
      <c r="U1098" s="274"/>
      <c r="V1098" s="274"/>
      <c r="W1098" s="274"/>
      <c r="X1098" s="274"/>
      <c r="Y1098" s="274"/>
      <c r="Z1098" s="274"/>
      <c r="AA1098" s="274"/>
      <c r="AB1098" s="274"/>
      <c r="AC1098" s="274"/>
      <c r="AD1098" s="274"/>
      <c r="AE1098" s="274"/>
      <c r="AF1098" s="65">
        <v>0</v>
      </c>
      <c r="AG1098" s="274"/>
      <c r="AH1098" s="274"/>
      <c r="AI1098" s="274"/>
      <c r="AJ1098" s="274"/>
      <c r="AK1098" s="274"/>
      <c r="AL1098" s="274"/>
      <c r="AM1098" s="274"/>
      <c r="AN1098" s="274"/>
      <c r="AO1098" s="274"/>
      <c r="AP1098" s="274"/>
      <c r="AQ1098" s="274"/>
      <c r="AR1098" s="274"/>
      <c r="AS1098" s="274"/>
      <c r="AT1098" s="274"/>
    </row>
    <row r="1099" spans="1:46" ht="45" customHeight="1" thickTop="1" thickBot="1" x14ac:dyDescent="0.25">
      <c r="A1099" s="273" t="s">
        <v>836</v>
      </c>
      <c r="B1099" s="273"/>
      <c r="C1099" s="273"/>
      <c r="D1099" s="273"/>
      <c r="E1099" s="273"/>
      <c r="F1099" s="273"/>
      <c r="G1099" s="273"/>
      <c r="H1099" s="273"/>
      <c r="I1099" s="273"/>
      <c r="J1099" s="273"/>
      <c r="K1099" s="273"/>
      <c r="L1099" s="273"/>
      <c r="M1099" s="273"/>
      <c r="N1099" s="273"/>
      <c r="O1099" s="273"/>
      <c r="P1099" s="273"/>
      <c r="Q1099" s="65">
        <v>0</v>
      </c>
      <c r="R1099" s="274"/>
      <c r="S1099" s="274"/>
      <c r="T1099" s="274"/>
      <c r="U1099" s="274"/>
      <c r="V1099" s="274"/>
      <c r="W1099" s="274"/>
      <c r="X1099" s="274"/>
      <c r="Y1099" s="274"/>
      <c r="Z1099" s="274"/>
      <c r="AA1099" s="274"/>
      <c r="AB1099" s="274"/>
      <c r="AC1099" s="274"/>
      <c r="AD1099" s="274"/>
      <c r="AE1099" s="274"/>
      <c r="AF1099" s="65">
        <v>0</v>
      </c>
      <c r="AG1099" s="274"/>
      <c r="AH1099" s="274"/>
      <c r="AI1099" s="274"/>
      <c r="AJ1099" s="274"/>
      <c r="AK1099" s="274"/>
      <c r="AL1099" s="274"/>
      <c r="AM1099" s="274"/>
      <c r="AN1099" s="274"/>
      <c r="AO1099" s="274"/>
      <c r="AP1099" s="274"/>
      <c r="AQ1099" s="274"/>
      <c r="AR1099" s="274"/>
      <c r="AS1099" s="274"/>
      <c r="AT1099" s="274"/>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79" t="s">
        <v>73</v>
      </c>
      <c r="B1101" s="279"/>
      <c r="C1101" s="279"/>
      <c r="D1101" s="279"/>
      <c r="E1101" s="279"/>
      <c r="F1101" s="279"/>
      <c r="G1101" s="279"/>
      <c r="H1101" s="279"/>
      <c r="I1101" s="279"/>
      <c r="J1101" s="279"/>
      <c r="K1101" s="279"/>
      <c r="L1101" s="279"/>
      <c r="M1101" s="279"/>
      <c r="N1101" s="279"/>
      <c r="O1101" s="279"/>
      <c r="P1101" s="279"/>
      <c r="Q1101" s="67" t="s">
        <v>64</v>
      </c>
      <c r="R1101" s="280" t="s">
        <v>65</v>
      </c>
      <c r="S1101" s="280"/>
      <c r="T1101" s="280"/>
      <c r="U1101" s="280"/>
      <c r="V1101" s="280"/>
      <c r="W1101" s="280"/>
      <c r="X1101" s="280"/>
      <c r="Y1101" s="280"/>
      <c r="Z1101" s="280"/>
      <c r="AA1101" s="280"/>
      <c r="AB1101" s="280"/>
      <c r="AC1101" s="280"/>
      <c r="AD1101" s="280"/>
      <c r="AE1101" s="280"/>
      <c r="AF1101" s="68" t="s">
        <v>64</v>
      </c>
      <c r="AG1101" s="281" t="s">
        <v>7</v>
      </c>
      <c r="AH1101" s="281"/>
      <c r="AI1101" s="281"/>
      <c r="AJ1101" s="281"/>
      <c r="AK1101" s="281"/>
      <c r="AL1101" s="281"/>
      <c r="AM1101" s="281"/>
      <c r="AN1101" s="281"/>
      <c r="AO1101" s="281"/>
      <c r="AP1101" s="281"/>
      <c r="AQ1101" s="281"/>
      <c r="AR1101" s="281"/>
      <c r="AS1101" s="281"/>
      <c r="AT1101" s="281"/>
    </row>
    <row r="1102" spans="1:46" ht="45" customHeight="1" thickTop="1" thickBot="1" x14ac:dyDescent="0.25">
      <c r="A1102" s="273" t="s">
        <v>837</v>
      </c>
      <c r="B1102" s="273"/>
      <c r="C1102" s="273"/>
      <c r="D1102" s="273"/>
      <c r="E1102" s="273"/>
      <c r="F1102" s="273"/>
      <c r="G1102" s="273"/>
      <c r="H1102" s="273"/>
      <c r="I1102" s="273"/>
      <c r="J1102" s="273"/>
      <c r="K1102" s="273"/>
      <c r="L1102" s="273"/>
      <c r="M1102" s="273"/>
      <c r="N1102" s="273"/>
      <c r="O1102" s="273"/>
      <c r="P1102" s="273"/>
      <c r="Q1102" s="65">
        <v>0</v>
      </c>
      <c r="R1102" s="278" t="s">
        <v>3076</v>
      </c>
      <c r="S1102" s="278"/>
      <c r="T1102" s="278"/>
      <c r="U1102" s="278"/>
      <c r="V1102" s="278"/>
      <c r="W1102" s="278"/>
      <c r="X1102" s="278"/>
      <c r="Y1102" s="278"/>
      <c r="Z1102" s="278"/>
      <c r="AA1102" s="278"/>
      <c r="AB1102" s="278"/>
      <c r="AC1102" s="278"/>
      <c r="AD1102" s="278"/>
      <c r="AE1102" s="278"/>
      <c r="AF1102" s="65">
        <v>0</v>
      </c>
      <c r="AG1102" s="278" t="s">
        <v>3083</v>
      </c>
      <c r="AH1102" s="278"/>
      <c r="AI1102" s="278"/>
      <c r="AJ1102" s="278"/>
      <c r="AK1102" s="278"/>
      <c r="AL1102" s="278"/>
      <c r="AM1102" s="278"/>
      <c r="AN1102" s="278"/>
      <c r="AO1102" s="278"/>
      <c r="AP1102" s="278"/>
      <c r="AQ1102" s="278"/>
      <c r="AR1102" s="278"/>
      <c r="AS1102" s="278"/>
      <c r="AT1102" s="278"/>
    </row>
    <row r="1103" spans="1:46" ht="45" customHeight="1" thickTop="1" thickBot="1" x14ac:dyDescent="0.25">
      <c r="A1103" s="273" t="s">
        <v>838</v>
      </c>
      <c r="B1103" s="273"/>
      <c r="C1103" s="273"/>
      <c r="D1103" s="273"/>
      <c r="E1103" s="273"/>
      <c r="F1103" s="273"/>
      <c r="G1103" s="273"/>
      <c r="H1103" s="273"/>
      <c r="I1103" s="273"/>
      <c r="J1103" s="273"/>
      <c r="K1103" s="273"/>
      <c r="L1103" s="273"/>
      <c r="M1103" s="273"/>
      <c r="N1103" s="273"/>
      <c r="O1103" s="273"/>
      <c r="P1103" s="273"/>
      <c r="Q1103" s="65">
        <v>0</v>
      </c>
      <c r="R1103" s="274"/>
      <c r="S1103" s="274"/>
      <c r="T1103" s="274"/>
      <c r="U1103" s="274"/>
      <c r="V1103" s="274"/>
      <c r="W1103" s="274"/>
      <c r="X1103" s="274"/>
      <c r="Y1103" s="274"/>
      <c r="Z1103" s="274"/>
      <c r="AA1103" s="274"/>
      <c r="AB1103" s="274"/>
      <c r="AC1103" s="274"/>
      <c r="AD1103" s="274"/>
      <c r="AE1103" s="274"/>
      <c r="AF1103" s="65">
        <v>0</v>
      </c>
      <c r="AG1103" s="274"/>
      <c r="AH1103" s="274"/>
      <c r="AI1103" s="274"/>
      <c r="AJ1103" s="274"/>
      <c r="AK1103" s="274"/>
      <c r="AL1103" s="274"/>
      <c r="AM1103" s="274"/>
      <c r="AN1103" s="274"/>
      <c r="AO1103" s="274"/>
      <c r="AP1103" s="274"/>
      <c r="AQ1103" s="274"/>
      <c r="AR1103" s="274"/>
      <c r="AS1103" s="274"/>
      <c r="AT1103" s="274"/>
    </row>
    <row r="1104" spans="1:46" ht="45" customHeight="1" thickTop="1" thickBot="1" x14ac:dyDescent="0.25">
      <c r="A1104" s="273" t="s">
        <v>839</v>
      </c>
      <c r="B1104" s="273"/>
      <c r="C1104" s="273"/>
      <c r="D1104" s="273"/>
      <c r="E1104" s="273"/>
      <c r="F1104" s="273"/>
      <c r="G1104" s="273"/>
      <c r="H1104" s="273"/>
      <c r="I1104" s="273"/>
      <c r="J1104" s="273"/>
      <c r="K1104" s="273"/>
      <c r="L1104" s="273"/>
      <c r="M1104" s="273"/>
      <c r="N1104" s="273"/>
      <c r="O1104" s="273"/>
      <c r="P1104" s="273"/>
      <c r="Q1104" s="65">
        <v>0</v>
      </c>
      <c r="R1104" s="278"/>
      <c r="S1104" s="278"/>
      <c r="T1104" s="278"/>
      <c r="U1104" s="278"/>
      <c r="V1104" s="278"/>
      <c r="W1104" s="278"/>
      <c r="X1104" s="278"/>
      <c r="Y1104" s="278"/>
      <c r="Z1104" s="278"/>
      <c r="AA1104" s="278"/>
      <c r="AB1104" s="278"/>
      <c r="AC1104" s="278"/>
      <c r="AD1104" s="278"/>
      <c r="AE1104" s="278"/>
      <c r="AF1104" s="65">
        <v>0</v>
      </c>
      <c r="AG1104" s="278"/>
      <c r="AH1104" s="278"/>
      <c r="AI1104" s="278"/>
      <c r="AJ1104" s="278"/>
      <c r="AK1104" s="278"/>
      <c r="AL1104" s="278"/>
      <c r="AM1104" s="278"/>
      <c r="AN1104" s="278"/>
      <c r="AO1104" s="278"/>
      <c r="AP1104" s="278"/>
      <c r="AQ1104" s="278"/>
      <c r="AR1104" s="278"/>
      <c r="AS1104" s="278"/>
      <c r="AT1104" s="278"/>
    </row>
    <row r="1105" spans="1:46" ht="64.900000000000006" customHeight="1" thickTop="1" thickBot="1" x14ac:dyDescent="0.25">
      <c r="A1105" s="273" t="s">
        <v>840</v>
      </c>
      <c r="B1105" s="273"/>
      <c r="C1105" s="273"/>
      <c r="D1105" s="273"/>
      <c r="E1105" s="273"/>
      <c r="F1105" s="273"/>
      <c r="G1105" s="273"/>
      <c r="H1105" s="273"/>
      <c r="I1105" s="273"/>
      <c r="J1105" s="273"/>
      <c r="K1105" s="273"/>
      <c r="L1105" s="273"/>
      <c r="M1105" s="273"/>
      <c r="N1105" s="273"/>
      <c r="O1105" s="273"/>
      <c r="P1105" s="273"/>
      <c r="Q1105" s="65">
        <v>0</v>
      </c>
      <c r="R1105" s="278"/>
      <c r="S1105" s="278"/>
      <c r="T1105" s="278"/>
      <c r="U1105" s="278"/>
      <c r="V1105" s="278"/>
      <c r="W1105" s="278"/>
      <c r="X1105" s="278"/>
      <c r="Y1105" s="278"/>
      <c r="Z1105" s="278"/>
      <c r="AA1105" s="278"/>
      <c r="AB1105" s="278"/>
      <c r="AC1105" s="278"/>
      <c r="AD1105" s="278"/>
      <c r="AE1105" s="278"/>
      <c r="AF1105" s="65">
        <v>0</v>
      </c>
      <c r="AG1105" s="278"/>
      <c r="AH1105" s="278"/>
      <c r="AI1105" s="278"/>
      <c r="AJ1105" s="278"/>
      <c r="AK1105" s="278"/>
      <c r="AL1105" s="278"/>
      <c r="AM1105" s="278"/>
      <c r="AN1105" s="278"/>
      <c r="AO1105" s="278"/>
      <c r="AP1105" s="278"/>
      <c r="AQ1105" s="278"/>
      <c r="AR1105" s="278"/>
      <c r="AS1105" s="278"/>
      <c r="AT1105" s="278"/>
    </row>
    <row r="1106" spans="1:46" ht="45" customHeight="1" thickTop="1" thickBot="1" x14ac:dyDescent="0.25">
      <c r="A1106" s="273" t="s">
        <v>841</v>
      </c>
      <c r="B1106" s="273"/>
      <c r="C1106" s="273"/>
      <c r="D1106" s="273"/>
      <c r="E1106" s="273"/>
      <c r="F1106" s="273"/>
      <c r="G1106" s="273"/>
      <c r="H1106" s="273"/>
      <c r="I1106" s="273"/>
      <c r="J1106" s="273"/>
      <c r="K1106" s="273"/>
      <c r="L1106" s="273"/>
      <c r="M1106" s="273"/>
      <c r="N1106" s="273"/>
      <c r="O1106" s="273"/>
      <c r="P1106" s="273"/>
      <c r="Q1106" s="65">
        <v>0</v>
      </c>
      <c r="R1106" s="278"/>
      <c r="S1106" s="278"/>
      <c r="T1106" s="278"/>
      <c r="U1106" s="278"/>
      <c r="V1106" s="278"/>
      <c r="W1106" s="278"/>
      <c r="X1106" s="278"/>
      <c r="Y1106" s="278"/>
      <c r="Z1106" s="278"/>
      <c r="AA1106" s="278"/>
      <c r="AB1106" s="278"/>
      <c r="AC1106" s="278"/>
      <c r="AD1106" s="278"/>
      <c r="AE1106" s="278"/>
      <c r="AF1106" s="65">
        <v>0</v>
      </c>
      <c r="AG1106" s="278"/>
      <c r="AH1106" s="278"/>
      <c r="AI1106" s="278"/>
      <c r="AJ1106" s="278"/>
      <c r="AK1106" s="278"/>
      <c r="AL1106" s="278"/>
      <c r="AM1106" s="278"/>
      <c r="AN1106" s="278"/>
      <c r="AO1106" s="278"/>
      <c r="AP1106" s="278"/>
      <c r="AQ1106" s="278"/>
      <c r="AR1106" s="278"/>
      <c r="AS1106" s="278"/>
      <c r="AT1106" s="278"/>
    </row>
    <row r="1109" spans="1:46" ht="409.6" customHeight="1" x14ac:dyDescent="0.2">
      <c r="A1109" s="267" t="s">
        <v>842</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67"/>
      <c r="AE1109" s="267"/>
      <c r="AF1109"/>
      <c r="AG1109" s="250" t="s">
        <v>61</v>
      </c>
      <c r="AH1109" s="250"/>
      <c r="AI1109" s="250"/>
      <c r="AJ1109" s="250"/>
      <c r="AK1109" s="69" t="e">
        <f>(('Artículo 121 (resumen PI)'!C41*0.8+'Artículo 121 (resumen PI)'!F41*0.2)+('Artículo 121 (resumen PNT)'!C41*0.8+'Artículo 121 (resumen PNT)'!F41*0.2))/2</f>
        <v>#VALUE!</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62</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68" t="s">
        <v>843</v>
      </c>
      <c r="B1113" s="268"/>
      <c r="C1113" s="268"/>
      <c r="D1113" s="268"/>
      <c r="E1113" s="268"/>
      <c r="F1113" s="268"/>
      <c r="G1113" s="268"/>
      <c r="H1113" s="268"/>
      <c r="I1113" s="268"/>
      <c r="J1113" s="268"/>
      <c r="K1113" s="268"/>
      <c r="L1113" s="268"/>
      <c r="M1113" s="268"/>
      <c r="N1113" s="268"/>
      <c r="O1113" s="268"/>
      <c r="P1113" s="268"/>
      <c r="Q1113" s="62"/>
      <c r="R1113" s="57"/>
      <c r="S1113" s="57"/>
      <c r="T1113" s="57"/>
      <c r="U1113" s="57"/>
      <c r="V1113" s="269"/>
      <c r="W1113" s="269"/>
      <c r="X1113" s="269"/>
      <c r="Y1113" s="269"/>
      <c r="Z1113" s="269"/>
      <c r="AA1113" s="269"/>
      <c r="AB1113" s="269"/>
      <c r="AC1113" s="269"/>
      <c r="AD1113" s="269"/>
      <c r="AE1113" s="269"/>
      <c r="AF1113" s="62"/>
      <c r="AG1113" s="57"/>
      <c r="AH1113" s="57"/>
      <c r="AI1113" s="57"/>
      <c r="AJ1113" s="57"/>
      <c r="AK1113" s="269"/>
      <c r="AL1113" s="269"/>
      <c r="AM1113" s="269"/>
      <c r="AN1113" s="269"/>
      <c r="AO1113" s="269"/>
      <c r="AP1113" s="269"/>
      <c r="AQ1113" s="269"/>
      <c r="AR1113" s="269"/>
      <c r="AS1113" s="269"/>
      <c r="AT1113" s="269"/>
    </row>
    <row r="1114" spans="1:46" ht="45" customHeight="1" thickTop="1" thickBot="1" x14ac:dyDescent="0.25">
      <c r="A1114" s="275" t="s">
        <v>43</v>
      </c>
      <c r="B1114" s="275"/>
      <c r="C1114" s="275"/>
      <c r="D1114" s="275"/>
      <c r="E1114" s="275"/>
      <c r="F1114" s="275"/>
      <c r="G1114" s="275"/>
      <c r="H1114" s="275"/>
      <c r="I1114" s="275"/>
      <c r="J1114" s="275"/>
      <c r="K1114" s="275"/>
      <c r="L1114" s="275"/>
      <c r="M1114" s="275"/>
      <c r="N1114" s="275"/>
      <c r="O1114" s="275"/>
      <c r="P1114" s="275"/>
      <c r="Q1114" s="63" t="s">
        <v>64</v>
      </c>
      <c r="R1114" s="276" t="s">
        <v>65</v>
      </c>
      <c r="S1114" s="276"/>
      <c r="T1114" s="276"/>
      <c r="U1114" s="276"/>
      <c r="V1114" s="276"/>
      <c r="W1114" s="276"/>
      <c r="X1114" s="276"/>
      <c r="Y1114" s="276"/>
      <c r="Z1114" s="276"/>
      <c r="AA1114" s="276"/>
      <c r="AB1114" s="276"/>
      <c r="AC1114" s="276"/>
      <c r="AD1114" s="276"/>
      <c r="AE1114" s="276"/>
      <c r="AF1114" s="64" t="s">
        <v>64</v>
      </c>
      <c r="AG1114" s="277" t="s">
        <v>7</v>
      </c>
      <c r="AH1114" s="277"/>
      <c r="AI1114" s="277"/>
      <c r="AJ1114" s="277"/>
      <c r="AK1114" s="277"/>
      <c r="AL1114" s="277"/>
      <c r="AM1114" s="277"/>
      <c r="AN1114" s="277"/>
      <c r="AO1114" s="277"/>
      <c r="AP1114" s="277"/>
      <c r="AQ1114" s="277"/>
      <c r="AR1114" s="277"/>
      <c r="AS1114" s="277"/>
      <c r="AT1114" s="277"/>
    </row>
    <row r="1115" spans="1:46" ht="66" customHeight="1" thickTop="1" thickBot="1" x14ac:dyDescent="0.25">
      <c r="A1115" s="273" t="s">
        <v>844</v>
      </c>
      <c r="B1115" s="273"/>
      <c r="C1115" s="273"/>
      <c r="D1115" s="273"/>
      <c r="E1115" s="273"/>
      <c r="F1115" s="273"/>
      <c r="G1115" s="273"/>
      <c r="H1115" s="273"/>
      <c r="I1115" s="273"/>
      <c r="J1115" s="273"/>
      <c r="K1115" s="273"/>
      <c r="L1115" s="273"/>
      <c r="M1115" s="273"/>
      <c r="N1115" s="273"/>
      <c r="O1115" s="273"/>
      <c r="P1115" s="273"/>
      <c r="Q1115" s="65">
        <v>3</v>
      </c>
      <c r="R1115" s="278" t="s">
        <v>3078</v>
      </c>
      <c r="S1115" s="278"/>
      <c r="T1115" s="278"/>
      <c r="U1115" s="278"/>
      <c r="V1115" s="278"/>
      <c r="W1115" s="278"/>
      <c r="X1115" s="278"/>
      <c r="Y1115" s="278"/>
      <c r="Z1115" s="278"/>
      <c r="AA1115" s="278"/>
      <c r="AB1115" s="278"/>
      <c r="AC1115" s="278"/>
      <c r="AD1115" s="278"/>
      <c r="AE1115" s="278"/>
      <c r="AF1115" s="65">
        <v>3</v>
      </c>
      <c r="AG1115" s="278" t="s">
        <v>3078</v>
      </c>
      <c r="AH1115" s="278"/>
      <c r="AI1115" s="278"/>
      <c r="AJ1115" s="278"/>
      <c r="AK1115" s="278"/>
      <c r="AL1115" s="278"/>
      <c r="AM1115" s="278"/>
      <c r="AN1115" s="278"/>
      <c r="AO1115" s="278"/>
      <c r="AP1115" s="278"/>
      <c r="AQ1115" s="278"/>
      <c r="AR1115" s="278"/>
      <c r="AS1115" s="278"/>
      <c r="AT1115" s="278"/>
    </row>
    <row r="1116" spans="1:46" ht="45" customHeight="1" thickTop="1" thickBot="1" x14ac:dyDescent="0.25">
      <c r="A1116" s="273" t="s">
        <v>67</v>
      </c>
      <c r="B1116" s="273"/>
      <c r="C1116" s="273"/>
      <c r="D1116" s="273"/>
      <c r="E1116" s="273"/>
      <c r="F1116" s="273"/>
      <c r="G1116" s="273"/>
      <c r="H1116" s="273"/>
      <c r="I1116" s="273"/>
      <c r="J1116" s="273"/>
      <c r="K1116" s="273"/>
      <c r="L1116" s="273"/>
      <c r="M1116" s="273"/>
      <c r="N1116" s="273"/>
      <c r="O1116" s="273"/>
      <c r="P1116" s="273"/>
      <c r="Q1116" s="65">
        <v>3</v>
      </c>
      <c r="R1116" s="274"/>
      <c r="S1116" s="274"/>
      <c r="T1116" s="274"/>
      <c r="U1116" s="274"/>
      <c r="V1116" s="274"/>
      <c r="W1116" s="274"/>
      <c r="X1116" s="274"/>
      <c r="Y1116" s="274"/>
      <c r="Z1116" s="274"/>
      <c r="AA1116" s="274"/>
      <c r="AB1116" s="274"/>
      <c r="AC1116" s="274"/>
      <c r="AD1116" s="274"/>
      <c r="AE1116" s="274"/>
      <c r="AF1116" s="65">
        <v>3</v>
      </c>
      <c r="AG1116" s="274"/>
      <c r="AH1116" s="274"/>
      <c r="AI1116" s="274"/>
      <c r="AJ1116" s="274"/>
      <c r="AK1116" s="274"/>
      <c r="AL1116" s="274"/>
      <c r="AM1116" s="274"/>
      <c r="AN1116" s="274"/>
      <c r="AO1116" s="274"/>
      <c r="AP1116" s="274"/>
      <c r="AQ1116" s="274"/>
      <c r="AR1116" s="274"/>
      <c r="AS1116" s="274"/>
      <c r="AT1116" s="274"/>
    </row>
    <row r="1117" spans="1:46" ht="111.6" customHeight="1" thickTop="1" thickBot="1" x14ac:dyDescent="0.25">
      <c r="A1117" s="273" t="s">
        <v>845</v>
      </c>
      <c r="B1117" s="273"/>
      <c r="C1117" s="273"/>
      <c r="D1117" s="273"/>
      <c r="E1117" s="273"/>
      <c r="F1117" s="273"/>
      <c r="G1117" s="273"/>
      <c r="H1117" s="273"/>
      <c r="I1117" s="273"/>
      <c r="J1117" s="273"/>
      <c r="K1117" s="273"/>
      <c r="L1117" s="273"/>
      <c r="M1117" s="273"/>
      <c r="N1117" s="273"/>
      <c r="O1117" s="273"/>
      <c r="P1117" s="273"/>
      <c r="Q1117" s="65">
        <v>3</v>
      </c>
      <c r="R1117" s="274"/>
      <c r="S1117" s="274"/>
      <c r="T1117" s="274"/>
      <c r="U1117" s="274"/>
      <c r="V1117" s="274"/>
      <c r="W1117" s="274"/>
      <c r="X1117" s="274"/>
      <c r="Y1117" s="274"/>
      <c r="Z1117" s="274"/>
      <c r="AA1117" s="274"/>
      <c r="AB1117" s="274"/>
      <c r="AC1117" s="274"/>
      <c r="AD1117" s="274"/>
      <c r="AE1117" s="274"/>
      <c r="AF1117" s="65">
        <v>3</v>
      </c>
      <c r="AG1117" s="274"/>
      <c r="AH1117" s="274"/>
      <c r="AI1117" s="274"/>
      <c r="AJ1117" s="274"/>
      <c r="AK1117" s="274"/>
      <c r="AL1117" s="274"/>
      <c r="AM1117" s="274"/>
      <c r="AN1117" s="274"/>
      <c r="AO1117" s="274"/>
      <c r="AP1117" s="274"/>
      <c r="AQ1117" s="274"/>
      <c r="AR1117" s="274"/>
      <c r="AS1117" s="274"/>
      <c r="AT1117" s="274"/>
    </row>
    <row r="1118" spans="1:46" ht="45" customHeight="1" thickTop="1" thickBot="1" x14ac:dyDescent="0.25">
      <c r="A1118" s="273" t="s">
        <v>846</v>
      </c>
      <c r="B1118" s="273"/>
      <c r="C1118" s="273"/>
      <c r="D1118" s="273"/>
      <c r="E1118" s="273"/>
      <c r="F1118" s="273"/>
      <c r="G1118" s="273"/>
      <c r="H1118" s="273"/>
      <c r="I1118" s="273"/>
      <c r="J1118" s="273"/>
      <c r="K1118" s="273"/>
      <c r="L1118" s="273"/>
      <c r="M1118" s="273"/>
      <c r="N1118" s="273"/>
      <c r="O1118" s="273"/>
      <c r="P1118" s="273"/>
      <c r="Q1118" s="65">
        <v>3</v>
      </c>
      <c r="R1118" s="274"/>
      <c r="S1118" s="274"/>
      <c r="T1118" s="274"/>
      <c r="U1118" s="274"/>
      <c r="V1118" s="274"/>
      <c r="W1118" s="274"/>
      <c r="X1118" s="274"/>
      <c r="Y1118" s="274"/>
      <c r="Z1118" s="274"/>
      <c r="AA1118" s="274"/>
      <c r="AB1118" s="274"/>
      <c r="AC1118" s="274"/>
      <c r="AD1118" s="274"/>
      <c r="AE1118" s="274"/>
      <c r="AF1118" s="65">
        <v>3</v>
      </c>
      <c r="AG1118" s="274"/>
      <c r="AH1118" s="274"/>
      <c r="AI1118" s="274"/>
      <c r="AJ1118" s="274"/>
      <c r="AK1118" s="274"/>
      <c r="AL1118" s="274"/>
      <c r="AM1118" s="274"/>
      <c r="AN1118" s="274"/>
      <c r="AO1118" s="274"/>
      <c r="AP1118" s="274"/>
      <c r="AQ1118" s="274"/>
      <c r="AR1118" s="274"/>
      <c r="AS1118" s="274"/>
      <c r="AT1118" s="274"/>
    </row>
    <row r="1119" spans="1:46" ht="45" customHeight="1" thickTop="1" thickBot="1" x14ac:dyDescent="0.25">
      <c r="A1119" s="273" t="s">
        <v>847</v>
      </c>
      <c r="B1119" s="273"/>
      <c r="C1119" s="273"/>
      <c r="D1119" s="273"/>
      <c r="E1119" s="273"/>
      <c r="F1119" s="273"/>
      <c r="G1119" s="273"/>
      <c r="H1119" s="273"/>
      <c r="I1119" s="273"/>
      <c r="J1119" s="273"/>
      <c r="K1119" s="273"/>
      <c r="L1119" s="273"/>
      <c r="M1119" s="273"/>
      <c r="N1119" s="273"/>
      <c r="O1119" s="273"/>
      <c r="P1119" s="273"/>
      <c r="Q1119" s="65">
        <v>3</v>
      </c>
      <c r="R1119" s="274"/>
      <c r="S1119" s="274"/>
      <c r="T1119" s="274"/>
      <c r="U1119" s="274"/>
      <c r="V1119" s="274"/>
      <c r="W1119" s="274"/>
      <c r="X1119" s="274"/>
      <c r="Y1119" s="274"/>
      <c r="Z1119" s="274"/>
      <c r="AA1119" s="274"/>
      <c r="AB1119" s="274"/>
      <c r="AC1119" s="274"/>
      <c r="AD1119" s="274"/>
      <c r="AE1119" s="274"/>
      <c r="AF1119" s="65">
        <v>3</v>
      </c>
      <c r="AG1119" s="274"/>
      <c r="AH1119" s="274"/>
      <c r="AI1119" s="274"/>
      <c r="AJ1119" s="274"/>
      <c r="AK1119" s="274"/>
      <c r="AL1119" s="274"/>
      <c r="AM1119" s="274"/>
      <c r="AN1119" s="274"/>
      <c r="AO1119" s="274"/>
      <c r="AP1119" s="274"/>
      <c r="AQ1119" s="274"/>
      <c r="AR1119" s="274"/>
      <c r="AS1119" s="274"/>
      <c r="AT1119" s="274"/>
    </row>
    <row r="1120" spans="1:46" ht="84" customHeight="1" thickTop="1" thickBot="1" x14ac:dyDescent="0.25">
      <c r="A1120" s="273" t="s">
        <v>848</v>
      </c>
      <c r="B1120" s="273"/>
      <c r="C1120" s="273"/>
      <c r="D1120" s="273"/>
      <c r="E1120" s="273"/>
      <c r="F1120" s="273"/>
      <c r="G1120" s="273"/>
      <c r="H1120" s="273"/>
      <c r="I1120" s="273"/>
      <c r="J1120" s="273"/>
      <c r="K1120" s="273"/>
      <c r="L1120" s="273"/>
      <c r="M1120" s="273"/>
      <c r="N1120" s="273"/>
      <c r="O1120" s="273"/>
      <c r="P1120" s="273"/>
      <c r="Q1120" s="65">
        <v>3</v>
      </c>
      <c r="R1120" s="274"/>
      <c r="S1120" s="274"/>
      <c r="T1120" s="274"/>
      <c r="U1120" s="274"/>
      <c r="V1120" s="274"/>
      <c r="W1120" s="274"/>
      <c r="X1120" s="274"/>
      <c r="Y1120" s="274"/>
      <c r="Z1120" s="274"/>
      <c r="AA1120" s="274"/>
      <c r="AB1120" s="274"/>
      <c r="AC1120" s="274"/>
      <c r="AD1120" s="274"/>
      <c r="AE1120" s="274"/>
      <c r="AF1120" s="65">
        <v>3</v>
      </c>
      <c r="AG1120" s="274"/>
      <c r="AH1120" s="274"/>
      <c r="AI1120" s="274"/>
      <c r="AJ1120" s="274"/>
      <c r="AK1120" s="274"/>
      <c r="AL1120" s="274"/>
      <c r="AM1120" s="274"/>
      <c r="AN1120" s="274"/>
      <c r="AO1120" s="274"/>
      <c r="AP1120" s="274"/>
      <c r="AQ1120" s="274"/>
      <c r="AR1120" s="274"/>
      <c r="AS1120" s="274"/>
      <c r="AT1120" s="274"/>
    </row>
    <row r="1121" spans="1:46" ht="45" customHeight="1" thickTop="1" thickBot="1" x14ac:dyDescent="0.25">
      <c r="A1121" s="273" t="s">
        <v>849</v>
      </c>
      <c r="B1121" s="273"/>
      <c r="C1121" s="273"/>
      <c r="D1121" s="273"/>
      <c r="E1121" s="273"/>
      <c r="F1121" s="273"/>
      <c r="G1121" s="273"/>
      <c r="H1121" s="273"/>
      <c r="I1121" s="273"/>
      <c r="J1121" s="273"/>
      <c r="K1121" s="273"/>
      <c r="L1121" s="273"/>
      <c r="M1121" s="273"/>
      <c r="N1121" s="273"/>
      <c r="O1121" s="273"/>
      <c r="P1121" s="273"/>
      <c r="Q1121" s="65">
        <v>3</v>
      </c>
      <c r="R1121" s="278"/>
      <c r="S1121" s="278"/>
      <c r="T1121" s="278"/>
      <c r="U1121" s="278"/>
      <c r="V1121" s="278"/>
      <c r="W1121" s="278"/>
      <c r="X1121" s="278"/>
      <c r="Y1121" s="278"/>
      <c r="Z1121" s="278"/>
      <c r="AA1121" s="278"/>
      <c r="AB1121" s="278"/>
      <c r="AC1121" s="278"/>
      <c r="AD1121" s="278"/>
      <c r="AE1121" s="278"/>
      <c r="AF1121" s="65">
        <v>3</v>
      </c>
      <c r="AG1121" s="278"/>
      <c r="AH1121" s="278"/>
      <c r="AI1121" s="278"/>
      <c r="AJ1121" s="278"/>
      <c r="AK1121" s="278"/>
      <c r="AL1121" s="278"/>
      <c r="AM1121" s="278"/>
      <c r="AN1121" s="278"/>
      <c r="AO1121" s="278"/>
      <c r="AP1121" s="278"/>
      <c r="AQ1121" s="278"/>
      <c r="AR1121" s="278"/>
      <c r="AS1121" s="278"/>
      <c r="AT1121" s="278"/>
    </row>
    <row r="1122" spans="1:46" ht="45" customHeight="1" thickTop="1" thickBot="1" x14ac:dyDescent="0.25">
      <c r="A1122" s="273" t="s">
        <v>850</v>
      </c>
      <c r="B1122" s="273"/>
      <c r="C1122" s="273"/>
      <c r="D1122" s="273"/>
      <c r="E1122" s="273"/>
      <c r="F1122" s="273"/>
      <c r="G1122" s="273"/>
      <c r="H1122" s="273"/>
      <c r="I1122" s="273"/>
      <c r="J1122" s="273"/>
      <c r="K1122" s="273"/>
      <c r="L1122" s="273"/>
      <c r="M1122" s="273"/>
      <c r="N1122" s="273"/>
      <c r="O1122" s="273"/>
      <c r="P1122" s="273"/>
      <c r="Q1122" s="65">
        <v>3</v>
      </c>
      <c r="R1122" s="278"/>
      <c r="S1122" s="278"/>
      <c r="T1122" s="278"/>
      <c r="U1122" s="278"/>
      <c r="V1122" s="278"/>
      <c r="W1122" s="278"/>
      <c r="X1122" s="278"/>
      <c r="Y1122" s="278"/>
      <c r="Z1122" s="278"/>
      <c r="AA1122" s="278"/>
      <c r="AB1122" s="278"/>
      <c r="AC1122" s="278"/>
      <c r="AD1122" s="278"/>
      <c r="AE1122" s="278"/>
      <c r="AF1122" s="65">
        <v>3</v>
      </c>
      <c r="AG1122" s="278"/>
      <c r="AH1122" s="278"/>
      <c r="AI1122" s="278"/>
      <c r="AJ1122" s="278"/>
      <c r="AK1122" s="278"/>
      <c r="AL1122" s="278"/>
      <c r="AM1122" s="278"/>
      <c r="AN1122" s="278"/>
      <c r="AO1122" s="278"/>
      <c r="AP1122" s="278"/>
      <c r="AQ1122" s="278"/>
      <c r="AR1122" s="278"/>
      <c r="AS1122" s="278"/>
      <c r="AT1122" s="278"/>
    </row>
    <row r="1123" spans="1:46" ht="45" customHeight="1" thickTop="1" thickBot="1" x14ac:dyDescent="0.25">
      <c r="A1123" s="273" t="s">
        <v>851</v>
      </c>
      <c r="B1123" s="273"/>
      <c r="C1123" s="273"/>
      <c r="D1123" s="273"/>
      <c r="E1123" s="273"/>
      <c r="F1123" s="273"/>
      <c r="G1123" s="273"/>
      <c r="H1123" s="273"/>
      <c r="I1123" s="273"/>
      <c r="J1123" s="273"/>
      <c r="K1123" s="273"/>
      <c r="L1123" s="273"/>
      <c r="M1123" s="273"/>
      <c r="N1123" s="273"/>
      <c r="O1123" s="273"/>
      <c r="P1123" s="273"/>
      <c r="Q1123" s="65">
        <v>3</v>
      </c>
      <c r="R1123" s="278"/>
      <c r="S1123" s="278"/>
      <c r="T1123" s="278"/>
      <c r="U1123" s="278"/>
      <c r="V1123" s="278"/>
      <c r="W1123" s="278"/>
      <c r="X1123" s="278"/>
      <c r="Y1123" s="278"/>
      <c r="Z1123" s="278"/>
      <c r="AA1123" s="278"/>
      <c r="AB1123" s="278"/>
      <c r="AC1123" s="278"/>
      <c r="AD1123" s="278"/>
      <c r="AE1123" s="278"/>
      <c r="AF1123" s="65">
        <v>3</v>
      </c>
      <c r="AG1123" s="278"/>
      <c r="AH1123" s="278"/>
      <c r="AI1123" s="278"/>
      <c r="AJ1123" s="278"/>
      <c r="AK1123" s="278"/>
      <c r="AL1123" s="278"/>
      <c r="AM1123" s="278"/>
      <c r="AN1123" s="278"/>
      <c r="AO1123" s="278"/>
      <c r="AP1123" s="278"/>
      <c r="AQ1123" s="278"/>
      <c r="AR1123" s="278"/>
      <c r="AS1123" s="278"/>
      <c r="AT1123" s="278"/>
    </row>
    <row r="1124" spans="1:46" ht="45" customHeight="1" thickTop="1" thickBot="1" x14ac:dyDescent="0.25">
      <c r="A1124" s="273" t="s">
        <v>852</v>
      </c>
      <c r="B1124" s="273"/>
      <c r="C1124" s="273"/>
      <c r="D1124" s="273"/>
      <c r="E1124" s="273"/>
      <c r="F1124" s="273"/>
      <c r="G1124" s="273"/>
      <c r="H1124" s="273"/>
      <c r="I1124" s="273"/>
      <c r="J1124" s="273"/>
      <c r="K1124" s="273"/>
      <c r="L1124" s="273"/>
      <c r="M1124" s="273"/>
      <c r="N1124" s="273"/>
      <c r="O1124" s="273"/>
      <c r="P1124" s="273"/>
      <c r="Q1124" s="65">
        <v>3</v>
      </c>
      <c r="R1124" s="274"/>
      <c r="S1124" s="274"/>
      <c r="T1124" s="274"/>
      <c r="U1124" s="274"/>
      <c r="V1124" s="274"/>
      <c r="W1124" s="274"/>
      <c r="X1124" s="274"/>
      <c r="Y1124" s="274"/>
      <c r="Z1124" s="274"/>
      <c r="AA1124" s="274"/>
      <c r="AB1124" s="274"/>
      <c r="AC1124" s="274"/>
      <c r="AD1124" s="274"/>
      <c r="AE1124" s="274"/>
      <c r="AF1124" s="65">
        <v>3</v>
      </c>
      <c r="AG1124" s="274"/>
      <c r="AH1124" s="274"/>
      <c r="AI1124" s="274"/>
      <c r="AJ1124" s="274"/>
      <c r="AK1124" s="274"/>
      <c r="AL1124" s="274"/>
      <c r="AM1124" s="274"/>
      <c r="AN1124" s="274"/>
      <c r="AO1124" s="274"/>
      <c r="AP1124" s="274"/>
      <c r="AQ1124" s="274"/>
      <c r="AR1124" s="274"/>
      <c r="AS1124" s="274"/>
      <c r="AT1124" s="274"/>
    </row>
    <row r="1125" spans="1:46" ht="45" customHeight="1" thickTop="1" thickBot="1" x14ac:dyDescent="0.25">
      <c r="A1125" s="273" t="s">
        <v>853</v>
      </c>
      <c r="B1125" s="273"/>
      <c r="C1125" s="273"/>
      <c r="D1125" s="273"/>
      <c r="E1125" s="273"/>
      <c r="F1125" s="273"/>
      <c r="G1125" s="273"/>
      <c r="H1125" s="273"/>
      <c r="I1125" s="273"/>
      <c r="J1125" s="273"/>
      <c r="K1125" s="273"/>
      <c r="L1125" s="273"/>
      <c r="M1125" s="273"/>
      <c r="N1125" s="273"/>
      <c r="O1125" s="273"/>
      <c r="P1125" s="273"/>
      <c r="Q1125" s="65">
        <v>3</v>
      </c>
      <c r="R1125" s="274"/>
      <c r="S1125" s="274"/>
      <c r="T1125" s="274"/>
      <c r="U1125" s="274"/>
      <c r="V1125" s="274"/>
      <c r="W1125" s="274"/>
      <c r="X1125" s="274"/>
      <c r="Y1125" s="274"/>
      <c r="Z1125" s="274"/>
      <c r="AA1125" s="274"/>
      <c r="AB1125" s="274"/>
      <c r="AC1125" s="274"/>
      <c r="AD1125" s="274"/>
      <c r="AE1125" s="274"/>
      <c r="AF1125" s="65">
        <v>3</v>
      </c>
      <c r="AG1125" s="274"/>
      <c r="AH1125" s="274"/>
      <c r="AI1125" s="274"/>
      <c r="AJ1125" s="274"/>
      <c r="AK1125" s="274"/>
      <c r="AL1125" s="274"/>
      <c r="AM1125" s="274"/>
      <c r="AN1125" s="274"/>
      <c r="AO1125" s="274"/>
      <c r="AP1125" s="274"/>
      <c r="AQ1125" s="274"/>
      <c r="AR1125" s="274"/>
      <c r="AS1125" s="274"/>
      <c r="AT1125" s="274"/>
    </row>
    <row r="1126" spans="1:46" ht="81.599999999999994" customHeight="1" thickTop="1" thickBot="1" x14ac:dyDescent="0.25">
      <c r="A1126" s="273" t="s">
        <v>854</v>
      </c>
      <c r="B1126" s="273"/>
      <c r="C1126" s="273"/>
      <c r="D1126" s="273"/>
      <c r="E1126" s="273"/>
      <c r="F1126" s="273"/>
      <c r="G1126" s="273"/>
      <c r="H1126" s="273"/>
      <c r="I1126" s="273"/>
      <c r="J1126" s="273"/>
      <c r="K1126" s="273"/>
      <c r="L1126" s="273"/>
      <c r="M1126" s="273"/>
      <c r="N1126" s="273"/>
      <c r="O1126" s="273"/>
      <c r="P1126" s="273"/>
      <c r="Q1126" s="65">
        <v>3</v>
      </c>
      <c r="R1126" s="274"/>
      <c r="S1126" s="274"/>
      <c r="T1126" s="274"/>
      <c r="U1126" s="274"/>
      <c r="V1126" s="274"/>
      <c r="W1126" s="274"/>
      <c r="X1126" s="274"/>
      <c r="Y1126" s="274"/>
      <c r="Z1126" s="274"/>
      <c r="AA1126" s="274"/>
      <c r="AB1126" s="274"/>
      <c r="AC1126" s="274"/>
      <c r="AD1126" s="274"/>
      <c r="AE1126" s="274"/>
      <c r="AF1126" s="65">
        <v>3</v>
      </c>
      <c r="AG1126" s="274"/>
      <c r="AH1126" s="274"/>
      <c r="AI1126" s="274"/>
      <c r="AJ1126" s="274"/>
      <c r="AK1126" s="274"/>
      <c r="AL1126" s="274"/>
      <c r="AM1126" s="274"/>
      <c r="AN1126" s="274"/>
      <c r="AO1126" s="274"/>
      <c r="AP1126" s="274"/>
      <c r="AQ1126" s="274"/>
      <c r="AR1126" s="274"/>
      <c r="AS1126" s="274"/>
      <c r="AT1126" s="274"/>
    </row>
    <row r="1127" spans="1:46" ht="45" customHeight="1" thickTop="1" thickBot="1" x14ac:dyDescent="0.25">
      <c r="A1127" s="273" t="s">
        <v>855</v>
      </c>
      <c r="B1127" s="273"/>
      <c r="C1127" s="273"/>
      <c r="D1127" s="273"/>
      <c r="E1127" s="273"/>
      <c r="F1127" s="273"/>
      <c r="G1127" s="273"/>
      <c r="H1127" s="273"/>
      <c r="I1127" s="273"/>
      <c r="J1127" s="273"/>
      <c r="K1127" s="273"/>
      <c r="L1127" s="273"/>
      <c r="M1127" s="273"/>
      <c r="N1127" s="273"/>
      <c r="O1127" s="273"/>
      <c r="P1127" s="273"/>
      <c r="Q1127" s="65">
        <v>3</v>
      </c>
      <c r="R1127" s="274"/>
      <c r="S1127" s="274"/>
      <c r="T1127" s="274"/>
      <c r="U1127" s="274"/>
      <c r="V1127" s="274"/>
      <c r="W1127" s="274"/>
      <c r="X1127" s="274"/>
      <c r="Y1127" s="274"/>
      <c r="Z1127" s="274"/>
      <c r="AA1127" s="274"/>
      <c r="AB1127" s="274"/>
      <c r="AC1127" s="274"/>
      <c r="AD1127" s="274"/>
      <c r="AE1127" s="274"/>
      <c r="AF1127" s="65">
        <v>3</v>
      </c>
      <c r="AG1127" s="274"/>
      <c r="AH1127" s="274"/>
      <c r="AI1127" s="274"/>
      <c r="AJ1127" s="274"/>
      <c r="AK1127" s="274"/>
      <c r="AL1127" s="274"/>
      <c r="AM1127" s="274"/>
      <c r="AN1127" s="274"/>
      <c r="AO1127" s="274"/>
      <c r="AP1127" s="274"/>
      <c r="AQ1127" s="274"/>
      <c r="AR1127" s="274"/>
      <c r="AS1127" s="274"/>
      <c r="AT1127" s="274"/>
    </row>
    <row r="1128" spans="1:46" ht="45" customHeight="1" thickTop="1" thickBot="1" x14ac:dyDescent="0.25">
      <c r="A1128" s="273" t="s">
        <v>856</v>
      </c>
      <c r="B1128" s="273"/>
      <c r="C1128" s="273"/>
      <c r="D1128" s="273"/>
      <c r="E1128" s="273"/>
      <c r="F1128" s="273"/>
      <c r="G1128" s="273"/>
      <c r="H1128" s="273"/>
      <c r="I1128" s="273"/>
      <c r="J1128" s="273"/>
      <c r="K1128" s="273"/>
      <c r="L1128" s="273"/>
      <c r="M1128" s="273"/>
      <c r="N1128" s="273"/>
      <c r="O1128" s="273"/>
      <c r="P1128" s="273"/>
      <c r="Q1128" s="65">
        <v>3</v>
      </c>
      <c r="R1128" s="278"/>
      <c r="S1128" s="278"/>
      <c r="T1128" s="278"/>
      <c r="U1128" s="278"/>
      <c r="V1128" s="278"/>
      <c r="W1128" s="278"/>
      <c r="X1128" s="278"/>
      <c r="Y1128" s="278"/>
      <c r="Z1128" s="278"/>
      <c r="AA1128" s="278"/>
      <c r="AB1128" s="278"/>
      <c r="AC1128" s="278"/>
      <c r="AD1128" s="278"/>
      <c r="AE1128" s="278"/>
      <c r="AF1128" s="65">
        <v>3</v>
      </c>
      <c r="AG1128" s="278"/>
      <c r="AH1128" s="278"/>
      <c r="AI1128" s="278"/>
      <c r="AJ1128" s="278"/>
      <c r="AK1128" s="278"/>
      <c r="AL1128" s="278"/>
      <c r="AM1128" s="278"/>
      <c r="AN1128" s="278"/>
      <c r="AO1128" s="278"/>
      <c r="AP1128" s="278"/>
      <c r="AQ1128" s="278"/>
      <c r="AR1128" s="278"/>
      <c r="AS1128" s="278"/>
      <c r="AT1128" s="278"/>
    </row>
    <row r="1129" spans="1:46" ht="61.9" customHeight="1" thickTop="1" thickBot="1" x14ac:dyDescent="0.25">
      <c r="A1129" s="273" t="s">
        <v>857</v>
      </c>
      <c r="B1129" s="273"/>
      <c r="C1129" s="273"/>
      <c r="D1129" s="273"/>
      <c r="E1129" s="273"/>
      <c r="F1129" s="273"/>
      <c r="G1129" s="273"/>
      <c r="H1129" s="273"/>
      <c r="I1129" s="273"/>
      <c r="J1129" s="273"/>
      <c r="K1129" s="273"/>
      <c r="L1129" s="273"/>
      <c r="M1129" s="273"/>
      <c r="N1129" s="273"/>
      <c r="O1129" s="273"/>
      <c r="P1129" s="273"/>
      <c r="Q1129" s="65">
        <v>3</v>
      </c>
      <c r="R1129" s="278"/>
      <c r="S1129" s="278"/>
      <c r="T1129" s="278"/>
      <c r="U1129" s="278"/>
      <c r="V1129" s="278"/>
      <c r="W1129" s="278"/>
      <c r="X1129" s="278"/>
      <c r="Y1129" s="278"/>
      <c r="Z1129" s="278"/>
      <c r="AA1129" s="278"/>
      <c r="AB1129" s="278"/>
      <c r="AC1129" s="278"/>
      <c r="AD1129" s="278"/>
      <c r="AE1129" s="278"/>
      <c r="AF1129" s="65">
        <v>3</v>
      </c>
      <c r="AG1129" s="278"/>
      <c r="AH1129" s="278"/>
      <c r="AI1129" s="278"/>
      <c r="AJ1129" s="278"/>
      <c r="AK1129" s="278"/>
      <c r="AL1129" s="278"/>
      <c r="AM1129" s="278"/>
      <c r="AN1129" s="278"/>
      <c r="AO1129" s="278"/>
      <c r="AP1129" s="278"/>
      <c r="AQ1129" s="278"/>
      <c r="AR1129" s="278"/>
      <c r="AS1129" s="278"/>
      <c r="AT1129" s="278"/>
    </row>
    <row r="1130" spans="1:46" ht="45" customHeight="1" thickTop="1" thickBot="1" x14ac:dyDescent="0.25">
      <c r="A1130" s="273" t="s">
        <v>858</v>
      </c>
      <c r="B1130" s="273"/>
      <c r="C1130" s="273"/>
      <c r="D1130" s="273"/>
      <c r="E1130" s="273"/>
      <c r="F1130" s="273"/>
      <c r="G1130" s="273"/>
      <c r="H1130" s="273"/>
      <c r="I1130" s="273"/>
      <c r="J1130" s="273"/>
      <c r="K1130" s="273"/>
      <c r="L1130" s="273"/>
      <c r="M1130" s="273"/>
      <c r="N1130" s="273"/>
      <c r="O1130" s="273"/>
      <c r="P1130" s="273"/>
      <c r="Q1130" s="65">
        <v>3</v>
      </c>
      <c r="R1130" s="274"/>
      <c r="S1130" s="274"/>
      <c r="T1130" s="274"/>
      <c r="U1130" s="274"/>
      <c r="V1130" s="274"/>
      <c r="W1130" s="274"/>
      <c r="X1130" s="274"/>
      <c r="Y1130" s="274"/>
      <c r="Z1130" s="274"/>
      <c r="AA1130" s="274"/>
      <c r="AB1130" s="274"/>
      <c r="AC1130" s="274"/>
      <c r="AD1130" s="274"/>
      <c r="AE1130" s="274"/>
      <c r="AF1130" s="65">
        <v>3</v>
      </c>
      <c r="AG1130" s="274"/>
      <c r="AH1130" s="274"/>
      <c r="AI1130" s="274"/>
      <c r="AJ1130" s="274"/>
      <c r="AK1130" s="274"/>
      <c r="AL1130" s="274"/>
      <c r="AM1130" s="274"/>
      <c r="AN1130" s="274"/>
      <c r="AO1130" s="274"/>
      <c r="AP1130" s="274"/>
      <c r="AQ1130" s="274"/>
      <c r="AR1130" s="274"/>
      <c r="AS1130" s="274"/>
      <c r="AT1130" s="274"/>
    </row>
    <row r="1131" spans="1:46" ht="66" customHeight="1" thickTop="1" thickBot="1" x14ac:dyDescent="0.25">
      <c r="A1131" s="273" t="s">
        <v>859</v>
      </c>
      <c r="B1131" s="273"/>
      <c r="C1131" s="273"/>
      <c r="D1131" s="273"/>
      <c r="E1131" s="273"/>
      <c r="F1131" s="273"/>
      <c r="G1131" s="273"/>
      <c r="H1131" s="273"/>
      <c r="I1131" s="273"/>
      <c r="J1131" s="273"/>
      <c r="K1131" s="273"/>
      <c r="L1131" s="273"/>
      <c r="M1131" s="273"/>
      <c r="N1131" s="273"/>
      <c r="O1131" s="273"/>
      <c r="P1131" s="273"/>
      <c r="Q1131" s="65">
        <v>3</v>
      </c>
      <c r="R1131" s="274"/>
      <c r="S1131" s="274"/>
      <c r="T1131" s="274"/>
      <c r="U1131" s="274"/>
      <c r="V1131" s="274"/>
      <c r="W1131" s="274"/>
      <c r="X1131" s="274"/>
      <c r="Y1131" s="274"/>
      <c r="Z1131" s="274"/>
      <c r="AA1131" s="274"/>
      <c r="AB1131" s="274"/>
      <c r="AC1131" s="274"/>
      <c r="AD1131" s="274"/>
      <c r="AE1131" s="274"/>
      <c r="AF1131" s="65">
        <v>3</v>
      </c>
      <c r="AG1131" s="274"/>
      <c r="AH1131" s="274"/>
      <c r="AI1131" s="274"/>
      <c r="AJ1131" s="274"/>
      <c r="AK1131" s="274"/>
      <c r="AL1131" s="274"/>
      <c r="AM1131" s="274"/>
      <c r="AN1131" s="274"/>
      <c r="AO1131" s="274"/>
      <c r="AP1131" s="274"/>
      <c r="AQ1131" s="274"/>
      <c r="AR1131" s="274"/>
      <c r="AS1131" s="274"/>
      <c r="AT1131" s="274"/>
    </row>
    <row r="1132" spans="1:46" ht="45" customHeight="1" thickTop="1" thickBot="1" x14ac:dyDescent="0.25">
      <c r="A1132" s="273" t="s">
        <v>860</v>
      </c>
      <c r="B1132" s="273"/>
      <c r="C1132" s="273"/>
      <c r="D1132" s="273"/>
      <c r="E1132" s="273"/>
      <c r="F1132" s="273"/>
      <c r="G1132" s="273"/>
      <c r="H1132" s="273"/>
      <c r="I1132" s="273"/>
      <c r="J1132" s="273"/>
      <c r="K1132" s="273"/>
      <c r="L1132" s="273"/>
      <c r="M1132" s="273"/>
      <c r="N1132" s="273"/>
      <c r="O1132" s="273"/>
      <c r="P1132" s="273"/>
      <c r="Q1132" s="65">
        <v>3</v>
      </c>
      <c r="R1132" s="274"/>
      <c r="S1132" s="274"/>
      <c r="T1132" s="274"/>
      <c r="U1132" s="274"/>
      <c r="V1132" s="274"/>
      <c r="W1132" s="274"/>
      <c r="X1132" s="274"/>
      <c r="Y1132" s="274"/>
      <c r="Z1132" s="274"/>
      <c r="AA1132" s="274"/>
      <c r="AB1132" s="274"/>
      <c r="AC1132" s="274"/>
      <c r="AD1132" s="274"/>
      <c r="AE1132" s="274"/>
      <c r="AF1132" s="65">
        <v>3</v>
      </c>
      <c r="AG1132" s="274"/>
      <c r="AH1132" s="274"/>
      <c r="AI1132" s="274"/>
      <c r="AJ1132" s="274"/>
      <c r="AK1132" s="274"/>
      <c r="AL1132" s="274"/>
      <c r="AM1132" s="274"/>
      <c r="AN1132" s="274"/>
      <c r="AO1132" s="274"/>
      <c r="AP1132" s="274"/>
      <c r="AQ1132" s="274"/>
      <c r="AR1132" s="274"/>
      <c r="AS1132" s="274"/>
      <c r="AT1132" s="274"/>
    </row>
    <row r="1133" spans="1:46" ht="45" customHeight="1" thickTop="1" thickBot="1" x14ac:dyDescent="0.25">
      <c r="A1133" s="273" t="s">
        <v>861</v>
      </c>
      <c r="B1133" s="273"/>
      <c r="C1133" s="273"/>
      <c r="D1133" s="273"/>
      <c r="E1133" s="273"/>
      <c r="F1133" s="273"/>
      <c r="G1133" s="273"/>
      <c r="H1133" s="273"/>
      <c r="I1133" s="273"/>
      <c r="J1133" s="273"/>
      <c r="K1133" s="273"/>
      <c r="L1133" s="273"/>
      <c r="M1133" s="273"/>
      <c r="N1133" s="273"/>
      <c r="O1133" s="273"/>
      <c r="P1133" s="273"/>
      <c r="Q1133" s="65">
        <v>3</v>
      </c>
      <c r="R1133" s="278"/>
      <c r="S1133" s="278"/>
      <c r="T1133" s="278"/>
      <c r="U1133" s="278"/>
      <c r="V1133" s="278"/>
      <c r="W1133" s="278"/>
      <c r="X1133" s="278"/>
      <c r="Y1133" s="278"/>
      <c r="Z1133" s="278"/>
      <c r="AA1133" s="278"/>
      <c r="AB1133" s="278"/>
      <c r="AC1133" s="278"/>
      <c r="AD1133" s="278"/>
      <c r="AE1133" s="278"/>
      <c r="AF1133" s="65">
        <v>3</v>
      </c>
      <c r="AG1133" s="278"/>
      <c r="AH1133" s="278"/>
      <c r="AI1133" s="278"/>
      <c r="AJ1133" s="278"/>
      <c r="AK1133" s="278"/>
      <c r="AL1133" s="278"/>
      <c r="AM1133" s="278"/>
      <c r="AN1133" s="278"/>
      <c r="AO1133" s="278"/>
      <c r="AP1133" s="278"/>
      <c r="AQ1133" s="278"/>
      <c r="AR1133" s="278"/>
      <c r="AS1133" s="278"/>
      <c r="AT1133" s="278"/>
    </row>
    <row r="1134" spans="1:46" ht="45" customHeight="1" thickTop="1" thickBot="1" x14ac:dyDescent="0.25">
      <c r="A1134" s="273" t="s">
        <v>862</v>
      </c>
      <c r="B1134" s="273"/>
      <c r="C1134" s="273"/>
      <c r="D1134" s="273"/>
      <c r="E1134" s="273"/>
      <c r="F1134" s="273"/>
      <c r="G1134" s="273"/>
      <c r="H1134" s="273"/>
      <c r="I1134" s="273"/>
      <c r="J1134" s="273"/>
      <c r="K1134" s="273"/>
      <c r="L1134" s="273"/>
      <c r="M1134" s="273"/>
      <c r="N1134" s="273"/>
      <c r="O1134" s="273"/>
      <c r="P1134" s="273"/>
      <c r="Q1134" s="65">
        <v>3</v>
      </c>
      <c r="R1134" s="274"/>
      <c r="S1134" s="274"/>
      <c r="T1134" s="274"/>
      <c r="U1134" s="274"/>
      <c r="V1134" s="274"/>
      <c r="W1134" s="274"/>
      <c r="X1134" s="274"/>
      <c r="Y1134" s="274"/>
      <c r="Z1134" s="274"/>
      <c r="AA1134" s="274"/>
      <c r="AB1134" s="274"/>
      <c r="AC1134" s="274"/>
      <c r="AD1134" s="274"/>
      <c r="AE1134" s="274"/>
      <c r="AF1134" s="65">
        <v>3</v>
      </c>
      <c r="AG1134" s="274"/>
      <c r="AH1134" s="274"/>
      <c r="AI1134" s="274"/>
      <c r="AJ1134" s="274"/>
      <c r="AK1134" s="274"/>
      <c r="AL1134" s="274"/>
      <c r="AM1134" s="274"/>
      <c r="AN1134" s="274"/>
      <c r="AO1134" s="274"/>
      <c r="AP1134" s="274"/>
      <c r="AQ1134" s="274"/>
      <c r="AR1134" s="274"/>
      <c r="AS1134" s="274"/>
      <c r="AT1134" s="274"/>
    </row>
    <row r="1135" spans="1:46" ht="45" customHeight="1" thickTop="1" thickBot="1" x14ac:dyDescent="0.25">
      <c r="A1135" s="273" t="s">
        <v>863</v>
      </c>
      <c r="B1135" s="273"/>
      <c r="C1135" s="273"/>
      <c r="D1135" s="273"/>
      <c r="E1135" s="273"/>
      <c r="F1135" s="273"/>
      <c r="G1135" s="273"/>
      <c r="H1135" s="273"/>
      <c r="I1135" s="273"/>
      <c r="J1135" s="273"/>
      <c r="K1135" s="273"/>
      <c r="L1135" s="273"/>
      <c r="M1135" s="273"/>
      <c r="N1135" s="273"/>
      <c r="O1135" s="273"/>
      <c r="P1135" s="273"/>
      <c r="Q1135" s="65">
        <v>3</v>
      </c>
      <c r="R1135" s="274"/>
      <c r="S1135" s="274"/>
      <c r="T1135" s="274"/>
      <c r="U1135" s="274"/>
      <c r="V1135" s="274"/>
      <c r="W1135" s="274"/>
      <c r="X1135" s="274"/>
      <c r="Y1135" s="274"/>
      <c r="Z1135" s="274"/>
      <c r="AA1135" s="274"/>
      <c r="AB1135" s="274"/>
      <c r="AC1135" s="274"/>
      <c r="AD1135" s="274"/>
      <c r="AE1135" s="274"/>
      <c r="AF1135" s="65">
        <v>3</v>
      </c>
      <c r="AG1135" s="274"/>
      <c r="AH1135" s="274"/>
      <c r="AI1135" s="274"/>
      <c r="AJ1135" s="274"/>
      <c r="AK1135" s="274"/>
      <c r="AL1135" s="274"/>
      <c r="AM1135" s="274"/>
      <c r="AN1135" s="274"/>
      <c r="AO1135" s="274"/>
      <c r="AP1135" s="274"/>
      <c r="AQ1135" s="274"/>
      <c r="AR1135" s="274"/>
      <c r="AS1135" s="274"/>
      <c r="AT1135" s="274"/>
    </row>
    <row r="1136" spans="1:46" ht="45" customHeight="1" thickTop="1" thickBot="1" x14ac:dyDescent="0.25">
      <c r="A1136" s="273" t="s">
        <v>864</v>
      </c>
      <c r="B1136" s="273"/>
      <c r="C1136" s="273"/>
      <c r="D1136" s="273"/>
      <c r="E1136" s="273"/>
      <c r="F1136" s="273"/>
      <c r="G1136" s="273"/>
      <c r="H1136" s="273"/>
      <c r="I1136" s="273"/>
      <c r="J1136" s="273"/>
      <c r="K1136" s="273"/>
      <c r="L1136" s="273"/>
      <c r="M1136" s="273"/>
      <c r="N1136" s="273"/>
      <c r="O1136" s="273"/>
      <c r="P1136" s="273"/>
      <c r="Q1136" s="65">
        <v>3</v>
      </c>
      <c r="R1136" s="274"/>
      <c r="S1136" s="274"/>
      <c r="T1136" s="274"/>
      <c r="U1136" s="274"/>
      <c r="V1136" s="274"/>
      <c r="W1136" s="274"/>
      <c r="X1136" s="274"/>
      <c r="Y1136" s="274"/>
      <c r="Z1136" s="274"/>
      <c r="AA1136" s="274"/>
      <c r="AB1136" s="274"/>
      <c r="AC1136" s="274"/>
      <c r="AD1136" s="274"/>
      <c r="AE1136" s="274"/>
      <c r="AF1136" s="65">
        <v>3</v>
      </c>
      <c r="AG1136" s="274"/>
      <c r="AH1136" s="274"/>
      <c r="AI1136" s="274"/>
      <c r="AJ1136" s="274"/>
      <c r="AK1136" s="274"/>
      <c r="AL1136" s="274"/>
      <c r="AM1136" s="274"/>
      <c r="AN1136" s="274"/>
      <c r="AO1136" s="274"/>
      <c r="AP1136" s="274"/>
      <c r="AQ1136" s="274"/>
      <c r="AR1136" s="274"/>
      <c r="AS1136" s="274"/>
      <c r="AT1136" s="274"/>
    </row>
    <row r="1137" spans="1:46" ht="45" customHeight="1" thickTop="1" thickBot="1" x14ac:dyDescent="0.25">
      <c r="A1137" s="273" t="s">
        <v>865</v>
      </c>
      <c r="B1137" s="273"/>
      <c r="C1137" s="273"/>
      <c r="D1137" s="273"/>
      <c r="E1137" s="273"/>
      <c r="F1137" s="273"/>
      <c r="G1137" s="273"/>
      <c r="H1137" s="273"/>
      <c r="I1137" s="273"/>
      <c r="J1137" s="273"/>
      <c r="K1137" s="273"/>
      <c r="L1137" s="273"/>
      <c r="M1137" s="273"/>
      <c r="N1137" s="273"/>
      <c r="O1137" s="273"/>
      <c r="P1137" s="273"/>
      <c r="Q1137" s="65">
        <v>3</v>
      </c>
      <c r="R1137" s="274"/>
      <c r="S1137" s="274"/>
      <c r="T1137" s="274"/>
      <c r="U1137" s="274"/>
      <c r="V1137" s="274"/>
      <c r="W1137" s="274"/>
      <c r="X1137" s="274"/>
      <c r="Y1137" s="274"/>
      <c r="Z1137" s="274"/>
      <c r="AA1137" s="274"/>
      <c r="AB1137" s="274"/>
      <c r="AC1137" s="274"/>
      <c r="AD1137" s="274"/>
      <c r="AE1137" s="274"/>
      <c r="AF1137" s="65">
        <v>3</v>
      </c>
      <c r="AG1137" s="274"/>
      <c r="AH1137" s="274"/>
      <c r="AI1137" s="274"/>
      <c r="AJ1137" s="274"/>
      <c r="AK1137" s="274"/>
      <c r="AL1137" s="274"/>
      <c r="AM1137" s="274"/>
      <c r="AN1137" s="274"/>
      <c r="AO1137" s="274"/>
      <c r="AP1137" s="274"/>
      <c r="AQ1137" s="274"/>
      <c r="AR1137" s="274"/>
      <c r="AS1137" s="274"/>
      <c r="AT1137" s="274"/>
    </row>
    <row r="1138" spans="1:46" ht="45" customHeight="1" thickTop="1" thickBot="1" x14ac:dyDescent="0.25">
      <c r="A1138" s="273" t="s">
        <v>866</v>
      </c>
      <c r="B1138" s="273"/>
      <c r="C1138" s="273"/>
      <c r="D1138" s="273"/>
      <c r="E1138" s="273"/>
      <c r="F1138" s="273"/>
      <c r="G1138" s="273"/>
      <c r="H1138" s="273"/>
      <c r="I1138" s="273"/>
      <c r="J1138" s="273"/>
      <c r="K1138" s="273"/>
      <c r="L1138" s="273"/>
      <c r="M1138" s="273"/>
      <c r="N1138" s="273"/>
      <c r="O1138" s="273"/>
      <c r="P1138" s="273"/>
      <c r="Q1138" s="65">
        <v>3</v>
      </c>
      <c r="R1138" s="278"/>
      <c r="S1138" s="278"/>
      <c r="T1138" s="278"/>
      <c r="U1138" s="278"/>
      <c r="V1138" s="278"/>
      <c r="W1138" s="278"/>
      <c r="X1138" s="278"/>
      <c r="Y1138" s="278"/>
      <c r="Z1138" s="278"/>
      <c r="AA1138" s="278"/>
      <c r="AB1138" s="278"/>
      <c r="AC1138" s="278"/>
      <c r="AD1138" s="278"/>
      <c r="AE1138" s="278"/>
      <c r="AF1138" s="65">
        <v>3</v>
      </c>
      <c r="AG1138" s="278"/>
      <c r="AH1138" s="278"/>
      <c r="AI1138" s="278"/>
      <c r="AJ1138" s="278"/>
      <c r="AK1138" s="278"/>
      <c r="AL1138" s="278"/>
      <c r="AM1138" s="278"/>
      <c r="AN1138" s="278"/>
      <c r="AO1138" s="278"/>
      <c r="AP1138" s="278"/>
      <c r="AQ1138" s="278"/>
      <c r="AR1138" s="278"/>
      <c r="AS1138" s="278"/>
      <c r="AT1138" s="278"/>
    </row>
    <row r="1139" spans="1:46" ht="84.6" customHeight="1" thickTop="1" thickBot="1" x14ac:dyDescent="0.25">
      <c r="A1139" s="273" t="s">
        <v>867</v>
      </c>
      <c r="B1139" s="273"/>
      <c r="C1139" s="273"/>
      <c r="D1139" s="273"/>
      <c r="E1139" s="273"/>
      <c r="F1139" s="273"/>
      <c r="G1139" s="273"/>
      <c r="H1139" s="273"/>
      <c r="I1139" s="273"/>
      <c r="J1139" s="273"/>
      <c r="K1139" s="273"/>
      <c r="L1139" s="273"/>
      <c r="M1139" s="273"/>
      <c r="N1139" s="273"/>
      <c r="O1139" s="273"/>
      <c r="P1139" s="273"/>
      <c r="Q1139" s="65">
        <v>3</v>
      </c>
      <c r="R1139" s="278"/>
      <c r="S1139" s="278"/>
      <c r="T1139" s="278"/>
      <c r="U1139" s="278"/>
      <c r="V1139" s="278"/>
      <c r="W1139" s="278"/>
      <c r="X1139" s="278"/>
      <c r="Y1139" s="278"/>
      <c r="Z1139" s="278"/>
      <c r="AA1139" s="278"/>
      <c r="AB1139" s="278"/>
      <c r="AC1139" s="278"/>
      <c r="AD1139" s="278"/>
      <c r="AE1139" s="278"/>
      <c r="AF1139" s="65">
        <v>3</v>
      </c>
      <c r="AG1139" s="278"/>
      <c r="AH1139" s="278"/>
      <c r="AI1139" s="278"/>
      <c r="AJ1139" s="278"/>
      <c r="AK1139" s="278"/>
      <c r="AL1139" s="278"/>
      <c r="AM1139" s="278"/>
      <c r="AN1139" s="278"/>
      <c r="AO1139" s="278"/>
      <c r="AP1139" s="278"/>
      <c r="AQ1139" s="278"/>
      <c r="AR1139" s="278"/>
      <c r="AS1139" s="278"/>
      <c r="AT1139" s="278"/>
    </row>
    <row r="1140" spans="1:46" ht="45" customHeight="1" thickTop="1" thickBot="1" x14ac:dyDescent="0.25">
      <c r="A1140" s="273" t="s">
        <v>868</v>
      </c>
      <c r="B1140" s="273"/>
      <c r="C1140" s="273"/>
      <c r="D1140" s="273"/>
      <c r="E1140" s="273"/>
      <c r="F1140" s="273"/>
      <c r="G1140" s="273"/>
      <c r="H1140" s="273"/>
      <c r="I1140" s="273"/>
      <c r="J1140" s="273"/>
      <c r="K1140" s="273"/>
      <c r="L1140" s="273"/>
      <c r="M1140" s="273"/>
      <c r="N1140" s="273"/>
      <c r="O1140" s="273"/>
      <c r="P1140" s="273"/>
      <c r="Q1140" s="65">
        <v>3</v>
      </c>
      <c r="R1140" s="278"/>
      <c r="S1140" s="278"/>
      <c r="T1140" s="278"/>
      <c r="U1140" s="278"/>
      <c r="V1140" s="278"/>
      <c r="W1140" s="278"/>
      <c r="X1140" s="278"/>
      <c r="Y1140" s="278"/>
      <c r="Z1140" s="278"/>
      <c r="AA1140" s="278"/>
      <c r="AB1140" s="278"/>
      <c r="AC1140" s="278"/>
      <c r="AD1140" s="278"/>
      <c r="AE1140" s="278"/>
      <c r="AF1140" s="65">
        <v>3</v>
      </c>
      <c r="AG1140" s="278"/>
      <c r="AH1140" s="278"/>
      <c r="AI1140" s="278"/>
      <c r="AJ1140" s="278"/>
      <c r="AK1140" s="278"/>
      <c r="AL1140" s="278"/>
      <c r="AM1140" s="278"/>
      <c r="AN1140" s="278"/>
      <c r="AO1140" s="278"/>
      <c r="AP1140" s="278"/>
      <c r="AQ1140" s="278"/>
      <c r="AR1140" s="278"/>
      <c r="AS1140" s="278"/>
      <c r="AT1140" s="278"/>
    </row>
    <row r="1141" spans="1:46" ht="45" customHeight="1" thickTop="1" thickBot="1" x14ac:dyDescent="0.25">
      <c r="A1141" s="273" t="s">
        <v>869</v>
      </c>
      <c r="B1141" s="273"/>
      <c r="C1141" s="273"/>
      <c r="D1141" s="273"/>
      <c r="E1141" s="273"/>
      <c r="F1141" s="273"/>
      <c r="G1141" s="273"/>
      <c r="H1141" s="273"/>
      <c r="I1141" s="273"/>
      <c r="J1141" s="273"/>
      <c r="K1141" s="273"/>
      <c r="L1141" s="273"/>
      <c r="M1141" s="273"/>
      <c r="N1141" s="273"/>
      <c r="O1141" s="273"/>
      <c r="P1141" s="273"/>
      <c r="Q1141" s="65">
        <v>3</v>
      </c>
      <c r="R1141" s="278"/>
      <c r="S1141" s="278"/>
      <c r="T1141" s="278"/>
      <c r="U1141" s="278"/>
      <c r="V1141" s="278"/>
      <c r="W1141" s="278"/>
      <c r="X1141" s="278"/>
      <c r="Y1141" s="278"/>
      <c r="Z1141" s="278"/>
      <c r="AA1141" s="278"/>
      <c r="AB1141" s="278"/>
      <c r="AC1141" s="278"/>
      <c r="AD1141" s="278"/>
      <c r="AE1141" s="278"/>
      <c r="AF1141" s="65">
        <v>3</v>
      </c>
      <c r="AG1141" s="278"/>
      <c r="AH1141" s="278"/>
      <c r="AI1141" s="278"/>
      <c r="AJ1141" s="278"/>
      <c r="AK1141" s="278"/>
      <c r="AL1141" s="278"/>
      <c r="AM1141" s="278"/>
      <c r="AN1141" s="278"/>
      <c r="AO1141" s="278"/>
      <c r="AP1141" s="278"/>
      <c r="AQ1141" s="278"/>
      <c r="AR1141" s="278"/>
      <c r="AS1141" s="278"/>
      <c r="AT1141" s="278"/>
    </row>
    <row r="1142" spans="1:46" ht="45" customHeight="1" thickTop="1" thickBot="1" x14ac:dyDescent="0.25">
      <c r="A1142" s="273" t="s">
        <v>870</v>
      </c>
      <c r="B1142" s="273"/>
      <c r="C1142" s="273"/>
      <c r="D1142" s="273"/>
      <c r="E1142" s="273"/>
      <c r="F1142" s="273"/>
      <c r="G1142" s="273"/>
      <c r="H1142" s="273"/>
      <c r="I1142" s="273"/>
      <c r="J1142" s="273"/>
      <c r="K1142" s="273"/>
      <c r="L1142" s="273"/>
      <c r="M1142" s="273"/>
      <c r="N1142" s="273"/>
      <c r="O1142" s="273"/>
      <c r="P1142" s="273"/>
      <c r="Q1142" s="65">
        <v>3</v>
      </c>
      <c r="R1142" s="278"/>
      <c r="S1142" s="278"/>
      <c r="T1142" s="278"/>
      <c r="U1142" s="278"/>
      <c r="V1142" s="278"/>
      <c r="W1142" s="278"/>
      <c r="X1142" s="278"/>
      <c r="Y1142" s="278"/>
      <c r="Z1142" s="278"/>
      <c r="AA1142" s="278"/>
      <c r="AB1142" s="278"/>
      <c r="AC1142" s="278"/>
      <c r="AD1142" s="278"/>
      <c r="AE1142" s="278"/>
      <c r="AF1142" s="65">
        <v>3</v>
      </c>
      <c r="AG1142" s="278"/>
      <c r="AH1142" s="278"/>
      <c r="AI1142" s="278"/>
      <c r="AJ1142" s="278"/>
      <c r="AK1142" s="278"/>
      <c r="AL1142" s="278"/>
      <c r="AM1142" s="278"/>
      <c r="AN1142" s="278"/>
      <c r="AO1142" s="278"/>
      <c r="AP1142" s="278"/>
      <c r="AQ1142" s="278"/>
      <c r="AR1142" s="278"/>
      <c r="AS1142" s="278"/>
      <c r="AT1142" s="278"/>
    </row>
    <row r="1143" spans="1:46" ht="45" customHeight="1" thickTop="1" thickBot="1" x14ac:dyDescent="0.25">
      <c r="A1143" s="273" t="s">
        <v>871</v>
      </c>
      <c r="B1143" s="273"/>
      <c r="C1143" s="273"/>
      <c r="D1143" s="273"/>
      <c r="E1143" s="273"/>
      <c r="F1143" s="273"/>
      <c r="G1143" s="273"/>
      <c r="H1143" s="273"/>
      <c r="I1143" s="273"/>
      <c r="J1143" s="273"/>
      <c r="K1143" s="273"/>
      <c r="L1143" s="273"/>
      <c r="M1143" s="273"/>
      <c r="N1143" s="273"/>
      <c r="O1143" s="273"/>
      <c r="P1143" s="273"/>
      <c r="Q1143" s="65">
        <v>3</v>
      </c>
      <c r="R1143" s="274"/>
      <c r="S1143" s="274"/>
      <c r="T1143" s="274"/>
      <c r="U1143" s="274"/>
      <c r="V1143" s="274"/>
      <c r="W1143" s="274"/>
      <c r="X1143" s="274"/>
      <c r="Y1143" s="274"/>
      <c r="Z1143" s="274"/>
      <c r="AA1143" s="274"/>
      <c r="AB1143" s="274"/>
      <c r="AC1143" s="274"/>
      <c r="AD1143" s="274"/>
      <c r="AE1143" s="274"/>
      <c r="AF1143" s="65">
        <v>3</v>
      </c>
      <c r="AG1143" s="274"/>
      <c r="AH1143" s="274"/>
      <c r="AI1143" s="274"/>
      <c r="AJ1143" s="274"/>
      <c r="AK1143" s="274"/>
      <c r="AL1143" s="274"/>
      <c r="AM1143" s="274"/>
      <c r="AN1143" s="274"/>
      <c r="AO1143" s="274"/>
      <c r="AP1143" s="274"/>
      <c r="AQ1143" s="274"/>
      <c r="AR1143" s="274"/>
      <c r="AS1143" s="274"/>
      <c r="AT1143" s="274"/>
    </row>
    <row r="1144" spans="1:46" ht="45" customHeight="1" thickTop="1" thickBot="1" x14ac:dyDescent="0.25">
      <c r="A1144" s="273" t="s">
        <v>872</v>
      </c>
      <c r="B1144" s="273"/>
      <c r="C1144" s="273"/>
      <c r="D1144" s="273"/>
      <c r="E1144" s="273"/>
      <c r="F1144" s="273"/>
      <c r="G1144" s="273"/>
      <c r="H1144" s="273"/>
      <c r="I1144" s="273"/>
      <c r="J1144" s="273"/>
      <c r="K1144" s="273"/>
      <c r="L1144" s="273"/>
      <c r="M1144" s="273"/>
      <c r="N1144" s="273"/>
      <c r="O1144" s="273"/>
      <c r="P1144" s="273"/>
      <c r="Q1144" s="65">
        <v>3</v>
      </c>
      <c r="R1144" s="274"/>
      <c r="S1144" s="274"/>
      <c r="T1144" s="274"/>
      <c r="U1144" s="274"/>
      <c r="V1144" s="274"/>
      <c r="W1144" s="274"/>
      <c r="X1144" s="274"/>
      <c r="Y1144" s="274"/>
      <c r="Z1144" s="274"/>
      <c r="AA1144" s="274"/>
      <c r="AB1144" s="274"/>
      <c r="AC1144" s="274"/>
      <c r="AD1144" s="274"/>
      <c r="AE1144" s="274"/>
      <c r="AF1144" s="65">
        <v>3</v>
      </c>
      <c r="AG1144" s="274"/>
      <c r="AH1144" s="274"/>
      <c r="AI1144" s="274"/>
      <c r="AJ1144" s="274"/>
      <c r="AK1144" s="274"/>
      <c r="AL1144" s="274"/>
      <c r="AM1144" s="274"/>
      <c r="AN1144" s="274"/>
      <c r="AO1144" s="274"/>
      <c r="AP1144" s="274"/>
      <c r="AQ1144" s="274"/>
      <c r="AR1144" s="274"/>
      <c r="AS1144" s="274"/>
      <c r="AT1144" s="274"/>
    </row>
    <row r="1145" spans="1:46" ht="45" customHeight="1" thickTop="1" thickBot="1" x14ac:dyDescent="0.25">
      <c r="A1145" s="273" t="s">
        <v>873</v>
      </c>
      <c r="B1145" s="273"/>
      <c r="C1145" s="273"/>
      <c r="D1145" s="273"/>
      <c r="E1145" s="273"/>
      <c r="F1145" s="273"/>
      <c r="G1145" s="273"/>
      <c r="H1145" s="273"/>
      <c r="I1145" s="273"/>
      <c r="J1145" s="273"/>
      <c r="K1145" s="273"/>
      <c r="L1145" s="273"/>
      <c r="M1145" s="273"/>
      <c r="N1145" s="273"/>
      <c r="O1145" s="273"/>
      <c r="P1145" s="273"/>
      <c r="Q1145" s="65">
        <v>3</v>
      </c>
      <c r="R1145" s="274"/>
      <c r="S1145" s="274"/>
      <c r="T1145" s="274"/>
      <c r="U1145" s="274"/>
      <c r="V1145" s="274"/>
      <c r="W1145" s="274"/>
      <c r="X1145" s="274"/>
      <c r="Y1145" s="274"/>
      <c r="Z1145" s="274"/>
      <c r="AA1145" s="274"/>
      <c r="AB1145" s="274"/>
      <c r="AC1145" s="274"/>
      <c r="AD1145" s="274"/>
      <c r="AE1145" s="274"/>
      <c r="AF1145" s="65">
        <v>3</v>
      </c>
      <c r="AG1145" s="274"/>
      <c r="AH1145" s="274"/>
      <c r="AI1145" s="274"/>
      <c r="AJ1145" s="274"/>
      <c r="AK1145" s="274"/>
      <c r="AL1145" s="274"/>
      <c r="AM1145" s="274"/>
      <c r="AN1145" s="274"/>
      <c r="AO1145" s="274"/>
      <c r="AP1145" s="274"/>
      <c r="AQ1145" s="274"/>
      <c r="AR1145" s="274"/>
      <c r="AS1145" s="274"/>
      <c r="AT1145" s="274"/>
    </row>
    <row r="1146" spans="1:46" ht="45" customHeight="1" thickTop="1" thickBot="1" x14ac:dyDescent="0.25">
      <c r="A1146" s="273" t="s">
        <v>874</v>
      </c>
      <c r="B1146" s="273"/>
      <c r="C1146" s="273"/>
      <c r="D1146" s="273"/>
      <c r="E1146" s="273"/>
      <c r="F1146" s="273"/>
      <c r="G1146" s="273"/>
      <c r="H1146" s="273"/>
      <c r="I1146" s="273"/>
      <c r="J1146" s="273"/>
      <c r="K1146" s="273"/>
      <c r="L1146" s="273"/>
      <c r="M1146" s="273"/>
      <c r="N1146" s="273"/>
      <c r="O1146" s="273"/>
      <c r="P1146" s="273"/>
      <c r="Q1146" s="65">
        <v>3</v>
      </c>
      <c r="R1146" s="274"/>
      <c r="S1146" s="274"/>
      <c r="T1146" s="274"/>
      <c r="U1146" s="274"/>
      <c r="V1146" s="274"/>
      <c r="W1146" s="274"/>
      <c r="X1146" s="274"/>
      <c r="Y1146" s="274"/>
      <c r="Z1146" s="274"/>
      <c r="AA1146" s="274"/>
      <c r="AB1146" s="274"/>
      <c r="AC1146" s="274"/>
      <c r="AD1146" s="274"/>
      <c r="AE1146" s="274"/>
      <c r="AF1146" s="65">
        <v>3</v>
      </c>
      <c r="AG1146" s="274"/>
      <c r="AH1146" s="274"/>
      <c r="AI1146" s="274"/>
      <c r="AJ1146" s="274"/>
      <c r="AK1146" s="274"/>
      <c r="AL1146" s="274"/>
      <c r="AM1146" s="274"/>
      <c r="AN1146" s="274"/>
      <c r="AO1146" s="274"/>
      <c r="AP1146" s="274"/>
      <c r="AQ1146" s="274"/>
      <c r="AR1146" s="274"/>
      <c r="AS1146" s="274"/>
      <c r="AT1146" s="274"/>
    </row>
    <row r="1147" spans="1:46" ht="45" customHeight="1" thickTop="1" thickBot="1" x14ac:dyDescent="0.25">
      <c r="A1147" s="273" t="s">
        <v>875</v>
      </c>
      <c r="B1147" s="273"/>
      <c r="C1147" s="273"/>
      <c r="D1147" s="273"/>
      <c r="E1147" s="273"/>
      <c r="F1147" s="273"/>
      <c r="G1147" s="273"/>
      <c r="H1147" s="273"/>
      <c r="I1147" s="273"/>
      <c r="J1147" s="273"/>
      <c r="K1147" s="273"/>
      <c r="L1147" s="273"/>
      <c r="M1147" s="273"/>
      <c r="N1147" s="273"/>
      <c r="O1147" s="273"/>
      <c r="P1147" s="273"/>
      <c r="Q1147" s="65">
        <v>3</v>
      </c>
      <c r="R1147" s="278"/>
      <c r="S1147" s="278"/>
      <c r="T1147" s="278"/>
      <c r="U1147" s="278"/>
      <c r="V1147" s="278"/>
      <c r="W1147" s="278"/>
      <c r="X1147" s="278"/>
      <c r="Y1147" s="278"/>
      <c r="Z1147" s="278"/>
      <c r="AA1147" s="278"/>
      <c r="AB1147" s="278"/>
      <c r="AC1147" s="278"/>
      <c r="AD1147" s="278"/>
      <c r="AE1147" s="278"/>
      <c r="AF1147" s="65">
        <v>3</v>
      </c>
      <c r="AG1147" s="278"/>
      <c r="AH1147" s="278"/>
      <c r="AI1147" s="278"/>
      <c r="AJ1147" s="278"/>
      <c r="AK1147" s="278"/>
      <c r="AL1147" s="278"/>
      <c r="AM1147" s="278"/>
      <c r="AN1147" s="278"/>
      <c r="AO1147" s="278"/>
      <c r="AP1147" s="278"/>
      <c r="AQ1147" s="278"/>
      <c r="AR1147" s="278"/>
      <c r="AS1147" s="278"/>
      <c r="AT1147" s="278"/>
    </row>
    <row r="1148" spans="1:46" ht="45" customHeight="1" thickTop="1" thickBot="1" x14ac:dyDescent="0.25">
      <c r="A1148" s="273" t="s">
        <v>876</v>
      </c>
      <c r="B1148" s="273"/>
      <c r="C1148" s="273"/>
      <c r="D1148" s="273"/>
      <c r="E1148" s="273"/>
      <c r="F1148" s="273"/>
      <c r="G1148" s="273"/>
      <c r="H1148" s="273"/>
      <c r="I1148" s="273"/>
      <c r="J1148" s="273"/>
      <c r="K1148" s="273"/>
      <c r="L1148" s="273"/>
      <c r="M1148" s="273"/>
      <c r="N1148" s="273"/>
      <c r="O1148" s="273"/>
      <c r="P1148" s="273"/>
      <c r="Q1148" s="65">
        <v>3</v>
      </c>
      <c r="R1148" s="278"/>
      <c r="S1148" s="278"/>
      <c r="T1148" s="278"/>
      <c r="U1148" s="278"/>
      <c r="V1148" s="278"/>
      <c r="W1148" s="278"/>
      <c r="X1148" s="278"/>
      <c r="Y1148" s="278"/>
      <c r="Z1148" s="278"/>
      <c r="AA1148" s="278"/>
      <c r="AB1148" s="278"/>
      <c r="AC1148" s="278"/>
      <c r="AD1148" s="278"/>
      <c r="AE1148" s="278"/>
      <c r="AF1148" s="65">
        <v>3</v>
      </c>
      <c r="AG1148" s="278"/>
      <c r="AH1148" s="278"/>
      <c r="AI1148" s="278"/>
      <c r="AJ1148" s="278"/>
      <c r="AK1148" s="278"/>
      <c r="AL1148" s="278"/>
      <c r="AM1148" s="278"/>
      <c r="AN1148" s="278"/>
      <c r="AO1148" s="278"/>
      <c r="AP1148" s="278"/>
      <c r="AQ1148" s="278"/>
      <c r="AR1148" s="278"/>
      <c r="AS1148" s="278"/>
      <c r="AT1148" s="278"/>
    </row>
    <row r="1149" spans="1:46" ht="45" customHeight="1" thickTop="1" thickBot="1" x14ac:dyDescent="0.25">
      <c r="A1149" s="273" t="s">
        <v>877</v>
      </c>
      <c r="B1149" s="273"/>
      <c r="C1149" s="273"/>
      <c r="D1149" s="273"/>
      <c r="E1149" s="273"/>
      <c r="F1149" s="273"/>
      <c r="G1149" s="273"/>
      <c r="H1149" s="273"/>
      <c r="I1149" s="273"/>
      <c r="J1149" s="273"/>
      <c r="K1149" s="273"/>
      <c r="L1149" s="273"/>
      <c r="M1149" s="273"/>
      <c r="N1149" s="273"/>
      <c r="O1149" s="273"/>
      <c r="P1149" s="273"/>
      <c r="Q1149" s="65">
        <v>3</v>
      </c>
      <c r="R1149" s="278"/>
      <c r="S1149" s="278"/>
      <c r="T1149" s="278"/>
      <c r="U1149" s="278"/>
      <c r="V1149" s="278"/>
      <c r="W1149" s="278"/>
      <c r="X1149" s="278"/>
      <c r="Y1149" s="278"/>
      <c r="Z1149" s="278"/>
      <c r="AA1149" s="278"/>
      <c r="AB1149" s="278"/>
      <c r="AC1149" s="278"/>
      <c r="AD1149" s="278"/>
      <c r="AE1149" s="278"/>
      <c r="AF1149" s="65">
        <v>3</v>
      </c>
      <c r="AG1149" s="278"/>
      <c r="AH1149" s="278"/>
      <c r="AI1149" s="278"/>
      <c r="AJ1149" s="278"/>
      <c r="AK1149" s="278"/>
      <c r="AL1149" s="278"/>
      <c r="AM1149" s="278"/>
      <c r="AN1149" s="278"/>
      <c r="AO1149" s="278"/>
      <c r="AP1149" s="278"/>
      <c r="AQ1149" s="278"/>
      <c r="AR1149" s="278"/>
      <c r="AS1149" s="278"/>
      <c r="AT1149" s="278"/>
    </row>
    <row r="1150" spans="1:46" ht="45" customHeight="1" thickTop="1" thickBot="1" x14ac:dyDescent="0.25">
      <c r="A1150" s="273" t="s">
        <v>878</v>
      </c>
      <c r="B1150" s="273"/>
      <c r="C1150" s="273"/>
      <c r="D1150" s="273"/>
      <c r="E1150" s="273"/>
      <c r="F1150" s="273"/>
      <c r="G1150" s="273"/>
      <c r="H1150" s="273"/>
      <c r="I1150" s="273"/>
      <c r="J1150" s="273"/>
      <c r="K1150" s="273"/>
      <c r="L1150" s="273"/>
      <c r="M1150" s="273"/>
      <c r="N1150" s="273"/>
      <c r="O1150" s="273"/>
      <c r="P1150" s="273"/>
      <c r="Q1150" s="65">
        <v>3</v>
      </c>
      <c r="R1150" s="278"/>
      <c r="S1150" s="278"/>
      <c r="T1150" s="278"/>
      <c r="U1150" s="278"/>
      <c r="V1150" s="278"/>
      <c r="W1150" s="278"/>
      <c r="X1150" s="278"/>
      <c r="Y1150" s="278"/>
      <c r="Z1150" s="278"/>
      <c r="AA1150" s="278"/>
      <c r="AB1150" s="278"/>
      <c r="AC1150" s="278"/>
      <c r="AD1150" s="278"/>
      <c r="AE1150" s="278"/>
      <c r="AF1150" s="65">
        <v>3</v>
      </c>
      <c r="AG1150" s="278"/>
      <c r="AH1150" s="278"/>
      <c r="AI1150" s="278"/>
      <c r="AJ1150" s="278"/>
      <c r="AK1150" s="278"/>
      <c r="AL1150" s="278"/>
      <c r="AM1150" s="278"/>
      <c r="AN1150" s="278"/>
      <c r="AO1150" s="278"/>
      <c r="AP1150" s="278"/>
      <c r="AQ1150" s="278"/>
      <c r="AR1150" s="278"/>
      <c r="AS1150" s="278"/>
      <c r="AT1150" s="278"/>
    </row>
    <row r="1151" spans="1:46" ht="45" customHeight="1" thickTop="1" thickBot="1" x14ac:dyDescent="0.25">
      <c r="A1151" s="273" t="s">
        <v>879</v>
      </c>
      <c r="B1151" s="273"/>
      <c r="C1151" s="273"/>
      <c r="D1151" s="273"/>
      <c r="E1151" s="273"/>
      <c r="F1151" s="273"/>
      <c r="G1151" s="273"/>
      <c r="H1151" s="273"/>
      <c r="I1151" s="273"/>
      <c r="J1151" s="273"/>
      <c r="K1151" s="273"/>
      <c r="L1151" s="273"/>
      <c r="M1151" s="273"/>
      <c r="N1151" s="273"/>
      <c r="O1151" s="273"/>
      <c r="P1151" s="273"/>
      <c r="Q1151" s="65">
        <v>3</v>
      </c>
      <c r="R1151" s="274"/>
      <c r="S1151" s="274"/>
      <c r="T1151" s="274"/>
      <c r="U1151" s="274"/>
      <c r="V1151" s="274"/>
      <c r="W1151" s="274"/>
      <c r="X1151" s="274"/>
      <c r="Y1151" s="274"/>
      <c r="Z1151" s="274"/>
      <c r="AA1151" s="274"/>
      <c r="AB1151" s="274"/>
      <c r="AC1151" s="274"/>
      <c r="AD1151" s="274"/>
      <c r="AE1151" s="274"/>
      <c r="AF1151" s="65">
        <v>3</v>
      </c>
      <c r="AG1151" s="274"/>
      <c r="AH1151" s="274"/>
      <c r="AI1151" s="274"/>
      <c r="AJ1151" s="274"/>
      <c r="AK1151" s="274"/>
      <c r="AL1151" s="274"/>
      <c r="AM1151" s="274"/>
      <c r="AN1151" s="274"/>
      <c r="AO1151" s="274"/>
      <c r="AP1151" s="274"/>
      <c r="AQ1151" s="274"/>
      <c r="AR1151" s="274"/>
      <c r="AS1151" s="274"/>
      <c r="AT1151" s="274"/>
    </row>
    <row r="1152" spans="1:46" ht="45" customHeight="1" thickTop="1" thickBot="1" x14ac:dyDescent="0.25">
      <c r="A1152" s="273" t="s">
        <v>880</v>
      </c>
      <c r="B1152" s="273"/>
      <c r="C1152" s="273"/>
      <c r="D1152" s="273"/>
      <c r="E1152" s="273"/>
      <c r="F1152" s="273"/>
      <c r="G1152" s="273"/>
      <c r="H1152" s="273"/>
      <c r="I1152" s="273"/>
      <c r="J1152" s="273"/>
      <c r="K1152" s="273"/>
      <c r="L1152" s="273"/>
      <c r="M1152" s="273"/>
      <c r="N1152" s="273"/>
      <c r="O1152" s="273"/>
      <c r="P1152" s="273"/>
      <c r="Q1152" s="65">
        <v>3</v>
      </c>
      <c r="R1152" s="274"/>
      <c r="S1152" s="274"/>
      <c r="T1152" s="274"/>
      <c r="U1152" s="274"/>
      <c r="V1152" s="274"/>
      <c r="W1152" s="274"/>
      <c r="X1152" s="274"/>
      <c r="Y1152" s="274"/>
      <c r="Z1152" s="274"/>
      <c r="AA1152" s="274"/>
      <c r="AB1152" s="274"/>
      <c r="AC1152" s="274"/>
      <c r="AD1152" s="274"/>
      <c r="AE1152" s="274"/>
      <c r="AF1152" s="65">
        <v>3</v>
      </c>
      <c r="AG1152" s="274"/>
      <c r="AH1152" s="274"/>
      <c r="AI1152" s="274"/>
      <c r="AJ1152" s="274"/>
      <c r="AK1152" s="274"/>
      <c r="AL1152" s="274"/>
      <c r="AM1152" s="274"/>
      <c r="AN1152" s="274"/>
      <c r="AO1152" s="274"/>
      <c r="AP1152" s="274"/>
      <c r="AQ1152" s="274"/>
      <c r="AR1152" s="274"/>
      <c r="AS1152" s="274"/>
      <c r="AT1152" s="274"/>
    </row>
    <row r="1153" spans="1:46" ht="45" customHeight="1" thickTop="1" thickBot="1" x14ac:dyDescent="0.25">
      <c r="A1153" s="273" t="s">
        <v>881</v>
      </c>
      <c r="B1153" s="273"/>
      <c r="C1153" s="273"/>
      <c r="D1153" s="273"/>
      <c r="E1153" s="273"/>
      <c r="F1153" s="273"/>
      <c r="G1153" s="273"/>
      <c r="H1153" s="273"/>
      <c r="I1153" s="273"/>
      <c r="J1153" s="273"/>
      <c r="K1153" s="273"/>
      <c r="L1153" s="273"/>
      <c r="M1153" s="273"/>
      <c r="N1153" s="273"/>
      <c r="O1153" s="273"/>
      <c r="P1153" s="273"/>
      <c r="Q1153" s="65">
        <v>3</v>
      </c>
      <c r="R1153" s="274"/>
      <c r="S1153" s="274"/>
      <c r="T1153" s="274"/>
      <c r="U1153" s="274"/>
      <c r="V1153" s="274"/>
      <c r="W1153" s="274"/>
      <c r="X1153" s="274"/>
      <c r="Y1153" s="274"/>
      <c r="Z1153" s="274"/>
      <c r="AA1153" s="274"/>
      <c r="AB1153" s="274"/>
      <c r="AC1153" s="274"/>
      <c r="AD1153" s="274"/>
      <c r="AE1153" s="274"/>
      <c r="AF1153" s="65">
        <v>3</v>
      </c>
      <c r="AG1153" s="274"/>
      <c r="AH1153" s="274"/>
      <c r="AI1153" s="274"/>
      <c r="AJ1153" s="274"/>
      <c r="AK1153" s="274"/>
      <c r="AL1153" s="274"/>
      <c r="AM1153" s="274"/>
      <c r="AN1153" s="274"/>
      <c r="AO1153" s="274"/>
      <c r="AP1153" s="274"/>
      <c r="AQ1153" s="274"/>
      <c r="AR1153" s="274"/>
      <c r="AS1153" s="274"/>
      <c r="AT1153" s="274"/>
    </row>
    <row r="1154" spans="1:46" ht="45" customHeight="1" thickTop="1" thickBot="1" x14ac:dyDescent="0.25">
      <c r="A1154" s="273" t="s">
        <v>882</v>
      </c>
      <c r="B1154" s="273"/>
      <c r="C1154" s="273"/>
      <c r="D1154" s="273"/>
      <c r="E1154" s="273"/>
      <c r="F1154" s="273"/>
      <c r="G1154" s="273"/>
      <c r="H1154" s="273"/>
      <c r="I1154" s="273"/>
      <c r="J1154" s="273"/>
      <c r="K1154" s="273"/>
      <c r="L1154" s="273"/>
      <c r="M1154" s="273"/>
      <c r="N1154" s="273"/>
      <c r="O1154" s="273"/>
      <c r="P1154" s="273"/>
      <c r="Q1154" s="65">
        <v>3</v>
      </c>
      <c r="R1154" s="278"/>
      <c r="S1154" s="278"/>
      <c r="T1154" s="278"/>
      <c r="U1154" s="278"/>
      <c r="V1154" s="278"/>
      <c r="W1154" s="278"/>
      <c r="X1154" s="278"/>
      <c r="Y1154" s="278"/>
      <c r="Z1154" s="278"/>
      <c r="AA1154" s="278"/>
      <c r="AB1154" s="278"/>
      <c r="AC1154" s="278"/>
      <c r="AD1154" s="278"/>
      <c r="AE1154" s="278"/>
      <c r="AF1154" s="65">
        <v>3</v>
      </c>
      <c r="AG1154" s="278"/>
      <c r="AH1154" s="278"/>
      <c r="AI1154" s="278"/>
      <c r="AJ1154" s="278"/>
      <c r="AK1154" s="278"/>
      <c r="AL1154" s="278"/>
      <c r="AM1154" s="278"/>
      <c r="AN1154" s="278"/>
      <c r="AO1154" s="278"/>
      <c r="AP1154" s="278"/>
      <c r="AQ1154" s="278"/>
      <c r="AR1154" s="278"/>
      <c r="AS1154" s="278"/>
      <c r="AT1154" s="278"/>
    </row>
    <row r="1155" spans="1:46" ht="45" customHeight="1" thickTop="1" thickBot="1" x14ac:dyDescent="0.25">
      <c r="A1155" s="273" t="s">
        <v>883</v>
      </c>
      <c r="B1155" s="273"/>
      <c r="C1155" s="273"/>
      <c r="D1155" s="273"/>
      <c r="E1155" s="273"/>
      <c r="F1155" s="273"/>
      <c r="G1155" s="273"/>
      <c r="H1155" s="273"/>
      <c r="I1155" s="273"/>
      <c r="J1155" s="273"/>
      <c r="K1155" s="273"/>
      <c r="L1155" s="273"/>
      <c r="M1155" s="273"/>
      <c r="N1155" s="273"/>
      <c r="O1155" s="273"/>
      <c r="P1155" s="273"/>
      <c r="Q1155" s="65">
        <v>3</v>
      </c>
      <c r="R1155" s="274"/>
      <c r="S1155" s="274"/>
      <c r="T1155" s="274"/>
      <c r="U1155" s="274"/>
      <c r="V1155" s="274"/>
      <c r="W1155" s="274"/>
      <c r="X1155" s="274"/>
      <c r="Y1155" s="274"/>
      <c r="Z1155" s="274"/>
      <c r="AA1155" s="274"/>
      <c r="AB1155" s="274"/>
      <c r="AC1155" s="274"/>
      <c r="AD1155" s="274"/>
      <c r="AE1155" s="274"/>
      <c r="AF1155" s="65">
        <v>3</v>
      </c>
      <c r="AG1155" s="274"/>
      <c r="AH1155" s="274"/>
      <c r="AI1155" s="274"/>
      <c r="AJ1155" s="274"/>
      <c r="AK1155" s="274"/>
      <c r="AL1155" s="274"/>
      <c r="AM1155" s="274"/>
      <c r="AN1155" s="274"/>
      <c r="AO1155" s="274"/>
      <c r="AP1155" s="274"/>
      <c r="AQ1155" s="274"/>
      <c r="AR1155" s="274"/>
      <c r="AS1155" s="274"/>
      <c r="AT1155" s="274"/>
    </row>
    <row r="1156" spans="1:46" ht="45" customHeight="1" thickTop="1" thickBot="1" x14ac:dyDescent="0.25">
      <c r="A1156" s="273" t="s">
        <v>884</v>
      </c>
      <c r="B1156" s="273"/>
      <c r="C1156" s="273"/>
      <c r="D1156" s="273"/>
      <c r="E1156" s="273"/>
      <c r="F1156" s="273"/>
      <c r="G1156" s="273"/>
      <c r="H1156" s="273"/>
      <c r="I1156" s="273"/>
      <c r="J1156" s="273"/>
      <c r="K1156" s="273"/>
      <c r="L1156" s="273"/>
      <c r="M1156" s="273"/>
      <c r="N1156" s="273"/>
      <c r="O1156" s="273"/>
      <c r="P1156" s="273"/>
      <c r="Q1156" s="65">
        <v>3</v>
      </c>
      <c r="R1156" s="274"/>
      <c r="S1156" s="274"/>
      <c r="T1156" s="274"/>
      <c r="U1156" s="274"/>
      <c r="V1156" s="274"/>
      <c r="W1156" s="274"/>
      <c r="X1156" s="274"/>
      <c r="Y1156" s="274"/>
      <c r="Z1156" s="274"/>
      <c r="AA1156" s="274"/>
      <c r="AB1156" s="274"/>
      <c r="AC1156" s="274"/>
      <c r="AD1156" s="274"/>
      <c r="AE1156" s="274"/>
      <c r="AF1156" s="65">
        <v>3</v>
      </c>
      <c r="AG1156" s="274"/>
      <c r="AH1156" s="274"/>
      <c r="AI1156" s="274"/>
      <c r="AJ1156" s="274"/>
      <c r="AK1156" s="274"/>
      <c r="AL1156" s="274"/>
      <c r="AM1156" s="274"/>
      <c r="AN1156" s="274"/>
      <c r="AO1156" s="274"/>
      <c r="AP1156" s="274"/>
      <c r="AQ1156" s="274"/>
      <c r="AR1156" s="274"/>
      <c r="AS1156" s="274"/>
      <c r="AT1156" s="274"/>
    </row>
    <row r="1157" spans="1:46" ht="68.650000000000006" customHeight="1" thickTop="1" thickBot="1" x14ac:dyDescent="0.25">
      <c r="A1157" s="273" t="s">
        <v>885</v>
      </c>
      <c r="B1157" s="273"/>
      <c r="C1157" s="273"/>
      <c r="D1157" s="273"/>
      <c r="E1157" s="273"/>
      <c r="F1157" s="273"/>
      <c r="G1157" s="273"/>
      <c r="H1157" s="273"/>
      <c r="I1157" s="273"/>
      <c r="J1157" s="273"/>
      <c r="K1157" s="273"/>
      <c r="L1157" s="273"/>
      <c r="M1157" s="273"/>
      <c r="N1157" s="273"/>
      <c r="O1157" s="273"/>
      <c r="P1157" s="273"/>
      <c r="Q1157" s="65">
        <v>3</v>
      </c>
      <c r="R1157" s="274"/>
      <c r="S1157" s="274"/>
      <c r="T1157" s="274"/>
      <c r="U1157" s="274"/>
      <c r="V1157" s="274"/>
      <c r="W1157" s="274"/>
      <c r="X1157" s="274"/>
      <c r="Y1157" s="274"/>
      <c r="Z1157" s="274"/>
      <c r="AA1157" s="274"/>
      <c r="AB1157" s="274"/>
      <c r="AC1157" s="274"/>
      <c r="AD1157" s="274"/>
      <c r="AE1157" s="274"/>
      <c r="AF1157" s="65">
        <v>3</v>
      </c>
      <c r="AG1157" s="274"/>
      <c r="AH1157" s="274"/>
      <c r="AI1157" s="274"/>
      <c r="AJ1157" s="274"/>
      <c r="AK1157" s="274"/>
      <c r="AL1157" s="274"/>
      <c r="AM1157" s="274"/>
      <c r="AN1157" s="274"/>
      <c r="AO1157" s="274"/>
      <c r="AP1157" s="274"/>
      <c r="AQ1157" s="274"/>
      <c r="AR1157" s="274"/>
      <c r="AS1157" s="274"/>
      <c r="AT1157" s="274"/>
    </row>
    <row r="1158" spans="1:46" ht="45" customHeight="1" thickTop="1" thickBot="1" x14ac:dyDescent="0.25">
      <c r="A1158" s="273" t="s">
        <v>886</v>
      </c>
      <c r="B1158" s="273"/>
      <c r="C1158" s="273"/>
      <c r="D1158" s="273"/>
      <c r="E1158" s="273"/>
      <c r="F1158" s="273"/>
      <c r="G1158" s="273"/>
      <c r="H1158" s="273"/>
      <c r="I1158" s="273"/>
      <c r="J1158" s="273"/>
      <c r="K1158" s="273"/>
      <c r="L1158" s="273"/>
      <c r="M1158" s="273"/>
      <c r="N1158" s="273"/>
      <c r="O1158" s="273"/>
      <c r="P1158" s="273"/>
      <c r="Q1158" s="65">
        <v>3</v>
      </c>
      <c r="R1158" s="274"/>
      <c r="S1158" s="274"/>
      <c r="T1158" s="274"/>
      <c r="U1158" s="274"/>
      <c r="V1158" s="274"/>
      <c r="W1158" s="274"/>
      <c r="X1158" s="274"/>
      <c r="Y1158" s="274"/>
      <c r="Z1158" s="274"/>
      <c r="AA1158" s="274"/>
      <c r="AB1158" s="274"/>
      <c r="AC1158" s="274"/>
      <c r="AD1158" s="274"/>
      <c r="AE1158" s="274"/>
      <c r="AF1158" s="65">
        <v>3</v>
      </c>
      <c r="AG1158" s="274"/>
      <c r="AH1158" s="274"/>
      <c r="AI1158" s="274"/>
      <c r="AJ1158" s="274"/>
      <c r="AK1158" s="274"/>
      <c r="AL1158" s="274"/>
      <c r="AM1158" s="274"/>
      <c r="AN1158" s="274"/>
      <c r="AO1158" s="274"/>
      <c r="AP1158" s="274"/>
      <c r="AQ1158" s="274"/>
      <c r="AR1158" s="274"/>
      <c r="AS1158" s="274"/>
      <c r="AT1158" s="274"/>
    </row>
    <row r="1159" spans="1:46" ht="45" customHeight="1" thickTop="1" thickBot="1" x14ac:dyDescent="0.25">
      <c r="A1159" s="273" t="s">
        <v>887</v>
      </c>
      <c r="B1159" s="273"/>
      <c r="C1159" s="273"/>
      <c r="D1159" s="273"/>
      <c r="E1159" s="273"/>
      <c r="F1159" s="273"/>
      <c r="G1159" s="273"/>
      <c r="H1159" s="273"/>
      <c r="I1159" s="273"/>
      <c r="J1159" s="273"/>
      <c r="K1159" s="273"/>
      <c r="L1159" s="273"/>
      <c r="M1159" s="273"/>
      <c r="N1159" s="273"/>
      <c r="O1159" s="273"/>
      <c r="P1159" s="273"/>
      <c r="Q1159" s="65">
        <v>3</v>
      </c>
      <c r="R1159" s="278"/>
      <c r="S1159" s="278"/>
      <c r="T1159" s="278"/>
      <c r="U1159" s="278"/>
      <c r="V1159" s="278"/>
      <c r="W1159" s="278"/>
      <c r="X1159" s="278"/>
      <c r="Y1159" s="278"/>
      <c r="Z1159" s="278"/>
      <c r="AA1159" s="278"/>
      <c r="AB1159" s="278"/>
      <c r="AC1159" s="278"/>
      <c r="AD1159" s="278"/>
      <c r="AE1159" s="278"/>
      <c r="AF1159" s="65">
        <v>3</v>
      </c>
      <c r="AG1159" s="278"/>
      <c r="AH1159" s="278"/>
      <c r="AI1159" s="278"/>
      <c r="AJ1159" s="278"/>
      <c r="AK1159" s="278"/>
      <c r="AL1159" s="278"/>
      <c r="AM1159" s="278"/>
      <c r="AN1159" s="278"/>
      <c r="AO1159" s="278"/>
      <c r="AP1159" s="278"/>
      <c r="AQ1159" s="278"/>
      <c r="AR1159" s="278"/>
      <c r="AS1159" s="278"/>
      <c r="AT1159" s="278"/>
    </row>
    <row r="1160" spans="1:46" ht="45" customHeight="1" thickTop="1" thickBot="1" x14ac:dyDescent="0.25">
      <c r="A1160" s="273" t="s">
        <v>888</v>
      </c>
      <c r="B1160" s="273"/>
      <c r="C1160" s="273"/>
      <c r="D1160" s="273"/>
      <c r="E1160" s="273"/>
      <c r="F1160" s="273"/>
      <c r="G1160" s="273"/>
      <c r="H1160" s="273"/>
      <c r="I1160" s="273"/>
      <c r="J1160" s="273"/>
      <c r="K1160" s="273"/>
      <c r="L1160" s="273"/>
      <c r="M1160" s="273"/>
      <c r="N1160" s="273"/>
      <c r="O1160" s="273"/>
      <c r="P1160" s="273"/>
      <c r="Q1160" s="65">
        <v>3</v>
      </c>
      <c r="R1160" s="278"/>
      <c r="S1160" s="278"/>
      <c r="T1160" s="278"/>
      <c r="U1160" s="278"/>
      <c r="V1160" s="278"/>
      <c r="W1160" s="278"/>
      <c r="X1160" s="278"/>
      <c r="Y1160" s="278"/>
      <c r="Z1160" s="278"/>
      <c r="AA1160" s="278"/>
      <c r="AB1160" s="278"/>
      <c r="AC1160" s="278"/>
      <c r="AD1160" s="278"/>
      <c r="AE1160" s="278"/>
      <c r="AF1160" s="65">
        <v>3</v>
      </c>
      <c r="AG1160" s="278"/>
      <c r="AH1160" s="278"/>
      <c r="AI1160" s="278"/>
      <c r="AJ1160" s="278"/>
      <c r="AK1160" s="278"/>
      <c r="AL1160" s="278"/>
      <c r="AM1160" s="278"/>
      <c r="AN1160" s="278"/>
      <c r="AO1160" s="278"/>
      <c r="AP1160" s="278"/>
      <c r="AQ1160" s="278"/>
      <c r="AR1160" s="278"/>
      <c r="AS1160" s="278"/>
      <c r="AT1160" s="278"/>
    </row>
    <row r="1161" spans="1:46" ht="45" customHeight="1" thickTop="1" thickBot="1" x14ac:dyDescent="0.25">
      <c r="A1161" s="273" t="s">
        <v>889</v>
      </c>
      <c r="B1161" s="273"/>
      <c r="C1161" s="273"/>
      <c r="D1161" s="273"/>
      <c r="E1161" s="273"/>
      <c r="F1161" s="273"/>
      <c r="G1161" s="273"/>
      <c r="H1161" s="273"/>
      <c r="I1161" s="273"/>
      <c r="J1161" s="273"/>
      <c r="K1161" s="273"/>
      <c r="L1161" s="273"/>
      <c r="M1161" s="273"/>
      <c r="N1161" s="273"/>
      <c r="O1161" s="273"/>
      <c r="P1161" s="273"/>
      <c r="Q1161" s="65">
        <v>3</v>
      </c>
      <c r="R1161" s="278"/>
      <c r="S1161" s="278"/>
      <c r="T1161" s="278"/>
      <c r="U1161" s="278"/>
      <c r="V1161" s="278"/>
      <c r="W1161" s="278"/>
      <c r="X1161" s="278"/>
      <c r="Y1161" s="278"/>
      <c r="Z1161" s="278"/>
      <c r="AA1161" s="278"/>
      <c r="AB1161" s="278"/>
      <c r="AC1161" s="278"/>
      <c r="AD1161" s="278"/>
      <c r="AE1161" s="278"/>
      <c r="AF1161" s="65">
        <v>3</v>
      </c>
      <c r="AG1161" s="278"/>
      <c r="AH1161" s="278"/>
      <c r="AI1161" s="278"/>
      <c r="AJ1161" s="278"/>
      <c r="AK1161" s="278"/>
      <c r="AL1161" s="278"/>
      <c r="AM1161" s="278"/>
      <c r="AN1161" s="278"/>
      <c r="AO1161" s="278"/>
      <c r="AP1161" s="278"/>
      <c r="AQ1161" s="278"/>
      <c r="AR1161" s="278"/>
      <c r="AS1161" s="278"/>
      <c r="AT1161" s="278"/>
    </row>
    <row r="1162" spans="1:46" ht="45" customHeight="1" thickTop="1" thickBot="1" x14ac:dyDescent="0.25">
      <c r="A1162" s="273" t="s">
        <v>890</v>
      </c>
      <c r="B1162" s="273"/>
      <c r="C1162" s="273"/>
      <c r="D1162" s="273"/>
      <c r="E1162" s="273"/>
      <c r="F1162" s="273"/>
      <c r="G1162" s="273"/>
      <c r="H1162" s="273"/>
      <c r="I1162" s="273"/>
      <c r="J1162" s="273"/>
      <c r="K1162" s="273"/>
      <c r="L1162" s="273"/>
      <c r="M1162" s="273"/>
      <c r="N1162" s="273"/>
      <c r="O1162" s="273"/>
      <c r="P1162" s="273"/>
      <c r="Q1162" s="65">
        <v>3</v>
      </c>
      <c r="R1162" s="274"/>
      <c r="S1162" s="274"/>
      <c r="T1162" s="274"/>
      <c r="U1162" s="274"/>
      <c r="V1162" s="274"/>
      <c r="W1162" s="274"/>
      <c r="X1162" s="274"/>
      <c r="Y1162" s="274"/>
      <c r="Z1162" s="274"/>
      <c r="AA1162" s="274"/>
      <c r="AB1162" s="274"/>
      <c r="AC1162" s="274"/>
      <c r="AD1162" s="274"/>
      <c r="AE1162" s="274"/>
      <c r="AF1162" s="65">
        <v>3</v>
      </c>
      <c r="AG1162" s="274"/>
      <c r="AH1162" s="274"/>
      <c r="AI1162" s="274"/>
      <c r="AJ1162" s="274"/>
      <c r="AK1162" s="274"/>
      <c r="AL1162" s="274"/>
      <c r="AM1162" s="274"/>
      <c r="AN1162" s="274"/>
      <c r="AO1162" s="274"/>
      <c r="AP1162" s="274"/>
      <c r="AQ1162" s="274"/>
      <c r="AR1162" s="274"/>
      <c r="AS1162" s="274"/>
      <c r="AT1162" s="274"/>
    </row>
    <row r="1163" spans="1:46" ht="45" customHeight="1" thickTop="1" thickBot="1" x14ac:dyDescent="0.25">
      <c r="A1163" s="273" t="s">
        <v>891</v>
      </c>
      <c r="B1163" s="273"/>
      <c r="C1163" s="273"/>
      <c r="D1163" s="273"/>
      <c r="E1163" s="273"/>
      <c r="F1163" s="273"/>
      <c r="G1163" s="273"/>
      <c r="H1163" s="273"/>
      <c r="I1163" s="273"/>
      <c r="J1163" s="273"/>
      <c r="K1163" s="273"/>
      <c r="L1163" s="273"/>
      <c r="M1163" s="273"/>
      <c r="N1163" s="273"/>
      <c r="O1163" s="273"/>
      <c r="P1163" s="273"/>
      <c r="Q1163" s="65">
        <v>3</v>
      </c>
      <c r="R1163" s="274"/>
      <c r="S1163" s="274"/>
      <c r="T1163" s="274"/>
      <c r="U1163" s="274"/>
      <c r="V1163" s="274"/>
      <c r="W1163" s="274"/>
      <c r="X1163" s="274"/>
      <c r="Y1163" s="274"/>
      <c r="Z1163" s="274"/>
      <c r="AA1163" s="274"/>
      <c r="AB1163" s="274"/>
      <c r="AC1163" s="274"/>
      <c r="AD1163" s="274"/>
      <c r="AE1163" s="274"/>
      <c r="AF1163" s="65">
        <v>3</v>
      </c>
      <c r="AG1163" s="274"/>
      <c r="AH1163" s="274"/>
      <c r="AI1163" s="274"/>
      <c r="AJ1163" s="274"/>
      <c r="AK1163" s="274"/>
      <c r="AL1163" s="274"/>
      <c r="AM1163" s="274"/>
      <c r="AN1163" s="274"/>
      <c r="AO1163" s="274"/>
      <c r="AP1163" s="274"/>
      <c r="AQ1163" s="274"/>
      <c r="AR1163" s="274"/>
      <c r="AS1163" s="274"/>
      <c r="AT1163" s="274"/>
    </row>
    <row r="1164" spans="1:46" ht="45" customHeight="1" thickTop="1" thickBot="1" x14ac:dyDescent="0.25">
      <c r="A1164" s="273" t="s">
        <v>892</v>
      </c>
      <c r="B1164" s="273"/>
      <c r="C1164" s="273"/>
      <c r="D1164" s="273"/>
      <c r="E1164" s="273"/>
      <c r="F1164" s="273"/>
      <c r="G1164" s="273"/>
      <c r="H1164" s="273"/>
      <c r="I1164" s="273"/>
      <c r="J1164" s="273"/>
      <c r="K1164" s="273"/>
      <c r="L1164" s="273"/>
      <c r="M1164" s="273"/>
      <c r="N1164" s="273"/>
      <c r="O1164" s="273"/>
      <c r="P1164" s="273"/>
      <c r="Q1164" s="65">
        <v>3</v>
      </c>
      <c r="R1164" s="274"/>
      <c r="S1164" s="274"/>
      <c r="T1164" s="274"/>
      <c r="U1164" s="274"/>
      <c r="V1164" s="274"/>
      <c r="W1164" s="274"/>
      <c r="X1164" s="274"/>
      <c r="Y1164" s="274"/>
      <c r="Z1164" s="274"/>
      <c r="AA1164" s="274"/>
      <c r="AB1164" s="274"/>
      <c r="AC1164" s="274"/>
      <c r="AD1164" s="274"/>
      <c r="AE1164" s="274"/>
      <c r="AF1164" s="65">
        <v>3</v>
      </c>
      <c r="AG1164" s="274"/>
      <c r="AH1164" s="274"/>
      <c r="AI1164" s="274"/>
      <c r="AJ1164" s="274"/>
      <c r="AK1164" s="274"/>
      <c r="AL1164" s="274"/>
      <c r="AM1164" s="274"/>
      <c r="AN1164" s="274"/>
      <c r="AO1164" s="274"/>
      <c r="AP1164" s="274"/>
      <c r="AQ1164" s="274"/>
      <c r="AR1164" s="274"/>
      <c r="AS1164" s="274"/>
      <c r="AT1164" s="274"/>
    </row>
    <row r="1165" spans="1:46" ht="76.900000000000006" customHeight="1" thickTop="1" thickBot="1" x14ac:dyDescent="0.25">
      <c r="A1165" s="273" t="s">
        <v>893</v>
      </c>
      <c r="B1165" s="273"/>
      <c r="C1165" s="273"/>
      <c r="D1165" s="273"/>
      <c r="E1165" s="273"/>
      <c r="F1165" s="273"/>
      <c r="G1165" s="273"/>
      <c r="H1165" s="273"/>
      <c r="I1165" s="273"/>
      <c r="J1165" s="273"/>
      <c r="K1165" s="273"/>
      <c r="L1165" s="273"/>
      <c r="M1165" s="273"/>
      <c r="N1165" s="273"/>
      <c r="O1165" s="273"/>
      <c r="P1165" s="273"/>
      <c r="Q1165" s="65">
        <v>3</v>
      </c>
      <c r="R1165" s="274"/>
      <c r="S1165" s="274"/>
      <c r="T1165" s="274"/>
      <c r="U1165" s="274"/>
      <c r="V1165" s="274"/>
      <c r="W1165" s="274"/>
      <c r="X1165" s="274"/>
      <c r="Y1165" s="274"/>
      <c r="Z1165" s="274"/>
      <c r="AA1165" s="274"/>
      <c r="AB1165" s="274"/>
      <c r="AC1165" s="274"/>
      <c r="AD1165" s="274"/>
      <c r="AE1165" s="274"/>
      <c r="AF1165" s="65">
        <v>3</v>
      </c>
      <c r="AG1165" s="274"/>
      <c r="AH1165" s="274"/>
      <c r="AI1165" s="274"/>
      <c r="AJ1165" s="274"/>
      <c r="AK1165" s="274"/>
      <c r="AL1165" s="274"/>
      <c r="AM1165" s="274"/>
      <c r="AN1165" s="274"/>
      <c r="AO1165" s="274"/>
      <c r="AP1165" s="274"/>
      <c r="AQ1165" s="274"/>
      <c r="AR1165" s="274"/>
      <c r="AS1165" s="274"/>
      <c r="AT1165" s="274"/>
    </row>
    <row r="1166" spans="1:46" ht="45" customHeight="1" thickTop="1" thickBot="1" x14ac:dyDescent="0.25">
      <c r="A1166" s="273" t="s">
        <v>894</v>
      </c>
      <c r="B1166" s="273"/>
      <c r="C1166" s="273"/>
      <c r="D1166" s="273"/>
      <c r="E1166" s="273"/>
      <c r="F1166" s="273"/>
      <c r="G1166" s="273"/>
      <c r="H1166" s="273"/>
      <c r="I1166" s="273"/>
      <c r="J1166" s="273"/>
      <c r="K1166" s="273"/>
      <c r="L1166" s="273"/>
      <c r="M1166" s="273"/>
      <c r="N1166" s="273"/>
      <c r="O1166" s="273"/>
      <c r="P1166" s="273"/>
      <c r="Q1166" s="65">
        <v>3</v>
      </c>
      <c r="R1166" s="278"/>
      <c r="S1166" s="278"/>
      <c r="T1166" s="278"/>
      <c r="U1166" s="278"/>
      <c r="V1166" s="278"/>
      <c r="W1166" s="278"/>
      <c r="X1166" s="278"/>
      <c r="Y1166" s="278"/>
      <c r="Z1166" s="278"/>
      <c r="AA1166" s="278"/>
      <c r="AB1166" s="278"/>
      <c r="AC1166" s="278"/>
      <c r="AD1166" s="278"/>
      <c r="AE1166" s="278"/>
      <c r="AF1166" s="65">
        <v>3</v>
      </c>
      <c r="AG1166" s="278"/>
      <c r="AH1166" s="278"/>
      <c r="AI1166" s="278"/>
      <c r="AJ1166" s="278"/>
      <c r="AK1166" s="278"/>
      <c r="AL1166" s="278"/>
      <c r="AM1166" s="278"/>
      <c r="AN1166" s="278"/>
      <c r="AO1166" s="278"/>
      <c r="AP1166" s="278"/>
      <c r="AQ1166" s="278"/>
      <c r="AR1166" s="278"/>
      <c r="AS1166" s="278"/>
      <c r="AT1166" s="278"/>
    </row>
    <row r="1167" spans="1:46" ht="45" customHeight="1" thickTop="1" thickBot="1" x14ac:dyDescent="0.25">
      <c r="A1167" s="273" t="s">
        <v>895</v>
      </c>
      <c r="B1167" s="273"/>
      <c r="C1167" s="273"/>
      <c r="D1167" s="273"/>
      <c r="E1167" s="273"/>
      <c r="F1167" s="273"/>
      <c r="G1167" s="273"/>
      <c r="H1167" s="273"/>
      <c r="I1167" s="273"/>
      <c r="J1167" s="273"/>
      <c r="K1167" s="273"/>
      <c r="L1167" s="273"/>
      <c r="M1167" s="273"/>
      <c r="N1167" s="273"/>
      <c r="O1167" s="273"/>
      <c r="P1167" s="273"/>
      <c r="Q1167" s="65">
        <v>3</v>
      </c>
      <c r="R1167" s="278"/>
      <c r="S1167" s="278"/>
      <c r="T1167" s="278"/>
      <c r="U1167" s="278"/>
      <c r="V1167" s="278"/>
      <c r="W1167" s="278"/>
      <c r="X1167" s="278"/>
      <c r="Y1167" s="278"/>
      <c r="Z1167" s="278"/>
      <c r="AA1167" s="278"/>
      <c r="AB1167" s="278"/>
      <c r="AC1167" s="278"/>
      <c r="AD1167" s="278"/>
      <c r="AE1167" s="278"/>
      <c r="AF1167" s="65">
        <v>3</v>
      </c>
      <c r="AG1167" s="278"/>
      <c r="AH1167" s="278"/>
      <c r="AI1167" s="278"/>
      <c r="AJ1167" s="278"/>
      <c r="AK1167" s="278"/>
      <c r="AL1167" s="278"/>
      <c r="AM1167" s="278"/>
      <c r="AN1167" s="278"/>
      <c r="AO1167" s="278"/>
      <c r="AP1167" s="278"/>
      <c r="AQ1167" s="278"/>
      <c r="AR1167" s="278"/>
      <c r="AS1167" s="278"/>
      <c r="AT1167" s="278"/>
    </row>
    <row r="1168" spans="1:46" ht="45" customHeight="1" thickTop="1" thickBot="1" x14ac:dyDescent="0.25">
      <c r="A1168" s="273" t="s">
        <v>896</v>
      </c>
      <c r="B1168" s="273"/>
      <c r="C1168" s="273"/>
      <c r="D1168" s="273"/>
      <c r="E1168" s="273"/>
      <c r="F1168" s="273"/>
      <c r="G1168" s="273"/>
      <c r="H1168" s="273"/>
      <c r="I1168" s="273"/>
      <c r="J1168" s="273"/>
      <c r="K1168" s="273"/>
      <c r="L1168" s="273"/>
      <c r="M1168" s="273"/>
      <c r="N1168" s="273"/>
      <c r="O1168" s="273"/>
      <c r="P1168" s="273"/>
      <c r="Q1168" s="65">
        <v>3</v>
      </c>
      <c r="R1168" s="274"/>
      <c r="S1168" s="274"/>
      <c r="T1168" s="274"/>
      <c r="U1168" s="274"/>
      <c r="V1168" s="274"/>
      <c r="W1168" s="274"/>
      <c r="X1168" s="274"/>
      <c r="Y1168" s="274"/>
      <c r="Z1168" s="274"/>
      <c r="AA1168" s="274"/>
      <c r="AB1168" s="274"/>
      <c r="AC1168" s="274"/>
      <c r="AD1168" s="274"/>
      <c r="AE1168" s="274"/>
      <c r="AF1168" s="65">
        <v>3</v>
      </c>
      <c r="AG1168" s="274"/>
      <c r="AH1168" s="274"/>
      <c r="AI1168" s="274"/>
      <c r="AJ1168" s="274"/>
      <c r="AK1168" s="274"/>
      <c r="AL1168" s="274"/>
      <c r="AM1168" s="274"/>
      <c r="AN1168" s="274"/>
      <c r="AO1168" s="274"/>
      <c r="AP1168" s="274"/>
      <c r="AQ1168" s="274"/>
      <c r="AR1168" s="274"/>
      <c r="AS1168" s="274"/>
      <c r="AT1168" s="274"/>
    </row>
    <row r="1169" spans="1:46" ht="45" customHeight="1" thickTop="1" thickBot="1" x14ac:dyDescent="0.25">
      <c r="A1169" s="273" t="s">
        <v>897</v>
      </c>
      <c r="B1169" s="273"/>
      <c r="C1169" s="273"/>
      <c r="D1169" s="273"/>
      <c r="E1169" s="273"/>
      <c r="F1169" s="273"/>
      <c r="G1169" s="273"/>
      <c r="H1169" s="273"/>
      <c r="I1169" s="273"/>
      <c r="J1169" s="273"/>
      <c r="K1169" s="273"/>
      <c r="L1169" s="273"/>
      <c r="M1169" s="273"/>
      <c r="N1169" s="273"/>
      <c r="O1169" s="273"/>
      <c r="P1169" s="273"/>
      <c r="Q1169" s="65">
        <v>3</v>
      </c>
      <c r="R1169" s="274"/>
      <c r="S1169" s="274"/>
      <c r="T1169" s="274"/>
      <c r="U1169" s="274"/>
      <c r="V1169" s="274"/>
      <c r="W1169" s="274"/>
      <c r="X1169" s="274"/>
      <c r="Y1169" s="274"/>
      <c r="Z1169" s="274"/>
      <c r="AA1169" s="274"/>
      <c r="AB1169" s="274"/>
      <c r="AC1169" s="274"/>
      <c r="AD1169" s="274"/>
      <c r="AE1169" s="274"/>
      <c r="AF1169" s="65">
        <v>3</v>
      </c>
      <c r="AG1169" s="274"/>
      <c r="AH1169" s="274"/>
      <c r="AI1169" s="274"/>
      <c r="AJ1169" s="274"/>
      <c r="AK1169" s="274"/>
      <c r="AL1169" s="274"/>
      <c r="AM1169" s="274"/>
      <c r="AN1169" s="274"/>
      <c r="AO1169" s="274"/>
      <c r="AP1169" s="274"/>
      <c r="AQ1169" s="274"/>
      <c r="AR1169" s="274"/>
      <c r="AS1169" s="274"/>
      <c r="AT1169" s="274"/>
    </row>
    <row r="1170" spans="1:46" ht="61.15" customHeight="1" thickTop="1" thickBot="1" x14ac:dyDescent="0.25">
      <c r="A1170" s="273" t="s">
        <v>898</v>
      </c>
      <c r="B1170" s="273"/>
      <c r="C1170" s="273"/>
      <c r="D1170" s="273"/>
      <c r="E1170" s="273"/>
      <c r="F1170" s="273"/>
      <c r="G1170" s="273"/>
      <c r="H1170" s="273"/>
      <c r="I1170" s="273"/>
      <c r="J1170" s="273"/>
      <c r="K1170" s="273"/>
      <c r="L1170" s="273"/>
      <c r="M1170" s="273"/>
      <c r="N1170" s="273"/>
      <c r="O1170" s="273"/>
      <c r="P1170" s="273"/>
      <c r="Q1170" s="65">
        <v>3</v>
      </c>
      <c r="R1170" s="274"/>
      <c r="S1170" s="274"/>
      <c r="T1170" s="274"/>
      <c r="U1170" s="274"/>
      <c r="V1170" s="274"/>
      <c r="W1170" s="274"/>
      <c r="X1170" s="274"/>
      <c r="Y1170" s="274"/>
      <c r="Z1170" s="274"/>
      <c r="AA1170" s="274"/>
      <c r="AB1170" s="274"/>
      <c r="AC1170" s="274"/>
      <c r="AD1170" s="274"/>
      <c r="AE1170" s="274"/>
      <c r="AF1170" s="65">
        <v>3</v>
      </c>
      <c r="AG1170" s="274"/>
      <c r="AH1170" s="274"/>
      <c r="AI1170" s="274"/>
      <c r="AJ1170" s="274"/>
      <c r="AK1170" s="274"/>
      <c r="AL1170" s="274"/>
      <c r="AM1170" s="274"/>
      <c r="AN1170" s="274"/>
      <c r="AO1170" s="274"/>
      <c r="AP1170" s="274"/>
      <c r="AQ1170" s="274"/>
      <c r="AR1170" s="274"/>
      <c r="AS1170" s="274"/>
      <c r="AT1170" s="274"/>
    </row>
    <row r="1171" spans="1:46" ht="45" customHeight="1" thickTop="1" thickBot="1" x14ac:dyDescent="0.25">
      <c r="A1171" s="273" t="s">
        <v>899</v>
      </c>
      <c r="B1171" s="273"/>
      <c r="C1171" s="273"/>
      <c r="D1171" s="273"/>
      <c r="E1171" s="273"/>
      <c r="F1171" s="273"/>
      <c r="G1171" s="273"/>
      <c r="H1171" s="273"/>
      <c r="I1171" s="273"/>
      <c r="J1171" s="273"/>
      <c r="K1171" s="273"/>
      <c r="L1171" s="273"/>
      <c r="M1171" s="273"/>
      <c r="N1171" s="273"/>
      <c r="O1171" s="273"/>
      <c r="P1171" s="273"/>
      <c r="Q1171" s="65">
        <v>3</v>
      </c>
      <c r="R1171" s="278"/>
      <c r="S1171" s="278"/>
      <c r="T1171" s="278"/>
      <c r="U1171" s="278"/>
      <c r="V1171" s="278"/>
      <c r="W1171" s="278"/>
      <c r="X1171" s="278"/>
      <c r="Y1171" s="278"/>
      <c r="Z1171" s="278"/>
      <c r="AA1171" s="278"/>
      <c r="AB1171" s="278"/>
      <c r="AC1171" s="278"/>
      <c r="AD1171" s="278"/>
      <c r="AE1171" s="278"/>
      <c r="AF1171" s="65">
        <v>3</v>
      </c>
      <c r="AG1171" s="278"/>
      <c r="AH1171" s="278"/>
      <c r="AI1171" s="278"/>
      <c r="AJ1171" s="278"/>
      <c r="AK1171" s="278"/>
      <c r="AL1171" s="278"/>
      <c r="AM1171" s="278"/>
      <c r="AN1171" s="278"/>
      <c r="AO1171" s="278"/>
      <c r="AP1171" s="278"/>
      <c r="AQ1171" s="278"/>
      <c r="AR1171" s="278"/>
      <c r="AS1171" s="278"/>
      <c r="AT1171" s="278"/>
    </row>
    <row r="1172" spans="1:46" ht="45" customHeight="1" thickTop="1" thickBot="1" x14ac:dyDescent="0.25">
      <c r="A1172" s="273" t="s">
        <v>900</v>
      </c>
      <c r="B1172" s="273"/>
      <c r="C1172" s="273"/>
      <c r="D1172" s="273"/>
      <c r="E1172" s="273"/>
      <c r="F1172" s="273"/>
      <c r="G1172" s="273"/>
      <c r="H1172" s="273"/>
      <c r="I1172" s="273"/>
      <c r="J1172" s="273"/>
      <c r="K1172" s="273"/>
      <c r="L1172" s="273"/>
      <c r="M1172" s="273"/>
      <c r="N1172" s="273"/>
      <c r="O1172" s="273"/>
      <c r="P1172" s="273"/>
      <c r="Q1172" s="65">
        <v>3</v>
      </c>
      <c r="R1172" s="274"/>
      <c r="S1172" s="274"/>
      <c r="T1172" s="274"/>
      <c r="U1172" s="274"/>
      <c r="V1172" s="274"/>
      <c r="W1172" s="274"/>
      <c r="X1172" s="274"/>
      <c r="Y1172" s="274"/>
      <c r="Z1172" s="274"/>
      <c r="AA1172" s="274"/>
      <c r="AB1172" s="274"/>
      <c r="AC1172" s="274"/>
      <c r="AD1172" s="274"/>
      <c r="AE1172" s="274"/>
      <c r="AF1172" s="65">
        <v>3</v>
      </c>
      <c r="AG1172" s="274"/>
      <c r="AH1172" s="274"/>
      <c r="AI1172" s="274"/>
      <c r="AJ1172" s="274"/>
      <c r="AK1172" s="274"/>
      <c r="AL1172" s="274"/>
      <c r="AM1172" s="274"/>
      <c r="AN1172" s="274"/>
      <c r="AO1172" s="274"/>
      <c r="AP1172" s="274"/>
      <c r="AQ1172" s="274"/>
      <c r="AR1172" s="274"/>
      <c r="AS1172" s="274"/>
      <c r="AT1172" s="274"/>
    </row>
    <row r="1173" spans="1:46" ht="45" customHeight="1" thickTop="1" thickBot="1" x14ac:dyDescent="0.25">
      <c r="A1173" s="273" t="s">
        <v>901</v>
      </c>
      <c r="B1173" s="273"/>
      <c r="C1173" s="273"/>
      <c r="D1173" s="273"/>
      <c r="E1173" s="273"/>
      <c r="F1173" s="273"/>
      <c r="G1173" s="273"/>
      <c r="H1173" s="273"/>
      <c r="I1173" s="273"/>
      <c r="J1173" s="273"/>
      <c r="K1173" s="273"/>
      <c r="L1173" s="273"/>
      <c r="M1173" s="273"/>
      <c r="N1173" s="273"/>
      <c r="O1173" s="273"/>
      <c r="P1173" s="273"/>
      <c r="Q1173" s="65">
        <v>3</v>
      </c>
      <c r="R1173" s="274"/>
      <c r="S1173" s="274"/>
      <c r="T1173" s="274"/>
      <c r="U1173" s="274"/>
      <c r="V1173" s="274"/>
      <c r="W1173" s="274"/>
      <c r="X1173" s="274"/>
      <c r="Y1173" s="274"/>
      <c r="Z1173" s="274"/>
      <c r="AA1173" s="274"/>
      <c r="AB1173" s="274"/>
      <c r="AC1173" s="274"/>
      <c r="AD1173" s="274"/>
      <c r="AE1173" s="274"/>
      <c r="AF1173" s="65">
        <v>3</v>
      </c>
      <c r="AG1173" s="274"/>
      <c r="AH1173" s="274"/>
      <c r="AI1173" s="274"/>
      <c r="AJ1173" s="274"/>
      <c r="AK1173" s="274"/>
      <c r="AL1173" s="274"/>
      <c r="AM1173" s="274"/>
      <c r="AN1173" s="274"/>
      <c r="AO1173" s="274"/>
      <c r="AP1173" s="274"/>
      <c r="AQ1173" s="274"/>
      <c r="AR1173" s="274"/>
      <c r="AS1173" s="274"/>
      <c r="AT1173" s="274"/>
    </row>
    <row r="1174" spans="1:46" ht="45" customHeight="1" thickTop="1" thickBot="1" x14ac:dyDescent="0.25">
      <c r="A1174" s="273" t="s">
        <v>902</v>
      </c>
      <c r="B1174" s="273"/>
      <c r="C1174" s="273"/>
      <c r="D1174" s="273"/>
      <c r="E1174" s="273"/>
      <c r="F1174" s="273"/>
      <c r="G1174" s="273"/>
      <c r="H1174" s="273"/>
      <c r="I1174" s="273"/>
      <c r="J1174" s="273"/>
      <c r="K1174" s="273"/>
      <c r="L1174" s="273"/>
      <c r="M1174" s="273"/>
      <c r="N1174" s="273"/>
      <c r="O1174" s="273"/>
      <c r="P1174" s="273"/>
      <c r="Q1174" s="65">
        <v>3</v>
      </c>
      <c r="R1174" s="274"/>
      <c r="S1174" s="274"/>
      <c r="T1174" s="274"/>
      <c r="U1174" s="274"/>
      <c r="V1174" s="274"/>
      <c r="W1174" s="274"/>
      <c r="X1174" s="274"/>
      <c r="Y1174" s="274"/>
      <c r="Z1174" s="274"/>
      <c r="AA1174" s="274"/>
      <c r="AB1174" s="274"/>
      <c r="AC1174" s="274"/>
      <c r="AD1174" s="274"/>
      <c r="AE1174" s="274"/>
      <c r="AF1174" s="65">
        <v>3</v>
      </c>
      <c r="AG1174" s="274"/>
      <c r="AH1174" s="274"/>
      <c r="AI1174" s="274"/>
      <c r="AJ1174" s="274"/>
      <c r="AK1174" s="274"/>
      <c r="AL1174" s="274"/>
      <c r="AM1174" s="274"/>
      <c r="AN1174" s="274"/>
      <c r="AO1174" s="274"/>
      <c r="AP1174" s="274"/>
      <c r="AQ1174" s="274"/>
      <c r="AR1174" s="274"/>
      <c r="AS1174" s="274"/>
      <c r="AT1174" s="274"/>
    </row>
    <row r="1175" spans="1:46" ht="45" customHeight="1" thickTop="1" thickBot="1" x14ac:dyDescent="0.25">
      <c r="A1175" s="273" t="s">
        <v>903</v>
      </c>
      <c r="B1175" s="273"/>
      <c r="C1175" s="273"/>
      <c r="D1175" s="273"/>
      <c r="E1175" s="273"/>
      <c r="F1175" s="273"/>
      <c r="G1175" s="273"/>
      <c r="H1175" s="273"/>
      <c r="I1175" s="273"/>
      <c r="J1175" s="273"/>
      <c r="K1175" s="273"/>
      <c r="L1175" s="273"/>
      <c r="M1175" s="273"/>
      <c r="N1175" s="273"/>
      <c r="O1175" s="273"/>
      <c r="P1175" s="273"/>
      <c r="Q1175" s="65">
        <v>3</v>
      </c>
      <c r="R1175" s="274"/>
      <c r="S1175" s="274"/>
      <c r="T1175" s="274"/>
      <c r="U1175" s="274"/>
      <c r="V1175" s="274"/>
      <c r="W1175" s="274"/>
      <c r="X1175" s="274"/>
      <c r="Y1175" s="274"/>
      <c r="Z1175" s="274"/>
      <c r="AA1175" s="274"/>
      <c r="AB1175" s="274"/>
      <c r="AC1175" s="274"/>
      <c r="AD1175" s="274"/>
      <c r="AE1175" s="274"/>
      <c r="AF1175" s="65">
        <v>3</v>
      </c>
      <c r="AG1175" s="274"/>
      <c r="AH1175" s="274"/>
      <c r="AI1175" s="274"/>
      <c r="AJ1175" s="274"/>
      <c r="AK1175" s="274"/>
      <c r="AL1175" s="274"/>
      <c r="AM1175" s="274"/>
      <c r="AN1175" s="274"/>
      <c r="AO1175" s="274"/>
      <c r="AP1175" s="274"/>
      <c r="AQ1175" s="274"/>
      <c r="AR1175" s="274"/>
      <c r="AS1175" s="274"/>
      <c r="AT1175" s="274"/>
    </row>
    <row r="1176" spans="1:46" ht="45" customHeight="1" thickTop="1" thickBot="1" x14ac:dyDescent="0.25">
      <c r="A1176" s="273" t="s">
        <v>904</v>
      </c>
      <c r="B1176" s="273"/>
      <c r="C1176" s="273"/>
      <c r="D1176" s="273"/>
      <c r="E1176" s="273"/>
      <c r="F1176" s="273"/>
      <c r="G1176" s="273"/>
      <c r="H1176" s="273"/>
      <c r="I1176" s="273"/>
      <c r="J1176" s="273"/>
      <c r="K1176" s="273"/>
      <c r="L1176" s="273"/>
      <c r="M1176" s="273"/>
      <c r="N1176" s="273"/>
      <c r="O1176" s="273"/>
      <c r="P1176" s="273"/>
      <c r="Q1176" s="65">
        <v>3</v>
      </c>
      <c r="R1176" s="278"/>
      <c r="S1176" s="278"/>
      <c r="T1176" s="278"/>
      <c r="U1176" s="278"/>
      <c r="V1176" s="278"/>
      <c r="W1176" s="278"/>
      <c r="X1176" s="278"/>
      <c r="Y1176" s="278"/>
      <c r="Z1176" s="278"/>
      <c r="AA1176" s="278"/>
      <c r="AB1176" s="278"/>
      <c r="AC1176" s="278"/>
      <c r="AD1176" s="278"/>
      <c r="AE1176" s="278"/>
      <c r="AF1176" s="65">
        <v>3</v>
      </c>
      <c r="AG1176" s="278"/>
      <c r="AH1176" s="278"/>
      <c r="AI1176" s="278"/>
      <c r="AJ1176" s="278"/>
      <c r="AK1176" s="278"/>
      <c r="AL1176" s="278"/>
      <c r="AM1176" s="278"/>
      <c r="AN1176" s="278"/>
      <c r="AO1176" s="278"/>
      <c r="AP1176" s="278"/>
      <c r="AQ1176" s="278"/>
      <c r="AR1176" s="278"/>
      <c r="AS1176" s="278"/>
      <c r="AT1176" s="278"/>
    </row>
    <row r="1177" spans="1:46" ht="45" customHeight="1" thickTop="1" thickBot="1" x14ac:dyDescent="0.25">
      <c r="A1177" s="273" t="s">
        <v>905</v>
      </c>
      <c r="B1177" s="273"/>
      <c r="C1177" s="273"/>
      <c r="D1177" s="273"/>
      <c r="E1177" s="273"/>
      <c r="F1177" s="273"/>
      <c r="G1177" s="273"/>
      <c r="H1177" s="273"/>
      <c r="I1177" s="273"/>
      <c r="J1177" s="273"/>
      <c r="K1177" s="273"/>
      <c r="L1177" s="273"/>
      <c r="M1177" s="273"/>
      <c r="N1177" s="273"/>
      <c r="O1177" s="273"/>
      <c r="P1177" s="273"/>
      <c r="Q1177" s="65">
        <v>3</v>
      </c>
      <c r="R1177" s="278"/>
      <c r="S1177" s="278"/>
      <c r="T1177" s="278"/>
      <c r="U1177" s="278"/>
      <c r="V1177" s="278"/>
      <c r="W1177" s="278"/>
      <c r="X1177" s="278"/>
      <c r="Y1177" s="278"/>
      <c r="Z1177" s="278"/>
      <c r="AA1177" s="278"/>
      <c r="AB1177" s="278"/>
      <c r="AC1177" s="278"/>
      <c r="AD1177" s="278"/>
      <c r="AE1177" s="278"/>
      <c r="AF1177" s="65">
        <v>3</v>
      </c>
      <c r="AG1177" s="278"/>
      <c r="AH1177" s="278"/>
      <c r="AI1177" s="278"/>
      <c r="AJ1177" s="278"/>
      <c r="AK1177" s="278"/>
      <c r="AL1177" s="278"/>
      <c r="AM1177" s="278"/>
      <c r="AN1177" s="278"/>
      <c r="AO1177" s="278"/>
      <c r="AP1177" s="278"/>
      <c r="AQ1177" s="278"/>
      <c r="AR1177" s="278"/>
      <c r="AS1177" s="278"/>
      <c r="AT1177" s="278"/>
    </row>
    <row r="1178" spans="1:46" ht="45" customHeight="1" thickTop="1" thickBot="1" x14ac:dyDescent="0.25">
      <c r="A1178" s="273" t="s">
        <v>906</v>
      </c>
      <c r="B1178" s="273"/>
      <c r="C1178" s="273"/>
      <c r="D1178" s="273"/>
      <c r="E1178" s="273"/>
      <c r="F1178" s="273"/>
      <c r="G1178" s="273"/>
      <c r="H1178" s="273"/>
      <c r="I1178" s="273"/>
      <c r="J1178" s="273"/>
      <c r="K1178" s="273"/>
      <c r="L1178" s="273"/>
      <c r="M1178" s="273"/>
      <c r="N1178" s="273"/>
      <c r="O1178" s="273"/>
      <c r="P1178" s="273"/>
      <c r="Q1178" s="65">
        <v>3</v>
      </c>
      <c r="R1178" s="278"/>
      <c r="S1178" s="278"/>
      <c r="T1178" s="278"/>
      <c r="U1178" s="278"/>
      <c r="V1178" s="278"/>
      <c r="W1178" s="278"/>
      <c r="X1178" s="278"/>
      <c r="Y1178" s="278"/>
      <c r="Z1178" s="278"/>
      <c r="AA1178" s="278"/>
      <c r="AB1178" s="278"/>
      <c r="AC1178" s="278"/>
      <c r="AD1178" s="278"/>
      <c r="AE1178" s="278"/>
      <c r="AF1178" s="65">
        <v>3</v>
      </c>
      <c r="AG1178" s="278"/>
      <c r="AH1178" s="278"/>
      <c r="AI1178" s="278"/>
      <c r="AJ1178" s="278"/>
      <c r="AK1178" s="278"/>
      <c r="AL1178" s="278"/>
      <c r="AM1178" s="278"/>
      <c r="AN1178" s="278"/>
      <c r="AO1178" s="278"/>
      <c r="AP1178" s="278"/>
      <c r="AQ1178" s="278"/>
      <c r="AR1178" s="278"/>
      <c r="AS1178" s="278"/>
      <c r="AT1178" s="278"/>
    </row>
    <row r="1179" spans="1:46" ht="45" customHeight="1" thickTop="1" thickBot="1" x14ac:dyDescent="0.25">
      <c r="A1179" s="273" t="s">
        <v>907</v>
      </c>
      <c r="B1179" s="273"/>
      <c r="C1179" s="273"/>
      <c r="D1179" s="273"/>
      <c r="E1179" s="273"/>
      <c r="F1179" s="273"/>
      <c r="G1179" s="273"/>
      <c r="H1179" s="273"/>
      <c r="I1179" s="273"/>
      <c r="J1179" s="273"/>
      <c r="K1179" s="273"/>
      <c r="L1179" s="273"/>
      <c r="M1179" s="273"/>
      <c r="N1179" s="273"/>
      <c r="O1179" s="273"/>
      <c r="P1179" s="273"/>
      <c r="Q1179" s="65">
        <v>3</v>
      </c>
      <c r="R1179" s="274"/>
      <c r="S1179" s="274"/>
      <c r="T1179" s="274"/>
      <c r="U1179" s="274"/>
      <c r="V1179" s="274"/>
      <c r="W1179" s="274"/>
      <c r="X1179" s="274"/>
      <c r="Y1179" s="274"/>
      <c r="Z1179" s="274"/>
      <c r="AA1179" s="274"/>
      <c r="AB1179" s="274"/>
      <c r="AC1179" s="274"/>
      <c r="AD1179" s="274"/>
      <c r="AE1179" s="274"/>
      <c r="AF1179" s="65">
        <v>3</v>
      </c>
      <c r="AG1179" s="274"/>
      <c r="AH1179" s="274"/>
      <c r="AI1179" s="274"/>
      <c r="AJ1179" s="274"/>
      <c r="AK1179" s="274"/>
      <c r="AL1179" s="274"/>
      <c r="AM1179" s="274"/>
      <c r="AN1179" s="274"/>
      <c r="AO1179" s="274"/>
      <c r="AP1179" s="274"/>
      <c r="AQ1179" s="274"/>
      <c r="AR1179" s="274"/>
      <c r="AS1179" s="274"/>
      <c r="AT1179" s="274"/>
    </row>
    <row r="1180" spans="1:46" ht="78" customHeight="1" thickTop="1" thickBot="1" x14ac:dyDescent="0.25">
      <c r="A1180" s="273" t="s">
        <v>908</v>
      </c>
      <c r="B1180" s="273"/>
      <c r="C1180" s="273"/>
      <c r="D1180" s="273"/>
      <c r="E1180" s="273"/>
      <c r="F1180" s="273"/>
      <c r="G1180" s="273"/>
      <c r="H1180" s="273"/>
      <c r="I1180" s="273"/>
      <c r="J1180" s="273"/>
      <c r="K1180" s="273"/>
      <c r="L1180" s="273"/>
      <c r="M1180" s="273"/>
      <c r="N1180" s="273"/>
      <c r="O1180" s="273"/>
      <c r="P1180" s="273"/>
      <c r="Q1180" s="65">
        <v>3</v>
      </c>
      <c r="R1180" s="274"/>
      <c r="S1180" s="274"/>
      <c r="T1180" s="274"/>
      <c r="U1180" s="274"/>
      <c r="V1180" s="274"/>
      <c r="W1180" s="274"/>
      <c r="X1180" s="274"/>
      <c r="Y1180" s="274"/>
      <c r="Z1180" s="274"/>
      <c r="AA1180" s="274"/>
      <c r="AB1180" s="274"/>
      <c r="AC1180" s="274"/>
      <c r="AD1180" s="274"/>
      <c r="AE1180" s="274"/>
      <c r="AF1180" s="65">
        <v>3</v>
      </c>
      <c r="AG1180" s="274"/>
      <c r="AH1180" s="274"/>
      <c r="AI1180" s="274"/>
      <c r="AJ1180" s="274"/>
      <c r="AK1180" s="274"/>
      <c r="AL1180" s="274"/>
      <c r="AM1180" s="274"/>
      <c r="AN1180" s="274"/>
      <c r="AO1180" s="274"/>
      <c r="AP1180" s="274"/>
      <c r="AQ1180" s="274"/>
      <c r="AR1180" s="274"/>
      <c r="AS1180" s="274"/>
      <c r="AT1180" s="274"/>
    </row>
    <row r="1181" spans="1:46" ht="45" customHeight="1" thickTop="1" thickBot="1" x14ac:dyDescent="0.25">
      <c r="A1181" s="273" t="s">
        <v>909</v>
      </c>
      <c r="B1181" s="273"/>
      <c r="C1181" s="273"/>
      <c r="D1181" s="273"/>
      <c r="E1181" s="273"/>
      <c r="F1181" s="273"/>
      <c r="G1181" s="273"/>
      <c r="H1181" s="273"/>
      <c r="I1181" s="273"/>
      <c r="J1181" s="273"/>
      <c r="K1181" s="273"/>
      <c r="L1181" s="273"/>
      <c r="M1181" s="273"/>
      <c r="N1181" s="273"/>
      <c r="O1181" s="273"/>
      <c r="P1181" s="273"/>
      <c r="Q1181" s="65">
        <v>3</v>
      </c>
      <c r="R1181" s="274"/>
      <c r="S1181" s="274"/>
      <c r="T1181" s="274"/>
      <c r="U1181" s="274"/>
      <c r="V1181" s="274"/>
      <c r="W1181" s="274"/>
      <c r="X1181" s="274"/>
      <c r="Y1181" s="274"/>
      <c r="Z1181" s="274"/>
      <c r="AA1181" s="274"/>
      <c r="AB1181" s="274"/>
      <c r="AC1181" s="274"/>
      <c r="AD1181" s="274"/>
      <c r="AE1181" s="274"/>
      <c r="AF1181" s="65">
        <v>3</v>
      </c>
      <c r="AG1181" s="274"/>
      <c r="AH1181" s="274"/>
      <c r="AI1181" s="274"/>
      <c r="AJ1181" s="274"/>
      <c r="AK1181" s="274"/>
      <c r="AL1181" s="274"/>
      <c r="AM1181" s="274"/>
      <c r="AN1181" s="274"/>
      <c r="AO1181" s="274"/>
      <c r="AP1181" s="274"/>
      <c r="AQ1181" s="274"/>
      <c r="AR1181" s="274"/>
      <c r="AS1181" s="274"/>
      <c r="AT1181" s="274"/>
    </row>
    <row r="1182" spans="1:46" ht="45" customHeight="1" thickTop="1" thickBot="1" x14ac:dyDescent="0.25">
      <c r="A1182" s="273" t="s">
        <v>910</v>
      </c>
      <c r="B1182" s="273"/>
      <c r="C1182" s="273"/>
      <c r="D1182" s="273"/>
      <c r="E1182" s="273"/>
      <c r="F1182" s="273"/>
      <c r="G1182" s="273"/>
      <c r="H1182" s="273"/>
      <c r="I1182" s="273"/>
      <c r="J1182" s="273"/>
      <c r="K1182" s="273"/>
      <c r="L1182" s="273"/>
      <c r="M1182" s="273"/>
      <c r="N1182" s="273"/>
      <c r="O1182" s="273"/>
      <c r="P1182" s="273"/>
      <c r="Q1182" s="65">
        <v>3</v>
      </c>
      <c r="R1182" s="274"/>
      <c r="S1182" s="274"/>
      <c r="T1182" s="274"/>
      <c r="U1182" s="274"/>
      <c r="V1182" s="274"/>
      <c r="W1182" s="274"/>
      <c r="X1182" s="274"/>
      <c r="Y1182" s="274"/>
      <c r="Z1182" s="274"/>
      <c r="AA1182" s="274"/>
      <c r="AB1182" s="274"/>
      <c r="AC1182" s="274"/>
      <c r="AD1182" s="274"/>
      <c r="AE1182" s="274"/>
      <c r="AF1182" s="65">
        <v>3</v>
      </c>
      <c r="AG1182" s="274"/>
      <c r="AH1182" s="274"/>
      <c r="AI1182" s="274"/>
      <c r="AJ1182" s="274"/>
      <c r="AK1182" s="274"/>
      <c r="AL1182" s="274"/>
      <c r="AM1182" s="274"/>
      <c r="AN1182" s="274"/>
      <c r="AO1182" s="274"/>
      <c r="AP1182" s="274"/>
      <c r="AQ1182" s="274"/>
      <c r="AR1182" s="274"/>
      <c r="AS1182" s="274"/>
      <c r="AT1182" s="274"/>
    </row>
    <row r="1183" spans="1:46" ht="45" customHeight="1" thickTop="1" thickBot="1" x14ac:dyDescent="0.25">
      <c r="A1183" s="273" t="s">
        <v>911</v>
      </c>
      <c r="B1183" s="273"/>
      <c r="C1183" s="273"/>
      <c r="D1183" s="273"/>
      <c r="E1183" s="273"/>
      <c r="F1183" s="273"/>
      <c r="G1183" s="273"/>
      <c r="H1183" s="273"/>
      <c r="I1183" s="273"/>
      <c r="J1183" s="273"/>
      <c r="K1183" s="273"/>
      <c r="L1183" s="273"/>
      <c r="M1183" s="273"/>
      <c r="N1183" s="273"/>
      <c r="O1183" s="273"/>
      <c r="P1183" s="273"/>
      <c r="Q1183" s="65">
        <v>3</v>
      </c>
      <c r="R1183" s="278"/>
      <c r="S1183" s="278"/>
      <c r="T1183" s="278"/>
      <c r="U1183" s="278"/>
      <c r="V1183" s="278"/>
      <c r="W1183" s="278"/>
      <c r="X1183" s="278"/>
      <c r="Y1183" s="278"/>
      <c r="Z1183" s="278"/>
      <c r="AA1183" s="278"/>
      <c r="AB1183" s="278"/>
      <c r="AC1183" s="278"/>
      <c r="AD1183" s="278"/>
      <c r="AE1183" s="278"/>
      <c r="AF1183" s="65">
        <v>3</v>
      </c>
      <c r="AG1183" s="278"/>
      <c r="AH1183" s="278"/>
      <c r="AI1183" s="278"/>
      <c r="AJ1183" s="278"/>
      <c r="AK1183" s="278"/>
      <c r="AL1183" s="278"/>
      <c r="AM1183" s="278"/>
      <c r="AN1183" s="278"/>
      <c r="AO1183" s="278"/>
      <c r="AP1183" s="278"/>
      <c r="AQ1183" s="278"/>
      <c r="AR1183" s="278"/>
      <c r="AS1183" s="278"/>
      <c r="AT1183" s="278"/>
    </row>
    <row r="1184" spans="1:46" ht="45" customHeight="1" thickTop="1" thickBot="1" x14ac:dyDescent="0.25">
      <c r="A1184" s="273" t="s">
        <v>912</v>
      </c>
      <c r="B1184" s="273"/>
      <c r="C1184" s="273"/>
      <c r="D1184" s="273"/>
      <c r="E1184" s="273"/>
      <c r="F1184" s="273"/>
      <c r="G1184" s="273"/>
      <c r="H1184" s="273"/>
      <c r="I1184" s="273"/>
      <c r="J1184" s="273"/>
      <c r="K1184" s="273"/>
      <c r="L1184" s="273"/>
      <c r="M1184" s="273"/>
      <c r="N1184" s="273"/>
      <c r="O1184" s="273"/>
      <c r="P1184" s="273"/>
      <c r="Q1184" s="65">
        <v>3</v>
      </c>
      <c r="R1184" s="278"/>
      <c r="S1184" s="278"/>
      <c r="T1184" s="278"/>
      <c r="U1184" s="278"/>
      <c r="V1184" s="278"/>
      <c r="W1184" s="278"/>
      <c r="X1184" s="278"/>
      <c r="Y1184" s="278"/>
      <c r="Z1184" s="278"/>
      <c r="AA1184" s="278"/>
      <c r="AB1184" s="278"/>
      <c r="AC1184" s="278"/>
      <c r="AD1184" s="278"/>
      <c r="AE1184" s="278"/>
      <c r="AF1184" s="65">
        <v>3</v>
      </c>
      <c r="AG1184" s="278"/>
      <c r="AH1184" s="278"/>
      <c r="AI1184" s="278"/>
      <c r="AJ1184" s="278"/>
      <c r="AK1184" s="278"/>
      <c r="AL1184" s="278"/>
      <c r="AM1184" s="278"/>
      <c r="AN1184" s="278"/>
      <c r="AO1184" s="278"/>
      <c r="AP1184" s="278"/>
      <c r="AQ1184" s="278"/>
      <c r="AR1184" s="278"/>
      <c r="AS1184" s="278"/>
      <c r="AT1184" s="278"/>
    </row>
    <row r="1185" spans="1:46" ht="45" customHeight="1" thickTop="1" thickBot="1" x14ac:dyDescent="0.25">
      <c r="A1185" s="273" t="s">
        <v>913</v>
      </c>
      <c r="B1185" s="273"/>
      <c r="C1185" s="273"/>
      <c r="D1185" s="273"/>
      <c r="E1185" s="273"/>
      <c r="F1185" s="273"/>
      <c r="G1185" s="273"/>
      <c r="H1185" s="273"/>
      <c r="I1185" s="273"/>
      <c r="J1185" s="273"/>
      <c r="K1185" s="273"/>
      <c r="L1185" s="273"/>
      <c r="M1185" s="273"/>
      <c r="N1185" s="273"/>
      <c r="O1185" s="273"/>
      <c r="P1185" s="273"/>
      <c r="Q1185" s="65">
        <v>3</v>
      </c>
      <c r="R1185" s="278"/>
      <c r="S1185" s="278"/>
      <c r="T1185" s="278"/>
      <c r="U1185" s="278"/>
      <c r="V1185" s="278"/>
      <c r="W1185" s="278"/>
      <c r="X1185" s="278"/>
      <c r="Y1185" s="278"/>
      <c r="Z1185" s="278"/>
      <c r="AA1185" s="278"/>
      <c r="AB1185" s="278"/>
      <c r="AC1185" s="278"/>
      <c r="AD1185" s="278"/>
      <c r="AE1185" s="278"/>
      <c r="AF1185" s="65">
        <v>3</v>
      </c>
      <c r="AG1185" s="278"/>
      <c r="AH1185" s="278"/>
      <c r="AI1185" s="278"/>
      <c r="AJ1185" s="278"/>
      <c r="AK1185" s="278"/>
      <c r="AL1185" s="278"/>
      <c r="AM1185" s="278"/>
      <c r="AN1185" s="278"/>
      <c r="AO1185" s="278"/>
      <c r="AP1185" s="278"/>
      <c r="AQ1185" s="278"/>
      <c r="AR1185" s="278"/>
      <c r="AS1185" s="278"/>
      <c r="AT1185" s="278"/>
    </row>
    <row r="1186" spans="1:46" ht="45" customHeight="1" thickTop="1" thickBot="1" x14ac:dyDescent="0.25">
      <c r="A1186" s="273" t="s">
        <v>914</v>
      </c>
      <c r="B1186" s="273"/>
      <c r="C1186" s="273"/>
      <c r="D1186" s="273"/>
      <c r="E1186" s="273"/>
      <c r="F1186" s="273"/>
      <c r="G1186" s="273"/>
      <c r="H1186" s="273"/>
      <c r="I1186" s="273"/>
      <c r="J1186" s="273"/>
      <c r="K1186" s="273"/>
      <c r="L1186" s="273"/>
      <c r="M1186" s="273"/>
      <c r="N1186" s="273"/>
      <c r="O1186" s="273"/>
      <c r="P1186" s="273"/>
      <c r="Q1186" s="65">
        <v>3</v>
      </c>
      <c r="R1186" s="274"/>
      <c r="S1186" s="274"/>
      <c r="T1186" s="274"/>
      <c r="U1186" s="274"/>
      <c r="V1186" s="274"/>
      <c r="W1186" s="274"/>
      <c r="X1186" s="274"/>
      <c r="Y1186" s="274"/>
      <c r="Z1186" s="274"/>
      <c r="AA1186" s="274"/>
      <c r="AB1186" s="274"/>
      <c r="AC1186" s="274"/>
      <c r="AD1186" s="274"/>
      <c r="AE1186" s="274"/>
      <c r="AF1186" s="65">
        <v>3</v>
      </c>
      <c r="AG1186" s="274"/>
      <c r="AH1186" s="274"/>
      <c r="AI1186" s="274"/>
      <c r="AJ1186" s="274"/>
      <c r="AK1186" s="274"/>
      <c r="AL1186" s="274"/>
      <c r="AM1186" s="274"/>
      <c r="AN1186" s="274"/>
      <c r="AO1186" s="274"/>
      <c r="AP1186" s="274"/>
      <c r="AQ1186" s="274"/>
      <c r="AR1186" s="274"/>
      <c r="AS1186" s="274"/>
      <c r="AT1186" s="274"/>
    </row>
    <row r="1187" spans="1:46" ht="45" customHeight="1" thickTop="1" thickBot="1" x14ac:dyDescent="0.25">
      <c r="A1187" s="273" t="s">
        <v>915</v>
      </c>
      <c r="B1187" s="273"/>
      <c r="C1187" s="273"/>
      <c r="D1187" s="273"/>
      <c r="E1187" s="273"/>
      <c r="F1187" s="273"/>
      <c r="G1187" s="273"/>
      <c r="H1187" s="273"/>
      <c r="I1187" s="273"/>
      <c r="J1187" s="273"/>
      <c r="K1187" s="273"/>
      <c r="L1187" s="273"/>
      <c r="M1187" s="273"/>
      <c r="N1187" s="273"/>
      <c r="O1187" s="273"/>
      <c r="P1187" s="273"/>
      <c r="Q1187" s="65">
        <v>3</v>
      </c>
      <c r="R1187" s="274"/>
      <c r="S1187" s="274"/>
      <c r="T1187" s="274"/>
      <c r="U1187" s="274"/>
      <c r="V1187" s="274"/>
      <c r="W1187" s="274"/>
      <c r="X1187" s="274"/>
      <c r="Y1187" s="274"/>
      <c r="Z1187" s="274"/>
      <c r="AA1187" s="274"/>
      <c r="AB1187" s="274"/>
      <c r="AC1187" s="274"/>
      <c r="AD1187" s="274"/>
      <c r="AE1187" s="274"/>
      <c r="AF1187" s="65">
        <v>3</v>
      </c>
      <c r="AG1187" s="274"/>
      <c r="AH1187" s="274"/>
      <c r="AI1187" s="274"/>
      <c r="AJ1187" s="274"/>
      <c r="AK1187" s="274"/>
      <c r="AL1187" s="274"/>
      <c r="AM1187" s="274"/>
      <c r="AN1187" s="274"/>
      <c r="AO1187" s="274"/>
      <c r="AP1187" s="274"/>
      <c r="AQ1187" s="274"/>
      <c r="AR1187" s="274"/>
      <c r="AS1187" s="274"/>
      <c r="AT1187" s="274"/>
    </row>
    <row r="1188" spans="1:46" ht="45" customHeight="1" thickTop="1" thickBot="1" x14ac:dyDescent="0.25">
      <c r="A1188" s="273" t="s">
        <v>916</v>
      </c>
      <c r="B1188" s="273"/>
      <c r="C1188" s="273"/>
      <c r="D1188" s="273"/>
      <c r="E1188" s="273"/>
      <c r="F1188" s="273"/>
      <c r="G1188" s="273"/>
      <c r="H1188" s="273"/>
      <c r="I1188" s="273"/>
      <c r="J1188" s="273"/>
      <c r="K1188" s="273"/>
      <c r="L1188" s="273"/>
      <c r="M1188" s="273"/>
      <c r="N1188" s="273"/>
      <c r="O1188" s="273"/>
      <c r="P1188" s="273"/>
      <c r="Q1188" s="65">
        <v>3</v>
      </c>
      <c r="R1188" s="274"/>
      <c r="S1188" s="274"/>
      <c r="T1188" s="274"/>
      <c r="U1188" s="274"/>
      <c r="V1188" s="274"/>
      <c r="W1188" s="274"/>
      <c r="X1188" s="274"/>
      <c r="Y1188" s="274"/>
      <c r="Z1188" s="274"/>
      <c r="AA1188" s="274"/>
      <c r="AB1188" s="274"/>
      <c r="AC1188" s="274"/>
      <c r="AD1188" s="274"/>
      <c r="AE1188" s="274"/>
      <c r="AF1188" s="65">
        <v>3</v>
      </c>
      <c r="AG1188" s="274"/>
      <c r="AH1188" s="274"/>
      <c r="AI1188" s="274"/>
      <c r="AJ1188" s="274"/>
      <c r="AK1188" s="274"/>
      <c r="AL1188" s="274"/>
      <c r="AM1188" s="274"/>
      <c r="AN1188" s="274"/>
      <c r="AO1188" s="274"/>
      <c r="AP1188" s="274"/>
      <c r="AQ1188" s="274"/>
      <c r="AR1188" s="274"/>
      <c r="AS1188" s="274"/>
      <c r="AT1188" s="274"/>
    </row>
    <row r="1189" spans="1:46" ht="67.150000000000006" customHeight="1" thickTop="1" thickBot="1" x14ac:dyDescent="0.25">
      <c r="A1189" s="273" t="s">
        <v>917</v>
      </c>
      <c r="B1189" s="273"/>
      <c r="C1189" s="273"/>
      <c r="D1189" s="273"/>
      <c r="E1189" s="273"/>
      <c r="F1189" s="273"/>
      <c r="G1189" s="273"/>
      <c r="H1189" s="273"/>
      <c r="I1189" s="273"/>
      <c r="J1189" s="273"/>
      <c r="K1189" s="273"/>
      <c r="L1189" s="273"/>
      <c r="M1189" s="273"/>
      <c r="N1189" s="273"/>
      <c r="O1189" s="273"/>
      <c r="P1189" s="273"/>
      <c r="Q1189" s="65">
        <v>3</v>
      </c>
      <c r="R1189" s="278"/>
      <c r="S1189" s="278"/>
      <c r="T1189" s="278"/>
      <c r="U1189" s="278"/>
      <c r="V1189" s="278"/>
      <c r="W1189" s="278"/>
      <c r="X1189" s="278"/>
      <c r="Y1189" s="278"/>
      <c r="Z1189" s="278"/>
      <c r="AA1189" s="278"/>
      <c r="AB1189" s="278"/>
      <c r="AC1189" s="278"/>
      <c r="AD1189" s="278"/>
      <c r="AE1189" s="278"/>
      <c r="AF1189" s="65">
        <v>3</v>
      </c>
      <c r="AG1189" s="278"/>
      <c r="AH1189" s="278"/>
      <c r="AI1189" s="278"/>
      <c r="AJ1189" s="278"/>
      <c r="AK1189" s="278"/>
      <c r="AL1189" s="278"/>
      <c r="AM1189" s="278"/>
      <c r="AN1189" s="278"/>
      <c r="AO1189" s="278"/>
      <c r="AP1189" s="278"/>
      <c r="AQ1189" s="278"/>
      <c r="AR1189" s="278"/>
      <c r="AS1189" s="278"/>
      <c r="AT1189" s="278"/>
    </row>
    <row r="1190" spans="1:46" ht="45" customHeight="1" thickTop="1" thickBot="1" x14ac:dyDescent="0.25">
      <c r="A1190" s="273" t="s">
        <v>918</v>
      </c>
      <c r="B1190" s="273"/>
      <c r="C1190" s="273"/>
      <c r="D1190" s="273"/>
      <c r="E1190" s="273"/>
      <c r="F1190" s="273"/>
      <c r="G1190" s="273"/>
      <c r="H1190" s="273"/>
      <c r="I1190" s="273"/>
      <c r="J1190" s="273"/>
      <c r="K1190" s="273"/>
      <c r="L1190" s="273"/>
      <c r="M1190" s="273"/>
      <c r="N1190" s="273"/>
      <c r="O1190" s="273"/>
      <c r="P1190" s="273"/>
      <c r="Q1190" s="65">
        <v>3</v>
      </c>
      <c r="R1190" s="274"/>
      <c r="S1190" s="274"/>
      <c r="T1190" s="274"/>
      <c r="U1190" s="274"/>
      <c r="V1190" s="274"/>
      <c r="W1190" s="274"/>
      <c r="X1190" s="274"/>
      <c r="Y1190" s="274"/>
      <c r="Z1190" s="274"/>
      <c r="AA1190" s="274"/>
      <c r="AB1190" s="274"/>
      <c r="AC1190" s="274"/>
      <c r="AD1190" s="274"/>
      <c r="AE1190" s="274"/>
      <c r="AF1190" s="65">
        <v>3</v>
      </c>
      <c r="AG1190" s="274"/>
      <c r="AH1190" s="274"/>
      <c r="AI1190" s="274"/>
      <c r="AJ1190" s="274"/>
      <c r="AK1190" s="274"/>
      <c r="AL1190" s="274"/>
      <c r="AM1190" s="274"/>
      <c r="AN1190" s="274"/>
      <c r="AO1190" s="274"/>
      <c r="AP1190" s="274"/>
      <c r="AQ1190" s="274"/>
      <c r="AR1190" s="274"/>
      <c r="AS1190" s="274"/>
      <c r="AT1190" s="274"/>
    </row>
    <row r="1191" spans="1:46" ht="45" customHeight="1" thickTop="1" thickBot="1" x14ac:dyDescent="0.25">
      <c r="A1191" s="273" t="s">
        <v>919</v>
      </c>
      <c r="B1191" s="273"/>
      <c r="C1191" s="273"/>
      <c r="D1191" s="273"/>
      <c r="E1191" s="273"/>
      <c r="F1191" s="273"/>
      <c r="G1191" s="273"/>
      <c r="H1191" s="273"/>
      <c r="I1191" s="273"/>
      <c r="J1191" s="273"/>
      <c r="K1191" s="273"/>
      <c r="L1191" s="273"/>
      <c r="M1191" s="273"/>
      <c r="N1191" s="273"/>
      <c r="O1191" s="273"/>
      <c r="P1191" s="273"/>
      <c r="Q1191" s="65">
        <v>3</v>
      </c>
      <c r="R1191" s="274"/>
      <c r="S1191" s="274"/>
      <c r="T1191" s="274"/>
      <c r="U1191" s="274"/>
      <c r="V1191" s="274"/>
      <c r="W1191" s="274"/>
      <c r="X1191" s="274"/>
      <c r="Y1191" s="274"/>
      <c r="Z1191" s="274"/>
      <c r="AA1191" s="274"/>
      <c r="AB1191" s="274"/>
      <c r="AC1191" s="274"/>
      <c r="AD1191" s="274"/>
      <c r="AE1191" s="274"/>
      <c r="AF1191" s="65">
        <v>3</v>
      </c>
      <c r="AG1191" s="274"/>
      <c r="AH1191" s="274"/>
      <c r="AI1191" s="274"/>
      <c r="AJ1191" s="274"/>
      <c r="AK1191" s="274"/>
      <c r="AL1191" s="274"/>
      <c r="AM1191" s="274"/>
      <c r="AN1191" s="274"/>
      <c r="AO1191" s="274"/>
      <c r="AP1191" s="274"/>
      <c r="AQ1191" s="274"/>
      <c r="AR1191" s="274"/>
      <c r="AS1191" s="274"/>
      <c r="AT1191" s="274"/>
    </row>
    <row r="1192" spans="1:46" ht="45" customHeight="1" thickTop="1" thickBot="1" x14ac:dyDescent="0.25">
      <c r="A1192" s="273" t="s">
        <v>920</v>
      </c>
      <c r="B1192" s="273"/>
      <c r="C1192" s="273"/>
      <c r="D1192" s="273"/>
      <c r="E1192" s="273"/>
      <c r="F1192" s="273"/>
      <c r="G1192" s="273"/>
      <c r="H1192" s="273"/>
      <c r="I1192" s="273"/>
      <c r="J1192" s="273"/>
      <c r="K1192" s="273"/>
      <c r="L1192" s="273"/>
      <c r="M1192" s="273"/>
      <c r="N1192" s="273"/>
      <c r="O1192" s="273"/>
      <c r="P1192" s="273"/>
      <c r="Q1192" s="65">
        <v>3</v>
      </c>
      <c r="R1192" s="274"/>
      <c r="S1192" s="274"/>
      <c r="T1192" s="274"/>
      <c r="U1192" s="274"/>
      <c r="V1192" s="274"/>
      <c r="W1192" s="274"/>
      <c r="X1192" s="274"/>
      <c r="Y1192" s="274"/>
      <c r="Z1192" s="274"/>
      <c r="AA1192" s="274"/>
      <c r="AB1192" s="274"/>
      <c r="AC1192" s="274"/>
      <c r="AD1192" s="274"/>
      <c r="AE1192" s="274"/>
      <c r="AF1192" s="65">
        <v>3</v>
      </c>
      <c r="AG1192" s="274"/>
      <c r="AH1192" s="274"/>
      <c r="AI1192" s="274"/>
      <c r="AJ1192" s="274"/>
      <c r="AK1192" s="274"/>
      <c r="AL1192" s="274"/>
      <c r="AM1192" s="274"/>
      <c r="AN1192" s="274"/>
      <c r="AO1192" s="274"/>
      <c r="AP1192" s="274"/>
      <c r="AQ1192" s="274"/>
      <c r="AR1192" s="274"/>
      <c r="AS1192" s="274"/>
      <c r="AT1192" s="274"/>
    </row>
    <row r="1193" spans="1:46" ht="45" customHeight="1" thickTop="1" thickBot="1" x14ac:dyDescent="0.25">
      <c r="A1193" s="273" t="s">
        <v>921</v>
      </c>
      <c r="B1193" s="273"/>
      <c r="C1193" s="273"/>
      <c r="D1193" s="273"/>
      <c r="E1193" s="273"/>
      <c r="F1193" s="273"/>
      <c r="G1193" s="273"/>
      <c r="H1193" s="273"/>
      <c r="I1193" s="273"/>
      <c r="J1193" s="273"/>
      <c r="K1193" s="273"/>
      <c r="L1193" s="273"/>
      <c r="M1193" s="273"/>
      <c r="N1193" s="273"/>
      <c r="O1193" s="273"/>
      <c r="P1193" s="273"/>
      <c r="Q1193" s="65">
        <v>3</v>
      </c>
      <c r="R1193" s="274"/>
      <c r="S1193" s="274"/>
      <c r="T1193" s="274"/>
      <c r="U1193" s="274"/>
      <c r="V1193" s="274"/>
      <c r="W1193" s="274"/>
      <c r="X1193" s="274"/>
      <c r="Y1193" s="274"/>
      <c r="Z1193" s="274"/>
      <c r="AA1193" s="274"/>
      <c r="AB1193" s="274"/>
      <c r="AC1193" s="274"/>
      <c r="AD1193" s="274"/>
      <c r="AE1193" s="274"/>
      <c r="AF1193" s="65">
        <v>3</v>
      </c>
      <c r="AG1193" s="274"/>
      <c r="AH1193" s="274"/>
      <c r="AI1193" s="274"/>
      <c r="AJ1193" s="274"/>
      <c r="AK1193" s="274"/>
      <c r="AL1193" s="274"/>
      <c r="AM1193" s="274"/>
      <c r="AN1193" s="274"/>
      <c r="AO1193" s="274"/>
      <c r="AP1193" s="274"/>
      <c r="AQ1193" s="274"/>
      <c r="AR1193" s="274"/>
      <c r="AS1193" s="274"/>
      <c r="AT1193" s="274"/>
    </row>
    <row r="1194" spans="1:46" ht="83.65" customHeight="1" thickTop="1" thickBot="1" x14ac:dyDescent="0.25">
      <c r="A1194" s="273" t="s">
        <v>922</v>
      </c>
      <c r="B1194" s="273"/>
      <c r="C1194" s="273"/>
      <c r="D1194" s="273"/>
      <c r="E1194" s="273"/>
      <c r="F1194" s="273"/>
      <c r="G1194" s="273"/>
      <c r="H1194" s="273"/>
      <c r="I1194" s="273"/>
      <c r="J1194" s="273"/>
      <c r="K1194" s="273"/>
      <c r="L1194" s="273"/>
      <c r="M1194" s="273"/>
      <c r="N1194" s="273"/>
      <c r="O1194" s="273"/>
      <c r="P1194" s="273"/>
      <c r="Q1194" s="65">
        <v>3</v>
      </c>
      <c r="R1194" s="278"/>
      <c r="S1194" s="278"/>
      <c r="T1194" s="278"/>
      <c r="U1194" s="278"/>
      <c r="V1194" s="278"/>
      <c r="W1194" s="278"/>
      <c r="X1194" s="278"/>
      <c r="Y1194" s="278"/>
      <c r="Z1194" s="278"/>
      <c r="AA1194" s="278"/>
      <c r="AB1194" s="278"/>
      <c r="AC1194" s="278"/>
      <c r="AD1194" s="278"/>
      <c r="AE1194" s="278"/>
      <c r="AF1194" s="65">
        <v>3</v>
      </c>
      <c r="AG1194" s="278"/>
      <c r="AH1194" s="278"/>
      <c r="AI1194" s="278"/>
      <c r="AJ1194" s="278"/>
      <c r="AK1194" s="278"/>
      <c r="AL1194" s="278"/>
      <c r="AM1194" s="278"/>
      <c r="AN1194" s="278"/>
      <c r="AO1194" s="278"/>
      <c r="AP1194" s="278"/>
      <c r="AQ1194" s="278"/>
      <c r="AR1194" s="278"/>
      <c r="AS1194" s="278"/>
      <c r="AT1194" s="278"/>
    </row>
    <row r="1195" spans="1:46" ht="45" customHeight="1" thickTop="1" thickBot="1" x14ac:dyDescent="0.25">
      <c r="A1195" s="273" t="s">
        <v>923</v>
      </c>
      <c r="B1195" s="273"/>
      <c r="C1195" s="273"/>
      <c r="D1195" s="273"/>
      <c r="E1195" s="273"/>
      <c r="F1195" s="273"/>
      <c r="G1195" s="273"/>
      <c r="H1195" s="273"/>
      <c r="I1195" s="273"/>
      <c r="J1195" s="273"/>
      <c r="K1195" s="273"/>
      <c r="L1195" s="273"/>
      <c r="M1195" s="273"/>
      <c r="N1195" s="273"/>
      <c r="O1195" s="273"/>
      <c r="P1195" s="273"/>
      <c r="Q1195" s="65">
        <v>3</v>
      </c>
      <c r="R1195" s="278"/>
      <c r="S1195" s="278"/>
      <c r="T1195" s="278"/>
      <c r="U1195" s="278"/>
      <c r="V1195" s="278"/>
      <c r="W1195" s="278"/>
      <c r="X1195" s="278"/>
      <c r="Y1195" s="278"/>
      <c r="Z1195" s="278"/>
      <c r="AA1195" s="278"/>
      <c r="AB1195" s="278"/>
      <c r="AC1195" s="278"/>
      <c r="AD1195" s="278"/>
      <c r="AE1195" s="278"/>
      <c r="AF1195" s="65">
        <v>3</v>
      </c>
      <c r="AG1195" s="278"/>
      <c r="AH1195" s="278"/>
      <c r="AI1195" s="278"/>
      <c r="AJ1195" s="278"/>
      <c r="AK1195" s="278"/>
      <c r="AL1195" s="278"/>
      <c r="AM1195" s="278"/>
      <c r="AN1195" s="278"/>
      <c r="AO1195" s="278"/>
      <c r="AP1195" s="278"/>
      <c r="AQ1195" s="278"/>
      <c r="AR1195" s="278"/>
      <c r="AS1195" s="278"/>
      <c r="AT1195" s="278"/>
    </row>
    <row r="1196" spans="1:46" ht="45" customHeight="1" thickTop="1" thickBot="1" x14ac:dyDescent="0.25">
      <c r="A1196" s="273" t="s">
        <v>924</v>
      </c>
      <c r="B1196" s="273"/>
      <c r="C1196" s="273"/>
      <c r="D1196" s="273"/>
      <c r="E1196" s="273"/>
      <c r="F1196" s="273"/>
      <c r="G1196" s="273"/>
      <c r="H1196" s="273"/>
      <c r="I1196" s="273"/>
      <c r="J1196" s="273"/>
      <c r="K1196" s="273"/>
      <c r="L1196" s="273"/>
      <c r="M1196" s="273"/>
      <c r="N1196" s="273"/>
      <c r="O1196" s="273"/>
      <c r="P1196" s="273"/>
      <c r="Q1196" s="65">
        <v>3</v>
      </c>
      <c r="R1196" s="278"/>
      <c r="S1196" s="278"/>
      <c r="T1196" s="278"/>
      <c r="U1196" s="278"/>
      <c r="V1196" s="278"/>
      <c r="W1196" s="278"/>
      <c r="X1196" s="278"/>
      <c r="Y1196" s="278"/>
      <c r="Z1196" s="278"/>
      <c r="AA1196" s="278"/>
      <c r="AB1196" s="278"/>
      <c r="AC1196" s="278"/>
      <c r="AD1196" s="278"/>
      <c r="AE1196" s="278"/>
      <c r="AF1196" s="65">
        <v>3</v>
      </c>
      <c r="AG1196" s="278"/>
      <c r="AH1196" s="278"/>
      <c r="AI1196" s="278"/>
      <c r="AJ1196" s="278"/>
      <c r="AK1196" s="278"/>
      <c r="AL1196" s="278"/>
      <c r="AM1196" s="278"/>
      <c r="AN1196" s="278"/>
      <c r="AO1196" s="278"/>
      <c r="AP1196" s="278"/>
      <c r="AQ1196" s="278"/>
      <c r="AR1196" s="278"/>
      <c r="AS1196" s="278"/>
      <c r="AT1196" s="278"/>
    </row>
    <row r="1197" spans="1:46" ht="45" customHeight="1" thickTop="1" thickBot="1" x14ac:dyDescent="0.25">
      <c r="A1197" s="273" t="s">
        <v>925</v>
      </c>
      <c r="B1197" s="273"/>
      <c r="C1197" s="273"/>
      <c r="D1197" s="273"/>
      <c r="E1197" s="273"/>
      <c r="F1197" s="273"/>
      <c r="G1197" s="273"/>
      <c r="H1197" s="273"/>
      <c r="I1197" s="273"/>
      <c r="J1197" s="273"/>
      <c r="K1197" s="273"/>
      <c r="L1197" s="273"/>
      <c r="M1197" s="273"/>
      <c r="N1197" s="273"/>
      <c r="O1197" s="273"/>
      <c r="P1197" s="273"/>
      <c r="Q1197" s="65">
        <v>3</v>
      </c>
      <c r="R1197" s="278"/>
      <c r="S1197" s="278"/>
      <c r="T1197" s="278"/>
      <c r="U1197" s="278"/>
      <c r="V1197" s="278"/>
      <c r="W1197" s="278"/>
      <c r="X1197" s="278"/>
      <c r="Y1197" s="278"/>
      <c r="Z1197" s="278"/>
      <c r="AA1197" s="278"/>
      <c r="AB1197" s="278"/>
      <c r="AC1197" s="278"/>
      <c r="AD1197" s="278"/>
      <c r="AE1197" s="278"/>
      <c r="AF1197" s="65">
        <v>3</v>
      </c>
      <c r="AG1197" s="278"/>
      <c r="AH1197" s="278"/>
      <c r="AI1197" s="278"/>
      <c r="AJ1197" s="278"/>
      <c r="AK1197" s="278"/>
      <c r="AL1197" s="278"/>
      <c r="AM1197" s="278"/>
      <c r="AN1197" s="278"/>
      <c r="AO1197" s="278"/>
      <c r="AP1197" s="278"/>
      <c r="AQ1197" s="278"/>
      <c r="AR1197" s="278"/>
      <c r="AS1197" s="278"/>
      <c r="AT1197" s="278"/>
    </row>
    <row r="1198" spans="1:46" ht="45" customHeight="1" thickTop="1" thickBot="1" x14ac:dyDescent="0.25">
      <c r="A1198" s="273" t="s">
        <v>926</v>
      </c>
      <c r="B1198" s="273"/>
      <c r="C1198" s="273"/>
      <c r="D1198" s="273"/>
      <c r="E1198" s="273"/>
      <c r="F1198" s="273"/>
      <c r="G1198" s="273"/>
      <c r="H1198" s="273"/>
      <c r="I1198" s="273"/>
      <c r="J1198" s="273"/>
      <c r="K1198" s="273"/>
      <c r="L1198" s="273"/>
      <c r="M1198" s="273"/>
      <c r="N1198" s="273"/>
      <c r="O1198" s="273"/>
      <c r="P1198" s="273"/>
      <c r="Q1198" s="65">
        <v>3</v>
      </c>
      <c r="R1198" s="278"/>
      <c r="S1198" s="278"/>
      <c r="T1198" s="278"/>
      <c r="U1198" s="278"/>
      <c r="V1198" s="278"/>
      <c r="W1198" s="278"/>
      <c r="X1198" s="278"/>
      <c r="Y1198" s="278"/>
      <c r="Z1198" s="278"/>
      <c r="AA1198" s="278"/>
      <c r="AB1198" s="278"/>
      <c r="AC1198" s="278"/>
      <c r="AD1198" s="278"/>
      <c r="AE1198" s="278"/>
      <c r="AF1198" s="65">
        <v>3</v>
      </c>
      <c r="AG1198" s="278"/>
      <c r="AH1198" s="278"/>
      <c r="AI1198" s="278"/>
      <c r="AJ1198" s="278"/>
      <c r="AK1198" s="278"/>
      <c r="AL1198" s="278"/>
      <c r="AM1198" s="278"/>
      <c r="AN1198" s="278"/>
      <c r="AO1198" s="278"/>
      <c r="AP1198" s="278"/>
      <c r="AQ1198" s="278"/>
      <c r="AR1198" s="278"/>
      <c r="AS1198" s="278"/>
      <c r="AT1198" s="278"/>
    </row>
    <row r="1199" spans="1:46" ht="45" customHeight="1" thickTop="1" thickBot="1" x14ac:dyDescent="0.25">
      <c r="A1199" s="273" t="s">
        <v>927</v>
      </c>
      <c r="B1199" s="273"/>
      <c r="C1199" s="273"/>
      <c r="D1199" s="273"/>
      <c r="E1199" s="273"/>
      <c r="F1199" s="273"/>
      <c r="G1199" s="273"/>
      <c r="H1199" s="273"/>
      <c r="I1199" s="273"/>
      <c r="J1199" s="273"/>
      <c r="K1199" s="273"/>
      <c r="L1199" s="273"/>
      <c r="M1199" s="273"/>
      <c r="N1199" s="273"/>
      <c r="O1199" s="273"/>
      <c r="P1199" s="273"/>
      <c r="Q1199" s="65">
        <v>3</v>
      </c>
      <c r="R1199" s="274"/>
      <c r="S1199" s="274"/>
      <c r="T1199" s="274"/>
      <c r="U1199" s="274"/>
      <c r="V1199" s="274"/>
      <c r="W1199" s="274"/>
      <c r="X1199" s="274"/>
      <c r="Y1199" s="274"/>
      <c r="Z1199" s="274"/>
      <c r="AA1199" s="274"/>
      <c r="AB1199" s="274"/>
      <c r="AC1199" s="274"/>
      <c r="AD1199" s="274"/>
      <c r="AE1199" s="274"/>
      <c r="AF1199" s="65">
        <v>3</v>
      </c>
      <c r="AG1199" s="274"/>
      <c r="AH1199" s="274"/>
      <c r="AI1199" s="274"/>
      <c r="AJ1199" s="274"/>
      <c r="AK1199" s="274"/>
      <c r="AL1199" s="274"/>
      <c r="AM1199" s="274"/>
      <c r="AN1199" s="274"/>
      <c r="AO1199" s="274"/>
      <c r="AP1199" s="274"/>
      <c r="AQ1199" s="274"/>
      <c r="AR1199" s="274"/>
      <c r="AS1199" s="274"/>
      <c r="AT1199" s="274"/>
    </row>
    <row r="1200" spans="1:46" ht="45" customHeight="1" thickTop="1" thickBot="1" x14ac:dyDescent="0.25">
      <c r="A1200" s="273" t="s">
        <v>928</v>
      </c>
      <c r="B1200" s="273"/>
      <c r="C1200" s="273"/>
      <c r="D1200" s="273"/>
      <c r="E1200" s="273"/>
      <c r="F1200" s="273"/>
      <c r="G1200" s="273"/>
      <c r="H1200" s="273"/>
      <c r="I1200" s="273"/>
      <c r="J1200" s="273"/>
      <c r="K1200" s="273"/>
      <c r="L1200" s="273"/>
      <c r="M1200" s="273"/>
      <c r="N1200" s="273"/>
      <c r="O1200" s="273"/>
      <c r="P1200" s="273"/>
      <c r="Q1200" s="65">
        <v>3</v>
      </c>
      <c r="R1200" s="274"/>
      <c r="S1200" s="274"/>
      <c r="T1200" s="274"/>
      <c r="U1200" s="274"/>
      <c r="V1200" s="274"/>
      <c r="W1200" s="274"/>
      <c r="X1200" s="274"/>
      <c r="Y1200" s="274"/>
      <c r="Z1200" s="274"/>
      <c r="AA1200" s="274"/>
      <c r="AB1200" s="274"/>
      <c r="AC1200" s="274"/>
      <c r="AD1200" s="274"/>
      <c r="AE1200" s="274"/>
      <c r="AF1200" s="65">
        <v>3</v>
      </c>
      <c r="AG1200" s="274"/>
      <c r="AH1200" s="274"/>
      <c r="AI1200" s="274"/>
      <c r="AJ1200" s="274"/>
      <c r="AK1200" s="274"/>
      <c r="AL1200" s="274"/>
      <c r="AM1200" s="274"/>
      <c r="AN1200" s="274"/>
      <c r="AO1200" s="274"/>
      <c r="AP1200" s="274"/>
      <c r="AQ1200" s="274"/>
      <c r="AR1200" s="274"/>
      <c r="AS1200" s="274"/>
      <c r="AT1200" s="274"/>
    </row>
    <row r="1201" spans="1:46" ht="45" customHeight="1" thickTop="1" thickBot="1" x14ac:dyDescent="0.25">
      <c r="A1201" s="273" t="s">
        <v>929</v>
      </c>
      <c r="B1201" s="273"/>
      <c r="C1201" s="273"/>
      <c r="D1201" s="273"/>
      <c r="E1201" s="273"/>
      <c r="F1201" s="273"/>
      <c r="G1201" s="273"/>
      <c r="H1201" s="273"/>
      <c r="I1201" s="273"/>
      <c r="J1201" s="273"/>
      <c r="K1201" s="273"/>
      <c r="L1201" s="273"/>
      <c r="M1201" s="273"/>
      <c r="N1201" s="273"/>
      <c r="O1201" s="273"/>
      <c r="P1201" s="273"/>
      <c r="Q1201" s="65">
        <v>3</v>
      </c>
      <c r="R1201" s="274"/>
      <c r="S1201" s="274"/>
      <c r="T1201" s="274"/>
      <c r="U1201" s="274"/>
      <c r="V1201" s="274"/>
      <c r="W1201" s="274"/>
      <c r="X1201" s="274"/>
      <c r="Y1201" s="274"/>
      <c r="Z1201" s="274"/>
      <c r="AA1201" s="274"/>
      <c r="AB1201" s="274"/>
      <c r="AC1201" s="274"/>
      <c r="AD1201" s="274"/>
      <c r="AE1201" s="274"/>
      <c r="AF1201" s="65">
        <v>3</v>
      </c>
      <c r="AG1201" s="274"/>
      <c r="AH1201" s="274"/>
      <c r="AI1201" s="274"/>
      <c r="AJ1201" s="274"/>
      <c r="AK1201" s="274"/>
      <c r="AL1201" s="274"/>
      <c r="AM1201" s="274"/>
      <c r="AN1201" s="274"/>
      <c r="AO1201" s="274"/>
      <c r="AP1201" s="274"/>
      <c r="AQ1201" s="274"/>
      <c r="AR1201" s="274"/>
      <c r="AS1201" s="274"/>
      <c r="AT1201" s="274"/>
    </row>
    <row r="1202" spans="1:46" ht="45" customHeight="1" thickTop="1" thickBot="1" x14ac:dyDescent="0.25">
      <c r="A1202" s="273" t="s">
        <v>930</v>
      </c>
      <c r="B1202" s="273"/>
      <c r="C1202" s="273"/>
      <c r="D1202" s="273"/>
      <c r="E1202" s="273"/>
      <c r="F1202" s="273"/>
      <c r="G1202" s="273"/>
      <c r="H1202" s="273"/>
      <c r="I1202" s="273"/>
      <c r="J1202" s="273"/>
      <c r="K1202" s="273"/>
      <c r="L1202" s="273"/>
      <c r="M1202" s="273"/>
      <c r="N1202" s="273"/>
      <c r="O1202" s="273"/>
      <c r="P1202" s="273"/>
      <c r="Q1202" s="65">
        <v>3</v>
      </c>
      <c r="R1202" s="274"/>
      <c r="S1202" s="274"/>
      <c r="T1202" s="274"/>
      <c r="U1202" s="274"/>
      <c r="V1202" s="274"/>
      <c r="W1202" s="274"/>
      <c r="X1202" s="274"/>
      <c r="Y1202" s="274"/>
      <c r="Z1202" s="274"/>
      <c r="AA1202" s="274"/>
      <c r="AB1202" s="274"/>
      <c r="AC1202" s="274"/>
      <c r="AD1202" s="274"/>
      <c r="AE1202" s="274"/>
      <c r="AF1202" s="65">
        <v>3</v>
      </c>
      <c r="AG1202" s="274"/>
      <c r="AH1202" s="274"/>
      <c r="AI1202" s="274"/>
      <c r="AJ1202" s="274"/>
      <c r="AK1202" s="274"/>
      <c r="AL1202" s="274"/>
      <c r="AM1202" s="274"/>
      <c r="AN1202" s="274"/>
      <c r="AO1202" s="274"/>
      <c r="AP1202" s="274"/>
      <c r="AQ1202" s="274"/>
      <c r="AR1202" s="274"/>
      <c r="AS1202" s="274"/>
      <c r="AT1202" s="274"/>
    </row>
    <row r="1203" spans="1:46" ht="45" customHeight="1" thickTop="1" thickBot="1" x14ac:dyDescent="0.25">
      <c r="A1203" s="273" t="s">
        <v>931</v>
      </c>
      <c r="B1203" s="273"/>
      <c r="C1203" s="273"/>
      <c r="D1203" s="273"/>
      <c r="E1203" s="273"/>
      <c r="F1203" s="273"/>
      <c r="G1203" s="273"/>
      <c r="H1203" s="273"/>
      <c r="I1203" s="273"/>
      <c r="J1203" s="273"/>
      <c r="K1203" s="273"/>
      <c r="L1203" s="273"/>
      <c r="M1203" s="273"/>
      <c r="N1203" s="273"/>
      <c r="O1203" s="273"/>
      <c r="P1203" s="273"/>
      <c r="Q1203" s="65">
        <v>3</v>
      </c>
      <c r="R1203" s="274"/>
      <c r="S1203" s="274"/>
      <c r="T1203" s="274"/>
      <c r="U1203" s="274"/>
      <c r="V1203" s="274"/>
      <c r="W1203" s="274"/>
      <c r="X1203" s="274"/>
      <c r="Y1203" s="274"/>
      <c r="Z1203" s="274"/>
      <c r="AA1203" s="274"/>
      <c r="AB1203" s="274"/>
      <c r="AC1203" s="274"/>
      <c r="AD1203" s="274"/>
      <c r="AE1203" s="274"/>
      <c r="AF1203" s="65">
        <v>3</v>
      </c>
      <c r="AG1203" s="274"/>
      <c r="AH1203" s="274"/>
      <c r="AI1203" s="274"/>
      <c r="AJ1203" s="274"/>
      <c r="AK1203" s="274"/>
      <c r="AL1203" s="274"/>
      <c r="AM1203" s="274"/>
      <c r="AN1203" s="274"/>
      <c r="AO1203" s="274"/>
      <c r="AP1203" s="274"/>
      <c r="AQ1203" s="274"/>
      <c r="AR1203" s="274"/>
      <c r="AS1203" s="274"/>
      <c r="AT1203" s="274"/>
    </row>
    <row r="1204" spans="1:46" ht="45" customHeight="1" thickTop="1" thickBot="1" x14ac:dyDescent="0.25">
      <c r="A1204" s="273" t="s">
        <v>932</v>
      </c>
      <c r="B1204" s="273"/>
      <c r="C1204" s="273"/>
      <c r="D1204" s="273"/>
      <c r="E1204" s="273"/>
      <c r="F1204" s="273"/>
      <c r="G1204" s="273"/>
      <c r="H1204" s="273"/>
      <c r="I1204" s="273"/>
      <c r="J1204" s="273"/>
      <c r="K1204" s="273"/>
      <c r="L1204" s="273"/>
      <c r="M1204" s="273"/>
      <c r="N1204" s="273"/>
      <c r="O1204" s="273"/>
      <c r="P1204" s="273"/>
      <c r="Q1204" s="65">
        <v>3</v>
      </c>
      <c r="R1204" s="274"/>
      <c r="S1204" s="274"/>
      <c r="T1204" s="274"/>
      <c r="U1204" s="274"/>
      <c r="V1204" s="274"/>
      <c r="W1204" s="274"/>
      <c r="X1204" s="274"/>
      <c r="Y1204" s="274"/>
      <c r="Z1204" s="274"/>
      <c r="AA1204" s="274"/>
      <c r="AB1204" s="274"/>
      <c r="AC1204" s="274"/>
      <c r="AD1204" s="274"/>
      <c r="AE1204" s="274"/>
      <c r="AF1204" s="65">
        <v>3</v>
      </c>
      <c r="AG1204" s="274"/>
      <c r="AH1204" s="274"/>
      <c r="AI1204" s="274"/>
      <c r="AJ1204" s="274"/>
      <c r="AK1204" s="274"/>
      <c r="AL1204" s="274"/>
      <c r="AM1204" s="274"/>
      <c r="AN1204" s="274"/>
      <c r="AO1204" s="274"/>
      <c r="AP1204" s="274"/>
      <c r="AQ1204" s="274"/>
      <c r="AR1204" s="274"/>
      <c r="AS1204" s="274"/>
      <c r="AT1204" s="274"/>
    </row>
    <row r="1205" spans="1:46" ht="45" customHeight="1" thickTop="1" thickBot="1" x14ac:dyDescent="0.25">
      <c r="A1205" s="273" t="s">
        <v>933</v>
      </c>
      <c r="B1205" s="273"/>
      <c r="C1205" s="273"/>
      <c r="D1205" s="273"/>
      <c r="E1205" s="273"/>
      <c r="F1205" s="273"/>
      <c r="G1205" s="273"/>
      <c r="H1205" s="273"/>
      <c r="I1205" s="273"/>
      <c r="J1205" s="273"/>
      <c r="K1205" s="273"/>
      <c r="L1205" s="273"/>
      <c r="M1205" s="273"/>
      <c r="N1205" s="273"/>
      <c r="O1205" s="273"/>
      <c r="P1205" s="273"/>
      <c r="Q1205" s="65">
        <v>3</v>
      </c>
      <c r="R1205" s="278"/>
      <c r="S1205" s="278"/>
      <c r="T1205" s="278"/>
      <c r="U1205" s="278"/>
      <c r="V1205" s="278"/>
      <c r="W1205" s="278"/>
      <c r="X1205" s="278"/>
      <c r="Y1205" s="278"/>
      <c r="Z1205" s="278"/>
      <c r="AA1205" s="278"/>
      <c r="AB1205" s="278"/>
      <c r="AC1205" s="278"/>
      <c r="AD1205" s="278"/>
      <c r="AE1205" s="278"/>
      <c r="AF1205" s="65">
        <v>3</v>
      </c>
      <c r="AG1205" s="278"/>
      <c r="AH1205" s="278"/>
      <c r="AI1205" s="278"/>
      <c r="AJ1205" s="278"/>
      <c r="AK1205" s="278"/>
      <c r="AL1205" s="278"/>
      <c r="AM1205" s="278"/>
      <c r="AN1205" s="278"/>
      <c r="AO1205" s="278"/>
      <c r="AP1205" s="278"/>
      <c r="AQ1205" s="278"/>
      <c r="AR1205" s="278"/>
      <c r="AS1205" s="278"/>
      <c r="AT1205" s="278"/>
    </row>
    <row r="1206" spans="1:46" ht="45" customHeight="1" thickTop="1" thickBot="1" x14ac:dyDescent="0.25">
      <c r="A1206" s="273" t="s">
        <v>934</v>
      </c>
      <c r="B1206" s="273"/>
      <c r="C1206" s="273"/>
      <c r="D1206" s="273"/>
      <c r="E1206" s="273"/>
      <c r="F1206" s="273"/>
      <c r="G1206" s="273"/>
      <c r="H1206" s="273"/>
      <c r="I1206" s="273"/>
      <c r="J1206" s="273"/>
      <c r="K1206" s="273"/>
      <c r="L1206" s="273"/>
      <c r="M1206" s="273"/>
      <c r="N1206" s="273"/>
      <c r="O1206" s="273"/>
      <c r="P1206" s="273"/>
      <c r="Q1206" s="65">
        <v>3</v>
      </c>
      <c r="R1206" s="278"/>
      <c r="S1206" s="278"/>
      <c r="T1206" s="278"/>
      <c r="U1206" s="278"/>
      <c r="V1206" s="278"/>
      <c r="W1206" s="278"/>
      <c r="X1206" s="278"/>
      <c r="Y1206" s="278"/>
      <c r="Z1206" s="278"/>
      <c r="AA1206" s="278"/>
      <c r="AB1206" s="278"/>
      <c r="AC1206" s="278"/>
      <c r="AD1206" s="278"/>
      <c r="AE1206" s="278"/>
      <c r="AF1206" s="65">
        <v>3</v>
      </c>
      <c r="AG1206" s="278"/>
      <c r="AH1206" s="278"/>
      <c r="AI1206" s="278"/>
      <c r="AJ1206" s="278"/>
      <c r="AK1206" s="278"/>
      <c r="AL1206" s="278"/>
      <c r="AM1206" s="278"/>
      <c r="AN1206" s="278"/>
      <c r="AO1206" s="278"/>
      <c r="AP1206" s="278"/>
      <c r="AQ1206" s="278"/>
      <c r="AR1206" s="278"/>
      <c r="AS1206" s="278"/>
      <c r="AT1206" s="278"/>
    </row>
    <row r="1207" spans="1:46" ht="45" customHeight="1" thickTop="1" thickBot="1" x14ac:dyDescent="0.25">
      <c r="A1207" s="273" t="s">
        <v>935</v>
      </c>
      <c r="B1207" s="273"/>
      <c r="C1207" s="273"/>
      <c r="D1207" s="273"/>
      <c r="E1207" s="273"/>
      <c r="F1207" s="273"/>
      <c r="G1207" s="273"/>
      <c r="H1207" s="273"/>
      <c r="I1207" s="273"/>
      <c r="J1207" s="273"/>
      <c r="K1207" s="273"/>
      <c r="L1207" s="273"/>
      <c r="M1207" s="273"/>
      <c r="N1207" s="273"/>
      <c r="O1207" s="273"/>
      <c r="P1207" s="273"/>
      <c r="Q1207" s="65">
        <v>3</v>
      </c>
      <c r="R1207" s="274"/>
      <c r="S1207" s="274"/>
      <c r="T1207" s="274"/>
      <c r="U1207" s="274"/>
      <c r="V1207" s="274"/>
      <c r="W1207" s="274"/>
      <c r="X1207" s="274"/>
      <c r="Y1207" s="274"/>
      <c r="Z1207" s="274"/>
      <c r="AA1207" s="274"/>
      <c r="AB1207" s="274"/>
      <c r="AC1207" s="274"/>
      <c r="AD1207" s="274"/>
      <c r="AE1207" s="274"/>
      <c r="AF1207" s="65">
        <v>3</v>
      </c>
      <c r="AG1207" s="274"/>
      <c r="AH1207" s="274"/>
      <c r="AI1207" s="274"/>
      <c r="AJ1207" s="274"/>
      <c r="AK1207" s="274"/>
      <c r="AL1207" s="274"/>
      <c r="AM1207" s="274"/>
      <c r="AN1207" s="274"/>
      <c r="AO1207" s="274"/>
      <c r="AP1207" s="274"/>
      <c r="AQ1207" s="274"/>
      <c r="AR1207" s="274"/>
      <c r="AS1207" s="274"/>
      <c r="AT1207" s="274"/>
    </row>
    <row r="1208" spans="1:46" ht="45" customHeight="1" thickTop="1" thickBot="1" x14ac:dyDescent="0.25">
      <c r="A1208" s="273" t="s">
        <v>936</v>
      </c>
      <c r="B1208" s="273"/>
      <c r="C1208" s="273"/>
      <c r="D1208" s="273"/>
      <c r="E1208" s="273"/>
      <c r="F1208" s="273"/>
      <c r="G1208" s="273"/>
      <c r="H1208" s="273"/>
      <c r="I1208" s="273"/>
      <c r="J1208" s="273"/>
      <c r="K1208" s="273"/>
      <c r="L1208" s="273"/>
      <c r="M1208" s="273"/>
      <c r="N1208" s="273"/>
      <c r="O1208" s="273"/>
      <c r="P1208" s="273"/>
      <c r="Q1208" s="65">
        <v>3</v>
      </c>
      <c r="R1208" s="274"/>
      <c r="S1208" s="274"/>
      <c r="T1208" s="274"/>
      <c r="U1208" s="274"/>
      <c r="V1208" s="274"/>
      <c r="W1208" s="274"/>
      <c r="X1208" s="274"/>
      <c r="Y1208" s="274"/>
      <c r="Z1208" s="274"/>
      <c r="AA1208" s="274"/>
      <c r="AB1208" s="274"/>
      <c r="AC1208" s="274"/>
      <c r="AD1208" s="274"/>
      <c r="AE1208" s="274"/>
      <c r="AF1208" s="65">
        <v>3</v>
      </c>
      <c r="AG1208" s="274"/>
      <c r="AH1208" s="274"/>
      <c r="AI1208" s="274"/>
      <c r="AJ1208" s="274"/>
      <c r="AK1208" s="274"/>
      <c r="AL1208" s="274"/>
      <c r="AM1208" s="274"/>
      <c r="AN1208" s="274"/>
      <c r="AO1208" s="274"/>
      <c r="AP1208" s="274"/>
      <c r="AQ1208" s="274"/>
      <c r="AR1208" s="274"/>
      <c r="AS1208" s="274"/>
      <c r="AT1208" s="274"/>
    </row>
    <row r="1209" spans="1:46" ht="45" customHeight="1" thickTop="1" thickBot="1" x14ac:dyDescent="0.25">
      <c r="A1209" s="273" t="s">
        <v>937</v>
      </c>
      <c r="B1209" s="273"/>
      <c r="C1209" s="273"/>
      <c r="D1209" s="273"/>
      <c r="E1209" s="273"/>
      <c r="F1209" s="273"/>
      <c r="G1209" s="273"/>
      <c r="H1209" s="273"/>
      <c r="I1209" s="273"/>
      <c r="J1209" s="273"/>
      <c r="K1209" s="273"/>
      <c r="L1209" s="273"/>
      <c r="M1209" s="273"/>
      <c r="N1209" s="273"/>
      <c r="O1209" s="273"/>
      <c r="P1209" s="273"/>
      <c r="Q1209" s="65">
        <v>3</v>
      </c>
      <c r="R1209" s="274"/>
      <c r="S1209" s="274"/>
      <c r="T1209" s="274"/>
      <c r="U1209" s="274"/>
      <c r="V1209" s="274"/>
      <c r="W1209" s="274"/>
      <c r="X1209" s="274"/>
      <c r="Y1209" s="274"/>
      <c r="Z1209" s="274"/>
      <c r="AA1209" s="274"/>
      <c r="AB1209" s="274"/>
      <c r="AC1209" s="274"/>
      <c r="AD1209" s="274"/>
      <c r="AE1209" s="274"/>
      <c r="AF1209" s="65">
        <v>3</v>
      </c>
      <c r="AG1209" s="274"/>
      <c r="AH1209" s="274"/>
      <c r="AI1209" s="274"/>
      <c r="AJ1209" s="274"/>
      <c r="AK1209" s="274"/>
      <c r="AL1209" s="274"/>
      <c r="AM1209" s="274"/>
      <c r="AN1209" s="274"/>
      <c r="AO1209" s="274"/>
      <c r="AP1209" s="274"/>
      <c r="AQ1209" s="274"/>
      <c r="AR1209" s="274"/>
      <c r="AS1209" s="274"/>
      <c r="AT1209" s="274"/>
    </row>
    <row r="1210" spans="1:46" ht="45" customHeight="1" thickTop="1" thickBot="1" x14ac:dyDescent="0.25">
      <c r="A1210" s="273" t="s">
        <v>938</v>
      </c>
      <c r="B1210" s="273"/>
      <c r="C1210" s="273"/>
      <c r="D1210" s="273"/>
      <c r="E1210" s="273"/>
      <c r="F1210" s="273"/>
      <c r="G1210" s="273"/>
      <c r="H1210" s="273"/>
      <c r="I1210" s="273"/>
      <c r="J1210" s="273"/>
      <c r="K1210" s="273"/>
      <c r="L1210" s="273"/>
      <c r="M1210" s="273"/>
      <c r="N1210" s="273"/>
      <c r="O1210" s="273"/>
      <c r="P1210" s="273"/>
      <c r="Q1210" s="65">
        <v>3</v>
      </c>
      <c r="R1210" s="278"/>
      <c r="S1210" s="278"/>
      <c r="T1210" s="278"/>
      <c r="U1210" s="278"/>
      <c r="V1210" s="278"/>
      <c r="W1210" s="278"/>
      <c r="X1210" s="278"/>
      <c r="Y1210" s="278"/>
      <c r="Z1210" s="278"/>
      <c r="AA1210" s="278"/>
      <c r="AB1210" s="278"/>
      <c r="AC1210" s="278"/>
      <c r="AD1210" s="278"/>
      <c r="AE1210" s="278"/>
      <c r="AF1210" s="65">
        <v>3</v>
      </c>
      <c r="AG1210" s="278"/>
      <c r="AH1210" s="278"/>
      <c r="AI1210" s="278"/>
      <c r="AJ1210" s="278"/>
      <c r="AK1210" s="278"/>
      <c r="AL1210" s="278"/>
      <c r="AM1210" s="278"/>
      <c r="AN1210" s="278"/>
      <c r="AO1210" s="278"/>
      <c r="AP1210" s="278"/>
      <c r="AQ1210" s="278"/>
      <c r="AR1210" s="278"/>
      <c r="AS1210" s="278"/>
      <c r="AT1210" s="278"/>
    </row>
    <row r="1211" spans="1:46" ht="73.900000000000006" customHeight="1" thickTop="1" thickBot="1" x14ac:dyDescent="0.25">
      <c r="A1211" s="273" t="s">
        <v>939</v>
      </c>
      <c r="B1211" s="273"/>
      <c r="C1211" s="273"/>
      <c r="D1211" s="273"/>
      <c r="E1211" s="273"/>
      <c r="F1211" s="273"/>
      <c r="G1211" s="273"/>
      <c r="H1211" s="273"/>
      <c r="I1211" s="273"/>
      <c r="J1211" s="273"/>
      <c r="K1211" s="273"/>
      <c r="L1211" s="273"/>
      <c r="M1211" s="273"/>
      <c r="N1211" s="273"/>
      <c r="O1211" s="273"/>
      <c r="P1211" s="273"/>
      <c r="Q1211" s="65">
        <v>3</v>
      </c>
      <c r="R1211" s="274"/>
      <c r="S1211" s="274"/>
      <c r="T1211" s="274"/>
      <c r="U1211" s="274"/>
      <c r="V1211" s="274"/>
      <c r="W1211" s="274"/>
      <c r="X1211" s="274"/>
      <c r="Y1211" s="274"/>
      <c r="Z1211" s="274"/>
      <c r="AA1211" s="274"/>
      <c r="AB1211" s="274"/>
      <c r="AC1211" s="274"/>
      <c r="AD1211" s="274"/>
      <c r="AE1211" s="274"/>
      <c r="AF1211" s="65">
        <v>3</v>
      </c>
      <c r="AG1211" s="274"/>
      <c r="AH1211" s="274"/>
      <c r="AI1211" s="274"/>
      <c r="AJ1211" s="274"/>
      <c r="AK1211" s="274"/>
      <c r="AL1211" s="274"/>
      <c r="AM1211" s="274"/>
      <c r="AN1211" s="274"/>
      <c r="AO1211" s="274"/>
      <c r="AP1211" s="274"/>
      <c r="AQ1211" s="274"/>
      <c r="AR1211" s="274"/>
      <c r="AS1211" s="274"/>
      <c r="AT1211" s="274"/>
    </row>
    <row r="1212" spans="1:46" ht="45" customHeight="1" thickTop="1" thickBot="1" x14ac:dyDescent="0.25">
      <c r="A1212" s="273" t="s">
        <v>940</v>
      </c>
      <c r="B1212" s="273"/>
      <c r="C1212" s="273"/>
      <c r="D1212" s="273"/>
      <c r="E1212" s="273"/>
      <c r="F1212" s="273"/>
      <c r="G1212" s="273"/>
      <c r="H1212" s="273"/>
      <c r="I1212" s="273"/>
      <c r="J1212" s="273"/>
      <c r="K1212" s="273"/>
      <c r="L1212" s="273"/>
      <c r="M1212" s="273"/>
      <c r="N1212" s="273"/>
      <c r="O1212" s="273"/>
      <c r="P1212" s="273"/>
      <c r="Q1212" s="65">
        <v>3</v>
      </c>
      <c r="R1212" s="274"/>
      <c r="S1212" s="274"/>
      <c r="T1212" s="274"/>
      <c r="U1212" s="274"/>
      <c r="V1212" s="274"/>
      <c r="W1212" s="274"/>
      <c r="X1212" s="274"/>
      <c r="Y1212" s="274"/>
      <c r="Z1212" s="274"/>
      <c r="AA1212" s="274"/>
      <c r="AB1212" s="274"/>
      <c r="AC1212" s="274"/>
      <c r="AD1212" s="274"/>
      <c r="AE1212" s="274"/>
      <c r="AF1212" s="65">
        <v>3</v>
      </c>
      <c r="AG1212" s="274"/>
      <c r="AH1212" s="274"/>
      <c r="AI1212" s="274"/>
      <c r="AJ1212" s="274"/>
      <c r="AK1212" s="274"/>
      <c r="AL1212" s="274"/>
      <c r="AM1212" s="274"/>
      <c r="AN1212" s="274"/>
      <c r="AO1212" s="274"/>
      <c r="AP1212" s="274"/>
      <c r="AQ1212" s="274"/>
      <c r="AR1212" s="274"/>
      <c r="AS1212" s="274"/>
      <c r="AT1212" s="274"/>
    </row>
    <row r="1213" spans="1:46" ht="45" customHeight="1" thickTop="1" thickBot="1" x14ac:dyDescent="0.25">
      <c r="A1213" s="273" t="s">
        <v>941</v>
      </c>
      <c r="B1213" s="273"/>
      <c r="C1213" s="273"/>
      <c r="D1213" s="273"/>
      <c r="E1213" s="273"/>
      <c r="F1213" s="273"/>
      <c r="G1213" s="273"/>
      <c r="H1213" s="273"/>
      <c r="I1213" s="273"/>
      <c r="J1213" s="273"/>
      <c r="K1213" s="273"/>
      <c r="L1213" s="273"/>
      <c r="M1213" s="273"/>
      <c r="N1213" s="273"/>
      <c r="O1213" s="273"/>
      <c r="P1213" s="273"/>
      <c r="Q1213" s="65">
        <v>3</v>
      </c>
      <c r="R1213" s="274"/>
      <c r="S1213" s="274"/>
      <c r="T1213" s="274"/>
      <c r="U1213" s="274"/>
      <c r="V1213" s="274"/>
      <c r="W1213" s="274"/>
      <c r="X1213" s="274"/>
      <c r="Y1213" s="274"/>
      <c r="Z1213" s="274"/>
      <c r="AA1213" s="274"/>
      <c r="AB1213" s="274"/>
      <c r="AC1213" s="274"/>
      <c r="AD1213" s="274"/>
      <c r="AE1213" s="274"/>
      <c r="AF1213" s="65">
        <v>3</v>
      </c>
      <c r="AG1213" s="274"/>
      <c r="AH1213" s="274"/>
      <c r="AI1213" s="274"/>
      <c r="AJ1213" s="274"/>
      <c r="AK1213" s="274"/>
      <c r="AL1213" s="274"/>
      <c r="AM1213" s="274"/>
      <c r="AN1213" s="274"/>
      <c r="AO1213" s="274"/>
      <c r="AP1213" s="274"/>
      <c r="AQ1213" s="274"/>
      <c r="AR1213" s="274"/>
      <c r="AS1213" s="274"/>
      <c r="AT1213" s="274"/>
    </row>
    <row r="1214" spans="1:46" ht="45" customHeight="1" thickTop="1" thickBot="1" x14ac:dyDescent="0.25">
      <c r="A1214" s="273" t="s">
        <v>942</v>
      </c>
      <c r="B1214" s="273"/>
      <c r="C1214" s="273"/>
      <c r="D1214" s="273"/>
      <c r="E1214" s="273"/>
      <c r="F1214" s="273"/>
      <c r="G1214" s="273"/>
      <c r="H1214" s="273"/>
      <c r="I1214" s="273"/>
      <c r="J1214" s="273"/>
      <c r="K1214" s="273"/>
      <c r="L1214" s="273"/>
      <c r="M1214" s="273"/>
      <c r="N1214" s="273"/>
      <c r="O1214" s="273"/>
      <c r="P1214" s="273"/>
      <c r="Q1214" s="65">
        <v>3</v>
      </c>
      <c r="R1214" s="274"/>
      <c r="S1214" s="274"/>
      <c r="T1214" s="274"/>
      <c r="U1214" s="274"/>
      <c r="V1214" s="274"/>
      <c r="W1214" s="274"/>
      <c r="X1214" s="274"/>
      <c r="Y1214" s="274"/>
      <c r="Z1214" s="274"/>
      <c r="AA1214" s="274"/>
      <c r="AB1214" s="274"/>
      <c r="AC1214" s="274"/>
      <c r="AD1214" s="274"/>
      <c r="AE1214" s="274"/>
      <c r="AF1214" s="65">
        <v>3</v>
      </c>
      <c r="AG1214" s="274"/>
      <c r="AH1214" s="274"/>
      <c r="AI1214" s="274"/>
      <c r="AJ1214" s="274"/>
      <c r="AK1214" s="274"/>
      <c r="AL1214" s="274"/>
      <c r="AM1214" s="274"/>
      <c r="AN1214" s="274"/>
      <c r="AO1214" s="274"/>
      <c r="AP1214" s="274"/>
      <c r="AQ1214" s="274"/>
      <c r="AR1214" s="274"/>
      <c r="AS1214" s="274"/>
      <c r="AT1214" s="274"/>
    </row>
    <row r="1215" spans="1:46" ht="45" customHeight="1" thickTop="1" thickBot="1" x14ac:dyDescent="0.25">
      <c r="A1215" s="273" t="s">
        <v>943</v>
      </c>
      <c r="B1215" s="273"/>
      <c r="C1215" s="273"/>
      <c r="D1215" s="273"/>
      <c r="E1215" s="273"/>
      <c r="F1215" s="273"/>
      <c r="G1215" s="273"/>
      <c r="H1215" s="273"/>
      <c r="I1215" s="273"/>
      <c r="J1215" s="273"/>
      <c r="K1215" s="273"/>
      <c r="L1215" s="273"/>
      <c r="M1215" s="273"/>
      <c r="N1215" s="273"/>
      <c r="O1215" s="273"/>
      <c r="P1215" s="273"/>
      <c r="Q1215" s="65">
        <v>3</v>
      </c>
      <c r="R1215" s="278"/>
      <c r="S1215" s="278"/>
      <c r="T1215" s="278"/>
      <c r="U1215" s="278"/>
      <c r="V1215" s="278"/>
      <c r="W1215" s="278"/>
      <c r="X1215" s="278"/>
      <c r="Y1215" s="278"/>
      <c r="Z1215" s="278"/>
      <c r="AA1215" s="278"/>
      <c r="AB1215" s="278"/>
      <c r="AC1215" s="278"/>
      <c r="AD1215" s="278"/>
      <c r="AE1215" s="278"/>
      <c r="AF1215" s="65">
        <v>3</v>
      </c>
      <c r="AG1215" s="278"/>
      <c r="AH1215" s="278"/>
      <c r="AI1215" s="278"/>
      <c r="AJ1215" s="278"/>
      <c r="AK1215" s="278"/>
      <c r="AL1215" s="278"/>
      <c r="AM1215" s="278"/>
      <c r="AN1215" s="278"/>
      <c r="AO1215" s="278"/>
      <c r="AP1215" s="278"/>
      <c r="AQ1215" s="278"/>
      <c r="AR1215" s="278"/>
      <c r="AS1215" s="278"/>
      <c r="AT1215" s="278"/>
    </row>
    <row r="1216" spans="1:46" ht="45" customHeight="1" thickTop="1" thickBot="1" x14ac:dyDescent="0.25">
      <c r="A1216" s="273" t="s">
        <v>944</v>
      </c>
      <c r="B1216" s="273"/>
      <c r="C1216" s="273"/>
      <c r="D1216" s="273"/>
      <c r="E1216" s="273"/>
      <c r="F1216" s="273"/>
      <c r="G1216" s="273"/>
      <c r="H1216" s="273"/>
      <c r="I1216" s="273"/>
      <c r="J1216" s="273"/>
      <c r="K1216" s="273"/>
      <c r="L1216" s="273"/>
      <c r="M1216" s="273"/>
      <c r="N1216" s="273"/>
      <c r="O1216" s="273"/>
      <c r="P1216" s="273"/>
      <c r="Q1216" s="65">
        <v>3</v>
      </c>
      <c r="R1216" s="278"/>
      <c r="S1216" s="278"/>
      <c r="T1216" s="278"/>
      <c r="U1216" s="278"/>
      <c r="V1216" s="278"/>
      <c r="W1216" s="278"/>
      <c r="X1216" s="278"/>
      <c r="Y1216" s="278"/>
      <c r="Z1216" s="278"/>
      <c r="AA1216" s="278"/>
      <c r="AB1216" s="278"/>
      <c r="AC1216" s="278"/>
      <c r="AD1216" s="278"/>
      <c r="AE1216" s="278"/>
      <c r="AF1216" s="65">
        <v>3</v>
      </c>
      <c r="AG1216" s="278"/>
      <c r="AH1216" s="278"/>
      <c r="AI1216" s="278"/>
      <c r="AJ1216" s="278"/>
      <c r="AK1216" s="278"/>
      <c r="AL1216" s="278"/>
      <c r="AM1216" s="278"/>
      <c r="AN1216" s="278"/>
      <c r="AO1216" s="278"/>
      <c r="AP1216" s="278"/>
      <c r="AQ1216" s="278"/>
      <c r="AR1216" s="278"/>
      <c r="AS1216" s="278"/>
      <c r="AT1216" s="278"/>
    </row>
    <row r="1217" spans="1:46" ht="69" customHeight="1" thickTop="1" thickBot="1" x14ac:dyDescent="0.25">
      <c r="A1217" s="273" t="s">
        <v>945</v>
      </c>
      <c r="B1217" s="273"/>
      <c r="C1217" s="273"/>
      <c r="D1217" s="273"/>
      <c r="E1217" s="273"/>
      <c r="F1217" s="273"/>
      <c r="G1217" s="273"/>
      <c r="H1217" s="273"/>
      <c r="I1217" s="273"/>
      <c r="J1217" s="273"/>
      <c r="K1217" s="273"/>
      <c r="L1217" s="273"/>
      <c r="M1217" s="273"/>
      <c r="N1217" s="273"/>
      <c r="O1217" s="273"/>
      <c r="P1217" s="273"/>
      <c r="Q1217" s="65">
        <v>3</v>
      </c>
      <c r="R1217" s="278"/>
      <c r="S1217" s="278"/>
      <c r="T1217" s="278"/>
      <c r="U1217" s="278"/>
      <c r="V1217" s="278"/>
      <c r="W1217" s="278"/>
      <c r="X1217" s="278"/>
      <c r="Y1217" s="278"/>
      <c r="Z1217" s="278"/>
      <c r="AA1217" s="278"/>
      <c r="AB1217" s="278"/>
      <c r="AC1217" s="278"/>
      <c r="AD1217" s="278"/>
      <c r="AE1217" s="278"/>
      <c r="AF1217" s="65">
        <v>3</v>
      </c>
      <c r="AG1217" s="278"/>
      <c r="AH1217" s="278"/>
      <c r="AI1217" s="278"/>
      <c r="AJ1217" s="278"/>
      <c r="AK1217" s="278"/>
      <c r="AL1217" s="278"/>
      <c r="AM1217" s="278"/>
      <c r="AN1217" s="278"/>
      <c r="AO1217" s="278"/>
      <c r="AP1217" s="278"/>
      <c r="AQ1217" s="278"/>
      <c r="AR1217" s="278"/>
      <c r="AS1217" s="278"/>
      <c r="AT1217" s="278"/>
    </row>
    <row r="1218" spans="1:46" ht="45" customHeight="1" thickTop="1" thickBot="1" x14ac:dyDescent="0.25">
      <c r="A1218" s="273" t="s">
        <v>946</v>
      </c>
      <c r="B1218" s="273"/>
      <c r="C1218" s="273"/>
      <c r="D1218" s="273"/>
      <c r="E1218" s="273"/>
      <c r="F1218" s="273"/>
      <c r="G1218" s="273"/>
      <c r="H1218" s="273"/>
      <c r="I1218" s="273"/>
      <c r="J1218" s="273"/>
      <c r="K1218" s="273"/>
      <c r="L1218" s="273"/>
      <c r="M1218" s="273"/>
      <c r="N1218" s="273"/>
      <c r="O1218" s="273"/>
      <c r="P1218" s="273"/>
      <c r="Q1218" s="65">
        <v>3</v>
      </c>
      <c r="R1218" s="274"/>
      <c r="S1218" s="274"/>
      <c r="T1218" s="274"/>
      <c r="U1218" s="274"/>
      <c r="V1218" s="274"/>
      <c r="W1218" s="274"/>
      <c r="X1218" s="274"/>
      <c r="Y1218" s="274"/>
      <c r="Z1218" s="274"/>
      <c r="AA1218" s="274"/>
      <c r="AB1218" s="274"/>
      <c r="AC1218" s="274"/>
      <c r="AD1218" s="274"/>
      <c r="AE1218" s="274"/>
      <c r="AF1218" s="65">
        <v>3</v>
      </c>
      <c r="AG1218" s="274"/>
      <c r="AH1218" s="274"/>
      <c r="AI1218" s="274"/>
      <c r="AJ1218" s="274"/>
      <c r="AK1218" s="274"/>
      <c r="AL1218" s="274"/>
      <c r="AM1218" s="274"/>
      <c r="AN1218" s="274"/>
      <c r="AO1218" s="274"/>
      <c r="AP1218" s="274"/>
      <c r="AQ1218" s="274"/>
      <c r="AR1218" s="274"/>
      <c r="AS1218" s="274"/>
      <c r="AT1218" s="274"/>
    </row>
    <row r="1219" spans="1:46" ht="45" customHeight="1" thickTop="1" thickBot="1" x14ac:dyDescent="0.25">
      <c r="A1219" s="273" t="s">
        <v>947</v>
      </c>
      <c r="B1219" s="273"/>
      <c r="C1219" s="273"/>
      <c r="D1219" s="273"/>
      <c r="E1219" s="273"/>
      <c r="F1219" s="273"/>
      <c r="G1219" s="273"/>
      <c r="H1219" s="273"/>
      <c r="I1219" s="273"/>
      <c r="J1219" s="273"/>
      <c r="K1219" s="273"/>
      <c r="L1219" s="273"/>
      <c r="M1219" s="273"/>
      <c r="N1219" s="273"/>
      <c r="O1219" s="273"/>
      <c r="P1219" s="273"/>
      <c r="Q1219" s="65">
        <v>3</v>
      </c>
      <c r="R1219" s="274"/>
      <c r="S1219" s="274"/>
      <c r="T1219" s="274"/>
      <c r="U1219" s="274"/>
      <c r="V1219" s="274"/>
      <c r="W1219" s="274"/>
      <c r="X1219" s="274"/>
      <c r="Y1219" s="274"/>
      <c r="Z1219" s="274"/>
      <c r="AA1219" s="274"/>
      <c r="AB1219" s="274"/>
      <c r="AC1219" s="274"/>
      <c r="AD1219" s="274"/>
      <c r="AE1219" s="274"/>
      <c r="AF1219" s="65">
        <v>3</v>
      </c>
      <c r="AG1219" s="274"/>
      <c r="AH1219" s="274"/>
      <c r="AI1219" s="274"/>
      <c r="AJ1219" s="274"/>
      <c r="AK1219" s="274"/>
      <c r="AL1219" s="274"/>
      <c r="AM1219" s="274"/>
      <c r="AN1219" s="274"/>
      <c r="AO1219" s="274"/>
      <c r="AP1219" s="274"/>
      <c r="AQ1219" s="274"/>
      <c r="AR1219" s="274"/>
      <c r="AS1219" s="274"/>
      <c r="AT1219" s="274"/>
    </row>
    <row r="1220" spans="1:46" ht="45" customHeight="1" thickTop="1" thickBot="1" x14ac:dyDescent="0.25">
      <c r="A1220" s="273" t="s">
        <v>948</v>
      </c>
      <c r="B1220" s="273"/>
      <c r="C1220" s="273"/>
      <c r="D1220" s="273"/>
      <c r="E1220" s="273"/>
      <c r="F1220" s="273"/>
      <c r="G1220" s="273"/>
      <c r="H1220" s="273"/>
      <c r="I1220" s="273"/>
      <c r="J1220" s="273"/>
      <c r="K1220" s="273"/>
      <c r="L1220" s="273"/>
      <c r="M1220" s="273"/>
      <c r="N1220" s="273"/>
      <c r="O1220" s="273"/>
      <c r="P1220" s="273"/>
      <c r="Q1220" s="65">
        <v>3</v>
      </c>
      <c r="R1220" s="274"/>
      <c r="S1220" s="274"/>
      <c r="T1220" s="274"/>
      <c r="U1220" s="274"/>
      <c r="V1220" s="274"/>
      <c r="W1220" s="274"/>
      <c r="X1220" s="274"/>
      <c r="Y1220" s="274"/>
      <c r="Z1220" s="274"/>
      <c r="AA1220" s="274"/>
      <c r="AB1220" s="274"/>
      <c r="AC1220" s="274"/>
      <c r="AD1220" s="274"/>
      <c r="AE1220" s="274"/>
      <c r="AF1220" s="65">
        <v>3</v>
      </c>
      <c r="AG1220" s="274"/>
      <c r="AH1220" s="274"/>
      <c r="AI1220" s="274"/>
      <c r="AJ1220" s="274"/>
      <c r="AK1220" s="274"/>
      <c r="AL1220" s="274"/>
      <c r="AM1220" s="274"/>
      <c r="AN1220" s="274"/>
      <c r="AO1220" s="274"/>
      <c r="AP1220" s="274"/>
      <c r="AQ1220" s="274"/>
      <c r="AR1220" s="274"/>
      <c r="AS1220" s="274"/>
      <c r="AT1220" s="274"/>
    </row>
    <row r="1221" spans="1:46" ht="66.599999999999994" customHeight="1" thickTop="1" thickBot="1" x14ac:dyDescent="0.25">
      <c r="A1221" s="273" t="s">
        <v>949</v>
      </c>
      <c r="B1221" s="273"/>
      <c r="C1221" s="273"/>
      <c r="D1221" s="273"/>
      <c r="E1221" s="273"/>
      <c r="F1221" s="273"/>
      <c r="G1221" s="273"/>
      <c r="H1221" s="273"/>
      <c r="I1221" s="273"/>
      <c r="J1221" s="273"/>
      <c r="K1221" s="273"/>
      <c r="L1221" s="273"/>
      <c r="M1221" s="273"/>
      <c r="N1221" s="273"/>
      <c r="O1221" s="273"/>
      <c r="P1221" s="273"/>
      <c r="Q1221" s="65">
        <v>3</v>
      </c>
      <c r="R1221" s="274"/>
      <c r="S1221" s="274"/>
      <c r="T1221" s="274"/>
      <c r="U1221" s="274"/>
      <c r="V1221" s="274"/>
      <c r="W1221" s="274"/>
      <c r="X1221" s="274"/>
      <c r="Y1221" s="274"/>
      <c r="Z1221" s="274"/>
      <c r="AA1221" s="274"/>
      <c r="AB1221" s="274"/>
      <c r="AC1221" s="274"/>
      <c r="AD1221" s="274"/>
      <c r="AE1221" s="274"/>
      <c r="AF1221" s="65">
        <v>3</v>
      </c>
      <c r="AG1221" s="274"/>
      <c r="AH1221" s="274"/>
      <c r="AI1221" s="274"/>
      <c r="AJ1221" s="274"/>
      <c r="AK1221" s="274"/>
      <c r="AL1221" s="274"/>
      <c r="AM1221" s="274"/>
      <c r="AN1221" s="274"/>
      <c r="AO1221" s="274"/>
      <c r="AP1221" s="274"/>
      <c r="AQ1221" s="274"/>
      <c r="AR1221" s="274"/>
      <c r="AS1221" s="274"/>
      <c r="AT1221" s="274"/>
    </row>
    <row r="1222" spans="1:46" ht="45" customHeight="1" thickTop="1" thickBot="1" x14ac:dyDescent="0.25">
      <c r="A1222" s="273" t="s">
        <v>950</v>
      </c>
      <c r="B1222" s="273"/>
      <c r="C1222" s="273"/>
      <c r="D1222" s="273"/>
      <c r="E1222" s="273"/>
      <c r="F1222" s="273"/>
      <c r="G1222" s="273"/>
      <c r="H1222" s="273"/>
      <c r="I1222" s="273"/>
      <c r="J1222" s="273"/>
      <c r="K1222" s="273"/>
      <c r="L1222" s="273"/>
      <c r="M1222" s="273"/>
      <c r="N1222" s="273"/>
      <c r="O1222" s="273"/>
      <c r="P1222" s="273"/>
      <c r="Q1222" s="65">
        <v>3</v>
      </c>
      <c r="R1222" s="278"/>
      <c r="S1222" s="278"/>
      <c r="T1222" s="278"/>
      <c r="U1222" s="278"/>
      <c r="V1222" s="278"/>
      <c r="W1222" s="278"/>
      <c r="X1222" s="278"/>
      <c r="Y1222" s="278"/>
      <c r="Z1222" s="278"/>
      <c r="AA1222" s="278"/>
      <c r="AB1222" s="278"/>
      <c r="AC1222" s="278"/>
      <c r="AD1222" s="278"/>
      <c r="AE1222" s="278"/>
      <c r="AF1222" s="65">
        <v>3</v>
      </c>
      <c r="AG1222" s="278"/>
      <c r="AH1222" s="278"/>
      <c r="AI1222" s="278"/>
      <c r="AJ1222" s="278"/>
      <c r="AK1222" s="278"/>
      <c r="AL1222" s="278"/>
      <c r="AM1222" s="278"/>
      <c r="AN1222" s="278"/>
      <c r="AO1222" s="278"/>
      <c r="AP1222" s="278"/>
      <c r="AQ1222" s="278"/>
      <c r="AR1222" s="278"/>
      <c r="AS1222" s="278"/>
      <c r="AT1222" s="278"/>
    </row>
    <row r="1223" spans="1:46" ht="45" customHeight="1" thickTop="1" thickBot="1" x14ac:dyDescent="0.25">
      <c r="A1223" s="273" t="s">
        <v>951</v>
      </c>
      <c r="B1223" s="273"/>
      <c r="C1223" s="273"/>
      <c r="D1223" s="273"/>
      <c r="E1223" s="273"/>
      <c r="F1223" s="273"/>
      <c r="G1223" s="273"/>
      <c r="H1223" s="273"/>
      <c r="I1223" s="273"/>
      <c r="J1223" s="273"/>
      <c r="K1223" s="273"/>
      <c r="L1223" s="273"/>
      <c r="M1223" s="273"/>
      <c r="N1223" s="273"/>
      <c r="O1223" s="273"/>
      <c r="P1223" s="273"/>
      <c r="Q1223" s="65">
        <v>3</v>
      </c>
      <c r="R1223" s="278"/>
      <c r="S1223" s="278"/>
      <c r="T1223" s="278"/>
      <c r="U1223" s="278"/>
      <c r="V1223" s="278"/>
      <c r="W1223" s="278"/>
      <c r="X1223" s="278"/>
      <c r="Y1223" s="278"/>
      <c r="Z1223" s="278"/>
      <c r="AA1223" s="278"/>
      <c r="AB1223" s="278"/>
      <c r="AC1223" s="278"/>
      <c r="AD1223" s="278"/>
      <c r="AE1223" s="278"/>
      <c r="AF1223" s="65">
        <v>3</v>
      </c>
      <c r="AG1223" s="278"/>
      <c r="AH1223" s="278"/>
      <c r="AI1223" s="278"/>
      <c r="AJ1223" s="278"/>
      <c r="AK1223" s="278"/>
      <c r="AL1223" s="278"/>
      <c r="AM1223" s="278"/>
      <c r="AN1223" s="278"/>
      <c r="AO1223" s="278"/>
      <c r="AP1223" s="278"/>
      <c r="AQ1223" s="278"/>
      <c r="AR1223" s="278"/>
      <c r="AS1223" s="278"/>
      <c r="AT1223" s="278"/>
    </row>
    <row r="1224" spans="1:46" ht="45" customHeight="1" thickTop="1" thickBot="1" x14ac:dyDescent="0.25">
      <c r="A1224" s="273" t="s">
        <v>952</v>
      </c>
      <c r="B1224" s="273"/>
      <c r="C1224" s="273"/>
      <c r="D1224" s="273"/>
      <c r="E1224" s="273"/>
      <c r="F1224" s="273"/>
      <c r="G1224" s="273"/>
      <c r="H1224" s="273"/>
      <c r="I1224" s="273"/>
      <c r="J1224" s="273"/>
      <c r="K1224" s="273"/>
      <c r="L1224" s="273"/>
      <c r="M1224" s="273"/>
      <c r="N1224" s="273"/>
      <c r="O1224" s="273"/>
      <c r="P1224" s="273"/>
      <c r="Q1224" s="65">
        <v>3</v>
      </c>
      <c r="R1224" s="274"/>
      <c r="S1224" s="274"/>
      <c r="T1224" s="274"/>
      <c r="U1224" s="274"/>
      <c r="V1224" s="274"/>
      <c r="W1224" s="274"/>
      <c r="X1224" s="274"/>
      <c r="Y1224" s="274"/>
      <c r="Z1224" s="274"/>
      <c r="AA1224" s="274"/>
      <c r="AB1224" s="274"/>
      <c r="AC1224" s="274"/>
      <c r="AD1224" s="274"/>
      <c r="AE1224" s="274"/>
      <c r="AF1224" s="65">
        <v>3</v>
      </c>
      <c r="AG1224" s="274"/>
      <c r="AH1224" s="274"/>
      <c r="AI1224" s="274"/>
      <c r="AJ1224" s="274"/>
      <c r="AK1224" s="274"/>
      <c r="AL1224" s="274"/>
      <c r="AM1224" s="274"/>
      <c r="AN1224" s="274"/>
      <c r="AO1224" s="274"/>
      <c r="AP1224" s="274"/>
      <c r="AQ1224" s="274"/>
      <c r="AR1224" s="274"/>
      <c r="AS1224" s="274"/>
      <c r="AT1224" s="274"/>
    </row>
    <row r="1225" spans="1:46" ht="45" customHeight="1" thickTop="1" thickBot="1" x14ac:dyDescent="0.25">
      <c r="A1225" s="273" t="s">
        <v>953</v>
      </c>
      <c r="B1225" s="273"/>
      <c r="C1225" s="273"/>
      <c r="D1225" s="273"/>
      <c r="E1225" s="273"/>
      <c r="F1225" s="273"/>
      <c r="G1225" s="273"/>
      <c r="H1225" s="273"/>
      <c r="I1225" s="273"/>
      <c r="J1225" s="273"/>
      <c r="K1225" s="273"/>
      <c r="L1225" s="273"/>
      <c r="M1225" s="273"/>
      <c r="N1225" s="273"/>
      <c r="O1225" s="273"/>
      <c r="P1225" s="273"/>
      <c r="Q1225" s="65">
        <v>3</v>
      </c>
      <c r="R1225" s="274"/>
      <c r="S1225" s="274"/>
      <c r="T1225" s="274"/>
      <c r="U1225" s="274"/>
      <c r="V1225" s="274"/>
      <c r="W1225" s="274"/>
      <c r="X1225" s="274"/>
      <c r="Y1225" s="274"/>
      <c r="Z1225" s="274"/>
      <c r="AA1225" s="274"/>
      <c r="AB1225" s="274"/>
      <c r="AC1225" s="274"/>
      <c r="AD1225" s="274"/>
      <c r="AE1225" s="274"/>
      <c r="AF1225" s="65">
        <v>3</v>
      </c>
      <c r="AG1225" s="274"/>
      <c r="AH1225" s="274"/>
      <c r="AI1225" s="274"/>
      <c r="AJ1225" s="274"/>
      <c r="AK1225" s="274"/>
      <c r="AL1225" s="274"/>
      <c r="AM1225" s="274"/>
      <c r="AN1225" s="274"/>
      <c r="AO1225" s="274"/>
      <c r="AP1225" s="274"/>
      <c r="AQ1225" s="274"/>
      <c r="AR1225" s="274"/>
      <c r="AS1225" s="274"/>
      <c r="AT1225" s="274"/>
    </row>
    <row r="1226" spans="1:46" ht="45" customHeight="1" thickTop="1" thickBot="1" x14ac:dyDescent="0.25">
      <c r="A1226" s="273" t="s">
        <v>954</v>
      </c>
      <c r="B1226" s="273"/>
      <c r="C1226" s="273"/>
      <c r="D1226" s="273"/>
      <c r="E1226" s="273"/>
      <c r="F1226" s="273"/>
      <c r="G1226" s="273"/>
      <c r="H1226" s="273"/>
      <c r="I1226" s="273"/>
      <c r="J1226" s="273"/>
      <c r="K1226" s="273"/>
      <c r="L1226" s="273"/>
      <c r="M1226" s="273"/>
      <c r="N1226" s="273"/>
      <c r="O1226" s="273"/>
      <c r="P1226" s="273"/>
      <c r="Q1226" s="65">
        <v>3</v>
      </c>
      <c r="R1226" s="274"/>
      <c r="S1226" s="274"/>
      <c r="T1226" s="274"/>
      <c r="U1226" s="274"/>
      <c r="V1226" s="274"/>
      <c r="W1226" s="274"/>
      <c r="X1226" s="274"/>
      <c r="Y1226" s="274"/>
      <c r="Z1226" s="274"/>
      <c r="AA1226" s="274"/>
      <c r="AB1226" s="274"/>
      <c r="AC1226" s="274"/>
      <c r="AD1226" s="274"/>
      <c r="AE1226" s="274"/>
      <c r="AF1226" s="65">
        <v>3</v>
      </c>
      <c r="AG1226" s="274"/>
      <c r="AH1226" s="274"/>
      <c r="AI1226" s="274"/>
      <c r="AJ1226" s="274"/>
      <c r="AK1226" s="274"/>
      <c r="AL1226" s="274"/>
      <c r="AM1226" s="274"/>
      <c r="AN1226" s="274"/>
      <c r="AO1226" s="274"/>
      <c r="AP1226" s="274"/>
      <c r="AQ1226" s="274"/>
      <c r="AR1226" s="274"/>
      <c r="AS1226" s="274"/>
      <c r="AT1226" s="274"/>
    </row>
    <row r="1227" spans="1:46" ht="52.15" customHeight="1" thickTop="1" thickBot="1" x14ac:dyDescent="0.25">
      <c r="A1227" s="273" t="s">
        <v>955</v>
      </c>
      <c r="B1227" s="273"/>
      <c r="C1227" s="273"/>
      <c r="D1227" s="273"/>
      <c r="E1227" s="273"/>
      <c r="F1227" s="273"/>
      <c r="G1227" s="273"/>
      <c r="H1227" s="273"/>
      <c r="I1227" s="273"/>
      <c r="J1227" s="273"/>
      <c r="K1227" s="273"/>
      <c r="L1227" s="273"/>
      <c r="M1227" s="273"/>
      <c r="N1227" s="273"/>
      <c r="O1227" s="273"/>
      <c r="P1227" s="273"/>
      <c r="Q1227" s="65">
        <v>3</v>
      </c>
      <c r="R1227" s="278"/>
      <c r="S1227" s="278"/>
      <c r="T1227" s="278"/>
      <c r="U1227" s="278"/>
      <c r="V1227" s="278"/>
      <c r="W1227" s="278"/>
      <c r="X1227" s="278"/>
      <c r="Y1227" s="278"/>
      <c r="Z1227" s="278"/>
      <c r="AA1227" s="278"/>
      <c r="AB1227" s="278"/>
      <c r="AC1227" s="278"/>
      <c r="AD1227" s="278"/>
      <c r="AE1227" s="278"/>
      <c r="AF1227" s="65">
        <v>3</v>
      </c>
      <c r="AG1227" s="278"/>
      <c r="AH1227" s="278"/>
      <c r="AI1227" s="278"/>
      <c r="AJ1227" s="278"/>
      <c r="AK1227" s="278"/>
      <c r="AL1227" s="278"/>
      <c r="AM1227" s="278"/>
      <c r="AN1227" s="278"/>
      <c r="AO1227" s="278"/>
      <c r="AP1227" s="278"/>
      <c r="AQ1227" s="278"/>
      <c r="AR1227" s="278"/>
      <c r="AS1227" s="278"/>
      <c r="AT1227" s="278"/>
    </row>
    <row r="1228" spans="1:46" ht="45" customHeight="1" thickTop="1" thickBot="1" x14ac:dyDescent="0.25">
      <c r="A1228" s="273" t="s">
        <v>956</v>
      </c>
      <c r="B1228" s="273"/>
      <c r="C1228" s="273"/>
      <c r="D1228" s="273"/>
      <c r="E1228" s="273"/>
      <c r="F1228" s="273"/>
      <c r="G1228" s="273"/>
      <c r="H1228" s="273"/>
      <c r="I1228" s="273"/>
      <c r="J1228" s="273"/>
      <c r="K1228" s="273"/>
      <c r="L1228" s="273"/>
      <c r="M1228" s="273"/>
      <c r="N1228" s="273"/>
      <c r="O1228" s="273"/>
      <c r="P1228" s="273"/>
      <c r="Q1228" s="65">
        <v>3</v>
      </c>
      <c r="R1228" s="274"/>
      <c r="S1228" s="274"/>
      <c r="T1228" s="274"/>
      <c r="U1228" s="274"/>
      <c r="V1228" s="274"/>
      <c r="W1228" s="274"/>
      <c r="X1228" s="274"/>
      <c r="Y1228" s="274"/>
      <c r="Z1228" s="274"/>
      <c r="AA1228" s="274"/>
      <c r="AB1228" s="274"/>
      <c r="AC1228" s="274"/>
      <c r="AD1228" s="274"/>
      <c r="AE1228" s="274"/>
      <c r="AF1228" s="65">
        <v>3</v>
      </c>
      <c r="AG1228" s="274"/>
      <c r="AH1228" s="274"/>
      <c r="AI1228" s="274"/>
      <c r="AJ1228" s="274"/>
      <c r="AK1228" s="274"/>
      <c r="AL1228" s="274"/>
      <c r="AM1228" s="274"/>
      <c r="AN1228" s="274"/>
      <c r="AO1228" s="274"/>
      <c r="AP1228" s="274"/>
      <c r="AQ1228" s="274"/>
      <c r="AR1228" s="274"/>
      <c r="AS1228" s="274"/>
      <c r="AT1228" s="274"/>
    </row>
    <row r="1229" spans="1:46" ht="45" customHeight="1" thickTop="1" thickBot="1" x14ac:dyDescent="0.25">
      <c r="A1229" s="273" t="s">
        <v>957</v>
      </c>
      <c r="B1229" s="273"/>
      <c r="C1229" s="273"/>
      <c r="D1229" s="273"/>
      <c r="E1229" s="273"/>
      <c r="F1229" s="273"/>
      <c r="G1229" s="273"/>
      <c r="H1229" s="273"/>
      <c r="I1229" s="273"/>
      <c r="J1229" s="273"/>
      <c r="K1229" s="273"/>
      <c r="L1229" s="273"/>
      <c r="M1229" s="273"/>
      <c r="N1229" s="273"/>
      <c r="O1229" s="273"/>
      <c r="P1229" s="273"/>
      <c r="Q1229" s="65">
        <v>3</v>
      </c>
      <c r="R1229" s="274"/>
      <c r="S1229" s="274"/>
      <c r="T1229" s="274"/>
      <c r="U1229" s="274"/>
      <c r="V1229" s="274"/>
      <c r="W1229" s="274"/>
      <c r="X1229" s="274"/>
      <c r="Y1229" s="274"/>
      <c r="Z1229" s="274"/>
      <c r="AA1229" s="274"/>
      <c r="AB1229" s="274"/>
      <c r="AC1229" s="274"/>
      <c r="AD1229" s="274"/>
      <c r="AE1229" s="274"/>
      <c r="AF1229" s="65">
        <v>3</v>
      </c>
      <c r="AG1229" s="274"/>
      <c r="AH1229" s="274"/>
      <c r="AI1229" s="274"/>
      <c r="AJ1229" s="274"/>
      <c r="AK1229" s="274"/>
      <c r="AL1229" s="274"/>
      <c r="AM1229" s="274"/>
      <c r="AN1229" s="274"/>
      <c r="AO1229" s="274"/>
      <c r="AP1229" s="274"/>
      <c r="AQ1229" s="274"/>
      <c r="AR1229" s="274"/>
      <c r="AS1229" s="274"/>
      <c r="AT1229" s="274"/>
    </row>
    <row r="1230" spans="1:46" ht="45" customHeight="1" thickTop="1" thickBot="1" x14ac:dyDescent="0.25">
      <c r="A1230" s="273" t="s">
        <v>958</v>
      </c>
      <c r="B1230" s="273"/>
      <c r="C1230" s="273"/>
      <c r="D1230" s="273"/>
      <c r="E1230" s="273"/>
      <c r="F1230" s="273"/>
      <c r="G1230" s="273"/>
      <c r="H1230" s="273"/>
      <c r="I1230" s="273"/>
      <c r="J1230" s="273"/>
      <c r="K1230" s="273"/>
      <c r="L1230" s="273"/>
      <c r="M1230" s="273"/>
      <c r="N1230" s="273"/>
      <c r="O1230" s="273"/>
      <c r="P1230" s="273"/>
      <c r="Q1230" s="65">
        <v>3</v>
      </c>
      <c r="R1230" s="274"/>
      <c r="S1230" s="274"/>
      <c r="T1230" s="274"/>
      <c r="U1230" s="274"/>
      <c r="V1230" s="274"/>
      <c r="W1230" s="274"/>
      <c r="X1230" s="274"/>
      <c r="Y1230" s="274"/>
      <c r="Z1230" s="274"/>
      <c r="AA1230" s="274"/>
      <c r="AB1230" s="274"/>
      <c r="AC1230" s="274"/>
      <c r="AD1230" s="274"/>
      <c r="AE1230" s="274"/>
      <c r="AF1230" s="65">
        <v>3</v>
      </c>
      <c r="AG1230" s="274"/>
      <c r="AH1230" s="274"/>
      <c r="AI1230" s="274"/>
      <c r="AJ1230" s="274"/>
      <c r="AK1230" s="274"/>
      <c r="AL1230" s="274"/>
      <c r="AM1230" s="274"/>
      <c r="AN1230" s="274"/>
      <c r="AO1230" s="274"/>
      <c r="AP1230" s="274"/>
      <c r="AQ1230" s="274"/>
      <c r="AR1230" s="274"/>
      <c r="AS1230" s="274"/>
      <c r="AT1230" s="274"/>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79" t="s">
        <v>73</v>
      </c>
      <c r="B1232" s="279"/>
      <c r="C1232" s="279"/>
      <c r="D1232" s="279"/>
      <c r="E1232" s="279"/>
      <c r="F1232" s="279"/>
      <c r="G1232" s="279"/>
      <c r="H1232" s="279"/>
      <c r="I1232" s="279"/>
      <c r="J1232" s="279"/>
      <c r="K1232" s="279"/>
      <c r="L1232" s="279"/>
      <c r="M1232" s="279"/>
      <c r="N1232" s="279"/>
      <c r="O1232" s="279"/>
      <c r="P1232" s="279"/>
      <c r="Q1232" s="67" t="s">
        <v>64</v>
      </c>
      <c r="R1232" s="280" t="s">
        <v>65</v>
      </c>
      <c r="S1232" s="280"/>
      <c r="T1232" s="280"/>
      <c r="U1232" s="280"/>
      <c r="V1232" s="280"/>
      <c r="W1232" s="280"/>
      <c r="X1232" s="280"/>
      <c r="Y1232" s="280"/>
      <c r="Z1232" s="280"/>
      <c r="AA1232" s="280"/>
      <c r="AB1232" s="280"/>
      <c r="AC1232" s="280"/>
      <c r="AD1232" s="280"/>
      <c r="AE1232" s="280"/>
      <c r="AF1232" s="68" t="s">
        <v>64</v>
      </c>
      <c r="AG1232" s="281" t="s">
        <v>7</v>
      </c>
      <c r="AH1232" s="281"/>
      <c r="AI1232" s="281"/>
      <c r="AJ1232" s="281"/>
      <c r="AK1232" s="281"/>
      <c r="AL1232" s="281"/>
      <c r="AM1232" s="281"/>
      <c r="AN1232" s="281"/>
      <c r="AO1232" s="281"/>
      <c r="AP1232" s="281"/>
      <c r="AQ1232" s="281"/>
      <c r="AR1232" s="281"/>
      <c r="AS1232" s="281"/>
      <c r="AT1232" s="281"/>
    </row>
    <row r="1233" spans="1:46" ht="45" customHeight="1" thickTop="1" thickBot="1" x14ac:dyDescent="0.25">
      <c r="A1233" s="273" t="s">
        <v>959</v>
      </c>
      <c r="B1233" s="273"/>
      <c r="C1233" s="273"/>
      <c r="D1233" s="273"/>
      <c r="E1233" s="273"/>
      <c r="F1233" s="273"/>
      <c r="G1233" s="273"/>
      <c r="H1233" s="273"/>
      <c r="I1233" s="273"/>
      <c r="J1233" s="273"/>
      <c r="K1233" s="273"/>
      <c r="L1233" s="273"/>
      <c r="M1233" s="273"/>
      <c r="N1233" s="273"/>
      <c r="O1233" s="273"/>
      <c r="P1233" s="273"/>
      <c r="Q1233" s="65">
        <v>3</v>
      </c>
      <c r="R1233" s="278" t="s">
        <v>3078</v>
      </c>
      <c r="S1233" s="278"/>
      <c r="T1233" s="278"/>
      <c r="U1233" s="278"/>
      <c r="V1233" s="278"/>
      <c r="W1233" s="278"/>
      <c r="X1233" s="278"/>
      <c r="Y1233" s="278"/>
      <c r="Z1233" s="278"/>
      <c r="AA1233" s="278"/>
      <c r="AB1233" s="278"/>
      <c r="AC1233" s="278"/>
      <c r="AD1233" s="278"/>
      <c r="AE1233" s="278"/>
      <c r="AF1233" s="65">
        <v>3</v>
      </c>
      <c r="AG1233" s="278" t="s">
        <v>3078</v>
      </c>
      <c r="AH1233" s="278"/>
      <c r="AI1233" s="278"/>
      <c r="AJ1233" s="278"/>
      <c r="AK1233" s="278"/>
      <c r="AL1233" s="278"/>
      <c r="AM1233" s="278"/>
      <c r="AN1233" s="278"/>
      <c r="AO1233" s="278"/>
      <c r="AP1233" s="278"/>
      <c r="AQ1233" s="278"/>
      <c r="AR1233" s="278"/>
      <c r="AS1233" s="278"/>
      <c r="AT1233" s="278"/>
    </row>
    <row r="1234" spans="1:46" ht="45" customHeight="1" thickTop="1" thickBot="1" x14ac:dyDescent="0.25">
      <c r="A1234" s="273" t="s">
        <v>960</v>
      </c>
      <c r="B1234" s="273"/>
      <c r="C1234" s="273"/>
      <c r="D1234" s="273"/>
      <c r="E1234" s="273"/>
      <c r="F1234" s="273"/>
      <c r="G1234" s="273"/>
      <c r="H1234" s="273"/>
      <c r="I1234" s="273"/>
      <c r="J1234" s="273"/>
      <c r="K1234" s="273"/>
      <c r="L1234" s="273"/>
      <c r="M1234" s="273"/>
      <c r="N1234" s="273"/>
      <c r="O1234" s="273"/>
      <c r="P1234" s="273"/>
      <c r="Q1234" s="65">
        <v>3</v>
      </c>
      <c r="R1234" s="274"/>
      <c r="S1234" s="274"/>
      <c r="T1234" s="274"/>
      <c r="U1234" s="274"/>
      <c r="V1234" s="274"/>
      <c r="W1234" s="274"/>
      <c r="X1234" s="274"/>
      <c r="Y1234" s="274"/>
      <c r="Z1234" s="274"/>
      <c r="AA1234" s="274"/>
      <c r="AB1234" s="274"/>
      <c r="AC1234" s="274"/>
      <c r="AD1234" s="274"/>
      <c r="AE1234" s="274"/>
      <c r="AF1234" s="65">
        <v>3</v>
      </c>
      <c r="AG1234" s="274"/>
      <c r="AH1234" s="274"/>
      <c r="AI1234" s="274"/>
      <c r="AJ1234" s="274"/>
      <c r="AK1234" s="274"/>
      <c r="AL1234" s="274"/>
      <c r="AM1234" s="274"/>
      <c r="AN1234" s="274"/>
      <c r="AO1234" s="274"/>
      <c r="AP1234" s="274"/>
      <c r="AQ1234" s="274"/>
      <c r="AR1234" s="274"/>
      <c r="AS1234" s="274"/>
      <c r="AT1234" s="274"/>
    </row>
    <row r="1235" spans="1:46" ht="45" customHeight="1" thickTop="1" thickBot="1" x14ac:dyDescent="0.25">
      <c r="A1235" s="273" t="s">
        <v>961</v>
      </c>
      <c r="B1235" s="273"/>
      <c r="C1235" s="273"/>
      <c r="D1235" s="273"/>
      <c r="E1235" s="273"/>
      <c r="F1235" s="273"/>
      <c r="G1235" s="273"/>
      <c r="H1235" s="273"/>
      <c r="I1235" s="273"/>
      <c r="J1235" s="273"/>
      <c r="K1235" s="273"/>
      <c r="L1235" s="273"/>
      <c r="M1235" s="273"/>
      <c r="N1235" s="273"/>
      <c r="O1235" s="273"/>
      <c r="P1235" s="273"/>
      <c r="Q1235" s="65">
        <v>3</v>
      </c>
      <c r="R1235" s="278"/>
      <c r="S1235" s="278"/>
      <c r="T1235" s="278"/>
      <c r="U1235" s="278"/>
      <c r="V1235" s="278"/>
      <c r="W1235" s="278"/>
      <c r="X1235" s="278"/>
      <c r="Y1235" s="278"/>
      <c r="Z1235" s="278"/>
      <c r="AA1235" s="278"/>
      <c r="AB1235" s="278"/>
      <c r="AC1235" s="278"/>
      <c r="AD1235" s="278"/>
      <c r="AE1235" s="278"/>
      <c r="AF1235" s="65">
        <v>3</v>
      </c>
      <c r="AG1235" s="278"/>
      <c r="AH1235" s="278"/>
      <c r="AI1235" s="278"/>
      <c r="AJ1235" s="278"/>
      <c r="AK1235" s="278"/>
      <c r="AL1235" s="278"/>
      <c r="AM1235" s="278"/>
      <c r="AN1235" s="278"/>
      <c r="AO1235" s="278"/>
      <c r="AP1235" s="278"/>
      <c r="AQ1235" s="278"/>
      <c r="AR1235" s="278"/>
      <c r="AS1235" s="278"/>
      <c r="AT1235" s="278"/>
    </row>
    <row r="1236" spans="1:46" ht="73.900000000000006" customHeight="1" thickTop="1" thickBot="1" x14ac:dyDescent="0.25">
      <c r="A1236" s="273" t="s">
        <v>962</v>
      </c>
      <c r="B1236" s="273"/>
      <c r="C1236" s="273"/>
      <c r="D1236" s="273"/>
      <c r="E1236" s="273"/>
      <c r="F1236" s="273"/>
      <c r="G1236" s="273"/>
      <c r="H1236" s="273"/>
      <c r="I1236" s="273"/>
      <c r="J1236" s="273"/>
      <c r="K1236" s="273"/>
      <c r="L1236" s="273"/>
      <c r="M1236" s="273"/>
      <c r="N1236" s="273"/>
      <c r="O1236" s="273"/>
      <c r="P1236" s="273"/>
      <c r="Q1236" s="65">
        <v>3</v>
      </c>
      <c r="R1236" s="278"/>
      <c r="S1236" s="278"/>
      <c r="T1236" s="278"/>
      <c r="U1236" s="278"/>
      <c r="V1236" s="278"/>
      <c r="W1236" s="278"/>
      <c r="X1236" s="278"/>
      <c r="Y1236" s="278"/>
      <c r="Z1236" s="278"/>
      <c r="AA1236" s="278"/>
      <c r="AB1236" s="278"/>
      <c r="AC1236" s="278"/>
      <c r="AD1236" s="278"/>
      <c r="AE1236" s="278"/>
      <c r="AF1236" s="65">
        <v>3</v>
      </c>
      <c r="AG1236" s="278"/>
      <c r="AH1236" s="278"/>
      <c r="AI1236" s="278"/>
      <c r="AJ1236" s="278"/>
      <c r="AK1236" s="278"/>
      <c r="AL1236" s="278"/>
      <c r="AM1236" s="278"/>
      <c r="AN1236" s="278"/>
      <c r="AO1236" s="278"/>
      <c r="AP1236" s="278"/>
      <c r="AQ1236" s="278"/>
      <c r="AR1236" s="278"/>
      <c r="AS1236" s="278"/>
      <c r="AT1236" s="278"/>
    </row>
    <row r="1237" spans="1:46" ht="45" customHeight="1" thickTop="1" thickBot="1" x14ac:dyDescent="0.25">
      <c r="A1237" s="273" t="s">
        <v>963</v>
      </c>
      <c r="B1237" s="273"/>
      <c r="C1237" s="273"/>
      <c r="D1237" s="273"/>
      <c r="E1237" s="273"/>
      <c r="F1237" s="273"/>
      <c r="G1237" s="273"/>
      <c r="H1237" s="273"/>
      <c r="I1237" s="273"/>
      <c r="J1237" s="273"/>
      <c r="K1237" s="273"/>
      <c r="L1237" s="273"/>
      <c r="M1237" s="273"/>
      <c r="N1237" s="273"/>
      <c r="O1237" s="273"/>
      <c r="P1237" s="273"/>
      <c r="Q1237" s="65">
        <v>3</v>
      </c>
      <c r="R1237" s="278"/>
      <c r="S1237" s="278"/>
      <c r="T1237" s="278"/>
      <c r="U1237" s="278"/>
      <c r="V1237" s="278"/>
      <c r="W1237" s="278"/>
      <c r="X1237" s="278"/>
      <c r="Y1237" s="278"/>
      <c r="Z1237" s="278"/>
      <c r="AA1237" s="278"/>
      <c r="AB1237" s="278"/>
      <c r="AC1237" s="278"/>
      <c r="AD1237" s="278"/>
      <c r="AE1237" s="278"/>
      <c r="AF1237" s="65">
        <v>3</v>
      </c>
      <c r="AG1237" s="278"/>
      <c r="AH1237" s="278"/>
      <c r="AI1237" s="278"/>
      <c r="AJ1237" s="278"/>
      <c r="AK1237" s="278"/>
      <c r="AL1237" s="278"/>
      <c r="AM1237" s="278"/>
      <c r="AN1237" s="278"/>
      <c r="AO1237" s="278"/>
      <c r="AP1237" s="278"/>
      <c r="AQ1237" s="278"/>
      <c r="AR1237" s="278"/>
      <c r="AS1237" s="278"/>
      <c r="AT1237" s="278"/>
    </row>
    <row r="1240" spans="1:46" ht="45" customHeight="1" x14ac:dyDescent="0.2">
      <c r="A1240" s="267" t="s">
        <v>964</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67"/>
      <c r="AE1240" s="267"/>
      <c r="AF1240"/>
      <c r="AG1240" s="250" t="s">
        <v>61</v>
      </c>
      <c r="AH1240" s="250"/>
      <c r="AI1240" s="250"/>
      <c r="AJ1240" s="250"/>
      <c r="AK1240" s="69">
        <f>(('Artículo 121 (resumen PI)'!C42*0.8+'Artículo 121 (resumen PI)'!F42*0.2)+('Artículo 121 (resumen PNT)'!C42*0.8+'Artículo 121 (resumen PNT)'!F42*0.2))/2</f>
        <v>0</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62</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68" t="s">
        <v>965</v>
      </c>
      <c r="B1244" s="268"/>
      <c r="C1244" s="268"/>
      <c r="D1244" s="268"/>
      <c r="E1244" s="268"/>
      <c r="F1244" s="268"/>
      <c r="G1244" s="268"/>
      <c r="H1244" s="268"/>
      <c r="I1244" s="268"/>
      <c r="J1244" s="268"/>
      <c r="K1244" s="268"/>
      <c r="L1244" s="268"/>
      <c r="M1244" s="268"/>
      <c r="N1244" s="268"/>
      <c r="O1244" s="268"/>
      <c r="P1244" s="268"/>
      <c r="Q1244" s="62"/>
      <c r="R1244" s="57"/>
      <c r="S1244" s="57"/>
      <c r="T1244" s="57"/>
      <c r="U1244" s="57"/>
      <c r="V1244" s="269"/>
      <c r="W1244" s="269"/>
      <c r="X1244" s="269"/>
      <c r="Y1244" s="269"/>
      <c r="Z1244" s="269"/>
      <c r="AA1244" s="269"/>
      <c r="AB1244" s="269"/>
      <c r="AC1244" s="269"/>
      <c r="AD1244" s="269"/>
      <c r="AE1244" s="269"/>
      <c r="AF1244" s="62"/>
      <c r="AG1244" s="57"/>
      <c r="AH1244" s="57"/>
      <c r="AI1244" s="57"/>
      <c r="AJ1244" s="57"/>
      <c r="AK1244" s="269"/>
      <c r="AL1244" s="269"/>
      <c r="AM1244" s="269"/>
      <c r="AN1244" s="269"/>
      <c r="AO1244" s="269"/>
      <c r="AP1244" s="269"/>
      <c r="AQ1244" s="269"/>
      <c r="AR1244" s="269"/>
      <c r="AS1244" s="269"/>
      <c r="AT1244" s="269"/>
    </row>
    <row r="1245" spans="1:46" ht="45" customHeight="1" thickTop="1" thickBot="1" x14ac:dyDescent="0.25">
      <c r="A1245" s="275" t="s">
        <v>43</v>
      </c>
      <c r="B1245" s="275"/>
      <c r="C1245" s="275"/>
      <c r="D1245" s="275"/>
      <c r="E1245" s="275"/>
      <c r="F1245" s="275"/>
      <c r="G1245" s="275"/>
      <c r="H1245" s="275"/>
      <c r="I1245" s="275"/>
      <c r="J1245" s="275"/>
      <c r="K1245" s="275"/>
      <c r="L1245" s="275"/>
      <c r="M1245" s="275"/>
      <c r="N1245" s="275"/>
      <c r="O1245" s="275"/>
      <c r="P1245" s="275"/>
      <c r="Q1245" s="63" t="s">
        <v>64</v>
      </c>
      <c r="R1245" s="276" t="s">
        <v>65</v>
      </c>
      <c r="S1245" s="276"/>
      <c r="T1245" s="276"/>
      <c r="U1245" s="276"/>
      <c r="V1245" s="276"/>
      <c r="W1245" s="276"/>
      <c r="X1245" s="276"/>
      <c r="Y1245" s="276"/>
      <c r="Z1245" s="276"/>
      <c r="AA1245" s="276"/>
      <c r="AB1245" s="276"/>
      <c r="AC1245" s="276"/>
      <c r="AD1245" s="276"/>
      <c r="AE1245" s="276"/>
      <c r="AF1245" s="64" t="s">
        <v>64</v>
      </c>
      <c r="AG1245" s="277" t="s">
        <v>7</v>
      </c>
      <c r="AH1245" s="277"/>
      <c r="AI1245" s="277"/>
      <c r="AJ1245" s="277"/>
      <c r="AK1245" s="277"/>
      <c r="AL1245" s="277"/>
      <c r="AM1245" s="277"/>
      <c r="AN1245" s="277"/>
      <c r="AO1245" s="277"/>
      <c r="AP1245" s="277"/>
      <c r="AQ1245" s="277"/>
      <c r="AR1245" s="277"/>
      <c r="AS1245" s="277"/>
      <c r="AT1245" s="277"/>
    </row>
    <row r="1246" spans="1:46" ht="45" customHeight="1" thickTop="1" thickBot="1" x14ac:dyDescent="0.25">
      <c r="A1246" s="297" t="s">
        <v>966</v>
      </c>
      <c r="B1246" s="297"/>
      <c r="C1246" s="297"/>
      <c r="D1246" s="297"/>
      <c r="E1246" s="297"/>
      <c r="F1246" s="297"/>
      <c r="G1246" s="297"/>
      <c r="H1246" s="297"/>
      <c r="I1246" s="297"/>
      <c r="J1246" s="297"/>
      <c r="K1246" s="297"/>
      <c r="L1246" s="297"/>
      <c r="M1246" s="297"/>
      <c r="N1246" s="297"/>
      <c r="O1246" s="297"/>
      <c r="P1246" s="297"/>
      <c r="Q1246" s="65">
        <v>0</v>
      </c>
      <c r="R1246" s="278" t="s">
        <v>3076</v>
      </c>
      <c r="S1246" s="278"/>
      <c r="T1246" s="278"/>
      <c r="U1246" s="278"/>
      <c r="V1246" s="278"/>
      <c r="W1246" s="278"/>
      <c r="X1246" s="278"/>
      <c r="Y1246" s="278"/>
      <c r="Z1246" s="278"/>
      <c r="AA1246" s="278"/>
      <c r="AB1246" s="278"/>
      <c r="AC1246" s="278"/>
      <c r="AD1246" s="278"/>
      <c r="AE1246" s="278"/>
      <c r="AF1246" s="65">
        <v>0</v>
      </c>
      <c r="AG1246" s="278" t="s">
        <v>3083</v>
      </c>
      <c r="AH1246" s="278"/>
      <c r="AI1246" s="278"/>
      <c r="AJ1246" s="278"/>
      <c r="AK1246" s="278"/>
      <c r="AL1246" s="278"/>
      <c r="AM1246" s="278"/>
      <c r="AN1246" s="278"/>
      <c r="AO1246" s="278"/>
      <c r="AP1246" s="278"/>
      <c r="AQ1246" s="278"/>
      <c r="AR1246" s="278"/>
      <c r="AS1246" s="278"/>
      <c r="AT1246" s="278"/>
    </row>
    <row r="1247" spans="1:46" ht="45" customHeight="1" thickTop="1" thickBot="1" x14ac:dyDescent="0.25">
      <c r="A1247" s="297" t="s">
        <v>967</v>
      </c>
      <c r="B1247" s="297"/>
      <c r="C1247" s="297"/>
      <c r="D1247" s="297"/>
      <c r="E1247" s="297"/>
      <c r="F1247" s="297"/>
      <c r="G1247" s="297"/>
      <c r="H1247" s="297"/>
      <c r="I1247" s="297"/>
      <c r="J1247" s="297"/>
      <c r="K1247" s="297"/>
      <c r="L1247" s="297"/>
      <c r="M1247" s="297"/>
      <c r="N1247" s="297"/>
      <c r="O1247" s="297"/>
      <c r="P1247" s="297"/>
      <c r="Q1247" s="65">
        <v>0</v>
      </c>
      <c r="R1247" s="274"/>
      <c r="S1247" s="274"/>
      <c r="T1247" s="274"/>
      <c r="U1247" s="274"/>
      <c r="V1247" s="274"/>
      <c r="W1247" s="274"/>
      <c r="X1247" s="274"/>
      <c r="Y1247" s="274"/>
      <c r="Z1247" s="274"/>
      <c r="AA1247" s="274"/>
      <c r="AB1247" s="274"/>
      <c r="AC1247" s="274"/>
      <c r="AD1247" s="274"/>
      <c r="AE1247" s="274"/>
      <c r="AF1247" s="65">
        <v>0</v>
      </c>
      <c r="AG1247" s="274"/>
      <c r="AH1247" s="274"/>
      <c r="AI1247" s="274"/>
      <c r="AJ1247" s="274"/>
      <c r="AK1247" s="274"/>
      <c r="AL1247" s="274"/>
      <c r="AM1247" s="274"/>
      <c r="AN1247" s="274"/>
      <c r="AO1247" s="274"/>
      <c r="AP1247" s="274"/>
      <c r="AQ1247" s="274"/>
      <c r="AR1247" s="274"/>
      <c r="AS1247" s="274"/>
      <c r="AT1247" s="274"/>
    </row>
    <row r="1248" spans="1:46" ht="45" customHeight="1" thickTop="1" thickBot="1" x14ac:dyDescent="0.25">
      <c r="A1248" s="297" t="s">
        <v>968</v>
      </c>
      <c r="B1248" s="297"/>
      <c r="C1248" s="297"/>
      <c r="D1248" s="297"/>
      <c r="E1248" s="297"/>
      <c r="F1248" s="297"/>
      <c r="G1248" s="297"/>
      <c r="H1248" s="297"/>
      <c r="I1248" s="297"/>
      <c r="J1248" s="297"/>
      <c r="K1248" s="297"/>
      <c r="L1248" s="297"/>
      <c r="M1248" s="297"/>
      <c r="N1248" s="297"/>
      <c r="O1248" s="297"/>
      <c r="P1248" s="297"/>
      <c r="Q1248" s="65">
        <v>0</v>
      </c>
      <c r="R1248" s="274"/>
      <c r="S1248" s="274"/>
      <c r="T1248" s="274"/>
      <c r="U1248" s="274"/>
      <c r="V1248" s="274"/>
      <c r="W1248" s="274"/>
      <c r="X1248" s="274"/>
      <c r="Y1248" s="274"/>
      <c r="Z1248" s="274"/>
      <c r="AA1248" s="274"/>
      <c r="AB1248" s="274"/>
      <c r="AC1248" s="274"/>
      <c r="AD1248" s="274"/>
      <c r="AE1248" s="274"/>
      <c r="AF1248" s="65">
        <v>0</v>
      </c>
      <c r="AG1248" s="274"/>
      <c r="AH1248" s="274"/>
      <c r="AI1248" s="274"/>
      <c r="AJ1248" s="274"/>
      <c r="AK1248" s="274"/>
      <c r="AL1248" s="274"/>
      <c r="AM1248" s="274"/>
      <c r="AN1248" s="274"/>
      <c r="AO1248" s="274"/>
      <c r="AP1248" s="274"/>
      <c r="AQ1248" s="274"/>
      <c r="AR1248" s="274"/>
      <c r="AS1248" s="274"/>
      <c r="AT1248" s="274"/>
    </row>
    <row r="1249" spans="1:46" ht="58.9" customHeight="1" thickTop="1" thickBot="1" x14ac:dyDescent="0.25">
      <c r="A1249" s="297" t="s">
        <v>969</v>
      </c>
      <c r="B1249" s="297"/>
      <c r="C1249" s="297"/>
      <c r="D1249" s="297"/>
      <c r="E1249" s="297"/>
      <c r="F1249" s="297"/>
      <c r="G1249" s="297"/>
      <c r="H1249" s="297"/>
      <c r="I1249" s="297"/>
      <c r="J1249" s="297"/>
      <c r="K1249" s="297"/>
      <c r="L1249" s="297"/>
      <c r="M1249" s="297"/>
      <c r="N1249" s="297"/>
      <c r="O1249" s="297"/>
      <c r="P1249" s="297"/>
      <c r="Q1249" s="65">
        <v>0</v>
      </c>
      <c r="R1249" s="274"/>
      <c r="S1249" s="274"/>
      <c r="T1249" s="274"/>
      <c r="U1249" s="274"/>
      <c r="V1249" s="274"/>
      <c r="W1249" s="274"/>
      <c r="X1249" s="274"/>
      <c r="Y1249" s="274"/>
      <c r="Z1249" s="274"/>
      <c r="AA1249" s="274"/>
      <c r="AB1249" s="274"/>
      <c r="AC1249" s="274"/>
      <c r="AD1249" s="274"/>
      <c r="AE1249" s="274"/>
      <c r="AF1249" s="65">
        <v>0</v>
      </c>
      <c r="AG1249" s="274"/>
      <c r="AH1249" s="274"/>
      <c r="AI1249" s="274"/>
      <c r="AJ1249" s="274"/>
      <c r="AK1249" s="274"/>
      <c r="AL1249" s="274"/>
      <c r="AM1249" s="274"/>
      <c r="AN1249" s="274"/>
      <c r="AO1249" s="274"/>
      <c r="AP1249" s="274"/>
      <c r="AQ1249" s="274"/>
      <c r="AR1249" s="274"/>
      <c r="AS1249" s="274"/>
      <c r="AT1249" s="274"/>
    </row>
    <row r="1250" spans="1:46" ht="45" customHeight="1" thickTop="1" thickBot="1" x14ac:dyDescent="0.25">
      <c r="A1250" s="297" t="s">
        <v>970</v>
      </c>
      <c r="B1250" s="297"/>
      <c r="C1250" s="297"/>
      <c r="D1250" s="297"/>
      <c r="E1250" s="297"/>
      <c r="F1250" s="297"/>
      <c r="G1250" s="297"/>
      <c r="H1250" s="297"/>
      <c r="I1250" s="297"/>
      <c r="J1250" s="297"/>
      <c r="K1250" s="297"/>
      <c r="L1250" s="297"/>
      <c r="M1250" s="297"/>
      <c r="N1250" s="297"/>
      <c r="O1250" s="297"/>
      <c r="P1250" s="297"/>
      <c r="Q1250" s="65">
        <v>0</v>
      </c>
      <c r="R1250" s="274"/>
      <c r="S1250" s="274"/>
      <c r="T1250" s="274"/>
      <c r="U1250" s="274"/>
      <c r="V1250" s="274"/>
      <c r="W1250" s="274"/>
      <c r="X1250" s="274"/>
      <c r="Y1250" s="274"/>
      <c r="Z1250" s="274"/>
      <c r="AA1250" s="274"/>
      <c r="AB1250" s="274"/>
      <c r="AC1250" s="274"/>
      <c r="AD1250" s="274"/>
      <c r="AE1250" s="274"/>
      <c r="AF1250" s="65">
        <v>0</v>
      </c>
      <c r="AG1250" s="274"/>
      <c r="AH1250" s="274"/>
      <c r="AI1250" s="274"/>
      <c r="AJ1250" s="274"/>
      <c r="AK1250" s="274"/>
      <c r="AL1250" s="274"/>
      <c r="AM1250" s="274"/>
      <c r="AN1250" s="274"/>
      <c r="AO1250" s="274"/>
      <c r="AP1250" s="274"/>
      <c r="AQ1250" s="274"/>
      <c r="AR1250" s="274"/>
      <c r="AS1250" s="274"/>
      <c r="AT1250" s="274"/>
    </row>
    <row r="1251" spans="1:46" ht="45" customHeight="1" thickTop="1" thickBot="1" x14ac:dyDescent="0.25">
      <c r="A1251" s="297" t="s">
        <v>971</v>
      </c>
      <c r="B1251" s="297"/>
      <c r="C1251" s="297"/>
      <c r="D1251" s="297"/>
      <c r="E1251" s="297"/>
      <c r="F1251" s="297"/>
      <c r="G1251" s="297"/>
      <c r="H1251" s="297"/>
      <c r="I1251" s="297"/>
      <c r="J1251" s="297"/>
      <c r="K1251" s="297"/>
      <c r="L1251" s="297"/>
      <c r="M1251" s="297"/>
      <c r="N1251" s="297"/>
      <c r="O1251" s="297"/>
      <c r="P1251" s="297"/>
      <c r="Q1251" s="65">
        <v>0</v>
      </c>
      <c r="R1251" s="278"/>
      <c r="S1251" s="278"/>
      <c r="T1251" s="278"/>
      <c r="U1251" s="278"/>
      <c r="V1251" s="278"/>
      <c r="W1251" s="278"/>
      <c r="X1251" s="278"/>
      <c r="Y1251" s="278"/>
      <c r="Z1251" s="278"/>
      <c r="AA1251" s="278"/>
      <c r="AB1251" s="278"/>
      <c r="AC1251" s="278"/>
      <c r="AD1251" s="278"/>
      <c r="AE1251" s="278"/>
      <c r="AF1251" s="65">
        <v>0</v>
      </c>
      <c r="AG1251" s="278"/>
      <c r="AH1251" s="278"/>
      <c r="AI1251" s="278"/>
      <c r="AJ1251" s="278"/>
      <c r="AK1251" s="278"/>
      <c r="AL1251" s="278"/>
      <c r="AM1251" s="278"/>
      <c r="AN1251" s="278"/>
      <c r="AO1251" s="278"/>
      <c r="AP1251" s="278"/>
      <c r="AQ1251" s="278"/>
      <c r="AR1251" s="278"/>
      <c r="AS1251" s="278"/>
      <c r="AT1251" s="278"/>
    </row>
    <row r="1252" spans="1:46" ht="45" customHeight="1" thickTop="1" thickBot="1" x14ac:dyDescent="0.25">
      <c r="A1252" s="297" t="s">
        <v>972</v>
      </c>
      <c r="B1252" s="297"/>
      <c r="C1252" s="297"/>
      <c r="D1252" s="297"/>
      <c r="E1252" s="297"/>
      <c r="F1252" s="297"/>
      <c r="G1252" s="297"/>
      <c r="H1252" s="297"/>
      <c r="I1252" s="297"/>
      <c r="J1252" s="297"/>
      <c r="K1252" s="297"/>
      <c r="L1252" s="297"/>
      <c r="M1252" s="297"/>
      <c r="N1252" s="297"/>
      <c r="O1252" s="297"/>
      <c r="P1252" s="297"/>
      <c r="Q1252" s="65">
        <v>0</v>
      </c>
      <c r="R1252" s="278"/>
      <c r="S1252" s="278"/>
      <c r="T1252" s="278"/>
      <c r="U1252" s="278"/>
      <c r="V1252" s="278"/>
      <c r="W1252" s="278"/>
      <c r="X1252" s="278"/>
      <c r="Y1252" s="278"/>
      <c r="Z1252" s="278"/>
      <c r="AA1252" s="278"/>
      <c r="AB1252" s="278"/>
      <c r="AC1252" s="278"/>
      <c r="AD1252" s="278"/>
      <c r="AE1252" s="278"/>
      <c r="AF1252" s="65">
        <v>0</v>
      </c>
      <c r="AG1252" s="278"/>
      <c r="AH1252" s="278"/>
      <c r="AI1252" s="278"/>
      <c r="AJ1252" s="278"/>
      <c r="AK1252" s="278"/>
      <c r="AL1252" s="278"/>
      <c r="AM1252" s="278"/>
      <c r="AN1252" s="278"/>
      <c r="AO1252" s="278"/>
      <c r="AP1252" s="278"/>
      <c r="AQ1252" s="278"/>
      <c r="AR1252" s="278"/>
      <c r="AS1252" s="278"/>
      <c r="AT1252" s="278"/>
    </row>
    <row r="1253" spans="1:46" ht="45" customHeight="1" thickTop="1" thickBot="1" x14ac:dyDescent="0.25">
      <c r="A1253" s="297" t="s">
        <v>973</v>
      </c>
      <c r="B1253" s="297"/>
      <c r="C1253" s="297"/>
      <c r="D1253" s="297"/>
      <c r="E1253" s="297"/>
      <c r="F1253" s="297"/>
      <c r="G1253" s="297"/>
      <c r="H1253" s="297"/>
      <c r="I1253" s="297"/>
      <c r="J1253" s="297"/>
      <c r="K1253" s="297"/>
      <c r="L1253" s="297"/>
      <c r="M1253" s="297"/>
      <c r="N1253" s="297"/>
      <c r="O1253" s="297"/>
      <c r="P1253" s="297"/>
      <c r="Q1253" s="65">
        <v>0</v>
      </c>
      <c r="R1253" s="278"/>
      <c r="S1253" s="278"/>
      <c r="T1253" s="278"/>
      <c r="U1253" s="278"/>
      <c r="V1253" s="278"/>
      <c r="W1253" s="278"/>
      <c r="X1253" s="278"/>
      <c r="Y1253" s="278"/>
      <c r="Z1253" s="278"/>
      <c r="AA1253" s="278"/>
      <c r="AB1253" s="278"/>
      <c r="AC1253" s="278"/>
      <c r="AD1253" s="278"/>
      <c r="AE1253" s="278"/>
      <c r="AF1253" s="65">
        <v>0</v>
      </c>
      <c r="AG1253" s="278"/>
      <c r="AH1253" s="278"/>
      <c r="AI1253" s="278"/>
      <c r="AJ1253" s="278"/>
      <c r="AK1253" s="278"/>
      <c r="AL1253" s="278"/>
      <c r="AM1253" s="278"/>
      <c r="AN1253" s="278"/>
      <c r="AO1253" s="278"/>
      <c r="AP1253" s="278"/>
      <c r="AQ1253" s="278"/>
      <c r="AR1253" s="278"/>
      <c r="AS1253" s="278"/>
      <c r="AT1253" s="278"/>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79" t="s">
        <v>73</v>
      </c>
      <c r="B1255" s="279"/>
      <c r="C1255" s="279"/>
      <c r="D1255" s="279"/>
      <c r="E1255" s="279"/>
      <c r="F1255" s="279"/>
      <c r="G1255" s="279"/>
      <c r="H1255" s="279"/>
      <c r="I1255" s="279"/>
      <c r="J1255" s="279"/>
      <c r="K1255" s="279"/>
      <c r="L1255" s="279"/>
      <c r="M1255" s="279"/>
      <c r="N1255" s="279"/>
      <c r="O1255" s="279"/>
      <c r="P1255" s="279"/>
      <c r="Q1255" s="67" t="s">
        <v>64</v>
      </c>
      <c r="R1255" s="280" t="s">
        <v>65</v>
      </c>
      <c r="S1255" s="280"/>
      <c r="T1255" s="280"/>
      <c r="U1255" s="280"/>
      <c r="V1255" s="280"/>
      <c r="W1255" s="280"/>
      <c r="X1255" s="280"/>
      <c r="Y1255" s="280"/>
      <c r="Z1255" s="280"/>
      <c r="AA1255" s="280"/>
      <c r="AB1255" s="280"/>
      <c r="AC1255" s="280"/>
      <c r="AD1255" s="280"/>
      <c r="AE1255" s="280"/>
      <c r="AF1255" s="68" t="s">
        <v>64</v>
      </c>
      <c r="AG1255" s="281" t="s">
        <v>7</v>
      </c>
      <c r="AH1255" s="281"/>
      <c r="AI1255" s="281"/>
      <c r="AJ1255" s="281"/>
      <c r="AK1255" s="281"/>
      <c r="AL1255" s="281"/>
      <c r="AM1255" s="281"/>
      <c r="AN1255" s="281"/>
      <c r="AO1255" s="281"/>
      <c r="AP1255" s="281"/>
      <c r="AQ1255" s="281"/>
      <c r="AR1255" s="281"/>
      <c r="AS1255" s="281"/>
      <c r="AT1255" s="281"/>
    </row>
    <row r="1256" spans="1:46" ht="45" customHeight="1" thickTop="1" thickBot="1" x14ac:dyDescent="0.25">
      <c r="A1256" s="273" t="s">
        <v>974</v>
      </c>
      <c r="B1256" s="273" t="s">
        <v>975</v>
      </c>
      <c r="C1256" s="273" t="s">
        <v>975</v>
      </c>
      <c r="D1256" s="273" t="s">
        <v>975</v>
      </c>
      <c r="E1256" s="273" t="s">
        <v>975</v>
      </c>
      <c r="F1256" s="273" t="s">
        <v>975</v>
      </c>
      <c r="G1256" s="273" t="s">
        <v>975</v>
      </c>
      <c r="H1256" s="273" t="s">
        <v>975</v>
      </c>
      <c r="I1256" s="273" t="s">
        <v>975</v>
      </c>
      <c r="J1256" s="273" t="s">
        <v>975</v>
      </c>
      <c r="K1256" s="273" t="s">
        <v>975</v>
      </c>
      <c r="L1256" s="273" t="s">
        <v>975</v>
      </c>
      <c r="M1256" s="273" t="s">
        <v>975</v>
      </c>
      <c r="N1256" s="273" t="s">
        <v>975</v>
      </c>
      <c r="O1256" s="273" t="s">
        <v>975</v>
      </c>
      <c r="P1256" s="273" t="s">
        <v>975</v>
      </c>
      <c r="Q1256" s="65">
        <v>0</v>
      </c>
      <c r="R1256" s="278" t="s">
        <v>3076</v>
      </c>
      <c r="S1256" s="278"/>
      <c r="T1256" s="278"/>
      <c r="U1256" s="278"/>
      <c r="V1256" s="278"/>
      <c r="W1256" s="278"/>
      <c r="X1256" s="278"/>
      <c r="Y1256" s="278"/>
      <c r="Z1256" s="278"/>
      <c r="AA1256" s="278"/>
      <c r="AB1256" s="278"/>
      <c r="AC1256" s="278"/>
      <c r="AD1256" s="278"/>
      <c r="AE1256" s="278"/>
      <c r="AF1256" s="65">
        <v>0</v>
      </c>
      <c r="AG1256" s="278" t="s">
        <v>3083</v>
      </c>
      <c r="AH1256" s="278"/>
      <c r="AI1256" s="278"/>
      <c r="AJ1256" s="278"/>
      <c r="AK1256" s="278"/>
      <c r="AL1256" s="278"/>
      <c r="AM1256" s="278"/>
      <c r="AN1256" s="278"/>
      <c r="AO1256" s="278"/>
      <c r="AP1256" s="278"/>
      <c r="AQ1256" s="278"/>
      <c r="AR1256" s="278"/>
      <c r="AS1256" s="278"/>
      <c r="AT1256" s="278"/>
    </row>
    <row r="1257" spans="1:46" ht="45" customHeight="1" thickTop="1" thickBot="1" x14ac:dyDescent="0.25">
      <c r="A1257" s="273" t="s">
        <v>976</v>
      </c>
      <c r="B1257" s="273" t="s">
        <v>977</v>
      </c>
      <c r="C1257" s="273" t="s">
        <v>977</v>
      </c>
      <c r="D1257" s="273" t="s">
        <v>977</v>
      </c>
      <c r="E1257" s="273" t="s">
        <v>977</v>
      </c>
      <c r="F1257" s="273" t="s">
        <v>977</v>
      </c>
      <c r="G1257" s="273" t="s">
        <v>977</v>
      </c>
      <c r="H1257" s="273" t="s">
        <v>977</v>
      </c>
      <c r="I1257" s="273" t="s">
        <v>977</v>
      </c>
      <c r="J1257" s="273" t="s">
        <v>977</v>
      </c>
      <c r="K1257" s="273" t="s">
        <v>977</v>
      </c>
      <c r="L1257" s="273" t="s">
        <v>977</v>
      </c>
      <c r="M1257" s="273" t="s">
        <v>977</v>
      </c>
      <c r="N1257" s="273" t="s">
        <v>977</v>
      </c>
      <c r="O1257" s="273" t="s">
        <v>977</v>
      </c>
      <c r="P1257" s="273" t="s">
        <v>977</v>
      </c>
      <c r="Q1257" s="65">
        <v>0</v>
      </c>
      <c r="R1257" s="274"/>
      <c r="S1257" s="274"/>
      <c r="T1257" s="274"/>
      <c r="U1257" s="274"/>
      <c r="V1257" s="274"/>
      <c r="W1257" s="274"/>
      <c r="X1257" s="274"/>
      <c r="Y1257" s="274"/>
      <c r="Z1257" s="274"/>
      <c r="AA1257" s="274"/>
      <c r="AB1257" s="274"/>
      <c r="AC1257" s="274"/>
      <c r="AD1257" s="274"/>
      <c r="AE1257" s="274"/>
      <c r="AF1257" s="65">
        <v>0</v>
      </c>
      <c r="AG1257" s="274"/>
      <c r="AH1257" s="274"/>
      <c r="AI1257" s="274"/>
      <c r="AJ1257" s="274"/>
      <c r="AK1257" s="274"/>
      <c r="AL1257" s="274"/>
      <c r="AM1257" s="274"/>
      <c r="AN1257" s="274"/>
      <c r="AO1257" s="274"/>
      <c r="AP1257" s="274"/>
      <c r="AQ1257" s="274"/>
      <c r="AR1257" s="274"/>
      <c r="AS1257" s="274"/>
      <c r="AT1257" s="274"/>
    </row>
    <row r="1258" spans="1:46" ht="52.15" customHeight="1" thickTop="1" thickBot="1" x14ac:dyDescent="0.25">
      <c r="A1258" s="273" t="s">
        <v>978</v>
      </c>
      <c r="B1258" s="273" t="s">
        <v>979</v>
      </c>
      <c r="C1258" s="273" t="s">
        <v>979</v>
      </c>
      <c r="D1258" s="273" t="s">
        <v>979</v>
      </c>
      <c r="E1258" s="273" t="s">
        <v>979</v>
      </c>
      <c r="F1258" s="273" t="s">
        <v>979</v>
      </c>
      <c r="G1258" s="273" t="s">
        <v>979</v>
      </c>
      <c r="H1258" s="273" t="s">
        <v>979</v>
      </c>
      <c r="I1258" s="273" t="s">
        <v>979</v>
      </c>
      <c r="J1258" s="273" t="s">
        <v>979</v>
      </c>
      <c r="K1258" s="273" t="s">
        <v>979</v>
      </c>
      <c r="L1258" s="273" t="s">
        <v>979</v>
      </c>
      <c r="M1258" s="273" t="s">
        <v>979</v>
      </c>
      <c r="N1258" s="273" t="s">
        <v>979</v>
      </c>
      <c r="O1258" s="273" t="s">
        <v>979</v>
      </c>
      <c r="P1258" s="273" t="s">
        <v>979</v>
      </c>
      <c r="Q1258" s="65">
        <v>0</v>
      </c>
      <c r="R1258" s="278"/>
      <c r="S1258" s="278"/>
      <c r="T1258" s="278"/>
      <c r="U1258" s="278"/>
      <c r="V1258" s="278"/>
      <c r="W1258" s="278"/>
      <c r="X1258" s="278"/>
      <c r="Y1258" s="278"/>
      <c r="Z1258" s="278"/>
      <c r="AA1258" s="278"/>
      <c r="AB1258" s="278"/>
      <c r="AC1258" s="278"/>
      <c r="AD1258" s="278"/>
      <c r="AE1258" s="278"/>
      <c r="AF1258" s="65">
        <v>0</v>
      </c>
      <c r="AG1258" s="278"/>
      <c r="AH1258" s="278"/>
      <c r="AI1258" s="278"/>
      <c r="AJ1258" s="278"/>
      <c r="AK1258" s="278"/>
      <c r="AL1258" s="278"/>
      <c r="AM1258" s="278"/>
      <c r="AN1258" s="278"/>
      <c r="AO1258" s="278"/>
      <c r="AP1258" s="278"/>
      <c r="AQ1258" s="278"/>
      <c r="AR1258" s="278"/>
      <c r="AS1258" s="278"/>
      <c r="AT1258" s="278"/>
    </row>
    <row r="1259" spans="1:46" ht="72" customHeight="1" thickTop="1" thickBot="1" x14ac:dyDescent="0.25">
      <c r="A1259" s="273" t="s">
        <v>980</v>
      </c>
      <c r="B1259" s="273" t="s">
        <v>981</v>
      </c>
      <c r="C1259" s="273" t="s">
        <v>981</v>
      </c>
      <c r="D1259" s="273" t="s">
        <v>981</v>
      </c>
      <c r="E1259" s="273" t="s">
        <v>981</v>
      </c>
      <c r="F1259" s="273" t="s">
        <v>981</v>
      </c>
      <c r="G1259" s="273" t="s">
        <v>981</v>
      </c>
      <c r="H1259" s="273" t="s">
        <v>981</v>
      </c>
      <c r="I1259" s="273" t="s">
        <v>981</v>
      </c>
      <c r="J1259" s="273" t="s">
        <v>981</v>
      </c>
      <c r="K1259" s="273" t="s">
        <v>981</v>
      </c>
      <c r="L1259" s="273" t="s">
        <v>981</v>
      </c>
      <c r="M1259" s="273" t="s">
        <v>981</v>
      </c>
      <c r="N1259" s="273" t="s">
        <v>981</v>
      </c>
      <c r="O1259" s="273" t="s">
        <v>981</v>
      </c>
      <c r="P1259" s="273" t="s">
        <v>981</v>
      </c>
      <c r="Q1259" s="65">
        <v>0</v>
      </c>
      <c r="R1259" s="278"/>
      <c r="S1259" s="278"/>
      <c r="T1259" s="278"/>
      <c r="U1259" s="278"/>
      <c r="V1259" s="278"/>
      <c r="W1259" s="278"/>
      <c r="X1259" s="278"/>
      <c r="Y1259" s="278"/>
      <c r="Z1259" s="278"/>
      <c r="AA1259" s="278"/>
      <c r="AB1259" s="278"/>
      <c r="AC1259" s="278"/>
      <c r="AD1259" s="278"/>
      <c r="AE1259" s="278"/>
      <c r="AF1259" s="65">
        <v>0</v>
      </c>
      <c r="AG1259" s="278"/>
      <c r="AH1259" s="278"/>
      <c r="AI1259" s="278"/>
      <c r="AJ1259" s="278"/>
      <c r="AK1259" s="278"/>
      <c r="AL1259" s="278"/>
      <c r="AM1259" s="278"/>
      <c r="AN1259" s="278"/>
      <c r="AO1259" s="278"/>
      <c r="AP1259" s="278"/>
      <c r="AQ1259" s="278"/>
      <c r="AR1259" s="278"/>
      <c r="AS1259" s="278"/>
      <c r="AT1259" s="278"/>
    </row>
    <row r="1260" spans="1:46" ht="45" customHeight="1" thickTop="1" thickBot="1" x14ac:dyDescent="0.25">
      <c r="A1260" s="273" t="s">
        <v>982</v>
      </c>
      <c r="B1260" s="273" t="s">
        <v>983</v>
      </c>
      <c r="C1260" s="273" t="s">
        <v>983</v>
      </c>
      <c r="D1260" s="273" t="s">
        <v>983</v>
      </c>
      <c r="E1260" s="273" t="s">
        <v>983</v>
      </c>
      <c r="F1260" s="273" t="s">
        <v>983</v>
      </c>
      <c r="G1260" s="273" t="s">
        <v>983</v>
      </c>
      <c r="H1260" s="273" t="s">
        <v>983</v>
      </c>
      <c r="I1260" s="273" t="s">
        <v>983</v>
      </c>
      <c r="J1260" s="273" t="s">
        <v>983</v>
      </c>
      <c r="K1260" s="273" t="s">
        <v>983</v>
      </c>
      <c r="L1260" s="273" t="s">
        <v>983</v>
      </c>
      <c r="M1260" s="273" t="s">
        <v>983</v>
      </c>
      <c r="N1260" s="273" t="s">
        <v>983</v>
      </c>
      <c r="O1260" s="273" t="s">
        <v>983</v>
      </c>
      <c r="P1260" s="273" t="s">
        <v>983</v>
      </c>
      <c r="Q1260" s="65">
        <v>0</v>
      </c>
      <c r="R1260" s="278"/>
      <c r="S1260" s="278"/>
      <c r="T1260" s="278"/>
      <c r="U1260" s="278"/>
      <c r="V1260" s="278"/>
      <c r="W1260" s="278"/>
      <c r="X1260" s="278"/>
      <c r="Y1260" s="278"/>
      <c r="Z1260" s="278"/>
      <c r="AA1260" s="278"/>
      <c r="AB1260" s="278"/>
      <c r="AC1260" s="278"/>
      <c r="AD1260" s="278"/>
      <c r="AE1260" s="278"/>
      <c r="AF1260" s="65">
        <v>0</v>
      </c>
      <c r="AG1260" s="278"/>
      <c r="AH1260" s="278"/>
      <c r="AI1260" s="278"/>
      <c r="AJ1260" s="278"/>
      <c r="AK1260" s="278"/>
      <c r="AL1260" s="278"/>
      <c r="AM1260" s="278"/>
      <c r="AN1260" s="278"/>
      <c r="AO1260" s="278"/>
      <c r="AP1260" s="278"/>
      <c r="AQ1260" s="278"/>
      <c r="AR1260" s="278"/>
      <c r="AS1260" s="278"/>
      <c r="AT1260" s="278"/>
    </row>
    <row r="1263" spans="1:46" ht="45" customHeight="1" x14ac:dyDescent="0.2">
      <c r="A1263" s="267" t="s">
        <v>984</v>
      </c>
      <c r="B1263" s="267"/>
      <c r="C1263" s="267"/>
      <c r="D1263" s="267"/>
      <c r="E1263" s="267"/>
      <c r="F1263" s="267"/>
      <c r="G1263" s="267"/>
      <c r="H1263" s="267"/>
      <c r="I1263" s="267"/>
      <c r="J1263" s="267"/>
      <c r="K1263" s="267"/>
      <c r="L1263" s="267"/>
      <c r="M1263" s="267"/>
      <c r="N1263" s="267"/>
      <c r="O1263" s="267"/>
      <c r="P1263" s="267"/>
      <c r="Q1263" s="267"/>
      <c r="R1263" s="267"/>
      <c r="S1263" s="267"/>
      <c r="T1263" s="267"/>
      <c r="U1263" s="267"/>
      <c r="V1263" s="267"/>
      <c r="W1263" s="267"/>
      <c r="X1263" s="267"/>
      <c r="Y1263" s="267"/>
      <c r="Z1263" s="267"/>
      <c r="AA1263" s="267"/>
      <c r="AB1263" s="267"/>
      <c r="AC1263" s="267"/>
      <c r="AD1263" s="267"/>
      <c r="AE1263" s="267"/>
      <c r="AF1263"/>
      <c r="AG1263" s="250" t="s">
        <v>61</v>
      </c>
      <c r="AH1263" s="250"/>
      <c r="AI1263" s="250"/>
      <c r="AJ1263" s="250"/>
      <c r="AK1263" s="69">
        <f>(('Artículo 121 (resumen PI)'!C43*0.8+'Artículo 121 (resumen PI)'!F43*0.2)+('Artículo 121 (resumen PNT)'!C43*0.8+'Artículo 121 (resumen PNT)'!F43*0.2))/2</f>
        <v>25</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62</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68" t="s">
        <v>985</v>
      </c>
      <c r="B1267" s="268"/>
      <c r="C1267" s="268"/>
      <c r="D1267" s="268"/>
      <c r="E1267" s="268"/>
      <c r="F1267" s="268"/>
      <c r="G1267" s="268"/>
      <c r="H1267" s="268"/>
      <c r="I1267" s="268"/>
      <c r="J1267" s="268"/>
      <c r="K1267" s="268"/>
      <c r="L1267" s="268"/>
      <c r="M1267" s="268"/>
      <c r="N1267" s="268"/>
      <c r="O1267" s="268"/>
      <c r="P1267" s="268"/>
      <c r="Q1267" s="62"/>
      <c r="R1267" s="57"/>
      <c r="S1267" s="57"/>
      <c r="T1267" s="57"/>
      <c r="U1267" s="57"/>
      <c r="V1267" s="269"/>
      <c r="W1267" s="269"/>
      <c r="X1267" s="269"/>
      <c r="Y1267" s="269"/>
      <c r="Z1267" s="269"/>
      <c r="AA1267" s="269"/>
      <c r="AB1267" s="269"/>
      <c r="AC1267" s="269"/>
      <c r="AD1267" s="269"/>
      <c r="AE1267" s="269"/>
      <c r="AF1267" s="62"/>
      <c r="AG1267" s="57"/>
      <c r="AH1267" s="57"/>
      <c r="AI1267" s="57"/>
      <c r="AJ1267" s="57"/>
      <c r="AK1267" s="269"/>
      <c r="AL1267" s="269"/>
      <c r="AM1267" s="269"/>
      <c r="AN1267" s="269"/>
      <c r="AO1267" s="269"/>
      <c r="AP1267" s="269"/>
      <c r="AQ1267" s="269"/>
      <c r="AR1267" s="269"/>
      <c r="AS1267" s="269"/>
      <c r="AT1267" s="269"/>
    </row>
    <row r="1268" spans="1:46" ht="45" customHeight="1" thickTop="1" thickBot="1" x14ac:dyDescent="0.25">
      <c r="A1268" s="275" t="s">
        <v>43</v>
      </c>
      <c r="B1268" s="275"/>
      <c r="C1268" s="275"/>
      <c r="D1268" s="275"/>
      <c r="E1268" s="275"/>
      <c r="F1268" s="275"/>
      <c r="G1268" s="275"/>
      <c r="H1268" s="275"/>
      <c r="I1268" s="275"/>
      <c r="J1268" s="275"/>
      <c r="K1268" s="275"/>
      <c r="L1268" s="275"/>
      <c r="M1268" s="275"/>
      <c r="N1268" s="275"/>
      <c r="O1268" s="275"/>
      <c r="P1268" s="275"/>
      <c r="Q1268" s="63" t="s">
        <v>64</v>
      </c>
      <c r="R1268" s="276" t="s">
        <v>65</v>
      </c>
      <c r="S1268" s="276"/>
      <c r="T1268" s="276"/>
      <c r="U1268" s="276"/>
      <c r="V1268" s="276"/>
      <c r="W1268" s="276"/>
      <c r="X1268" s="276"/>
      <c r="Y1268" s="276"/>
      <c r="Z1268" s="276"/>
      <c r="AA1268" s="276"/>
      <c r="AB1268" s="276"/>
      <c r="AC1268" s="276"/>
      <c r="AD1268" s="276"/>
      <c r="AE1268" s="276"/>
      <c r="AF1268" s="64" t="s">
        <v>64</v>
      </c>
      <c r="AG1268" s="277" t="s">
        <v>7</v>
      </c>
      <c r="AH1268" s="277"/>
      <c r="AI1268" s="277"/>
      <c r="AJ1268" s="277"/>
      <c r="AK1268" s="277"/>
      <c r="AL1268" s="277"/>
      <c r="AM1268" s="277"/>
      <c r="AN1268" s="277"/>
      <c r="AO1268" s="277"/>
      <c r="AP1268" s="277"/>
      <c r="AQ1268" s="277"/>
      <c r="AR1268" s="277"/>
      <c r="AS1268" s="277"/>
      <c r="AT1268" s="277"/>
    </row>
    <row r="1269" spans="1:46" ht="45" customHeight="1" thickTop="1" thickBot="1" x14ac:dyDescent="0.25">
      <c r="A1269" s="273" t="s">
        <v>986</v>
      </c>
      <c r="B1269" s="273" t="s">
        <v>987</v>
      </c>
      <c r="C1269" s="273" t="s">
        <v>987</v>
      </c>
      <c r="D1269" s="273" t="s">
        <v>987</v>
      </c>
      <c r="E1269" s="273" t="s">
        <v>987</v>
      </c>
      <c r="F1269" s="273" t="s">
        <v>987</v>
      </c>
      <c r="G1269" s="273" t="s">
        <v>987</v>
      </c>
      <c r="H1269" s="273" t="s">
        <v>987</v>
      </c>
      <c r="I1269" s="273" t="s">
        <v>987</v>
      </c>
      <c r="J1269" s="273" t="s">
        <v>987</v>
      </c>
      <c r="K1269" s="273" t="s">
        <v>987</v>
      </c>
      <c r="L1269" s="273" t="s">
        <v>987</v>
      </c>
      <c r="M1269" s="273" t="s">
        <v>987</v>
      </c>
      <c r="N1269" s="273" t="s">
        <v>987</v>
      </c>
      <c r="O1269" s="273" t="s">
        <v>987</v>
      </c>
      <c r="P1269" s="273" t="s">
        <v>987</v>
      </c>
      <c r="Q1269" s="65">
        <v>0</v>
      </c>
      <c r="R1269" s="278" t="s">
        <v>3076</v>
      </c>
      <c r="S1269" s="278"/>
      <c r="T1269" s="278"/>
      <c r="U1269" s="278"/>
      <c r="V1269" s="278"/>
      <c r="W1269" s="278"/>
      <c r="X1269" s="278"/>
      <c r="Y1269" s="278"/>
      <c r="Z1269" s="278"/>
      <c r="AA1269" s="278"/>
      <c r="AB1269" s="278"/>
      <c r="AC1269" s="278"/>
      <c r="AD1269" s="278"/>
      <c r="AE1269" s="278"/>
      <c r="AF1269" s="65">
        <v>1</v>
      </c>
      <c r="AG1269" s="278" t="s">
        <v>3084</v>
      </c>
      <c r="AH1269" s="278"/>
      <c r="AI1269" s="278"/>
      <c r="AJ1269" s="278"/>
      <c r="AK1269" s="278"/>
      <c r="AL1269" s="278"/>
      <c r="AM1269" s="278"/>
      <c r="AN1269" s="278"/>
      <c r="AO1269" s="278"/>
      <c r="AP1269" s="278"/>
      <c r="AQ1269" s="278"/>
      <c r="AR1269" s="278"/>
      <c r="AS1269" s="278"/>
      <c r="AT1269" s="278"/>
    </row>
    <row r="1270" spans="1:46" ht="45" customHeight="1" thickTop="1" thickBot="1" x14ac:dyDescent="0.25">
      <c r="A1270" s="273" t="s">
        <v>988</v>
      </c>
      <c r="B1270" s="273" t="s">
        <v>989</v>
      </c>
      <c r="C1270" s="273" t="s">
        <v>989</v>
      </c>
      <c r="D1270" s="273" t="s">
        <v>989</v>
      </c>
      <c r="E1270" s="273" t="s">
        <v>989</v>
      </c>
      <c r="F1270" s="273" t="s">
        <v>989</v>
      </c>
      <c r="G1270" s="273" t="s">
        <v>989</v>
      </c>
      <c r="H1270" s="273" t="s">
        <v>989</v>
      </c>
      <c r="I1270" s="273" t="s">
        <v>989</v>
      </c>
      <c r="J1270" s="273" t="s">
        <v>989</v>
      </c>
      <c r="K1270" s="273" t="s">
        <v>989</v>
      </c>
      <c r="L1270" s="273" t="s">
        <v>989</v>
      </c>
      <c r="M1270" s="273" t="s">
        <v>989</v>
      </c>
      <c r="N1270" s="273" t="s">
        <v>989</v>
      </c>
      <c r="O1270" s="273" t="s">
        <v>989</v>
      </c>
      <c r="P1270" s="273" t="s">
        <v>989</v>
      </c>
      <c r="Q1270" s="65">
        <v>0</v>
      </c>
      <c r="R1270" s="274"/>
      <c r="S1270" s="274"/>
      <c r="T1270" s="274"/>
      <c r="U1270" s="274"/>
      <c r="V1270" s="274"/>
      <c r="W1270" s="274"/>
      <c r="X1270" s="274"/>
      <c r="Y1270" s="274"/>
      <c r="Z1270" s="274"/>
      <c r="AA1270" s="274"/>
      <c r="AB1270" s="274"/>
      <c r="AC1270" s="274"/>
      <c r="AD1270" s="274"/>
      <c r="AE1270" s="274"/>
      <c r="AF1270" s="65">
        <v>1</v>
      </c>
      <c r="AG1270" s="278"/>
      <c r="AH1270" s="278"/>
      <c r="AI1270" s="278"/>
      <c r="AJ1270" s="278"/>
      <c r="AK1270" s="278"/>
      <c r="AL1270" s="278"/>
      <c r="AM1270" s="278"/>
      <c r="AN1270" s="278"/>
      <c r="AO1270" s="278"/>
      <c r="AP1270" s="278"/>
      <c r="AQ1270" s="278"/>
      <c r="AR1270" s="278"/>
      <c r="AS1270" s="278"/>
      <c r="AT1270" s="278"/>
    </row>
    <row r="1271" spans="1:46" ht="45" customHeight="1" thickTop="1" thickBot="1" x14ac:dyDescent="0.25">
      <c r="A1271" s="273" t="s">
        <v>990</v>
      </c>
      <c r="B1271" s="273" t="s">
        <v>991</v>
      </c>
      <c r="C1271" s="273" t="s">
        <v>991</v>
      </c>
      <c r="D1271" s="273" t="s">
        <v>991</v>
      </c>
      <c r="E1271" s="273" t="s">
        <v>991</v>
      </c>
      <c r="F1271" s="273" t="s">
        <v>991</v>
      </c>
      <c r="G1271" s="273" t="s">
        <v>991</v>
      </c>
      <c r="H1271" s="273" t="s">
        <v>991</v>
      </c>
      <c r="I1271" s="273" t="s">
        <v>991</v>
      </c>
      <c r="J1271" s="273" t="s">
        <v>991</v>
      </c>
      <c r="K1271" s="273" t="s">
        <v>991</v>
      </c>
      <c r="L1271" s="273" t="s">
        <v>991</v>
      </c>
      <c r="M1271" s="273" t="s">
        <v>991</v>
      </c>
      <c r="N1271" s="273" t="s">
        <v>991</v>
      </c>
      <c r="O1271" s="273" t="s">
        <v>991</v>
      </c>
      <c r="P1271" s="273" t="s">
        <v>991</v>
      </c>
      <c r="Q1271" s="65">
        <v>0</v>
      </c>
      <c r="R1271" s="274"/>
      <c r="S1271" s="274"/>
      <c r="T1271" s="274"/>
      <c r="U1271" s="274"/>
      <c r="V1271" s="274"/>
      <c r="W1271" s="274"/>
      <c r="X1271" s="274"/>
      <c r="Y1271" s="274"/>
      <c r="Z1271" s="274"/>
      <c r="AA1271" s="274"/>
      <c r="AB1271" s="274"/>
      <c r="AC1271" s="274"/>
      <c r="AD1271" s="274"/>
      <c r="AE1271" s="274"/>
      <c r="AF1271" s="65">
        <v>1</v>
      </c>
      <c r="AG1271" s="274"/>
      <c r="AH1271" s="274"/>
      <c r="AI1271" s="274"/>
      <c r="AJ1271" s="274"/>
      <c r="AK1271" s="274"/>
      <c r="AL1271" s="274"/>
      <c r="AM1271" s="274"/>
      <c r="AN1271" s="274"/>
      <c r="AO1271" s="274"/>
      <c r="AP1271" s="274"/>
      <c r="AQ1271" s="274"/>
      <c r="AR1271" s="274"/>
      <c r="AS1271" s="274"/>
      <c r="AT1271" s="274"/>
    </row>
    <row r="1272" spans="1:46" ht="45" customHeight="1" thickTop="1" thickBot="1" x14ac:dyDescent="0.25">
      <c r="A1272" s="273" t="s">
        <v>992</v>
      </c>
      <c r="B1272" s="273" t="s">
        <v>993</v>
      </c>
      <c r="C1272" s="273" t="s">
        <v>993</v>
      </c>
      <c r="D1272" s="273" t="s">
        <v>993</v>
      </c>
      <c r="E1272" s="273" t="s">
        <v>993</v>
      </c>
      <c r="F1272" s="273" t="s">
        <v>993</v>
      </c>
      <c r="G1272" s="273" t="s">
        <v>993</v>
      </c>
      <c r="H1272" s="273" t="s">
        <v>993</v>
      </c>
      <c r="I1272" s="273" t="s">
        <v>993</v>
      </c>
      <c r="J1272" s="273" t="s">
        <v>993</v>
      </c>
      <c r="K1272" s="273" t="s">
        <v>993</v>
      </c>
      <c r="L1272" s="273" t="s">
        <v>993</v>
      </c>
      <c r="M1272" s="273" t="s">
        <v>993</v>
      </c>
      <c r="N1272" s="273" t="s">
        <v>993</v>
      </c>
      <c r="O1272" s="273" t="s">
        <v>993</v>
      </c>
      <c r="P1272" s="273" t="s">
        <v>993</v>
      </c>
      <c r="Q1272" s="65">
        <v>0</v>
      </c>
      <c r="R1272" s="274"/>
      <c r="S1272" s="274"/>
      <c r="T1272" s="274"/>
      <c r="U1272" s="274"/>
      <c r="V1272" s="274"/>
      <c r="W1272" s="274"/>
      <c r="X1272" s="274"/>
      <c r="Y1272" s="274"/>
      <c r="Z1272" s="274"/>
      <c r="AA1272" s="274"/>
      <c r="AB1272" s="274"/>
      <c r="AC1272" s="274"/>
      <c r="AD1272" s="274"/>
      <c r="AE1272" s="274"/>
      <c r="AF1272" s="65">
        <v>1</v>
      </c>
      <c r="AG1272" s="274"/>
      <c r="AH1272" s="274"/>
      <c r="AI1272" s="274"/>
      <c r="AJ1272" s="274"/>
      <c r="AK1272" s="274"/>
      <c r="AL1272" s="274"/>
      <c r="AM1272" s="274"/>
      <c r="AN1272" s="274"/>
      <c r="AO1272" s="274"/>
      <c r="AP1272" s="274"/>
      <c r="AQ1272" s="274"/>
      <c r="AR1272" s="274"/>
      <c r="AS1272" s="274"/>
      <c r="AT1272" s="274"/>
    </row>
    <row r="1273" spans="1:46" ht="45" customHeight="1" thickTop="1" thickBot="1" x14ac:dyDescent="0.25">
      <c r="A1273" s="273" t="s">
        <v>994</v>
      </c>
      <c r="B1273" s="273" t="s">
        <v>995</v>
      </c>
      <c r="C1273" s="273" t="s">
        <v>995</v>
      </c>
      <c r="D1273" s="273" t="s">
        <v>995</v>
      </c>
      <c r="E1273" s="273" t="s">
        <v>995</v>
      </c>
      <c r="F1273" s="273" t="s">
        <v>995</v>
      </c>
      <c r="G1273" s="273" t="s">
        <v>995</v>
      </c>
      <c r="H1273" s="273" t="s">
        <v>995</v>
      </c>
      <c r="I1273" s="273" t="s">
        <v>995</v>
      </c>
      <c r="J1273" s="273" t="s">
        <v>995</v>
      </c>
      <c r="K1273" s="273" t="s">
        <v>995</v>
      </c>
      <c r="L1273" s="273" t="s">
        <v>995</v>
      </c>
      <c r="M1273" s="273" t="s">
        <v>995</v>
      </c>
      <c r="N1273" s="273" t="s">
        <v>995</v>
      </c>
      <c r="O1273" s="273" t="s">
        <v>995</v>
      </c>
      <c r="P1273" s="273" t="s">
        <v>995</v>
      </c>
      <c r="Q1273" s="65">
        <v>0</v>
      </c>
      <c r="R1273" s="274"/>
      <c r="S1273" s="274"/>
      <c r="T1273" s="274"/>
      <c r="U1273" s="274"/>
      <c r="V1273" s="274"/>
      <c r="W1273" s="274"/>
      <c r="X1273" s="274"/>
      <c r="Y1273" s="274"/>
      <c r="Z1273" s="274"/>
      <c r="AA1273" s="274"/>
      <c r="AB1273" s="274"/>
      <c r="AC1273" s="274"/>
      <c r="AD1273" s="274"/>
      <c r="AE1273" s="274"/>
      <c r="AF1273" s="65">
        <v>1</v>
      </c>
      <c r="AG1273" s="274"/>
      <c r="AH1273" s="274"/>
      <c r="AI1273" s="274"/>
      <c r="AJ1273" s="274"/>
      <c r="AK1273" s="274"/>
      <c r="AL1273" s="274"/>
      <c r="AM1273" s="274"/>
      <c r="AN1273" s="274"/>
      <c r="AO1273" s="274"/>
      <c r="AP1273" s="274"/>
      <c r="AQ1273" s="274"/>
      <c r="AR1273" s="274"/>
      <c r="AS1273" s="274"/>
      <c r="AT1273" s="274"/>
    </row>
    <row r="1274" spans="1:46" ht="45" customHeight="1" thickTop="1" thickBot="1" x14ac:dyDescent="0.25">
      <c r="A1274" s="273" t="s">
        <v>996</v>
      </c>
      <c r="B1274" s="273" t="s">
        <v>997</v>
      </c>
      <c r="C1274" s="273" t="s">
        <v>997</v>
      </c>
      <c r="D1274" s="273" t="s">
        <v>997</v>
      </c>
      <c r="E1274" s="273" t="s">
        <v>997</v>
      </c>
      <c r="F1274" s="273" t="s">
        <v>997</v>
      </c>
      <c r="G1274" s="273" t="s">
        <v>997</v>
      </c>
      <c r="H1274" s="273" t="s">
        <v>997</v>
      </c>
      <c r="I1274" s="273" t="s">
        <v>997</v>
      </c>
      <c r="J1274" s="273" t="s">
        <v>997</v>
      </c>
      <c r="K1274" s="273" t="s">
        <v>997</v>
      </c>
      <c r="L1274" s="273" t="s">
        <v>997</v>
      </c>
      <c r="M1274" s="273" t="s">
        <v>997</v>
      </c>
      <c r="N1274" s="273" t="s">
        <v>997</v>
      </c>
      <c r="O1274" s="273" t="s">
        <v>997</v>
      </c>
      <c r="P1274" s="273" t="s">
        <v>997</v>
      </c>
      <c r="Q1274" s="65">
        <v>0</v>
      </c>
      <c r="R1274" s="278"/>
      <c r="S1274" s="278"/>
      <c r="T1274" s="278"/>
      <c r="U1274" s="278"/>
      <c r="V1274" s="278"/>
      <c r="W1274" s="278"/>
      <c r="X1274" s="278"/>
      <c r="Y1274" s="278"/>
      <c r="Z1274" s="278"/>
      <c r="AA1274" s="278"/>
      <c r="AB1274" s="278"/>
      <c r="AC1274" s="278"/>
      <c r="AD1274" s="278"/>
      <c r="AE1274" s="278"/>
      <c r="AF1274" s="65">
        <v>1</v>
      </c>
      <c r="AG1274" s="278"/>
      <c r="AH1274" s="278"/>
      <c r="AI1274" s="278"/>
      <c r="AJ1274" s="278"/>
      <c r="AK1274" s="278"/>
      <c r="AL1274" s="278"/>
      <c r="AM1274" s="278"/>
      <c r="AN1274" s="278"/>
      <c r="AO1274" s="278"/>
      <c r="AP1274" s="278"/>
      <c r="AQ1274" s="278"/>
      <c r="AR1274" s="278"/>
      <c r="AS1274" s="278"/>
      <c r="AT1274" s="278"/>
    </row>
    <row r="1275" spans="1:46" ht="45" customHeight="1" thickTop="1" thickBot="1" x14ac:dyDescent="0.25">
      <c r="A1275" s="273" t="s">
        <v>998</v>
      </c>
      <c r="B1275" s="273" t="s">
        <v>999</v>
      </c>
      <c r="C1275" s="273" t="s">
        <v>999</v>
      </c>
      <c r="D1275" s="273" t="s">
        <v>999</v>
      </c>
      <c r="E1275" s="273" t="s">
        <v>999</v>
      </c>
      <c r="F1275" s="273" t="s">
        <v>999</v>
      </c>
      <c r="G1275" s="273" t="s">
        <v>999</v>
      </c>
      <c r="H1275" s="273" t="s">
        <v>999</v>
      </c>
      <c r="I1275" s="273" t="s">
        <v>999</v>
      </c>
      <c r="J1275" s="273" t="s">
        <v>999</v>
      </c>
      <c r="K1275" s="273" t="s">
        <v>999</v>
      </c>
      <c r="L1275" s="273" t="s">
        <v>999</v>
      </c>
      <c r="M1275" s="273" t="s">
        <v>999</v>
      </c>
      <c r="N1275" s="273" t="s">
        <v>999</v>
      </c>
      <c r="O1275" s="273" t="s">
        <v>999</v>
      </c>
      <c r="P1275" s="273" t="s">
        <v>999</v>
      </c>
      <c r="Q1275" s="65">
        <v>0</v>
      </c>
      <c r="R1275" s="278"/>
      <c r="S1275" s="278"/>
      <c r="T1275" s="278"/>
      <c r="U1275" s="278"/>
      <c r="V1275" s="278"/>
      <c r="W1275" s="278"/>
      <c r="X1275" s="278"/>
      <c r="Y1275" s="278"/>
      <c r="Z1275" s="278"/>
      <c r="AA1275" s="278"/>
      <c r="AB1275" s="278"/>
      <c r="AC1275" s="278"/>
      <c r="AD1275" s="278"/>
      <c r="AE1275" s="278"/>
      <c r="AF1275" s="65">
        <v>1</v>
      </c>
      <c r="AG1275" s="278"/>
      <c r="AH1275" s="278"/>
      <c r="AI1275" s="278"/>
      <c r="AJ1275" s="278"/>
      <c r="AK1275" s="278"/>
      <c r="AL1275" s="278"/>
      <c r="AM1275" s="278"/>
      <c r="AN1275" s="278"/>
      <c r="AO1275" s="278"/>
      <c r="AP1275" s="278"/>
      <c r="AQ1275" s="278"/>
      <c r="AR1275" s="278"/>
      <c r="AS1275" s="278"/>
      <c r="AT1275" s="278"/>
    </row>
    <row r="1276" spans="1:46" ht="45" customHeight="1" thickTop="1" thickBot="1" x14ac:dyDescent="0.25">
      <c r="A1276" s="273" t="s">
        <v>1000</v>
      </c>
      <c r="B1276" s="273" t="s">
        <v>1001</v>
      </c>
      <c r="C1276" s="273" t="s">
        <v>1001</v>
      </c>
      <c r="D1276" s="273" t="s">
        <v>1001</v>
      </c>
      <c r="E1276" s="273" t="s">
        <v>1001</v>
      </c>
      <c r="F1276" s="273" t="s">
        <v>1001</v>
      </c>
      <c r="G1276" s="273" t="s">
        <v>1001</v>
      </c>
      <c r="H1276" s="273" t="s">
        <v>1001</v>
      </c>
      <c r="I1276" s="273" t="s">
        <v>1001</v>
      </c>
      <c r="J1276" s="273" t="s">
        <v>1001</v>
      </c>
      <c r="K1276" s="273" t="s">
        <v>1001</v>
      </c>
      <c r="L1276" s="273" t="s">
        <v>1001</v>
      </c>
      <c r="M1276" s="273" t="s">
        <v>1001</v>
      </c>
      <c r="N1276" s="273" t="s">
        <v>1001</v>
      </c>
      <c r="O1276" s="273" t="s">
        <v>1001</v>
      </c>
      <c r="P1276" s="273" t="s">
        <v>1001</v>
      </c>
      <c r="Q1276" s="65">
        <v>0</v>
      </c>
      <c r="R1276" s="278"/>
      <c r="S1276" s="278"/>
      <c r="T1276" s="278"/>
      <c r="U1276" s="278"/>
      <c r="V1276" s="278"/>
      <c r="W1276" s="278"/>
      <c r="X1276" s="278"/>
      <c r="Y1276" s="278"/>
      <c r="Z1276" s="278"/>
      <c r="AA1276" s="278"/>
      <c r="AB1276" s="278"/>
      <c r="AC1276" s="278"/>
      <c r="AD1276" s="278"/>
      <c r="AE1276" s="278"/>
      <c r="AF1276" s="65">
        <v>1</v>
      </c>
      <c r="AG1276" s="278"/>
      <c r="AH1276" s="278"/>
      <c r="AI1276" s="278"/>
      <c r="AJ1276" s="278"/>
      <c r="AK1276" s="278"/>
      <c r="AL1276" s="278"/>
      <c r="AM1276" s="278"/>
      <c r="AN1276" s="278"/>
      <c r="AO1276" s="278"/>
      <c r="AP1276" s="278"/>
      <c r="AQ1276" s="278"/>
      <c r="AR1276" s="278"/>
      <c r="AS1276" s="278"/>
      <c r="AT1276" s="278"/>
    </row>
    <row r="1277" spans="1:46" ht="45" customHeight="1" thickTop="1" thickBot="1" x14ac:dyDescent="0.25">
      <c r="A1277" s="273" t="s">
        <v>1002</v>
      </c>
      <c r="B1277" s="273" t="s">
        <v>1003</v>
      </c>
      <c r="C1277" s="273" t="s">
        <v>1003</v>
      </c>
      <c r="D1277" s="273" t="s">
        <v>1003</v>
      </c>
      <c r="E1277" s="273" t="s">
        <v>1003</v>
      </c>
      <c r="F1277" s="273" t="s">
        <v>1003</v>
      </c>
      <c r="G1277" s="273" t="s">
        <v>1003</v>
      </c>
      <c r="H1277" s="273" t="s">
        <v>1003</v>
      </c>
      <c r="I1277" s="273" t="s">
        <v>1003</v>
      </c>
      <c r="J1277" s="273" t="s">
        <v>1003</v>
      </c>
      <c r="K1277" s="273" t="s">
        <v>1003</v>
      </c>
      <c r="L1277" s="273" t="s">
        <v>1003</v>
      </c>
      <c r="M1277" s="273" t="s">
        <v>1003</v>
      </c>
      <c r="N1277" s="273" t="s">
        <v>1003</v>
      </c>
      <c r="O1277" s="273" t="s">
        <v>1003</v>
      </c>
      <c r="P1277" s="273" t="s">
        <v>1003</v>
      </c>
      <c r="Q1277" s="65">
        <v>0</v>
      </c>
      <c r="R1277" s="274"/>
      <c r="S1277" s="274"/>
      <c r="T1277" s="274"/>
      <c r="U1277" s="274"/>
      <c r="V1277" s="274"/>
      <c r="W1277" s="274"/>
      <c r="X1277" s="274"/>
      <c r="Y1277" s="274"/>
      <c r="Z1277" s="274"/>
      <c r="AA1277" s="274"/>
      <c r="AB1277" s="274"/>
      <c r="AC1277" s="274"/>
      <c r="AD1277" s="274"/>
      <c r="AE1277" s="274"/>
      <c r="AF1277" s="65">
        <v>1</v>
      </c>
      <c r="AG1277" s="274"/>
      <c r="AH1277" s="274"/>
      <c r="AI1277" s="274"/>
      <c r="AJ1277" s="274"/>
      <c r="AK1277" s="274"/>
      <c r="AL1277" s="274"/>
      <c r="AM1277" s="274"/>
      <c r="AN1277" s="274"/>
      <c r="AO1277" s="274"/>
      <c r="AP1277" s="274"/>
      <c r="AQ1277" s="274"/>
      <c r="AR1277" s="274"/>
      <c r="AS1277" s="274"/>
      <c r="AT1277" s="274"/>
    </row>
    <row r="1278" spans="1:46" ht="45" customHeight="1" thickTop="1" thickBot="1" x14ac:dyDescent="0.25">
      <c r="A1278" s="273" t="s">
        <v>1004</v>
      </c>
      <c r="B1278" s="273" t="s">
        <v>1005</v>
      </c>
      <c r="C1278" s="273" t="s">
        <v>1005</v>
      </c>
      <c r="D1278" s="273" t="s">
        <v>1005</v>
      </c>
      <c r="E1278" s="273" t="s">
        <v>1005</v>
      </c>
      <c r="F1278" s="273" t="s">
        <v>1005</v>
      </c>
      <c r="G1278" s="273" t="s">
        <v>1005</v>
      </c>
      <c r="H1278" s="273" t="s">
        <v>1005</v>
      </c>
      <c r="I1278" s="273" t="s">
        <v>1005</v>
      </c>
      <c r="J1278" s="273" t="s">
        <v>1005</v>
      </c>
      <c r="K1278" s="273" t="s">
        <v>1005</v>
      </c>
      <c r="L1278" s="273" t="s">
        <v>1005</v>
      </c>
      <c r="M1278" s="273" t="s">
        <v>1005</v>
      </c>
      <c r="N1278" s="273" t="s">
        <v>1005</v>
      </c>
      <c r="O1278" s="273" t="s">
        <v>1005</v>
      </c>
      <c r="P1278" s="273" t="s">
        <v>1005</v>
      </c>
      <c r="Q1278" s="65">
        <v>0</v>
      </c>
      <c r="R1278" s="274"/>
      <c r="S1278" s="274"/>
      <c r="T1278" s="274"/>
      <c r="U1278" s="274"/>
      <c r="V1278" s="274"/>
      <c r="W1278" s="274"/>
      <c r="X1278" s="274"/>
      <c r="Y1278" s="274"/>
      <c r="Z1278" s="274"/>
      <c r="AA1278" s="274"/>
      <c r="AB1278" s="274"/>
      <c r="AC1278" s="274"/>
      <c r="AD1278" s="274"/>
      <c r="AE1278" s="274"/>
      <c r="AF1278" s="65">
        <v>1</v>
      </c>
      <c r="AG1278" s="274"/>
      <c r="AH1278" s="274"/>
      <c r="AI1278" s="274"/>
      <c r="AJ1278" s="274"/>
      <c r="AK1278" s="274"/>
      <c r="AL1278" s="274"/>
      <c r="AM1278" s="274"/>
      <c r="AN1278" s="274"/>
      <c r="AO1278" s="274"/>
      <c r="AP1278" s="274"/>
      <c r="AQ1278" s="274"/>
      <c r="AR1278" s="274"/>
      <c r="AS1278" s="274"/>
      <c r="AT1278" s="274"/>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79" t="s">
        <v>73</v>
      </c>
      <c r="B1280" s="279"/>
      <c r="C1280" s="279"/>
      <c r="D1280" s="279"/>
      <c r="E1280" s="279"/>
      <c r="F1280" s="279"/>
      <c r="G1280" s="279"/>
      <c r="H1280" s="279"/>
      <c r="I1280" s="279"/>
      <c r="J1280" s="279"/>
      <c r="K1280" s="279"/>
      <c r="L1280" s="279"/>
      <c r="M1280" s="279"/>
      <c r="N1280" s="279"/>
      <c r="O1280" s="279"/>
      <c r="P1280" s="279"/>
      <c r="Q1280" s="67" t="s">
        <v>64</v>
      </c>
      <c r="R1280" s="280" t="s">
        <v>65</v>
      </c>
      <c r="S1280" s="280"/>
      <c r="T1280" s="280"/>
      <c r="U1280" s="280"/>
      <c r="V1280" s="280"/>
      <c r="W1280" s="280"/>
      <c r="X1280" s="280"/>
      <c r="Y1280" s="280"/>
      <c r="Z1280" s="280"/>
      <c r="AA1280" s="280"/>
      <c r="AB1280" s="280"/>
      <c r="AC1280" s="280"/>
      <c r="AD1280" s="280"/>
      <c r="AE1280" s="280"/>
      <c r="AF1280" s="68" t="s">
        <v>64</v>
      </c>
      <c r="AG1280" s="281" t="s">
        <v>7</v>
      </c>
      <c r="AH1280" s="281"/>
      <c r="AI1280" s="281"/>
      <c r="AJ1280" s="281"/>
      <c r="AK1280" s="281"/>
      <c r="AL1280" s="281"/>
      <c r="AM1280" s="281"/>
      <c r="AN1280" s="281"/>
      <c r="AO1280" s="281"/>
      <c r="AP1280" s="281"/>
      <c r="AQ1280" s="281"/>
      <c r="AR1280" s="281"/>
      <c r="AS1280" s="281"/>
      <c r="AT1280" s="281"/>
    </row>
    <row r="1281" spans="1:46" ht="45" customHeight="1" thickTop="1" thickBot="1" x14ac:dyDescent="0.25">
      <c r="A1281" s="273" t="s">
        <v>1006</v>
      </c>
      <c r="B1281" s="273" t="s">
        <v>1007</v>
      </c>
      <c r="C1281" s="273" t="s">
        <v>1007</v>
      </c>
      <c r="D1281" s="273" t="s">
        <v>1007</v>
      </c>
      <c r="E1281" s="273" t="s">
        <v>1007</v>
      </c>
      <c r="F1281" s="273" t="s">
        <v>1007</v>
      </c>
      <c r="G1281" s="273" t="s">
        <v>1007</v>
      </c>
      <c r="H1281" s="273" t="s">
        <v>1007</v>
      </c>
      <c r="I1281" s="273" t="s">
        <v>1007</v>
      </c>
      <c r="J1281" s="273" t="s">
        <v>1007</v>
      </c>
      <c r="K1281" s="273" t="s">
        <v>1007</v>
      </c>
      <c r="L1281" s="273" t="s">
        <v>1007</v>
      </c>
      <c r="M1281" s="273" t="s">
        <v>1007</v>
      </c>
      <c r="N1281" s="273" t="s">
        <v>1007</v>
      </c>
      <c r="O1281" s="273" t="s">
        <v>1007</v>
      </c>
      <c r="P1281" s="273" t="s">
        <v>1007</v>
      </c>
      <c r="Q1281" s="65">
        <v>0</v>
      </c>
      <c r="R1281" s="278" t="s">
        <v>3076</v>
      </c>
      <c r="S1281" s="278"/>
      <c r="T1281" s="278"/>
      <c r="U1281" s="278"/>
      <c r="V1281" s="278"/>
      <c r="W1281" s="278"/>
      <c r="X1281" s="278"/>
      <c r="Y1281" s="278"/>
      <c r="Z1281" s="278"/>
      <c r="AA1281" s="278"/>
      <c r="AB1281" s="278"/>
      <c r="AC1281" s="278"/>
      <c r="AD1281" s="278"/>
      <c r="AE1281" s="278"/>
      <c r="AF1281" s="65">
        <v>1</v>
      </c>
      <c r="AG1281" s="278" t="s">
        <v>3084</v>
      </c>
      <c r="AH1281" s="278"/>
      <c r="AI1281" s="278"/>
      <c r="AJ1281" s="278"/>
      <c r="AK1281" s="278"/>
      <c r="AL1281" s="278"/>
      <c r="AM1281" s="278"/>
      <c r="AN1281" s="278"/>
      <c r="AO1281" s="278"/>
      <c r="AP1281" s="278"/>
      <c r="AQ1281" s="278"/>
      <c r="AR1281" s="278"/>
      <c r="AS1281" s="278"/>
      <c r="AT1281" s="278"/>
    </row>
    <row r="1282" spans="1:46" ht="45" customHeight="1" thickTop="1" thickBot="1" x14ac:dyDescent="0.25">
      <c r="A1282" s="273" t="s">
        <v>1008</v>
      </c>
      <c r="B1282" s="273" t="s">
        <v>1009</v>
      </c>
      <c r="C1282" s="273" t="s">
        <v>1009</v>
      </c>
      <c r="D1282" s="273" t="s">
        <v>1009</v>
      </c>
      <c r="E1282" s="273" t="s">
        <v>1009</v>
      </c>
      <c r="F1282" s="273" t="s">
        <v>1009</v>
      </c>
      <c r="G1282" s="273" t="s">
        <v>1009</v>
      </c>
      <c r="H1282" s="273" t="s">
        <v>1009</v>
      </c>
      <c r="I1282" s="273" t="s">
        <v>1009</v>
      </c>
      <c r="J1282" s="273" t="s">
        <v>1009</v>
      </c>
      <c r="K1282" s="273" t="s">
        <v>1009</v>
      </c>
      <c r="L1282" s="273" t="s">
        <v>1009</v>
      </c>
      <c r="M1282" s="273" t="s">
        <v>1009</v>
      </c>
      <c r="N1282" s="273" t="s">
        <v>1009</v>
      </c>
      <c r="O1282" s="273" t="s">
        <v>1009</v>
      </c>
      <c r="P1282" s="273" t="s">
        <v>1009</v>
      </c>
      <c r="Q1282" s="65">
        <v>0</v>
      </c>
      <c r="R1282" s="274"/>
      <c r="S1282" s="274"/>
      <c r="T1282" s="274"/>
      <c r="U1282" s="274"/>
      <c r="V1282" s="274"/>
      <c r="W1282" s="274"/>
      <c r="X1282" s="274"/>
      <c r="Y1282" s="274"/>
      <c r="Z1282" s="274"/>
      <c r="AA1282" s="274"/>
      <c r="AB1282" s="274"/>
      <c r="AC1282" s="274"/>
      <c r="AD1282" s="274"/>
      <c r="AE1282" s="274"/>
      <c r="AF1282" s="65">
        <v>1</v>
      </c>
      <c r="AG1282" s="274"/>
      <c r="AH1282" s="274"/>
      <c r="AI1282" s="274"/>
      <c r="AJ1282" s="274"/>
      <c r="AK1282" s="274"/>
      <c r="AL1282" s="274"/>
      <c r="AM1282" s="274"/>
      <c r="AN1282" s="274"/>
      <c r="AO1282" s="274"/>
      <c r="AP1282" s="274"/>
      <c r="AQ1282" s="274"/>
      <c r="AR1282" s="274"/>
      <c r="AS1282" s="274"/>
      <c r="AT1282" s="274"/>
    </row>
    <row r="1283" spans="1:46" ht="50.65" customHeight="1" thickTop="1" thickBot="1" x14ac:dyDescent="0.25">
      <c r="A1283" s="273" t="s">
        <v>1010</v>
      </c>
      <c r="B1283" s="273" t="s">
        <v>1011</v>
      </c>
      <c r="C1283" s="273" t="s">
        <v>1011</v>
      </c>
      <c r="D1283" s="273" t="s">
        <v>1011</v>
      </c>
      <c r="E1283" s="273" t="s">
        <v>1011</v>
      </c>
      <c r="F1283" s="273" t="s">
        <v>1011</v>
      </c>
      <c r="G1283" s="273" t="s">
        <v>1011</v>
      </c>
      <c r="H1283" s="273" t="s">
        <v>1011</v>
      </c>
      <c r="I1283" s="273" t="s">
        <v>1011</v>
      </c>
      <c r="J1283" s="273" t="s">
        <v>1011</v>
      </c>
      <c r="K1283" s="273" t="s">
        <v>1011</v>
      </c>
      <c r="L1283" s="273" t="s">
        <v>1011</v>
      </c>
      <c r="M1283" s="273" t="s">
        <v>1011</v>
      </c>
      <c r="N1283" s="273" t="s">
        <v>1011</v>
      </c>
      <c r="O1283" s="273" t="s">
        <v>1011</v>
      </c>
      <c r="P1283" s="273" t="s">
        <v>1011</v>
      </c>
      <c r="Q1283" s="65">
        <v>0</v>
      </c>
      <c r="R1283" s="278"/>
      <c r="S1283" s="278"/>
      <c r="T1283" s="278"/>
      <c r="U1283" s="278"/>
      <c r="V1283" s="278"/>
      <c r="W1283" s="278"/>
      <c r="X1283" s="278"/>
      <c r="Y1283" s="278"/>
      <c r="Z1283" s="278"/>
      <c r="AA1283" s="278"/>
      <c r="AB1283" s="278"/>
      <c r="AC1283" s="278"/>
      <c r="AD1283" s="278"/>
      <c r="AE1283" s="278"/>
      <c r="AF1283" s="65">
        <v>1</v>
      </c>
      <c r="AG1283" s="278"/>
      <c r="AH1283" s="278"/>
      <c r="AI1283" s="278"/>
      <c r="AJ1283" s="278"/>
      <c r="AK1283" s="278"/>
      <c r="AL1283" s="278"/>
      <c r="AM1283" s="278"/>
      <c r="AN1283" s="278"/>
      <c r="AO1283" s="278"/>
      <c r="AP1283" s="278"/>
      <c r="AQ1283" s="278"/>
      <c r="AR1283" s="278"/>
      <c r="AS1283" s="278"/>
      <c r="AT1283" s="278"/>
    </row>
    <row r="1284" spans="1:46" ht="70.150000000000006" customHeight="1" thickTop="1" thickBot="1" x14ac:dyDescent="0.25">
      <c r="A1284" s="273" t="s">
        <v>1012</v>
      </c>
      <c r="B1284" s="273" t="s">
        <v>1013</v>
      </c>
      <c r="C1284" s="273" t="s">
        <v>1013</v>
      </c>
      <c r="D1284" s="273" t="s">
        <v>1013</v>
      </c>
      <c r="E1284" s="273" t="s">
        <v>1013</v>
      </c>
      <c r="F1284" s="273" t="s">
        <v>1013</v>
      </c>
      <c r="G1284" s="273" t="s">
        <v>1013</v>
      </c>
      <c r="H1284" s="273" t="s">
        <v>1013</v>
      </c>
      <c r="I1284" s="273" t="s">
        <v>1013</v>
      </c>
      <c r="J1284" s="273" t="s">
        <v>1013</v>
      </c>
      <c r="K1284" s="273" t="s">
        <v>1013</v>
      </c>
      <c r="L1284" s="273" t="s">
        <v>1013</v>
      </c>
      <c r="M1284" s="273" t="s">
        <v>1013</v>
      </c>
      <c r="N1284" s="273" t="s">
        <v>1013</v>
      </c>
      <c r="O1284" s="273" t="s">
        <v>1013</v>
      </c>
      <c r="P1284" s="273" t="s">
        <v>1013</v>
      </c>
      <c r="Q1284" s="65">
        <v>0</v>
      </c>
      <c r="R1284" s="278"/>
      <c r="S1284" s="278"/>
      <c r="T1284" s="278"/>
      <c r="U1284" s="278"/>
      <c r="V1284" s="278"/>
      <c r="W1284" s="278"/>
      <c r="X1284" s="278"/>
      <c r="Y1284" s="278"/>
      <c r="Z1284" s="278"/>
      <c r="AA1284" s="278"/>
      <c r="AB1284" s="278"/>
      <c r="AC1284" s="278"/>
      <c r="AD1284" s="278"/>
      <c r="AE1284" s="278"/>
      <c r="AF1284" s="65">
        <v>1</v>
      </c>
      <c r="AG1284" s="278"/>
      <c r="AH1284" s="278"/>
      <c r="AI1284" s="278"/>
      <c r="AJ1284" s="278"/>
      <c r="AK1284" s="278"/>
      <c r="AL1284" s="278"/>
      <c r="AM1284" s="278"/>
      <c r="AN1284" s="278"/>
      <c r="AO1284" s="278"/>
      <c r="AP1284" s="278"/>
      <c r="AQ1284" s="278"/>
      <c r="AR1284" s="278"/>
      <c r="AS1284" s="278"/>
      <c r="AT1284" s="278"/>
    </row>
    <row r="1285" spans="1:46" ht="45" customHeight="1" thickTop="1" thickBot="1" x14ac:dyDescent="0.25">
      <c r="A1285" s="273" t="s">
        <v>1014</v>
      </c>
      <c r="B1285" s="273" t="s">
        <v>1015</v>
      </c>
      <c r="C1285" s="273" t="s">
        <v>1015</v>
      </c>
      <c r="D1285" s="273" t="s">
        <v>1015</v>
      </c>
      <c r="E1285" s="273" t="s">
        <v>1015</v>
      </c>
      <c r="F1285" s="273" t="s">
        <v>1015</v>
      </c>
      <c r="G1285" s="273" t="s">
        <v>1015</v>
      </c>
      <c r="H1285" s="273" t="s">
        <v>1015</v>
      </c>
      <c r="I1285" s="273" t="s">
        <v>1015</v>
      </c>
      <c r="J1285" s="273" t="s">
        <v>1015</v>
      </c>
      <c r="K1285" s="273" t="s">
        <v>1015</v>
      </c>
      <c r="L1285" s="273" t="s">
        <v>1015</v>
      </c>
      <c r="M1285" s="273" t="s">
        <v>1015</v>
      </c>
      <c r="N1285" s="273" t="s">
        <v>1015</v>
      </c>
      <c r="O1285" s="273" t="s">
        <v>1015</v>
      </c>
      <c r="P1285" s="273" t="s">
        <v>1015</v>
      </c>
      <c r="Q1285" s="65">
        <v>0</v>
      </c>
      <c r="R1285" s="278"/>
      <c r="S1285" s="278"/>
      <c r="T1285" s="278"/>
      <c r="U1285" s="278"/>
      <c r="V1285" s="278"/>
      <c r="W1285" s="278"/>
      <c r="X1285" s="278"/>
      <c r="Y1285" s="278"/>
      <c r="Z1285" s="278"/>
      <c r="AA1285" s="278"/>
      <c r="AB1285" s="278"/>
      <c r="AC1285" s="278"/>
      <c r="AD1285" s="278"/>
      <c r="AE1285" s="278"/>
      <c r="AF1285" s="65">
        <v>1</v>
      </c>
      <c r="AG1285" s="278"/>
      <c r="AH1285" s="278"/>
      <c r="AI1285" s="278"/>
      <c r="AJ1285" s="278"/>
      <c r="AK1285" s="278"/>
      <c r="AL1285" s="278"/>
      <c r="AM1285" s="278"/>
      <c r="AN1285" s="278"/>
      <c r="AO1285" s="278"/>
      <c r="AP1285" s="278"/>
      <c r="AQ1285" s="278"/>
      <c r="AR1285" s="278"/>
      <c r="AS1285" s="278"/>
      <c r="AT1285" s="278"/>
    </row>
    <row r="1288" spans="1:46" ht="45" customHeight="1" x14ac:dyDescent="0.2">
      <c r="A1288" s="267" t="s">
        <v>1016</v>
      </c>
      <c r="B1288" s="267"/>
      <c r="C1288" s="267"/>
      <c r="D1288" s="267"/>
      <c r="E1288" s="267"/>
      <c r="F1288" s="267"/>
      <c r="G1288" s="267"/>
      <c r="H1288" s="267"/>
      <c r="I1288" s="267"/>
      <c r="J1288" s="267"/>
      <c r="K1288" s="267"/>
      <c r="L1288" s="267"/>
      <c r="M1288" s="267"/>
      <c r="N1288" s="267"/>
      <c r="O1288" s="267"/>
      <c r="P1288" s="267"/>
      <c r="Q1288" s="267"/>
      <c r="R1288" s="267"/>
      <c r="S1288" s="267"/>
      <c r="T1288" s="267"/>
      <c r="U1288" s="267"/>
      <c r="V1288" s="267"/>
      <c r="W1288" s="267"/>
      <c r="X1288" s="267"/>
      <c r="Y1288" s="267"/>
      <c r="Z1288" s="267"/>
      <c r="AA1288" s="267"/>
      <c r="AB1288" s="267"/>
      <c r="AC1288" s="267"/>
      <c r="AD1288" s="267"/>
      <c r="AE1288" s="267"/>
      <c r="AF1288"/>
      <c r="AG1288" s="250" t="s">
        <v>61</v>
      </c>
      <c r="AH1288" s="250"/>
      <c r="AI1288" s="250"/>
      <c r="AJ1288" s="250"/>
      <c r="AK1288" s="227" t="e">
        <f>(('Artículo 121 (resumen PI)'!C44*0.8+'Artículo 121 (resumen PI)'!F44*0.2)+('Artículo 121 (resumen PNT)'!C44*0.8+'Artículo 121 (resumen PNT)'!F44*0.2))/2</f>
        <v>#VALUE!</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8"/>
      <c r="AH1289" s="228"/>
      <c r="AI1289" s="228"/>
      <c r="AJ1289" s="228"/>
      <c r="AK1289" s="228"/>
      <c r="AL1289"/>
      <c r="AM1289"/>
      <c r="AN1289"/>
      <c r="AO1289"/>
      <c r="AP1289"/>
      <c r="AQ1289"/>
      <c r="AR1289"/>
      <c r="AS1289"/>
      <c r="AT1289"/>
    </row>
    <row r="1290" spans="1:46" ht="15.75" x14ac:dyDescent="0.2">
      <c r="A1290" s="60" t="s">
        <v>62</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68" t="s">
        <v>1017</v>
      </c>
      <c r="B1292" s="268"/>
      <c r="C1292" s="268"/>
      <c r="D1292" s="268"/>
      <c r="E1292" s="268"/>
      <c r="F1292" s="268"/>
      <c r="G1292" s="268"/>
      <c r="H1292" s="268"/>
      <c r="I1292" s="268"/>
      <c r="J1292" s="268"/>
      <c r="K1292" s="268"/>
      <c r="L1292" s="268"/>
      <c r="M1292" s="268"/>
      <c r="N1292" s="268"/>
      <c r="O1292" s="268"/>
      <c r="P1292" s="268"/>
      <c r="Q1292" s="62"/>
      <c r="R1292" s="57"/>
      <c r="S1292" s="57"/>
      <c r="T1292" s="57"/>
      <c r="U1292" s="57"/>
      <c r="V1292" s="269"/>
      <c r="W1292" s="269"/>
      <c r="X1292" s="269"/>
      <c r="Y1292" s="269"/>
      <c r="Z1292" s="269"/>
      <c r="AA1292" s="269"/>
      <c r="AB1292" s="269"/>
      <c r="AC1292" s="269"/>
      <c r="AD1292" s="269"/>
      <c r="AE1292" s="269"/>
      <c r="AF1292" s="62"/>
      <c r="AG1292" s="57"/>
      <c r="AH1292" s="57"/>
      <c r="AI1292" s="57"/>
      <c r="AJ1292" s="57"/>
      <c r="AK1292" s="269"/>
      <c r="AL1292" s="269"/>
      <c r="AM1292" s="269"/>
      <c r="AN1292" s="269"/>
      <c r="AO1292" s="269"/>
      <c r="AP1292" s="269"/>
      <c r="AQ1292" s="269"/>
      <c r="AR1292" s="269"/>
      <c r="AS1292" s="269"/>
      <c r="AT1292" s="269"/>
    </row>
    <row r="1293" spans="1:46" ht="45" customHeight="1" thickTop="1" thickBot="1" x14ac:dyDescent="0.25">
      <c r="A1293" s="275" t="s">
        <v>43</v>
      </c>
      <c r="B1293" s="275"/>
      <c r="C1293" s="275"/>
      <c r="D1293" s="275"/>
      <c r="E1293" s="275"/>
      <c r="F1293" s="275"/>
      <c r="G1293" s="275"/>
      <c r="H1293" s="275"/>
      <c r="I1293" s="275"/>
      <c r="J1293" s="275"/>
      <c r="K1293" s="275"/>
      <c r="L1293" s="275"/>
      <c r="M1293" s="275"/>
      <c r="N1293" s="275"/>
      <c r="O1293" s="275"/>
      <c r="P1293" s="275"/>
      <c r="Q1293" s="63" t="s">
        <v>64</v>
      </c>
      <c r="R1293" s="276" t="s">
        <v>65</v>
      </c>
      <c r="S1293" s="276"/>
      <c r="T1293" s="276"/>
      <c r="U1293" s="276"/>
      <c r="V1293" s="276"/>
      <c r="W1293" s="276"/>
      <c r="X1293" s="276"/>
      <c r="Y1293" s="276"/>
      <c r="Z1293" s="276"/>
      <c r="AA1293" s="276"/>
      <c r="AB1293" s="276"/>
      <c r="AC1293" s="276"/>
      <c r="AD1293" s="276"/>
      <c r="AE1293" s="276"/>
      <c r="AF1293" s="64" t="s">
        <v>64</v>
      </c>
      <c r="AG1293" s="277" t="s">
        <v>7</v>
      </c>
      <c r="AH1293" s="277"/>
      <c r="AI1293" s="277"/>
      <c r="AJ1293" s="277"/>
      <c r="AK1293" s="277"/>
      <c r="AL1293" s="277"/>
      <c r="AM1293" s="277"/>
      <c r="AN1293" s="277"/>
      <c r="AO1293" s="277"/>
      <c r="AP1293" s="277"/>
      <c r="AQ1293" s="277"/>
      <c r="AR1293" s="277"/>
      <c r="AS1293" s="277"/>
      <c r="AT1293" s="277"/>
    </row>
    <row r="1294" spans="1:46" ht="45" customHeight="1" thickTop="1" thickBot="1" x14ac:dyDescent="0.25">
      <c r="A1294" s="273" t="s">
        <v>986</v>
      </c>
      <c r="B1294" s="273" t="s">
        <v>987</v>
      </c>
      <c r="C1294" s="273" t="s">
        <v>987</v>
      </c>
      <c r="D1294" s="273" t="s">
        <v>987</v>
      </c>
      <c r="E1294" s="273" t="s">
        <v>987</v>
      </c>
      <c r="F1294" s="273" t="s">
        <v>987</v>
      </c>
      <c r="G1294" s="273" t="s">
        <v>987</v>
      </c>
      <c r="H1294" s="273" t="s">
        <v>987</v>
      </c>
      <c r="I1294" s="273" t="s">
        <v>987</v>
      </c>
      <c r="J1294" s="273" t="s">
        <v>987</v>
      </c>
      <c r="K1294" s="273" t="s">
        <v>987</v>
      </c>
      <c r="L1294" s="273" t="s">
        <v>987</v>
      </c>
      <c r="M1294" s="273" t="s">
        <v>987</v>
      </c>
      <c r="N1294" s="273" t="s">
        <v>987</v>
      </c>
      <c r="O1294" s="273" t="s">
        <v>987</v>
      </c>
      <c r="P1294" s="273" t="s">
        <v>987</v>
      </c>
      <c r="Q1294" s="65">
        <v>3</v>
      </c>
      <c r="R1294" s="278" t="s">
        <v>3078</v>
      </c>
      <c r="S1294" s="278"/>
      <c r="T1294" s="278"/>
      <c r="U1294" s="278"/>
      <c r="V1294" s="278"/>
      <c r="W1294" s="278"/>
      <c r="X1294" s="278"/>
      <c r="Y1294" s="278"/>
      <c r="Z1294" s="278"/>
      <c r="AA1294" s="278"/>
      <c r="AB1294" s="278"/>
      <c r="AC1294" s="278"/>
      <c r="AD1294" s="278"/>
      <c r="AE1294" s="278"/>
      <c r="AF1294" s="65">
        <v>3</v>
      </c>
      <c r="AG1294" s="278" t="s">
        <v>3078</v>
      </c>
      <c r="AH1294" s="278"/>
      <c r="AI1294" s="278"/>
      <c r="AJ1294" s="278"/>
      <c r="AK1294" s="278"/>
      <c r="AL1294" s="278"/>
      <c r="AM1294" s="278"/>
      <c r="AN1294" s="278"/>
      <c r="AO1294" s="278"/>
      <c r="AP1294" s="278"/>
      <c r="AQ1294" s="278"/>
      <c r="AR1294" s="278"/>
      <c r="AS1294" s="278"/>
      <c r="AT1294" s="278"/>
    </row>
    <row r="1295" spans="1:46" ht="45" customHeight="1" thickTop="1" thickBot="1" x14ac:dyDescent="0.25">
      <c r="A1295" s="273" t="s">
        <v>1018</v>
      </c>
      <c r="B1295" s="273" t="s">
        <v>1019</v>
      </c>
      <c r="C1295" s="273" t="s">
        <v>1019</v>
      </c>
      <c r="D1295" s="273" t="s">
        <v>1019</v>
      </c>
      <c r="E1295" s="273" t="s">
        <v>1019</v>
      </c>
      <c r="F1295" s="273" t="s">
        <v>1019</v>
      </c>
      <c r="G1295" s="273" t="s">
        <v>1019</v>
      </c>
      <c r="H1295" s="273" t="s">
        <v>1019</v>
      </c>
      <c r="I1295" s="273" t="s">
        <v>1019</v>
      </c>
      <c r="J1295" s="273" t="s">
        <v>1019</v>
      </c>
      <c r="K1295" s="273" t="s">
        <v>1019</v>
      </c>
      <c r="L1295" s="273" t="s">
        <v>1019</v>
      </c>
      <c r="M1295" s="273" t="s">
        <v>1019</v>
      </c>
      <c r="N1295" s="273" t="s">
        <v>1019</v>
      </c>
      <c r="O1295" s="273" t="s">
        <v>1019</v>
      </c>
      <c r="P1295" s="273" t="s">
        <v>1019</v>
      </c>
      <c r="Q1295" s="65">
        <v>3</v>
      </c>
      <c r="R1295" s="274"/>
      <c r="S1295" s="274"/>
      <c r="T1295" s="274"/>
      <c r="U1295" s="274"/>
      <c r="V1295" s="274"/>
      <c r="W1295" s="274"/>
      <c r="X1295" s="274"/>
      <c r="Y1295" s="274"/>
      <c r="Z1295" s="274"/>
      <c r="AA1295" s="274"/>
      <c r="AB1295" s="274"/>
      <c r="AC1295" s="274"/>
      <c r="AD1295" s="274"/>
      <c r="AE1295" s="274"/>
      <c r="AF1295" s="65">
        <v>3</v>
      </c>
      <c r="AG1295" s="274"/>
      <c r="AH1295" s="274"/>
      <c r="AI1295" s="274"/>
      <c r="AJ1295" s="274"/>
      <c r="AK1295" s="274"/>
      <c r="AL1295" s="274"/>
      <c r="AM1295" s="274"/>
      <c r="AN1295" s="274"/>
      <c r="AO1295" s="274"/>
      <c r="AP1295" s="274"/>
      <c r="AQ1295" s="274"/>
      <c r="AR1295" s="274"/>
      <c r="AS1295" s="274"/>
      <c r="AT1295" s="274"/>
    </row>
    <row r="1296" spans="1:46" ht="45" customHeight="1" thickTop="1" thickBot="1" x14ac:dyDescent="0.25">
      <c r="A1296" s="273" t="s">
        <v>1020</v>
      </c>
      <c r="B1296" s="273" t="s">
        <v>1021</v>
      </c>
      <c r="C1296" s="273" t="s">
        <v>1021</v>
      </c>
      <c r="D1296" s="273" t="s">
        <v>1021</v>
      </c>
      <c r="E1296" s="273" t="s">
        <v>1021</v>
      </c>
      <c r="F1296" s="273" t="s">
        <v>1021</v>
      </c>
      <c r="G1296" s="273" t="s">
        <v>1021</v>
      </c>
      <c r="H1296" s="273" t="s">
        <v>1021</v>
      </c>
      <c r="I1296" s="273" t="s">
        <v>1021</v>
      </c>
      <c r="J1296" s="273" t="s">
        <v>1021</v>
      </c>
      <c r="K1296" s="273" t="s">
        <v>1021</v>
      </c>
      <c r="L1296" s="273" t="s">
        <v>1021</v>
      </c>
      <c r="M1296" s="273" t="s">
        <v>1021</v>
      </c>
      <c r="N1296" s="273" t="s">
        <v>1021</v>
      </c>
      <c r="O1296" s="273" t="s">
        <v>1021</v>
      </c>
      <c r="P1296" s="273" t="s">
        <v>1021</v>
      </c>
      <c r="Q1296" s="65">
        <v>3</v>
      </c>
      <c r="R1296" s="274"/>
      <c r="S1296" s="274"/>
      <c r="T1296" s="274"/>
      <c r="U1296" s="274"/>
      <c r="V1296" s="274"/>
      <c r="W1296" s="274"/>
      <c r="X1296" s="274"/>
      <c r="Y1296" s="274"/>
      <c r="Z1296" s="274"/>
      <c r="AA1296" s="274"/>
      <c r="AB1296" s="274"/>
      <c r="AC1296" s="274"/>
      <c r="AD1296" s="274"/>
      <c r="AE1296" s="274"/>
      <c r="AF1296" s="65">
        <v>3</v>
      </c>
      <c r="AG1296" s="274"/>
      <c r="AH1296" s="274"/>
      <c r="AI1296" s="274"/>
      <c r="AJ1296" s="274"/>
      <c r="AK1296" s="274"/>
      <c r="AL1296" s="274"/>
      <c r="AM1296" s="274"/>
      <c r="AN1296" s="274"/>
      <c r="AO1296" s="274"/>
      <c r="AP1296" s="274"/>
      <c r="AQ1296" s="274"/>
      <c r="AR1296" s="274"/>
      <c r="AS1296" s="274"/>
      <c r="AT1296" s="274"/>
    </row>
    <row r="1297" spans="1:46" ht="45" customHeight="1" thickTop="1" thickBot="1" x14ac:dyDescent="0.25">
      <c r="A1297" s="273" t="s">
        <v>1022</v>
      </c>
      <c r="B1297" s="273" t="s">
        <v>1023</v>
      </c>
      <c r="C1297" s="273" t="s">
        <v>1023</v>
      </c>
      <c r="D1297" s="273" t="s">
        <v>1023</v>
      </c>
      <c r="E1297" s="273" t="s">
        <v>1023</v>
      </c>
      <c r="F1297" s="273" t="s">
        <v>1023</v>
      </c>
      <c r="G1297" s="273" t="s">
        <v>1023</v>
      </c>
      <c r="H1297" s="273" t="s">
        <v>1023</v>
      </c>
      <c r="I1297" s="273" t="s">
        <v>1023</v>
      </c>
      <c r="J1297" s="273" t="s">
        <v>1023</v>
      </c>
      <c r="K1297" s="273" t="s">
        <v>1023</v>
      </c>
      <c r="L1297" s="273" t="s">
        <v>1023</v>
      </c>
      <c r="M1297" s="273" t="s">
        <v>1023</v>
      </c>
      <c r="N1297" s="273" t="s">
        <v>1023</v>
      </c>
      <c r="O1297" s="273" t="s">
        <v>1023</v>
      </c>
      <c r="P1297" s="273" t="s">
        <v>1023</v>
      </c>
      <c r="Q1297" s="65">
        <v>3</v>
      </c>
      <c r="R1297" s="274"/>
      <c r="S1297" s="274"/>
      <c r="T1297" s="274"/>
      <c r="U1297" s="274"/>
      <c r="V1297" s="274"/>
      <c r="W1297" s="274"/>
      <c r="X1297" s="274"/>
      <c r="Y1297" s="274"/>
      <c r="Z1297" s="274"/>
      <c r="AA1297" s="274"/>
      <c r="AB1297" s="274"/>
      <c r="AC1297" s="274"/>
      <c r="AD1297" s="274"/>
      <c r="AE1297" s="274"/>
      <c r="AF1297" s="65">
        <v>3</v>
      </c>
      <c r="AG1297" s="274"/>
      <c r="AH1297" s="274"/>
      <c r="AI1297" s="274"/>
      <c r="AJ1297" s="274"/>
      <c r="AK1297" s="274"/>
      <c r="AL1297" s="274"/>
      <c r="AM1297" s="274"/>
      <c r="AN1297" s="274"/>
      <c r="AO1297" s="274"/>
      <c r="AP1297" s="274"/>
      <c r="AQ1297" s="274"/>
      <c r="AR1297" s="274"/>
      <c r="AS1297" s="274"/>
      <c r="AT1297" s="274"/>
    </row>
    <row r="1298" spans="1:46" ht="45" customHeight="1" thickTop="1" thickBot="1" x14ac:dyDescent="0.25">
      <c r="A1298" s="273" t="s">
        <v>1024</v>
      </c>
      <c r="B1298" s="273" t="s">
        <v>1025</v>
      </c>
      <c r="C1298" s="273" t="s">
        <v>1025</v>
      </c>
      <c r="D1298" s="273" t="s">
        <v>1025</v>
      </c>
      <c r="E1298" s="273" t="s">
        <v>1025</v>
      </c>
      <c r="F1298" s="273" t="s">
        <v>1025</v>
      </c>
      <c r="G1298" s="273" t="s">
        <v>1025</v>
      </c>
      <c r="H1298" s="273" t="s">
        <v>1025</v>
      </c>
      <c r="I1298" s="273" t="s">
        <v>1025</v>
      </c>
      <c r="J1298" s="273" t="s">
        <v>1025</v>
      </c>
      <c r="K1298" s="273" t="s">
        <v>1025</v>
      </c>
      <c r="L1298" s="273" t="s">
        <v>1025</v>
      </c>
      <c r="M1298" s="273" t="s">
        <v>1025</v>
      </c>
      <c r="N1298" s="273" t="s">
        <v>1025</v>
      </c>
      <c r="O1298" s="273" t="s">
        <v>1025</v>
      </c>
      <c r="P1298" s="273" t="s">
        <v>1025</v>
      </c>
      <c r="Q1298" s="65">
        <v>3</v>
      </c>
      <c r="R1298" s="274"/>
      <c r="S1298" s="274"/>
      <c r="T1298" s="274"/>
      <c r="U1298" s="274"/>
      <c r="V1298" s="274"/>
      <c r="W1298" s="274"/>
      <c r="X1298" s="274"/>
      <c r="Y1298" s="274"/>
      <c r="Z1298" s="274"/>
      <c r="AA1298" s="274"/>
      <c r="AB1298" s="274"/>
      <c r="AC1298" s="274"/>
      <c r="AD1298" s="274"/>
      <c r="AE1298" s="274"/>
      <c r="AF1298" s="65">
        <v>3</v>
      </c>
      <c r="AG1298" s="274"/>
      <c r="AH1298" s="274"/>
      <c r="AI1298" s="274"/>
      <c r="AJ1298" s="274"/>
      <c r="AK1298" s="274"/>
      <c r="AL1298" s="274"/>
      <c r="AM1298" s="274"/>
      <c r="AN1298" s="274"/>
      <c r="AO1298" s="274"/>
      <c r="AP1298" s="274"/>
      <c r="AQ1298" s="274"/>
      <c r="AR1298" s="274"/>
      <c r="AS1298" s="274"/>
      <c r="AT1298" s="274"/>
    </row>
    <row r="1299" spans="1:46" ht="45" customHeight="1" thickTop="1" thickBot="1" x14ac:dyDescent="0.25">
      <c r="A1299" s="273" t="s">
        <v>1026</v>
      </c>
      <c r="B1299" s="273" t="s">
        <v>1027</v>
      </c>
      <c r="C1299" s="273" t="s">
        <v>1027</v>
      </c>
      <c r="D1299" s="273" t="s">
        <v>1027</v>
      </c>
      <c r="E1299" s="273" t="s">
        <v>1027</v>
      </c>
      <c r="F1299" s="273" t="s">
        <v>1027</v>
      </c>
      <c r="G1299" s="273" t="s">
        <v>1027</v>
      </c>
      <c r="H1299" s="273" t="s">
        <v>1027</v>
      </c>
      <c r="I1299" s="273" t="s">
        <v>1027</v>
      </c>
      <c r="J1299" s="273" t="s">
        <v>1027</v>
      </c>
      <c r="K1299" s="273" t="s">
        <v>1027</v>
      </c>
      <c r="L1299" s="273" t="s">
        <v>1027</v>
      </c>
      <c r="M1299" s="273" t="s">
        <v>1027</v>
      </c>
      <c r="N1299" s="273" t="s">
        <v>1027</v>
      </c>
      <c r="O1299" s="273" t="s">
        <v>1027</v>
      </c>
      <c r="P1299" s="273" t="s">
        <v>1027</v>
      </c>
      <c r="Q1299" s="65">
        <v>3</v>
      </c>
      <c r="R1299" s="278"/>
      <c r="S1299" s="278"/>
      <c r="T1299" s="278"/>
      <c r="U1299" s="278"/>
      <c r="V1299" s="278"/>
      <c r="W1299" s="278"/>
      <c r="X1299" s="278"/>
      <c r="Y1299" s="278"/>
      <c r="Z1299" s="278"/>
      <c r="AA1299" s="278"/>
      <c r="AB1299" s="278"/>
      <c r="AC1299" s="278"/>
      <c r="AD1299" s="278"/>
      <c r="AE1299" s="278"/>
      <c r="AF1299" s="65">
        <v>3</v>
      </c>
      <c r="AG1299" s="278"/>
      <c r="AH1299" s="278"/>
      <c r="AI1299" s="278"/>
      <c r="AJ1299" s="278"/>
      <c r="AK1299" s="278"/>
      <c r="AL1299" s="278"/>
      <c r="AM1299" s="278"/>
      <c r="AN1299" s="278"/>
      <c r="AO1299" s="278"/>
      <c r="AP1299" s="278"/>
      <c r="AQ1299" s="278"/>
      <c r="AR1299" s="278"/>
      <c r="AS1299" s="278"/>
      <c r="AT1299" s="278"/>
    </row>
    <row r="1300" spans="1:46" ht="45" customHeight="1" thickTop="1" thickBot="1" x14ac:dyDescent="0.25">
      <c r="A1300" s="273" t="s">
        <v>1028</v>
      </c>
      <c r="B1300" s="273" t="s">
        <v>1029</v>
      </c>
      <c r="C1300" s="273" t="s">
        <v>1029</v>
      </c>
      <c r="D1300" s="273" t="s">
        <v>1029</v>
      </c>
      <c r="E1300" s="273" t="s">
        <v>1029</v>
      </c>
      <c r="F1300" s="273" t="s">
        <v>1029</v>
      </c>
      <c r="G1300" s="273" t="s">
        <v>1029</v>
      </c>
      <c r="H1300" s="273" t="s">
        <v>1029</v>
      </c>
      <c r="I1300" s="273" t="s">
        <v>1029</v>
      </c>
      <c r="J1300" s="273" t="s">
        <v>1029</v>
      </c>
      <c r="K1300" s="273" t="s">
        <v>1029</v>
      </c>
      <c r="L1300" s="273" t="s">
        <v>1029</v>
      </c>
      <c r="M1300" s="273" t="s">
        <v>1029</v>
      </c>
      <c r="N1300" s="273" t="s">
        <v>1029</v>
      </c>
      <c r="O1300" s="273" t="s">
        <v>1029</v>
      </c>
      <c r="P1300" s="273" t="s">
        <v>1029</v>
      </c>
      <c r="Q1300" s="65">
        <v>3</v>
      </c>
      <c r="R1300" s="278"/>
      <c r="S1300" s="278"/>
      <c r="T1300" s="278"/>
      <c r="U1300" s="278"/>
      <c r="V1300" s="278"/>
      <c r="W1300" s="278"/>
      <c r="X1300" s="278"/>
      <c r="Y1300" s="278"/>
      <c r="Z1300" s="278"/>
      <c r="AA1300" s="278"/>
      <c r="AB1300" s="278"/>
      <c r="AC1300" s="278"/>
      <c r="AD1300" s="278"/>
      <c r="AE1300" s="278"/>
      <c r="AF1300" s="65">
        <v>3</v>
      </c>
      <c r="AG1300" s="278"/>
      <c r="AH1300" s="278"/>
      <c r="AI1300" s="278"/>
      <c r="AJ1300" s="278"/>
      <c r="AK1300" s="278"/>
      <c r="AL1300" s="278"/>
      <c r="AM1300" s="278"/>
      <c r="AN1300" s="278"/>
      <c r="AO1300" s="278"/>
      <c r="AP1300" s="278"/>
      <c r="AQ1300" s="278"/>
      <c r="AR1300" s="278"/>
      <c r="AS1300" s="278"/>
      <c r="AT1300" s="278"/>
    </row>
    <row r="1301" spans="1:46" ht="45" customHeight="1" thickTop="1" thickBot="1" x14ac:dyDescent="0.25">
      <c r="A1301" s="273" t="s">
        <v>1030</v>
      </c>
      <c r="B1301" s="273" t="s">
        <v>1031</v>
      </c>
      <c r="C1301" s="273" t="s">
        <v>1031</v>
      </c>
      <c r="D1301" s="273" t="s">
        <v>1031</v>
      </c>
      <c r="E1301" s="273" t="s">
        <v>1031</v>
      </c>
      <c r="F1301" s="273" t="s">
        <v>1031</v>
      </c>
      <c r="G1301" s="273" t="s">
        <v>1031</v>
      </c>
      <c r="H1301" s="273" t="s">
        <v>1031</v>
      </c>
      <c r="I1301" s="273" t="s">
        <v>1031</v>
      </c>
      <c r="J1301" s="273" t="s">
        <v>1031</v>
      </c>
      <c r="K1301" s="273" t="s">
        <v>1031</v>
      </c>
      <c r="L1301" s="273" t="s">
        <v>1031</v>
      </c>
      <c r="M1301" s="273" t="s">
        <v>1031</v>
      </c>
      <c r="N1301" s="273" t="s">
        <v>1031</v>
      </c>
      <c r="O1301" s="273" t="s">
        <v>1031</v>
      </c>
      <c r="P1301" s="273" t="s">
        <v>1031</v>
      </c>
      <c r="Q1301" s="65">
        <v>3</v>
      </c>
      <c r="R1301" s="278"/>
      <c r="S1301" s="278"/>
      <c r="T1301" s="278"/>
      <c r="U1301" s="278"/>
      <c r="V1301" s="278"/>
      <c r="W1301" s="278"/>
      <c r="X1301" s="278"/>
      <c r="Y1301" s="278"/>
      <c r="Z1301" s="278"/>
      <c r="AA1301" s="278"/>
      <c r="AB1301" s="278"/>
      <c r="AC1301" s="278"/>
      <c r="AD1301" s="278"/>
      <c r="AE1301" s="278"/>
      <c r="AF1301" s="65">
        <v>3</v>
      </c>
      <c r="AG1301" s="278"/>
      <c r="AH1301" s="278"/>
      <c r="AI1301" s="278"/>
      <c r="AJ1301" s="278"/>
      <c r="AK1301" s="278"/>
      <c r="AL1301" s="278"/>
      <c r="AM1301" s="278"/>
      <c r="AN1301" s="278"/>
      <c r="AO1301" s="278"/>
      <c r="AP1301" s="278"/>
      <c r="AQ1301" s="278"/>
      <c r="AR1301" s="278"/>
      <c r="AS1301" s="278"/>
      <c r="AT1301" s="278"/>
    </row>
    <row r="1302" spans="1:46" ht="45" customHeight="1" thickTop="1" thickBot="1" x14ac:dyDescent="0.25">
      <c r="A1302" s="273" t="s">
        <v>1032</v>
      </c>
      <c r="B1302" s="273" t="s">
        <v>1033</v>
      </c>
      <c r="C1302" s="273" t="s">
        <v>1033</v>
      </c>
      <c r="D1302" s="273" t="s">
        <v>1033</v>
      </c>
      <c r="E1302" s="273" t="s">
        <v>1033</v>
      </c>
      <c r="F1302" s="273" t="s">
        <v>1033</v>
      </c>
      <c r="G1302" s="273" t="s">
        <v>1033</v>
      </c>
      <c r="H1302" s="273" t="s">
        <v>1033</v>
      </c>
      <c r="I1302" s="273" t="s">
        <v>1033</v>
      </c>
      <c r="J1302" s="273" t="s">
        <v>1033</v>
      </c>
      <c r="K1302" s="273" t="s">
        <v>1033</v>
      </c>
      <c r="L1302" s="273" t="s">
        <v>1033</v>
      </c>
      <c r="M1302" s="273" t="s">
        <v>1033</v>
      </c>
      <c r="N1302" s="273" t="s">
        <v>1033</v>
      </c>
      <c r="O1302" s="273" t="s">
        <v>1033</v>
      </c>
      <c r="P1302" s="273" t="s">
        <v>1033</v>
      </c>
      <c r="Q1302" s="65">
        <v>3</v>
      </c>
      <c r="R1302" s="274"/>
      <c r="S1302" s="274"/>
      <c r="T1302" s="274"/>
      <c r="U1302" s="274"/>
      <c r="V1302" s="274"/>
      <c r="W1302" s="274"/>
      <c r="X1302" s="274"/>
      <c r="Y1302" s="274"/>
      <c r="Z1302" s="274"/>
      <c r="AA1302" s="274"/>
      <c r="AB1302" s="274"/>
      <c r="AC1302" s="274"/>
      <c r="AD1302" s="274"/>
      <c r="AE1302" s="274"/>
      <c r="AF1302" s="65">
        <v>3</v>
      </c>
      <c r="AG1302" s="274"/>
      <c r="AH1302" s="274"/>
      <c r="AI1302" s="274"/>
      <c r="AJ1302" s="274"/>
      <c r="AK1302" s="274"/>
      <c r="AL1302" s="274"/>
      <c r="AM1302" s="274"/>
      <c r="AN1302" s="274"/>
      <c r="AO1302" s="274"/>
      <c r="AP1302" s="274"/>
      <c r="AQ1302" s="274"/>
      <c r="AR1302" s="274"/>
      <c r="AS1302" s="274"/>
      <c r="AT1302" s="274"/>
    </row>
    <row r="1303" spans="1:46" ht="45" customHeight="1" thickTop="1" thickBot="1" x14ac:dyDescent="0.25">
      <c r="A1303" s="273" t="s">
        <v>1034</v>
      </c>
      <c r="B1303" s="273" t="s">
        <v>1035</v>
      </c>
      <c r="C1303" s="273" t="s">
        <v>1035</v>
      </c>
      <c r="D1303" s="273" t="s">
        <v>1035</v>
      </c>
      <c r="E1303" s="273" t="s">
        <v>1035</v>
      </c>
      <c r="F1303" s="273" t="s">
        <v>1035</v>
      </c>
      <c r="G1303" s="273" t="s">
        <v>1035</v>
      </c>
      <c r="H1303" s="273" t="s">
        <v>1035</v>
      </c>
      <c r="I1303" s="273" t="s">
        <v>1035</v>
      </c>
      <c r="J1303" s="273" t="s">
        <v>1035</v>
      </c>
      <c r="K1303" s="273" t="s">
        <v>1035</v>
      </c>
      <c r="L1303" s="273" t="s">
        <v>1035</v>
      </c>
      <c r="M1303" s="273" t="s">
        <v>1035</v>
      </c>
      <c r="N1303" s="273" t="s">
        <v>1035</v>
      </c>
      <c r="O1303" s="273" t="s">
        <v>1035</v>
      </c>
      <c r="P1303" s="273" t="s">
        <v>1035</v>
      </c>
      <c r="Q1303" s="65">
        <v>3</v>
      </c>
      <c r="R1303" s="274"/>
      <c r="S1303" s="274"/>
      <c r="T1303" s="274"/>
      <c r="U1303" s="274"/>
      <c r="V1303" s="274"/>
      <c r="W1303" s="274"/>
      <c r="X1303" s="274"/>
      <c r="Y1303" s="274"/>
      <c r="Z1303" s="274"/>
      <c r="AA1303" s="274"/>
      <c r="AB1303" s="274"/>
      <c r="AC1303" s="274"/>
      <c r="AD1303" s="274"/>
      <c r="AE1303" s="274"/>
      <c r="AF1303" s="65">
        <v>3</v>
      </c>
      <c r="AG1303" s="274"/>
      <c r="AH1303" s="274"/>
      <c r="AI1303" s="274"/>
      <c r="AJ1303" s="274"/>
      <c r="AK1303" s="274"/>
      <c r="AL1303" s="274"/>
      <c r="AM1303" s="274"/>
      <c r="AN1303" s="274"/>
      <c r="AO1303" s="274"/>
      <c r="AP1303" s="274"/>
      <c r="AQ1303" s="274"/>
      <c r="AR1303" s="274"/>
      <c r="AS1303" s="274"/>
      <c r="AT1303" s="274"/>
    </row>
    <row r="1304" spans="1:46" ht="45" customHeight="1" thickTop="1" thickBot="1" x14ac:dyDescent="0.25">
      <c r="A1304" s="273" t="s">
        <v>1036</v>
      </c>
      <c r="B1304" s="273" t="s">
        <v>1037</v>
      </c>
      <c r="C1304" s="273" t="s">
        <v>1037</v>
      </c>
      <c r="D1304" s="273" t="s">
        <v>1037</v>
      </c>
      <c r="E1304" s="273" t="s">
        <v>1037</v>
      </c>
      <c r="F1304" s="273" t="s">
        <v>1037</v>
      </c>
      <c r="G1304" s="273" t="s">
        <v>1037</v>
      </c>
      <c r="H1304" s="273" t="s">
        <v>1037</v>
      </c>
      <c r="I1304" s="273" t="s">
        <v>1037</v>
      </c>
      <c r="J1304" s="273" t="s">
        <v>1037</v>
      </c>
      <c r="K1304" s="273" t="s">
        <v>1037</v>
      </c>
      <c r="L1304" s="273" t="s">
        <v>1037</v>
      </c>
      <c r="M1304" s="273" t="s">
        <v>1037</v>
      </c>
      <c r="N1304" s="273" t="s">
        <v>1037</v>
      </c>
      <c r="O1304" s="273" t="s">
        <v>1037</v>
      </c>
      <c r="P1304" s="273" t="s">
        <v>1037</v>
      </c>
      <c r="Q1304" s="65">
        <v>3</v>
      </c>
      <c r="R1304" s="274"/>
      <c r="S1304" s="274"/>
      <c r="T1304" s="274"/>
      <c r="U1304" s="274"/>
      <c r="V1304" s="274"/>
      <c r="W1304" s="274"/>
      <c r="X1304" s="274"/>
      <c r="Y1304" s="274"/>
      <c r="Z1304" s="274"/>
      <c r="AA1304" s="274"/>
      <c r="AB1304" s="274"/>
      <c r="AC1304" s="274"/>
      <c r="AD1304" s="274"/>
      <c r="AE1304" s="274"/>
      <c r="AF1304" s="65">
        <v>3</v>
      </c>
      <c r="AG1304" s="274"/>
      <c r="AH1304" s="274"/>
      <c r="AI1304" s="274"/>
      <c r="AJ1304" s="274"/>
      <c r="AK1304" s="274"/>
      <c r="AL1304" s="274"/>
      <c r="AM1304" s="274"/>
      <c r="AN1304" s="274"/>
      <c r="AO1304" s="274"/>
      <c r="AP1304" s="274"/>
      <c r="AQ1304" s="274"/>
      <c r="AR1304" s="274"/>
      <c r="AS1304" s="274"/>
      <c r="AT1304" s="274"/>
    </row>
    <row r="1305" spans="1:46" ht="45" customHeight="1" thickTop="1" thickBot="1" x14ac:dyDescent="0.25">
      <c r="A1305" s="273" t="s">
        <v>1038</v>
      </c>
      <c r="B1305" s="273" t="s">
        <v>1039</v>
      </c>
      <c r="C1305" s="273" t="s">
        <v>1039</v>
      </c>
      <c r="D1305" s="273" t="s">
        <v>1039</v>
      </c>
      <c r="E1305" s="273" t="s">
        <v>1039</v>
      </c>
      <c r="F1305" s="273" t="s">
        <v>1039</v>
      </c>
      <c r="G1305" s="273" t="s">
        <v>1039</v>
      </c>
      <c r="H1305" s="273" t="s">
        <v>1039</v>
      </c>
      <c r="I1305" s="273" t="s">
        <v>1039</v>
      </c>
      <c r="J1305" s="273" t="s">
        <v>1039</v>
      </c>
      <c r="K1305" s="273" t="s">
        <v>1039</v>
      </c>
      <c r="L1305" s="273" t="s">
        <v>1039</v>
      </c>
      <c r="M1305" s="273" t="s">
        <v>1039</v>
      </c>
      <c r="N1305" s="273" t="s">
        <v>1039</v>
      </c>
      <c r="O1305" s="273" t="s">
        <v>1039</v>
      </c>
      <c r="P1305" s="273" t="s">
        <v>1039</v>
      </c>
      <c r="Q1305" s="65">
        <v>3</v>
      </c>
      <c r="R1305" s="274"/>
      <c r="S1305" s="274"/>
      <c r="T1305" s="274"/>
      <c r="U1305" s="274"/>
      <c r="V1305" s="274"/>
      <c r="W1305" s="274"/>
      <c r="X1305" s="274"/>
      <c r="Y1305" s="274"/>
      <c r="Z1305" s="274"/>
      <c r="AA1305" s="274"/>
      <c r="AB1305" s="274"/>
      <c r="AC1305" s="274"/>
      <c r="AD1305" s="274"/>
      <c r="AE1305" s="274"/>
      <c r="AF1305" s="65">
        <v>3</v>
      </c>
      <c r="AG1305" s="274"/>
      <c r="AH1305" s="274"/>
      <c r="AI1305" s="274"/>
      <c r="AJ1305" s="274"/>
      <c r="AK1305" s="274"/>
      <c r="AL1305" s="274"/>
      <c r="AM1305" s="274"/>
      <c r="AN1305" s="274"/>
      <c r="AO1305" s="274"/>
      <c r="AP1305" s="274"/>
      <c r="AQ1305" s="274"/>
      <c r="AR1305" s="274"/>
      <c r="AS1305" s="274"/>
      <c r="AT1305" s="274"/>
    </row>
    <row r="1306" spans="1:46" ht="45" customHeight="1" thickTop="1" thickBot="1" x14ac:dyDescent="0.25">
      <c r="A1306" s="273" t="s">
        <v>1040</v>
      </c>
      <c r="B1306" s="273" t="s">
        <v>1041</v>
      </c>
      <c r="C1306" s="273" t="s">
        <v>1041</v>
      </c>
      <c r="D1306" s="273" t="s">
        <v>1041</v>
      </c>
      <c r="E1306" s="273" t="s">
        <v>1041</v>
      </c>
      <c r="F1306" s="273" t="s">
        <v>1041</v>
      </c>
      <c r="G1306" s="273" t="s">
        <v>1041</v>
      </c>
      <c r="H1306" s="273" t="s">
        <v>1041</v>
      </c>
      <c r="I1306" s="273" t="s">
        <v>1041</v>
      </c>
      <c r="J1306" s="273" t="s">
        <v>1041</v>
      </c>
      <c r="K1306" s="273" t="s">
        <v>1041</v>
      </c>
      <c r="L1306" s="273" t="s">
        <v>1041</v>
      </c>
      <c r="M1306" s="273" t="s">
        <v>1041</v>
      </c>
      <c r="N1306" s="273" t="s">
        <v>1041</v>
      </c>
      <c r="O1306" s="273" t="s">
        <v>1041</v>
      </c>
      <c r="P1306" s="273" t="s">
        <v>1041</v>
      </c>
      <c r="Q1306" s="65">
        <v>3</v>
      </c>
      <c r="R1306" s="278"/>
      <c r="S1306" s="278"/>
      <c r="T1306" s="278"/>
      <c r="U1306" s="278"/>
      <c r="V1306" s="278"/>
      <c r="W1306" s="278"/>
      <c r="X1306" s="278"/>
      <c r="Y1306" s="278"/>
      <c r="Z1306" s="278"/>
      <c r="AA1306" s="278"/>
      <c r="AB1306" s="278"/>
      <c r="AC1306" s="278"/>
      <c r="AD1306" s="278"/>
      <c r="AE1306" s="278"/>
      <c r="AF1306" s="65">
        <v>3</v>
      </c>
      <c r="AG1306" s="278"/>
      <c r="AH1306" s="278"/>
      <c r="AI1306" s="278"/>
      <c r="AJ1306" s="278"/>
      <c r="AK1306" s="278"/>
      <c r="AL1306" s="278"/>
      <c r="AM1306" s="278"/>
      <c r="AN1306" s="278"/>
      <c r="AO1306" s="278"/>
      <c r="AP1306" s="278"/>
      <c r="AQ1306" s="278"/>
      <c r="AR1306" s="278"/>
      <c r="AS1306" s="278"/>
      <c r="AT1306" s="278"/>
    </row>
    <row r="1307" spans="1:46" ht="103.15" customHeight="1" thickTop="1" thickBot="1" x14ac:dyDescent="0.25">
      <c r="A1307" s="273" t="s">
        <v>1042</v>
      </c>
      <c r="B1307" s="273" t="s">
        <v>1043</v>
      </c>
      <c r="C1307" s="273" t="s">
        <v>1043</v>
      </c>
      <c r="D1307" s="273" t="s">
        <v>1043</v>
      </c>
      <c r="E1307" s="273" t="s">
        <v>1043</v>
      </c>
      <c r="F1307" s="273" t="s">
        <v>1043</v>
      </c>
      <c r="G1307" s="273" t="s">
        <v>1043</v>
      </c>
      <c r="H1307" s="273" t="s">
        <v>1043</v>
      </c>
      <c r="I1307" s="273" t="s">
        <v>1043</v>
      </c>
      <c r="J1307" s="273" t="s">
        <v>1043</v>
      </c>
      <c r="K1307" s="273" t="s">
        <v>1043</v>
      </c>
      <c r="L1307" s="273" t="s">
        <v>1043</v>
      </c>
      <c r="M1307" s="273" t="s">
        <v>1043</v>
      </c>
      <c r="N1307" s="273" t="s">
        <v>1043</v>
      </c>
      <c r="O1307" s="273" t="s">
        <v>1043</v>
      </c>
      <c r="P1307" s="273" t="s">
        <v>1043</v>
      </c>
      <c r="Q1307" s="65">
        <v>3</v>
      </c>
      <c r="R1307" s="278"/>
      <c r="S1307" s="278"/>
      <c r="T1307" s="278"/>
      <c r="U1307" s="278"/>
      <c r="V1307" s="278"/>
      <c r="W1307" s="278"/>
      <c r="X1307" s="278"/>
      <c r="Y1307" s="278"/>
      <c r="Z1307" s="278"/>
      <c r="AA1307" s="278"/>
      <c r="AB1307" s="278"/>
      <c r="AC1307" s="278"/>
      <c r="AD1307" s="278"/>
      <c r="AE1307" s="278"/>
      <c r="AF1307" s="65">
        <v>3</v>
      </c>
      <c r="AG1307" s="278"/>
      <c r="AH1307" s="278"/>
      <c r="AI1307" s="278"/>
      <c r="AJ1307" s="278"/>
      <c r="AK1307" s="278"/>
      <c r="AL1307" s="278"/>
      <c r="AM1307" s="278"/>
      <c r="AN1307" s="278"/>
      <c r="AO1307" s="278"/>
      <c r="AP1307" s="278"/>
      <c r="AQ1307" s="278"/>
      <c r="AR1307" s="278"/>
      <c r="AS1307" s="278"/>
      <c r="AT1307" s="278"/>
    </row>
    <row r="1308" spans="1:46" ht="45" customHeight="1" thickTop="1" thickBot="1" x14ac:dyDescent="0.25">
      <c r="A1308" s="273" t="s">
        <v>1044</v>
      </c>
      <c r="B1308" s="273" t="s">
        <v>1045</v>
      </c>
      <c r="C1308" s="273" t="s">
        <v>1045</v>
      </c>
      <c r="D1308" s="273" t="s">
        <v>1045</v>
      </c>
      <c r="E1308" s="273" t="s">
        <v>1045</v>
      </c>
      <c r="F1308" s="273" t="s">
        <v>1045</v>
      </c>
      <c r="G1308" s="273" t="s">
        <v>1045</v>
      </c>
      <c r="H1308" s="273" t="s">
        <v>1045</v>
      </c>
      <c r="I1308" s="273" t="s">
        <v>1045</v>
      </c>
      <c r="J1308" s="273" t="s">
        <v>1045</v>
      </c>
      <c r="K1308" s="273" t="s">
        <v>1045</v>
      </c>
      <c r="L1308" s="273" t="s">
        <v>1045</v>
      </c>
      <c r="M1308" s="273" t="s">
        <v>1045</v>
      </c>
      <c r="N1308" s="273" t="s">
        <v>1045</v>
      </c>
      <c r="O1308" s="273" t="s">
        <v>1045</v>
      </c>
      <c r="P1308" s="273" t="s">
        <v>1045</v>
      </c>
      <c r="Q1308" s="65">
        <v>3</v>
      </c>
      <c r="R1308" s="274"/>
      <c r="S1308" s="274"/>
      <c r="T1308" s="274"/>
      <c r="U1308" s="274"/>
      <c r="V1308" s="274"/>
      <c r="W1308" s="274"/>
      <c r="X1308" s="274"/>
      <c r="Y1308" s="274"/>
      <c r="Z1308" s="274"/>
      <c r="AA1308" s="274"/>
      <c r="AB1308" s="274"/>
      <c r="AC1308" s="274"/>
      <c r="AD1308" s="274"/>
      <c r="AE1308" s="274"/>
      <c r="AF1308" s="65">
        <v>3</v>
      </c>
      <c r="AG1308" s="274"/>
      <c r="AH1308" s="274"/>
      <c r="AI1308" s="274"/>
      <c r="AJ1308" s="274"/>
      <c r="AK1308" s="274"/>
      <c r="AL1308" s="274"/>
      <c r="AM1308" s="274"/>
      <c r="AN1308" s="274"/>
      <c r="AO1308" s="274"/>
      <c r="AP1308" s="274"/>
      <c r="AQ1308" s="274"/>
      <c r="AR1308" s="274"/>
      <c r="AS1308" s="274"/>
      <c r="AT1308" s="274"/>
    </row>
    <row r="1309" spans="1:46" ht="45" customHeight="1" thickTop="1" thickBot="1" x14ac:dyDescent="0.25">
      <c r="A1309" s="273" t="s">
        <v>1046</v>
      </c>
      <c r="B1309" s="273" t="s">
        <v>1047</v>
      </c>
      <c r="C1309" s="273" t="s">
        <v>1047</v>
      </c>
      <c r="D1309" s="273" t="s">
        <v>1047</v>
      </c>
      <c r="E1309" s="273" t="s">
        <v>1047</v>
      </c>
      <c r="F1309" s="273" t="s">
        <v>1047</v>
      </c>
      <c r="G1309" s="273" t="s">
        <v>1047</v>
      </c>
      <c r="H1309" s="273" t="s">
        <v>1047</v>
      </c>
      <c r="I1309" s="273" t="s">
        <v>1047</v>
      </c>
      <c r="J1309" s="273" t="s">
        <v>1047</v>
      </c>
      <c r="K1309" s="273" t="s">
        <v>1047</v>
      </c>
      <c r="L1309" s="273" t="s">
        <v>1047</v>
      </c>
      <c r="M1309" s="273" t="s">
        <v>1047</v>
      </c>
      <c r="N1309" s="273" t="s">
        <v>1047</v>
      </c>
      <c r="O1309" s="273" t="s">
        <v>1047</v>
      </c>
      <c r="P1309" s="273" t="s">
        <v>1047</v>
      </c>
      <c r="Q1309" s="65">
        <v>3</v>
      </c>
      <c r="R1309" s="274"/>
      <c r="S1309" s="274"/>
      <c r="T1309" s="274"/>
      <c r="U1309" s="274"/>
      <c r="V1309" s="274"/>
      <c r="W1309" s="274"/>
      <c r="X1309" s="274"/>
      <c r="Y1309" s="274"/>
      <c r="Z1309" s="274"/>
      <c r="AA1309" s="274"/>
      <c r="AB1309" s="274"/>
      <c r="AC1309" s="274"/>
      <c r="AD1309" s="274"/>
      <c r="AE1309" s="274"/>
      <c r="AF1309" s="65">
        <v>3</v>
      </c>
      <c r="AG1309" s="274"/>
      <c r="AH1309" s="274"/>
      <c r="AI1309" s="274"/>
      <c r="AJ1309" s="274"/>
      <c r="AK1309" s="274"/>
      <c r="AL1309" s="274"/>
      <c r="AM1309" s="274"/>
      <c r="AN1309" s="274"/>
      <c r="AO1309" s="274"/>
      <c r="AP1309" s="274"/>
      <c r="AQ1309" s="274"/>
      <c r="AR1309" s="274"/>
      <c r="AS1309" s="274"/>
      <c r="AT1309" s="274"/>
    </row>
    <row r="1310" spans="1:46" ht="45" customHeight="1" thickTop="1" thickBot="1" x14ac:dyDescent="0.25">
      <c r="A1310" s="273" t="s">
        <v>1048</v>
      </c>
      <c r="B1310" s="273" t="s">
        <v>1049</v>
      </c>
      <c r="C1310" s="273" t="s">
        <v>1049</v>
      </c>
      <c r="D1310" s="273" t="s">
        <v>1049</v>
      </c>
      <c r="E1310" s="273" t="s">
        <v>1049</v>
      </c>
      <c r="F1310" s="273" t="s">
        <v>1049</v>
      </c>
      <c r="G1310" s="273" t="s">
        <v>1049</v>
      </c>
      <c r="H1310" s="273" t="s">
        <v>1049</v>
      </c>
      <c r="I1310" s="273" t="s">
        <v>1049</v>
      </c>
      <c r="J1310" s="273" t="s">
        <v>1049</v>
      </c>
      <c r="K1310" s="273" t="s">
        <v>1049</v>
      </c>
      <c r="L1310" s="273" t="s">
        <v>1049</v>
      </c>
      <c r="M1310" s="273" t="s">
        <v>1049</v>
      </c>
      <c r="N1310" s="273" t="s">
        <v>1049</v>
      </c>
      <c r="O1310" s="273" t="s">
        <v>1049</v>
      </c>
      <c r="P1310" s="273" t="s">
        <v>1049</v>
      </c>
      <c r="Q1310" s="65">
        <v>3</v>
      </c>
      <c r="R1310" s="274"/>
      <c r="S1310" s="274"/>
      <c r="T1310" s="274"/>
      <c r="U1310" s="274"/>
      <c r="V1310" s="274"/>
      <c r="W1310" s="274"/>
      <c r="X1310" s="274"/>
      <c r="Y1310" s="274"/>
      <c r="Z1310" s="274"/>
      <c r="AA1310" s="274"/>
      <c r="AB1310" s="274"/>
      <c r="AC1310" s="274"/>
      <c r="AD1310" s="274"/>
      <c r="AE1310" s="274"/>
      <c r="AF1310" s="65">
        <v>3</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25">
      <c r="A1311" s="273" t="s">
        <v>1050</v>
      </c>
      <c r="B1311" s="273" t="s">
        <v>1051</v>
      </c>
      <c r="C1311" s="273" t="s">
        <v>1051</v>
      </c>
      <c r="D1311" s="273" t="s">
        <v>1051</v>
      </c>
      <c r="E1311" s="273" t="s">
        <v>1051</v>
      </c>
      <c r="F1311" s="273" t="s">
        <v>1051</v>
      </c>
      <c r="G1311" s="273" t="s">
        <v>1051</v>
      </c>
      <c r="H1311" s="273" t="s">
        <v>1051</v>
      </c>
      <c r="I1311" s="273" t="s">
        <v>1051</v>
      </c>
      <c r="J1311" s="273" t="s">
        <v>1051</v>
      </c>
      <c r="K1311" s="273" t="s">
        <v>1051</v>
      </c>
      <c r="L1311" s="273" t="s">
        <v>1051</v>
      </c>
      <c r="M1311" s="273" t="s">
        <v>1051</v>
      </c>
      <c r="N1311" s="273" t="s">
        <v>1051</v>
      </c>
      <c r="O1311" s="273" t="s">
        <v>1051</v>
      </c>
      <c r="P1311" s="273" t="s">
        <v>1051</v>
      </c>
      <c r="Q1311" s="65">
        <v>3</v>
      </c>
      <c r="R1311" s="274"/>
      <c r="S1311" s="274"/>
      <c r="T1311" s="274"/>
      <c r="U1311" s="274"/>
      <c r="V1311" s="274"/>
      <c r="W1311" s="274"/>
      <c r="X1311" s="274"/>
      <c r="Y1311" s="274"/>
      <c r="Z1311" s="274"/>
      <c r="AA1311" s="274"/>
      <c r="AB1311" s="274"/>
      <c r="AC1311" s="274"/>
      <c r="AD1311" s="274"/>
      <c r="AE1311" s="274"/>
      <c r="AF1311" s="65">
        <v>3</v>
      </c>
      <c r="AG1311" s="274"/>
      <c r="AH1311" s="274"/>
      <c r="AI1311" s="274"/>
      <c r="AJ1311" s="274"/>
      <c r="AK1311" s="274"/>
      <c r="AL1311" s="274"/>
      <c r="AM1311" s="274"/>
      <c r="AN1311" s="274"/>
      <c r="AO1311" s="274"/>
      <c r="AP1311" s="274"/>
      <c r="AQ1311" s="274"/>
      <c r="AR1311" s="274"/>
      <c r="AS1311" s="274"/>
      <c r="AT1311" s="274"/>
    </row>
    <row r="1312" spans="1:46" ht="45" customHeight="1" thickTop="1" thickBot="1" x14ac:dyDescent="0.25">
      <c r="A1312" s="273" t="s">
        <v>1052</v>
      </c>
      <c r="B1312" s="273" t="s">
        <v>1053</v>
      </c>
      <c r="C1312" s="273" t="s">
        <v>1053</v>
      </c>
      <c r="D1312" s="273" t="s">
        <v>1053</v>
      </c>
      <c r="E1312" s="273" t="s">
        <v>1053</v>
      </c>
      <c r="F1312" s="273" t="s">
        <v>1053</v>
      </c>
      <c r="G1312" s="273" t="s">
        <v>1053</v>
      </c>
      <c r="H1312" s="273" t="s">
        <v>1053</v>
      </c>
      <c r="I1312" s="273" t="s">
        <v>1053</v>
      </c>
      <c r="J1312" s="273" t="s">
        <v>1053</v>
      </c>
      <c r="K1312" s="273" t="s">
        <v>1053</v>
      </c>
      <c r="L1312" s="273" t="s">
        <v>1053</v>
      </c>
      <c r="M1312" s="273" t="s">
        <v>1053</v>
      </c>
      <c r="N1312" s="273" t="s">
        <v>1053</v>
      </c>
      <c r="O1312" s="273" t="s">
        <v>1053</v>
      </c>
      <c r="P1312" s="273" t="s">
        <v>1053</v>
      </c>
      <c r="Q1312" s="65">
        <v>3</v>
      </c>
      <c r="R1312" s="274"/>
      <c r="S1312" s="274"/>
      <c r="T1312" s="274"/>
      <c r="U1312" s="274"/>
      <c r="V1312" s="274"/>
      <c r="W1312" s="274"/>
      <c r="X1312" s="274"/>
      <c r="Y1312" s="274"/>
      <c r="Z1312" s="274"/>
      <c r="AA1312" s="274"/>
      <c r="AB1312" s="274"/>
      <c r="AC1312" s="274"/>
      <c r="AD1312" s="274"/>
      <c r="AE1312" s="274"/>
      <c r="AF1312" s="65">
        <v>3</v>
      </c>
      <c r="AG1312" s="274"/>
      <c r="AH1312" s="274"/>
      <c r="AI1312" s="274"/>
      <c r="AJ1312" s="274"/>
      <c r="AK1312" s="274"/>
      <c r="AL1312" s="274"/>
      <c r="AM1312" s="274"/>
      <c r="AN1312" s="274"/>
      <c r="AO1312" s="274"/>
      <c r="AP1312" s="274"/>
      <c r="AQ1312" s="274"/>
      <c r="AR1312" s="274"/>
      <c r="AS1312" s="274"/>
      <c r="AT1312" s="274"/>
    </row>
    <row r="1313" spans="1:46" ht="68.650000000000006" customHeight="1" thickTop="1" thickBot="1" x14ac:dyDescent="0.25">
      <c r="A1313" s="273" t="s">
        <v>1054</v>
      </c>
      <c r="B1313" s="273" t="s">
        <v>1055</v>
      </c>
      <c r="C1313" s="273" t="s">
        <v>1055</v>
      </c>
      <c r="D1313" s="273" t="s">
        <v>1055</v>
      </c>
      <c r="E1313" s="273" t="s">
        <v>1055</v>
      </c>
      <c r="F1313" s="273" t="s">
        <v>1055</v>
      </c>
      <c r="G1313" s="273" t="s">
        <v>1055</v>
      </c>
      <c r="H1313" s="273" t="s">
        <v>1055</v>
      </c>
      <c r="I1313" s="273" t="s">
        <v>1055</v>
      </c>
      <c r="J1313" s="273" t="s">
        <v>1055</v>
      </c>
      <c r="K1313" s="273" t="s">
        <v>1055</v>
      </c>
      <c r="L1313" s="273" t="s">
        <v>1055</v>
      </c>
      <c r="M1313" s="273" t="s">
        <v>1055</v>
      </c>
      <c r="N1313" s="273" t="s">
        <v>1055</v>
      </c>
      <c r="O1313" s="273" t="s">
        <v>1055</v>
      </c>
      <c r="P1313" s="273" t="s">
        <v>1055</v>
      </c>
      <c r="Q1313" s="65">
        <v>3</v>
      </c>
      <c r="R1313" s="274"/>
      <c r="S1313" s="274"/>
      <c r="T1313" s="274"/>
      <c r="U1313" s="274"/>
      <c r="V1313" s="274"/>
      <c r="W1313" s="274"/>
      <c r="X1313" s="274"/>
      <c r="Y1313" s="274"/>
      <c r="Z1313" s="274"/>
      <c r="AA1313" s="274"/>
      <c r="AB1313" s="274"/>
      <c r="AC1313" s="274"/>
      <c r="AD1313" s="274"/>
      <c r="AE1313" s="274"/>
      <c r="AF1313" s="65">
        <v>3</v>
      </c>
      <c r="AG1313" s="274"/>
      <c r="AH1313" s="274"/>
      <c r="AI1313" s="274"/>
      <c r="AJ1313" s="274"/>
      <c r="AK1313" s="274"/>
      <c r="AL1313" s="274"/>
      <c r="AM1313" s="274"/>
      <c r="AN1313" s="274"/>
      <c r="AO1313" s="274"/>
      <c r="AP1313" s="274"/>
      <c r="AQ1313" s="274"/>
      <c r="AR1313" s="274"/>
      <c r="AS1313" s="274"/>
      <c r="AT1313" s="274"/>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79" t="s">
        <v>73</v>
      </c>
      <c r="B1315" s="279"/>
      <c r="C1315" s="279"/>
      <c r="D1315" s="279"/>
      <c r="E1315" s="279"/>
      <c r="F1315" s="279"/>
      <c r="G1315" s="279"/>
      <c r="H1315" s="279"/>
      <c r="I1315" s="279"/>
      <c r="J1315" s="279"/>
      <c r="K1315" s="279"/>
      <c r="L1315" s="279"/>
      <c r="M1315" s="279"/>
      <c r="N1315" s="279"/>
      <c r="O1315" s="279"/>
      <c r="P1315" s="279"/>
      <c r="Q1315" s="67" t="s">
        <v>64</v>
      </c>
      <c r="R1315" s="280" t="s">
        <v>65</v>
      </c>
      <c r="S1315" s="280"/>
      <c r="T1315" s="280"/>
      <c r="U1315" s="280"/>
      <c r="V1315" s="280"/>
      <c r="W1315" s="280"/>
      <c r="X1315" s="280"/>
      <c r="Y1315" s="280"/>
      <c r="Z1315" s="280"/>
      <c r="AA1315" s="280"/>
      <c r="AB1315" s="280"/>
      <c r="AC1315" s="280"/>
      <c r="AD1315" s="280"/>
      <c r="AE1315" s="280"/>
      <c r="AF1315" s="68" t="s">
        <v>64</v>
      </c>
      <c r="AG1315" s="281" t="s">
        <v>7</v>
      </c>
      <c r="AH1315" s="281"/>
      <c r="AI1315" s="281"/>
      <c r="AJ1315" s="281"/>
      <c r="AK1315" s="281"/>
      <c r="AL1315" s="281"/>
      <c r="AM1315" s="281"/>
      <c r="AN1315" s="281"/>
      <c r="AO1315" s="281"/>
      <c r="AP1315" s="281"/>
      <c r="AQ1315" s="281"/>
      <c r="AR1315" s="281"/>
      <c r="AS1315" s="281"/>
      <c r="AT1315" s="281"/>
    </row>
    <row r="1316" spans="1:46" ht="45" customHeight="1" thickTop="1" thickBot="1" x14ac:dyDescent="0.25">
      <c r="A1316" s="273" t="s">
        <v>1056</v>
      </c>
      <c r="B1316" s="273" t="s">
        <v>1057</v>
      </c>
      <c r="C1316" s="273" t="s">
        <v>1057</v>
      </c>
      <c r="D1316" s="273" t="s">
        <v>1057</v>
      </c>
      <c r="E1316" s="273" t="s">
        <v>1057</v>
      </c>
      <c r="F1316" s="273" t="s">
        <v>1057</v>
      </c>
      <c r="G1316" s="273" t="s">
        <v>1057</v>
      </c>
      <c r="H1316" s="273" t="s">
        <v>1057</v>
      </c>
      <c r="I1316" s="273" t="s">
        <v>1057</v>
      </c>
      <c r="J1316" s="273" t="s">
        <v>1057</v>
      </c>
      <c r="K1316" s="273" t="s">
        <v>1057</v>
      </c>
      <c r="L1316" s="273" t="s">
        <v>1057</v>
      </c>
      <c r="M1316" s="273" t="s">
        <v>1057</v>
      </c>
      <c r="N1316" s="273" t="s">
        <v>1057</v>
      </c>
      <c r="O1316" s="273" t="s">
        <v>1057</v>
      </c>
      <c r="P1316" s="273" t="s">
        <v>1057</v>
      </c>
      <c r="Q1316" s="65">
        <v>3</v>
      </c>
      <c r="R1316" s="278" t="s">
        <v>3078</v>
      </c>
      <c r="S1316" s="278"/>
      <c r="T1316" s="278"/>
      <c r="U1316" s="278"/>
      <c r="V1316" s="278"/>
      <c r="W1316" s="278"/>
      <c r="X1316" s="278"/>
      <c r="Y1316" s="278"/>
      <c r="Z1316" s="278"/>
      <c r="AA1316" s="278"/>
      <c r="AB1316" s="278"/>
      <c r="AC1316" s="278"/>
      <c r="AD1316" s="278"/>
      <c r="AE1316" s="278"/>
      <c r="AF1316" s="65">
        <v>3</v>
      </c>
      <c r="AG1316" s="278" t="s">
        <v>3078</v>
      </c>
      <c r="AH1316" s="278"/>
      <c r="AI1316" s="278"/>
      <c r="AJ1316" s="278"/>
      <c r="AK1316" s="278"/>
      <c r="AL1316" s="278"/>
      <c r="AM1316" s="278"/>
      <c r="AN1316" s="278"/>
      <c r="AO1316" s="278"/>
      <c r="AP1316" s="278"/>
      <c r="AQ1316" s="278"/>
      <c r="AR1316" s="278"/>
      <c r="AS1316" s="278"/>
      <c r="AT1316" s="278"/>
    </row>
    <row r="1317" spans="1:46" ht="45" customHeight="1" thickTop="1" thickBot="1" x14ac:dyDescent="0.25">
      <c r="A1317" s="273" t="s">
        <v>1058</v>
      </c>
      <c r="B1317" s="273" t="s">
        <v>1059</v>
      </c>
      <c r="C1317" s="273" t="s">
        <v>1059</v>
      </c>
      <c r="D1317" s="273" t="s">
        <v>1059</v>
      </c>
      <c r="E1317" s="273" t="s">
        <v>1059</v>
      </c>
      <c r="F1317" s="273" t="s">
        <v>1059</v>
      </c>
      <c r="G1317" s="273" t="s">
        <v>1059</v>
      </c>
      <c r="H1317" s="273" t="s">
        <v>1059</v>
      </c>
      <c r="I1317" s="273" t="s">
        <v>1059</v>
      </c>
      <c r="J1317" s="273" t="s">
        <v>1059</v>
      </c>
      <c r="K1317" s="273" t="s">
        <v>1059</v>
      </c>
      <c r="L1317" s="273" t="s">
        <v>1059</v>
      </c>
      <c r="M1317" s="273" t="s">
        <v>1059</v>
      </c>
      <c r="N1317" s="273" t="s">
        <v>1059</v>
      </c>
      <c r="O1317" s="273" t="s">
        <v>1059</v>
      </c>
      <c r="P1317" s="273" t="s">
        <v>1059</v>
      </c>
      <c r="Q1317" s="65">
        <v>3</v>
      </c>
      <c r="R1317" s="274"/>
      <c r="S1317" s="274"/>
      <c r="T1317" s="274"/>
      <c r="U1317" s="274"/>
      <c r="V1317" s="274"/>
      <c r="W1317" s="274"/>
      <c r="X1317" s="274"/>
      <c r="Y1317" s="274"/>
      <c r="Z1317" s="274"/>
      <c r="AA1317" s="274"/>
      <c r="AB1317" s="274"/>
      <c r="AC1317" s="274"/>
      <c r="AD1317" s="274"/>
      <c r="AE1317" s="274"/>
      <c r="AF1317" s="65">
        <v>3</v>
      </c>
      <c r="AG1317" s="274"/>
      <c r="AH1317" s="274"/>
      <c r="AI1317" s="274"/>
      <c r="AJ1317" s="274"/>
      <c r="AK1317" s="274"/>
      <c r="AL1317" s="274"/>
      <c r="AM1317" s="274"/>
      <c r="AN1317" s="274"/>
      <c r="AO1317" s="274"/>
      <c r="AP1317" s="274"/>
      <c r="AQ1317" s="274"/>
      <c r="AR1317" s="274"/>
      <c r="AS1317" s="274"/>
      <c r="AT1317" s="274"/>
    </row>
    <row r="1318" spans="1:46" ht="45" customHeight="1" thickTop="1" thickBot="1" x14ac:dyDescent="0.25">
      <c r="A1318" s="273" t="s">
        <v>1060</v>
      </c>
      <c r="B1318" s="273" t="s">
        <v>1061</v>
      </c>
      <c r="C1318" s="273" t="s">
        <v>1061</v>
      </c>
      <c r="D1318" s="273" t="s">
        <v>1061</v>
      </c>
      <c r="E1318" s="273" t="s">
        <v>1061</v>
      </c>
      <c r="F1318" s="273" t="s">
        <v>1061</v>
      </c>
      <c r="G1318" s="273" t="s">
        <v>1061</v>
      </c>
      <c r="H1318" s="273" t="s">
        <v>1061</v>
      </c>
      <c r="I1318" s="273" t="s">
        <v>1061</v>
      </c>
      <c r="J1318" s="273" t="s">
        <v>1061</v>
      </c>
      <c r="K1318" s="273" t="s">
        <v>1061</v>
      </c>
      <c r="L1318" s="273" t="s">
        <v>1061</v>
      </c>
      <c r="M1318" s="273" t="s">
        <v>1061</v>
      </c>
      <c r="N1318" s="273" t="s">
        <v>1061</v>
      </c>
      <c r="O1318" s="273" t="s">
        <v>1061</v>
      </c>
      <c r="P1318" s="273" t="s">
        <v>1061</v>
      </c>
      <c r="Q1318" s="65">
        <v>3</v>
      </c>
      <c r="R1318" s="278"/>
      <c r="S1318" s="278"/>
      <c r="T1318" s="278"/>
      <c r="U1318" s="278"/>
      <c r="V1318" s="278"/>
      <c r="W1318" s="278"/>
      <c r="X1318" s="278"/>
      <c r="Y1318" s="278"/>
      <c r="Z1318" s="278"/>
      <c r="AA1318" s="278"/>
      <c r="AB1318" s="278"/>
      <c r="AC1318" s="278"/>
      <c r="AD1318" s="278"/>
      <c r="AE1318" s="278"/>
      <c r="AF1318" s="65">
        <v>3</v>
      </c>
      <c r="AG1318" s="278"/>
      <c r="AH1318" s="278"/>
      <c r="AI1318" s="278"/>
      <c r="AJ1318" s="278"/>
      <c r="AK1318" s="278"/>
      <c r="AL1318" s="278"/>
      <c r="AM1318" s="278"/>
      <c r="AN1318" s="278"/>
      <c r="AO1318" s="278"/>
      <c r="AP1318" s="278"/>
      <c r="AQ1318" s="278"/>
      <c r="AR1318" s="278"/>
      <c r="AS1318" s="278"/>
      <c r="AT1318" s="278"/>
    </row>
    <row r="1319" spans="1:46" ht="67.150000000000006" customHeight="1" thickTop="1" thickBot="1" x14ac:dyDescent="0.25">
      <c r="A1319" s="273" t="s">
        <v>1062</v>
      </c>
      <c r="B1319" s="273" t="s">
        <v>1063</v>
      </c>
      <c r="C1319" s="273" t="s">
        <v>1063</v>
      </c>
      <c r="D1319" s="273" t="s">
        <v>1063</v>
      </c>
      <c r="E1319" s="273" t="s">
        <v>1063</v>
      </c>
      <c r="F1319" s="273" t="s">
        <v>1063</v>
      </c>
      <c r="G1319" s="273" t="s">
        <v>1063</v>
      </c>
      <c r="H1319" s="273" t="s">
        <v>1063</v>
      </c>
      <c r="I1319" s="273" t="s">
        <v>1063</v>
      </c>
      <c r="J1319" s="273" t="s">
        <v>1063</v>
      </c>
      <c r="K1319" s="273" t="s">
        <v>1063</v>
      </c>
      <c r="L1319" s="273" t="s">
        <v>1063</v>
      </c>
      <c r="M1319" s="273" t="s">
        <v>1063</v>
      </c>
      <c r="N1319" s="273" t="s">
        <v>1063</v>
      </c>
      <c r="O1319" s="273" t="s">
        <v>1063</v>
      </c>
      <c r="P1319" s="273" t="s">
        <v>1063</v>
      </c>
      <c r="Q1319" s="65">
        <v>3</v>
      </c>
      <c r="R1319" s="278"/>
      <c r="S1319" s="278"/>
      <c r="T1319" s="278"/>
      <c r="U1319" s="278"/>
      <c r="V1319" s="278"/>
      <c r="W1319" s="278"/>
      <c r="X1319" s="278"/>
      <c r="Y1319" s="278"/>
      <c r="Z1319" s="278"/>
      <c r="AA1319" s="278"/>
      <c r="AB1319" s="278"/>
      <c r="AC1319" s="278"/>
      <c r="AD1319" s="278"/>
      <c r="AE1319" s="278"/>
      <c r="AF1319" s="65">
        <v>3</v>
      </c>
      <c r="AG1319" s="278"/>
      <c r="AH1319" s="278"/>
      <c r="AI1319" s="278"/>
      <c r="AJ1319" s="278"/>
      <c r="AK1319" s="278"/>
      <c r="AL1319" s="278"/>
      <c r="AM1319" s="278"/>
      <c r="AN1319" s="278"/>
      <c r="AO1319" s="278"/>
      <c r="AP1319" s="278"/>
      <c r="AQ1319" s="278"/>
      <c r="AR1319" s="278"/>
      <c r="AS1319" s="278"/>
      <c r="AT1319" s="278"/>
    </row>
    <row r="1320" spans="1:46" ht="45" customHeight="1" thickTop="1" thickBot="1" x14ac:dyDescent="0.25">
      <c r="A1320" s="273" t="s">
        <v>1064</v>
      </c>
      <c r="B1320" s="273" t="s">
        <v>1065</v>
      </c>
      <c r="C1320" s="273" t="s">
        <v>1065</v>
      </c>
      <c r="D1320" s="273" t="s">
        <v>1065</v>
      </c>
      <c r="E1320" s="273" t="s">
        <v>1065</v>
      </c>
      <c r="F1320" s="273" t="s">
        <v>1065</v>
      </c>
      <c r="G1320" s="273" t="s">
        <v>1065</v>
      </c>
      <c r="H1320" s="273" t="s">
        <v>1065</v>
      </c>
      <c r="I1320" s="273" t="s">
        <v>1065</v>
      </c>
      <c r="J1320" s="273" t="s">
        <v>1065</v>
      </c>
      <c r="K1320" s="273" t="s">
        <v>1065</v>
      </c>
      <c r="L1320" s="273" t="s">
        <v>1065</v>
      </c>
      <c r="M1320" s="273" t="s">
        <v>1065</v>
      </c>
      <c r="N1320" s="273" t="s">
        <v>1065</v>
      </c>
      <c r="O1320" s="273" t="s">
        <v>1065</v>
      </c>
      <c r="P1320" s="273" t="s">
        <v>1065</v>
      </c>
      <c r="Q1320" s="65">
        <v>3</v>
      </c>
      <c r="R1320" s="278"/>
      <c r="S1320" s="278"/>
      <c r="T1320" s="278"/>
      <c r="U1320" s="278"/>
      <c r="V1320" s="278"/>
      <c r="W1320" s="278"/>
      <c r="X1320" s="278"/>
      <c r="Y1320" s="278"/>
      <c r="Z1320" s="278"/>
      <c r="AA1320" s="278"/>
      <c r="AB1320" s="278"/>
      <c r="AC1320" s="278"/>
      <c r="AD1320" s="278"/>
      <c r="AE1320" s="278"/>
      <c r="AF1320" s="65">
        <v>3</v>
      </c>
      <c r="AG1320" s="278"/>
      <c r="AH1320" s="278"/>
      <c r="AI1320" s="278"/>
      <c r="AJ1320" s="278"/>
      <c r="AK1320" s="278"/>
      <c r="AL1320" s="278"/>
      <c r="AM1320" s="278"/>
      <c r="AN1320" s="278"/>
      <c r="AO1320" s="278"/>
      <c r="AP1320" s="278"/>
      <c r="AQ1320" s="278"/>
      <c r="AR1320" s="278"/>
      <c r="AS1320" s="278"/>
      <c r="AT1320" s="278"/>
    </row>
    <row r="1323" spans="1:46" ht="15" x14ac:dyDescent="0.2">
      <c r="A1323" s="267" t="s">
        <v>1066</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67"/>
      <c r="AE1323" s="267"/>
      <c r="AF1323"/>
      <c r="AG1323" s="250" t="s">
        <v>61</v>
      </c>
      <c r="AH1323" s="250"/>
      <c r="AI1323" s="250"/>
      <c r="AJ1323" s="250"/>
      <c r="AK1323" s="69" t="e">
        <f>(('Artículo 121 (resumen PI)'!C45*0.8+'Artículo 121 (resumen PI)'!F45*0.2)+('Artículo 121 (resumen PNT)'!C45*0.8+'Artículo 121 (resumen PNT)'!F45*0.2))/2</f>
        <v>#VALUE!</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62</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68" t="s">
        <v>1067</v>
      </c>
      <c r="B1327" s="268"/>
      <c r="C1327" s="268"/>
      <c r="D1327" s="268"/>
      <c r="E1327" s="268"/>
      <c r="F1327" s="268"/>
      <c r="G1327" s="268"/>
      <c r="H1327" s="268"/>
      <c r="I1327" s="268"/>
      <c r="J1327" s="268"/>
      <c r="K1327" s="268"/>
      <c r="L1327" s="268"/>
      <c r="M1327" s="268"/>
      <c r="N1327" s="268"/>
      <c r="O1327" s="268"/>
      <c r="P1327" s="268"/>
      <c r="Q1327" s="62"/>
      <c r="R1327" s="57"/>
      <c r="S1327" s="57"/>
      <c r="T1327" s="57"/>
      <c r="U1327" s="57"/>
      <c r="V1327" s="269"/>
      <c r="W1327" s="269"/>
      <c r="X1327" s="269"/>
      <c r="Y1327" s="269"/>
      <c r="Z1327" s="269"/>
      <c r="AA1327" s="269"/>
      <c r="AB1327" s="269"/>
      <c r="AC1327" s="269"/>
      <c r="AD1327" s="269"/>
      <c r="AE1327" s="269"/>
      <c r="AF1327" s="62"/>
      <c r="AG1327" s="57"/>
      <c r="AH1327" s="57"/>
      <c r="AI1327" s="57"/>
      <c r="AJ1327" s="57"/>
      <c r="AK1327" s="269"/>
      <c r="AL1327" s="269"/>
      <c r="AM1327" s="269"/>
      <c r="AN1327" s="269"/>
      <c r="AO1327" s="269"/>
      <c r="AP1327" s="269"/>
      <c r="AQ1327" s="269"/>
      <c r="AR1327" s="269"/>
      <c r="AS1327" s="269"/>
      <c r="AT1327" s="269"/>
    </row>
    <row r="1328" spans="1:46" ht="45" customHeight="1" thickTop="1" thickBot="1" x14ac:dyDescent="0.25">
      <c r="A1328" s="275" t="s">
        <v>43</v>
      </c>
      <c r="B1328" s="275"/>
      <c r="C1328" s="275"/>
      <c r="D1328" s="275"/>
      <c r="E1328" s="275"/>
      <c r="F1328" s="275"/>
      <c r="G1328" s="275"/>
      <c r="H1328" s="275"/>
      <c r="I1328" s="275"/>
      <c r="J1328" s="275"/>
      <c r="K1328" s="275"/>
      <c r="L1328" s="275"/>
      <c r="M1328" s="275"/>
      <c r="N1328" s="275"/>
      <c r="O1328" s="275"/>
      <c r="P1328" s="275"/>
      <c r="Q1328" s="63" t="s">
        <v>64</v>
      </c>
      <c r="R1328" s="276" t="s">
        <v>65</v>
      </c>
      <c r="S1328" s="276"/>
      <c r="T1328" s="276"/>
      <c r="U1328" s="276"/>
      <c r="V1328" s="276"/>
      <c r="W1328" s="276"/>
      <c r="X1328" s="276"/>
      <c r="Y1328" s="276"/>
      <c r="Z1328" s="276"/>
      <c r="AA1328" s="276"/>
      <c r="AB1328" s="276"/>
      <c r="AC1328" s="276"/>
      <c r="AD1328" s="276"/>
      <c r="AE1328" s="276"/>
      <c r="AF1328" s="64" t="s">
        <v>64</v>
      </c>
      <c r="AG1328" s="277" t="s">
        <v>7</v>
      </c>
      <c r="AH1328" s="277"/>
      <c r="AI1328" s="277"/>
      <c r="AJ1328" s="277"/>
      <c r="AK1328" s="277"/>
      <c r="AL1328" s="277"/>
      <c r="AM1328" s="277"/>
      <c r="AN1328" s="277"/>
      <c r="AO1328" s="277"/>
      <c r="AP1328" s="277"/>
      <c r="AQ1328" s="277"/>
      <c r="AR1328" s="277"/>
      <c r="AS1328" s="277"/>
      <c r="AT1328" s="277"/>
    </row>
    <row r="1329" spans="1:46" ht="45" customHeight="1" thickTop="1" thickBot="1" x14ac:dyDescent="0.25">
      <c r="A1329" s="273" t="s">
        <v>986</v>
      </c>
      <c r="B1329" s="273" t="s">
        <v>987</v>
      </c>
      <c r="C1329" s="273" t="s">
        <v>987</v>
      </c>
      <c r="D1329" s="273" t="s">
        <v>987</v>
      </c>
      <c r="E1329" s="273" t="s">
        <v>987</v>
      </c>
      <c r="F1329" s="273" t="s">
        <v>987</v>
      </c>
      <c r="G1329" s="273" t="s">
        <v>987</v>
      </c>
      <c r="H1329" s="273" t="s">
        <v>987</v>
      </c>
      <c r="I1329" s="273" t="s">
        <v>987</v>
      </c>
      <c r="J1329" s="273" t="s">
        <v>987</v>
      </c>
      <c r="K1329" s="273" t="s">
        <v>987</v>
      </c>
      <c r="L1329" s="273" t="s">
        <v>987</v>
      </c>
      <c r="M1329" s="273" t="s">
        <v>987</v>
      </c>
      <c r="N1329" s="273" t="s">
        <v>987</v>
      </c>
      <c r="O1329" s="273" t="s">
        <v>987</v>
      </c>
      <c r="P1329" s="273" t="s">
        <v>987</v>
      </c>
      <c r="Q1329" s="65">
        <v>3</v>
      </c>
      <c r="R1329" s="278" t="s">
        <v>3078</v>
      </c>
      <c r="S1329" s="278"/>
      <c r="T1329" s="278"/>
      <c r="U1329" s="278"/>
      <c r="V1329" s="278"/>
      <c r="W1329" s="278"/>
      <c r="X1329" s="278"/>
      <c r="Y1329" s="278"/>
      <c r="Z1329" s="278"/>
      <c r="AA1329" s="278"/>
      <c r="AB1329" s="278"/>
      <c r="AC1329" s="278"/>
      <c r="AD1329" s="278"/>
      <c r="AE1329" s="278"/>
      <c r="AF1329" s="65">
        <v>3</v>
      </c>
      <c r="AG1329" s="278" t="s">
        <v>3078</v>
      </c>
      <c r="AH1329" s="278"/>
      <c r="AI1329" s="278"/>
      <c r="AJ1329" s="278"/>
      <c r="AK1329" s="278"/>
      <c r="AL1329" s="278"/>
      <c r="AM1329" s="278"/>
      <c r="AN1329" s="278"/>
      <c r="AO1329" s="278"/>
      <c r="AP1329" s="278"/>
      <c r="AQ1329" s="278"/>
      <c r="AR1329" s="278"/>
      <c r="AS1329" s="278"/>
      <c r="AT1329" s="278"/>
    </row>
    <row r="1330" spans="1:46" ht="45" customHeight="1" thickTop="1" thickBot="1" x14ac:dyDescent="0.25">
      <c r="A1330" s="273" t="s">
        <v>988</v>
      </c>
      <c r="B1330" s="273" t="s">
        <v>989</v>
      </c>
      <c r="C1330" s="273" t="s">
        <v>989</v>
      </c>
      <c r="D1330" s="273" t="s">
        <v>989</v>
      </c>
      <c r="E1330" s="273" t="s">
        <v>989</v>
      </c>
      <c r="F1330" s="273" t="s">
        <v>989</v>
      </c>
      <c r="G1330" s="273" t="s">
        <v>989</v>
      </c>
      <c r="H1330" s="273" t="s">
        <v>989</v>
      </c>
      <c r="I1330" s="273" t="s">
        <v>989</v>
      </c>
      <c r="J1330" s="273" t="s">
        <v>989</v>
      </c>
      <c r="K1330" s="273" t="s">
        <v>989</v>
      </c>
      <c r="L1330" s="273" t="s">
        <v>989</v>
      </c>
      <c r="M1330" s="273" t="s">
        <v>989</v>
      </c>
      <c r="N1330" s="273" t="s">
        <v>989</v>
      </c>
      <c r="O1330" s="273" t="s">
        <v>989</v>
      </c>
      <c r="P1330" s="273" t="s">
        <v>989</v>
      </c>
      <c r="Q1330" s="65">
        <v>3</v>
      </c>
      <c r="R1330" s="274"/>
      <c r="S1330" s="274"/>
      <c r="T1330" s="274"/>
      <c r="U1330" s="274"/>
      <c r="V1330" s="274"/>
      <c r="W1330" s="274"/>
      <c r="X1330" s="274"/>
      <c r="Y1330" s="274"/>
      <c r="Z1330" s="274"/>
      <c r="AA1330" s="274"/>
      <c r="AB1330" s="274"/>
      <c r="AC1330" s="274"/>
      <c r="AD1330" s="274"/>
      <c r="AE1330" s="274"/>
      <c r="AF1330" s="65">
        <v>3</v>
      </c>
      <c r="AG1330" s="274"/>
      <c r="AH1330" s="274"/>
      <c r="AI1330" s="274"/>
      <c r="AJ1330" s="274"/>
      <c r="AK1330" s="274"/>
      <c r="AL1330" s="274"/>
      <c r="AM1330" s="274"/>
      <c r="AN1330" s="274"/>
      <c r="AO1330" s="274"/>
      <c r="AP1330" s="274"/>
      <c r="AQ1330" s="274"/>
      <c r="AR1330" s="274"/>
      <c r="AS1330" s="274"/>
      <c r="AT1330" s="274"/>
    </row>
    <row r="1331" spans="1:46" ht="45" customHeight="1" thickTop="1" thickBot="1" x14ac:dyDescent="0.25">
      <c r="A1331" s="273" t="s">
        <v>1068</v>
      </c>
      <c r="B1331" s="273" t="s">
        <v>1069</v>
      </c>
      <c r="C1331" s="273" t="s">
        <v>1069</v>
      </c>
      <c r="D1331" s="273" t="s">
        <v>1069</v>
      </c>
      <c r="E1331" s="273" t="s">
        <v>1069</v>
      </c>
      <c r="F1331" s="273" t="s">
        <v>1069</v>
      </c>
      <c r="G1331" s="273" t="s">
        <v>1069</v>
      </c>
      <c r="H1331" s="273" t="s">
        <v>1069</v>
      </c>
      <c r="I1331" s="273" t="s">
        <v>1069</v>
      </c>
      <c r="J1331" s="273" t="s">
        <v>1069</v>
      </c>
      <c r="K1331" s="273" t="s">
        <v>1069</v>
      </c>
      <c r="L1331" s="273" t="s">
        <v>1069</v>
      </c>
      <c r="M1331" s="273" t="s">
        <v>1069</v>
      </c>
      <c r="N1331" s="273" t="s">
        <v>1069</v>
      </c>
      <c r="O1331" s="273" t="s">
        <v>1069</v>
      </c>
      <c r="P1331" s="273" t="s">
        <v>1069</v>
      </c>
      <c r="Q1331" s="65">
        <v>3</v>
      </c>
      <c r="R1331" s="274"/>
      <c r="S1331" s="274"/>
      <c r="T1331" s="274"/>
      <c r="U1331" s="274"/>
      <c r="V1331" s="274"/>
      <c r="W1331" s="274"/>
      <c r="X1331" s="274"/>
      <c r="Y1331" s="274"/>
      <c r="Z1331" s="274"/>
      <c r="AA1331" s="274"/>
      <c r="AB1331" s="274"/>
      <c r="AC1331" s="274"/>
      <c r="AD1331" s="274"/>
      <c r="AE1331" s="274"/>
      <c r="AF1331" s="65">
        <v>3</v>
      </c>
      <c r="AG1331" s="274"/>
      <c r="AH1331" s="274"/>
      <c r="AI1331" s="274"/>
      <c r="AJ1331" s="274"/>
      <c r="AK1331" s="274"/>
      <c r="AL1331" s="274"/>
      <c r="AM1331" s="274"/>
      <c r="AN1331" s="274"/>
      <c r="AO1331" s="274"/>
      <c r="AP1331" s="274"/>
      <c r="AQ1331" s="274"/>
      <c r="AR1331" s="274"/>
      <c r="AS1331" s="274"/>
      <c r="AT1331" s="274"/>
    </row>
    <row r="1332" spans="1:46" ht="45" customHeight="1" thickTop="1" thickBot="1" x14ac:dyDescent="0.25">
      <c r="A1332" s="273" t="s">
        <v>1070</v>
      </c>
      <c r="B1332" s="273" t="s">
        <v>1071</v>
      </c>
      <c r="C1332" s="273" t="s">
        <v>1071</v>
      </c>
      <c r="D1332" s="273" t="s">
        <v>1071</v>
      </c>
      <c r="E1332" s="273" t="s">
        <v>1071</v>
      </c>
      <c r="F1332" s="273" t="s">
        <v>1071</v>
      </c>
      <c r="G1332" s="273" t="s">
        <v>1071</v>
      </c>
      <c r="H1332" s="273" t="s">
        <v>1071</v>
      </c>
      <c r="I1332" s="273" t="s">
        <v>1071</v>
      </c>
      <c r="J1332" s="273" t="s">
        <v>1071</v>
      </c>
      <c r="K1332" s="273" t="s">
        <v>1071</v>
      </c>
      <c r="L1332" s="273" t="s">
        <v>1071</v>
      </c>
      <c r="M1332" s="273" t="s">
        <v>1071</v>
      </c>
      <c r="N1332" s="273" t="s">
        <v>1071</v>
      </c>
      <c r="O1332" s="273" t="s">
        <v>1071</v>
      </c>
      <c r="P1332" s="273" t="s">
        <v>1071</v>
      </c>
      <c r="Q1332" s="65">
        <v>3</v>
      </c>
      <c r="R1332" s="274"/>
      <c r="S1332" s="274"/>
      <c r="T1332" s="274"/>
      <c r="U1332" s="274"/>
      <c r="V1332" s="274"/>
      <c r="W1332" s="274"/>
      <c r="X1332" s="274"/>
      <c r="Y1332" s="274"/>
      <c r="Z1332" s="274"/>
      <c r="AA1332" s="274"/>
      <c r="AB1332" s="274"/>
      <c r="AC1332" s="274"/>
      <c r="AD1332" s="274"/>
      <c r="AE1332" s="274"/>
      <c r="AF1332" s="65">
        <v>3</v>
      </c>
      <c r="AG1332" s="274"/>
      <c r="AH1332" s="274"/>
      <c r="AI1332" s="274"/>
      <c r="AJ1332" s="274"/>
      <c r="AK1332" s="274"/>
      <c r="AL1332" s="274"/>
      <c r="AM1332" s="274"/>
      <c r="AN1332" s="274"/>
      <c r="AO1332" s="274"/>
      <c r="AP1332" s="274"/>
      <c r="AQ1332" s="274"/>
      <c r="AR1332" s="274"/>
      <c r="AS1332" s="274"/>
      <c r="AT1332" s="274"/>
    </row>
    <row r="1333" spans="1:46" ht="45" customHeight="1" thickTop="1" thickBot="1" x14ac:dyDescent="0.25">
      <c r="A1333" s="273" t="s">
        <v>1072</v>
      </c>
      <c r="B1333" s="273" t="s">
        <v>1073</v>
      </c>
      <c r="C1333" s="273" t="s">
        <v>1073</v>
      </c>
      <c r="D1333" s="273" t="s">
        <v>1073</v>
      </c>
      <c r="E1333" s="273" t="s">
        <v>1073</v>
      </c>
      <c r="F1333" s="273" t="s">
        <v>1073</v>
      </c>
      <c r="G1333" s="273" t="s">
        <v>1073</v>
      </c>
      <c r="H1333" s="273" t="s">
        <v>1073</v>
      </c>
      <c r="I1333" s="273" t="s">
        <v>1073</v>
      </c>
      <c r="J1333" s="273" t="s">
        <v>1073</v>
      </c>
      <c r="K1333" s="273" t="s">
        <v>1073</v>
      </c>
      <c r="L1333" s="273" t="s">
        <v>1073</v>
      </c>
      <c r="M1333" s="273" t="s">
        <v>1073</v>
      </c>
      <c r="N1333" s="273" t="s">
        <v>1073</v>
      </c>
      <c r="O1333" s="273" t="s">
        <v>1073</v>
      </c>
      <c r="P1333" s="273" t="s">
        <v>1073</v>
      </c>
      <c r="Q1333" s="65">
        <v>3</v>
      </c>
      <c r="R1333" s="274"/>
      <c r="S1333" s="274"/>
      <c r="T1333" s="274"/>
      <c r="U1333" s="274"/>
      <c r="V1333" s="274"/>
      <c r="W1333" s="274"/>
      <c r="X1333" s="274"/>
      <c r="Y1333" s="274"/>
      <c r="Z1333" s="274"/>
      <c r="AA1333" s="274"/>
      <c r="AB1333" s="274"/>
      <c r="AC1333" s="274"/>
      <c r="AD1333" s="274"/>
      <c r="AE1333" s="274"/>
      <c r="AF1333" s="65">
        <v>3</v>
      </c>
      <c r="AG1333" s="274"/>
      <c r="AH1333" s="274"/>
      <c r="AI1333" s="274"/>
      <c r="AJ1333" s="274"/>
      <c r="AK1333" s="274"/>
      <c r="AL1333" s="274"/>
      <c r="AM1333" s="274"/>
      <c r="AN1333" s="274"/>
      <c r="AO1333" s="274"/>
      <c r="AP1333" s="274"/>
      <c r="AQ1333" s="274"/>
      <c r="AR1333" s="274"/>
      <c r="AS1333" s="274"/>
      <c r="AT1333" s="274"/>
    </row>
    <row r="1334" spans="1:46" ht="45" customHeight="1" thickTop="1" thickBot="1" x14ac:dyDescent="0.25">
      <c r="A1334" s="273" t="s">
        <v>1074</v>
      </c>
      <c r="B1334" s="273" t="s">
        <v>1075</v>
      </c>
      <c r="C1334" s="273" t="s">
        <v>1075</v>
      </c>
      <c r="D1334" s="273" t="s">
        <v>1075</v>
      </c>
      <c r="E1334" s="273" t="s">
        <v>1075</v>
      </c>
      <c r="F1334" s="273" t="s">
        <v>1075</v>
      </c>
      <c r="G1334" s="273" t="s">
        <v>1075</v>
      </c>
      <c r="H1334" s="273" t="s">
        <v>1075</v>
      </c>
      <c r="I1334" s="273" t="s">
        <v>1075</v>
      </c>
      <c r="J1334" s="273" t="s">
        <v>1075</v>
      </c>
      <c r="K1334" s="273" t="s">
        <v>1075</v>
      </c>
      <c r="L1334" s="273" t="s">
        <v>1075</v>
      </c>
      <c r="M1334" s="273" t="s">
        <v>1075</v>
      </c>
      <c r="N1334" s="273" t="s">
        <v>1075</v>
      </c>
      <c r="O1334" s="273" t="s">
        <v>1075</v>
      </c>
      <c r="P1334" s="273" t="s">
        <v>1075</v>
      </c>
      <c r="Q1334" s="65">
        <v>3</v>
      </c>
      <c r="R1334" s="278"/>
      <c r="S1334" s="278"/>
      <c r="T1334" s="278"/>
      <c r="U1334" s="278"/>
      <c r="V1334" s="278"/>
      <c r="W1334" s="278"/>
      <c r="X1334" s="278"/>
      <c r="Y1334" s="278"/>
      <c r="Z1334" s="278"/>
      <c r="AA1334" s="278"/>
      <c r="AB1334" s="278"/>
      <c r="AC1334" s="278"/>
      <c r="AD1334" s="278"/>
      <c r="AE1334" s="278"/>
      <c r="AF1334" s="65">
        <v>3</v>
      </c>
      <c r="AG1334" s="278"/>
      <c r="AH1334" s="278"/>
      <c r="AI1334" s="278"/>
      <c r="AJ1334" s="278"/>
      <c r="AK1334" s="278"/>
      <c r="AL1334" s="278"/>
      <c r="AM1334" s="278"/>
      <c r="AN1334" s="278"/>
      <c r="AO1334" s="278"/>
      <c r="AP1334" s="278"/>
      <c r="AQ1334" s="278"/>
      <c r="AR1334" s="278"/>
      <c r="AS1334" s="278"/>
      <c r="AT1334" s="278"/>
    </row>
    <row r="1335" spans="1:46" ht="45" customHeight="1" thickTop="1" thickBot="1" x14ac:dyDescent="0.25">
      <c r="A1335" s="273" t="s">
        <v>1076</v>
      </c>
      <c r="B1335" s="273" t="s">
        <v>1077</v>
      </c>
      <c r="C1335" s="273" t="s">
        <v>1077</v>
      </c>
      <c r="D1335" s="273" t="s">
        <v>1077</v>
      </c>
      <c r="E1335" s="273" t="s">
        <v>1077</v>
      </c>
      <c r="F1335" s="273" t="s">
        <v>1077</v>
      </c>
      <c r="G1335" s="273" t="s">
        <v>1077</v>
      </c>
      <c r="H1335" s="273" t="s">
        <v>1077</v>
      </c>
      <c r="I1335" s="273" t="s">
        <v>1077</v>
      </c>
      <c r="J1335" s="273" t="s">
        <v>1077</v>
      </c>
      <c r="K1335" s="273" t="s">
        <v>1077</v>
      </c>
      <c r="L1335" s="273" t="s">
        <v>1077</v>
      </c>
      <c r="M1335" s="273" t="s">
        <v>1077</v>
      </c>
      <c r="N1335" s="273" t="s">
        <v>1077</v>
      </c>
      <c r="O1335" s="273" t="s">
        <v>1077</v>
      </c>
      <c r="P1335" s="273" t="s">
        <v>1077</v>
      </c>
      <c r="Q1335" s="65">
        <v>3</v>
      </c>
      <c r="R1335" s="278"/>
      <c r="S1335" s="278"/>
      <c r="T1335" s="278"/>
      <c r="U1335" s="278"/>
      <c r="V1335" s="278"/>
      <c r="W1335" s="278"/>
      <c r="X1335" s="278"/>
      <c r="Y1335" s="278"/>
      <c r="Z1335" s="278"/>
      <c r="AA1335" s="278"/>
      <c r="AB1335" s="278"/>
      <c r="AC1335" s="278"/>
      <c r="AD1335" s="278"/>
      <c r="AE1335" s="278"/>
      <c r="AF1335" s="65">
        <v>3</v>
      </c>
      <c r="AG1335" s="278"/>
      <c r="AH1335" s="278"/>
      <c r="AI1335" s="278"/>
      <c r="AJ1335" s="278"/>
      <c r="AK1335" s="278"/>
      <c r="AL1335" s="278"/>
      <c r="AM1335" s="278"/>
      <c r="AN1335" s="278"/>
      <c r="AO1335" s="278"/>
      <c r="AP1335" s="278"/>
      <c r="AQ1335" s="278"/>
      <c r="AR1335" s="278"/>
      <c r="AS1335" s="278"/>
      <c r="AT1335" s="278"/>
    </row>
    <row r="1336" spans="1:46" ht="45" customHeight="1" thickTop="1" thickBot="1" x14ac:dyDescent="0.25">
      <c r="A1336" s="273" t="s">
        <v>1078</v>
      </c>
      <c r="B1336" s="273" t="s">
        <v>1079</v>
      </c>
      <c r="C1336" s="273" t="s">
        <v>1079</v>
      </c>
      <c r="D1336" s="273" t="s">
        <v>1079</v>
      </c>
      <c r="E1336" s="273" t="s">
        <v>1079</v>
      </c>
      <c r="F1336" s="273" t="s">
        <v>1079</v>
      </c>
      <c r="G1336" s="273" t="s">
        <v>1079</v>
      </c>
      <c r="H1336" s="273" t="s">
        <v>1079</v>
      </c>
      <c r="I1336" s="273" t="s">
        <v>1079</v>
      </c>
      <c r="J1336" s="273" t="s">
        <v>1079</v>
      </c>
      <c r="K1336" s="273" t="s">
        <v>1079</v>
      </c>
      <c r="L1336" s="273" t="s">
        <v>1079</v>
      </c>
      <c r="M1336" s="273" t="s">
        <v>1079</v>
      </c>
      <c r="N1336" s="273" t="s">
        <v>1079</v>
      </c>
      <c r="O1336" s="273" t="s">
        <v>1079</v>
      </c>
      <c r="P1336" s="273" t="s">
        <v>1079</v>
      </c>
      <c r="Q1336" s="65">
        <v>3</v>
      </c>
      <c r="R1336" s="274"/>
      <c r="S1336" s="274"/>
      <c r="T1336" s="274"/>
      <c r="U1336" s="274"/>
      <c r="V1336" s="274"/>
      <c r="W1336" s="274"/>
      <c r="X1336" s="274"/>
      <c r="Y1336" s="274"/>
      <c r="Z1336" s="274"/>
      <c r="AA1336" s="274"/>
      <c r="AB1336" s="274"/>
      <c r="AC1336" s="274"/>
      <c r="AD1336" s="274"/>
      <c r="AE1336" s="274"/>
      <c r="AF1336" s="65">
        <v>3</v>
      </c>
      <c r="AG1336" s="274"/>
      <c r="AH1336" s="274"/>
      <c r="AI1336" s="274"/>
      <c r="AJ1336" s="274"/>
      <c r="AK1336" s="274"/>
      <c r="AL1336" s="274"/>
      <c r="AM1336" s="274"/>
      <c r="AN1336" s="274"/>
      <c r="AO1336" s="274"/>
      <c r="AP1336" s="274"/>
      <c r="AQ1336" s="274"/>
      <c r="AR1336" s="274"/>
      <c r="AS1336" s="274"/>
      <c r="AT1336" s="274"/>
    </row>
    <row r="1337" spans="1:46" ht="45" customHeight="1" thickTop="1" thickBot="1" x14ac:dyDescent="0.25">
      <c r="A1337" s="273" t="s">
        <v>1080</v>
      </c>
      <c r="B1337" s="273" t="s">
        <v>1081</v>
      </c>
      <c r="C1337" s="273" t="s">
        <v>1081</v>
      </c>
      <c r="D1337" s="273" t="s">
        <v>1081</v>
      </c>
      <c r="E1337" s="273" t="s">
        <v>1081</v>
      </c>
      <c r="F1337" s="273" t="s">
        <v>1081</v>
      </c>
      <c r="G1337" s="273" t="s">
        <v>1081</v>
      </c>
      <c r="H1337" s="273" t="s">
        <v>1081</v>
      </c>
      <c r="I1337" s="273" t="s">
        <v>1081</v>
      </c>
      <c r="J1337" s="273" t="s">
        <v>1081</v>
      </c>
      <c r="K1337" s="273" t="s">
        <v>1081</v>
      </c>
      <c r="L1337" s="273" t="s">
        <v>1081</v>
      </c>
      <c r="M1337" s="273" t="s">
        <v>1081</v>
      </c>
      <c r="N1337" s="273" t="s">
        <v>1081</v>
      </c>
      <c r="O1337" s="273" t="s">
        <v>1081</v>
      </c>
      <c r="P1337" s="273" t="s">
        <v>1081</v>
      </c>
      <c r="Q1337" s="65">
        <v>3</v>
      </c>
      <c r="R1337" s="274"/>
      <c r="S1337" s="274"/>
      <c r="T1337" s="274"/>
      <c r="U1337" s="274"/>
      <c r="V1337" s="274"/>
      <c r="W1337" s="274"/>
      <c r="X1337" s="274"/>
      <c r="Y1337" s="274"/>
      <c r="Z1337" s="274"/>
      <c r="AA1337" s="274"/>
      <c r="AB1337" s="274"/>
      <c r="AC1337" s="274"/>
      <c r="AD1337" s="274"/>
      <c r="AE1337" s="274"/>
      <c r="AF1337" s="65">
        <v>3</v>
      </c>
      <c r="AG1337" s="274"/>
      <c r="AH1337" s="274"/>
      <c r="AI1337" s="274"/>
      <c r="AJ1337" s="274"/>
      <c r="AK1337" s="274"/>
      <c r="AL1337" s="274"/>
      <c r="AM1337" s="274"/>
      <c r="AN1337" s="274"/>
      <c r="AO1337" s="274"/>
      <c r="AP1337" s="274"/>
      <c r="AQ1337" s="274"/>
      <c r="AR1337" s="274"/>
      <c r="AS1337" s="274"/>
      <c r="AT1337" s="274"/>
    </row>
    <row r="1338" spans="1:46" ht="45" customHeight="1" thickTop="1" thickBot="1" x14ac:dyDescent="0.25">
      <c r="A1338" s="273" t="s">
        <v>1082</v>
      </c>
      <c r="B1338" s="273" t="s">
        <v>1083</v>
      </c>
      <c r="C1338" s="273" t="s">
        <v>1083</v>
      </c>
      <c r="D1338" s="273" t="s">
        <v>1083</v>
      </c>
      <c r="E1338" s="273" t="s">
        <v>1083</v>
      </c>
      <c r="F1338" s="273" t="s">
        <v>1083</v>
      </c>
      <c r="G1338" s="273" t="s">
        <v>1083</v>
      </c>
      <c r="H1338" s="273" t="s">
        <v>1083</v>
      </c>
      <c r="I1338" s="273" t="s">
        <v>1083</v>
      </c>
      <c r="J1338" s="273" t="s">
        <v>1083</v>
      </c>
      <c r="K1338" s="273" t="s">
        <v>1083</v>
      </c>
      <c r="L1338" s="273" t="s">
        <v>1083</v>
      </c>
      <c r="M1338" s="273" t="s">
        <v>1083</v>
      </c>
      <c r="N1338" s="273" t="s">
        <v>1083</v>
      </c>
      <c r="O1338" s="273" t="s">
        <v>1083</v>
      </c>
      <c r="P1338" s="273" t="s">
        <v>1083</v>
      </c>
      <c r="Q1338" s="65">
        <v>3</v>
      </c>
      <c r="R1338" s="274"/>
      <c r="S1338" s="274"/>
      <c r="T1338" s="274"/>
      <c r="U1338" s="274"/>
      <c r="V1338" s="274"/>
      <c r="W1338" s="274"/>
      <c r="X1338" s="274"/>
      <c r="Y1338" s="274"/>
      <c r="Z1338" s="274"/>
      <c r="AA1338" s="274"/>
      <c r="AB1338" s="274"/>
      <c r="AC1338" s="274"/>
      <c r="AD1338" s="274"/>
      <c r="AE1338" s="274"/>
      <c r="AF1338" s="65">
        <v>3</v>
      </c>
      <c r="AG1338" s="274"/>
      <c r="AH1338" s="274"/>
      <c r="AI1338" s="274"/>
      <c r="AJ1338" s="274"/>
      <c r="AK1338" s="274"/>
      <c r="AL1338" s="274"/>
      <c r="AM1338" s="274"/>
      <c r="AN1338" s="274"/>
      <c r="AO1338" s="274"/>
      <c r="AP1338" s="274"/>
      <c r="AQ1338" s="274"/>
      <c r="AR1338" s="274"/>
      <c r="AS1338" s="274"/>
      <c r="AT1338" s="274"/>
    </row>
    <row r="1339" spans="1:46" ht="80.650000000000006" customHeight="1" thickTop="1" thickBot="1" x14ac:dyDescent="0.25">
      <c r="A1339" s="273" t="s">
        <v>1084</v>
      </c>
      <c r="B1339" s="273" t="s">
        <v>1085</v>
      </c>
      <c r="C1339" s="273" t="s">
        <v>1085</v>
      </c>
      <c r="D1339" s="273" t="s">
        <v>1085</v>
      </c>
      <c r="E1339" s="273" t="s">
        <v>1085</v>
      </c>
      <c r="F1339" s="273" t="s">
        <v>1085</v>
      </c>
      <c r="G1339" s="273" t="s">
        <v>1085</v>
      </c>
      <c r="H1339" s="273" t="s">
        <v>1085</v>
      </c>
      <c r="I1339" s="273" t="s">
        <v>1085</v>
      </c>
      <c r="J1339" s="273" t="s">
        <v>1085</v>
      </c>
      <c r="K1339" s="273" t="s">
        <v>1085</v>
      </c>
      <c r="L1339" s="273" t="s">
        <v>1085</v>
      </c>
      <c r="M1339" s="273" t="s">
        <v>1085</v>
      </c>
      <c r="N1339" s="273" t="s">
        <v>1085</v>
      </c>
      <c r="O1339" s="273" t="s">
        <v>1085</v>
      </c>
      <c r="P1339" s="273" t="s">
        <v>1085</v>
      </c>
      <c r="Q1339" s="65">
        <v>3</v>
      </c>
      <c r="R1339" s="274"/>
      <c r="S1339" s="274"/>
      <c r="T1339" s="274"/>
      <c r="U1339" s="274"/>
      <c r="V1339" s="274"/>
      <c r="W1339" s="274"/>
      <c r="X1339" s="274"/>
      <c r="Y1339" s="274"/>
      <c r="Z1339" s="274"/>
      <c r="AA1339" s="274"/>
      <c r="AB1339" s="274"/>
      <c r="AC1339" s="274"/>
      <c r="AD1339" s="274"/>
      <c r="AE1339" s="274"/>
      <c r="AF1339" s="65">
        <v>3</v>
      </c>
      <c r="AG1339" s="274"/>
      <c r="AH1339" s="274"/>
      <c r="AI1339" s="274"/>
      <c r="AJ1339" s="274"/>
      <c r="AK1339" s="274"/>
      <c r="AL1339" s="274"/>
      <c r="AM1339" s="274"/>
      <c r="AN1339" s="274"/>
      <c r="AO1339" s="274"/>
      <c r="AP1339" s="274"/>
      <c r="AQ1339" s="274"/>
      <c r="AR1339" s="274"/>
      <c r="AS1339" s="274"/>
      <c r="AT1339" s="274"/>
    </row>
    <row r="1340" spans="1:46" ht="127.9" customHeight="1" thickTop="1" thickBot="1" x14ac:dyDescent="0.25">
      <c r="A1340" s="273" t="s">
        <v>1086</v>
      </c>
      <c r="B1340" s="273" t="s">
        <v>1087</v>
      </c>
      <c r="C1340" s="273" t="s">
        <v>1087</v>
      </c>
      <c r="D1340" s="273" t="s">
        <v>1087</v>
      </c>
      <c r="E1340" s="273" t="s">
        <v>1087</v>
      </c>
      <c r="F1340" s="273" t="s">
        <v>1087</v>
      </c>
      <c r="G1340" s="273" t="s">
        <v>1087</v>
      </c>
      <c r="H1340" s="273" t="s">
        <v>1087</v>
      </c>
      <c r="I1340" s="273" t="s">
        <v>1087</v>
      </c>
      <c r="J1340" s="273" t="s">
        <v>1087</v>
      </c>
      <c r="K1340" s="273" t="s">
        <v>1087</v>
      </c>
      <c r="L1340" s="273" t="s">
        <v>1087</v>
      </c>
      <c r="M1340" s="273" t="s">
        <v>1087</v>
      </c>
      <c r="N1340" s="273" t="s">
        <v>1087</v>
      </c>
      <c r="O1340" s="273" t="s">
        <v>1087</v>
      </c>
      <c r="P1340" s="273" t="s">
        <v>1087</v>
      </c>
      <c r="Q1340" s="65">
        <v>3</v>
      </c>
      <c r="R1340" s="278"/>
      <c r="S1340" s="278"/>
      <c r="T1340" s="278"/>
      <c r="U1340" s="278"/>
      <c r="V1340" s="278"/>
      <c r="W1340" s="278"/>
      <c r="X1340" s="278"/>
      <c r="Y1340" s="278"/>
      <c r="Z1340" s="278"/>
      <c r="AA1340" s="278"/>
      <c r="AB1340" s="278"/>
      <c r="AC1340" s="278"/>
      <c r="AD1340" s="278"/>
      <c r="AE1340" s="278"/>
      <c r="AF1340" s="65">
        <v>3</v>
      </c>
      <c r="AG1340" s="278"/>
      <c r="AH1340" s="278"/>
      <c r="AI1340" s="278"/>
      <c r="AJ1340" s="278"/>
      <c r="AK1340" s="278"/>
      <c r="AL1340" s="278"/>
      <c r="AM1340" s="278"/>
      <c r="AN1340" s="278"/>
      <c r="AO1340" s="278"/>
      <c r="AP1340" s="278"/>
      <c r="AQ1340" s="278"/>
      <c r="AR1340" s="278"/>
      <c r="AS1340" s="278"/>
      <c r="AT1340" s="278"/>
    </row>
    <row r="1341" spans="1:46" ht="45" customHeight="1" thickTop="1" thickBot="1" x14ac:dyDescent="0.25">
      <c r="A1341" s="273" t="s">
        <v>1088</v>
      </c>
      <c r="B1341" s="273" t="s">
        <v>1089</v>
      </c>
      <c r="C1341" s="273" t="s">
        <v>1089</v>
      </c>
      <c r="D1341" s="273" t="s">
        <v>1089</v>
      </c>
      <c r="E1341" s="273" t="s">
        <v>1089</v>
      </c>
      <c r="F1341" s="273" t="s">
        <v>1089</v>
      </c>
      <c r="G1341" s="273" t="s">
        <v>1089</v>
      </c>
      <c r="H1341" s="273" t="s">
        <v>1089</v>
      </c>
      <c r="I1341" s="273" t="s">
        <v>1089</v>
      </c>
      <c r="J1341" s="273" t="s">
        <v>1089</v>
      </c>
      <c r="K1341" s="273" t="s">
        <v>1089</v>
      </c>
      <c r="L1341" s="273" t="s">
        <v>1089</v>
      </c>
      <c r="M1341" s="273" t="s">
        <v>1089</v>
      </c>
      <c r="N1341" s="273" t="s">
        <v>1089</v>
      </c>
      <c r="O1341" s="273" t="s">
        <v>1089</v>
      </c>
      <c r="P1341" s="273" t="s">
        <v>1089</v>
      </c>
      <c r="Q1341" s="65">
        <v>3</v>
      </c>
      <c r="R1341" s="278"/>
      <c r="S1341" s="278"/>
      <c r="T1341" s="278"/>
      <c r="U1341" s="278"/>
      <c r="V1341" s="278"/>
      <c r="W1341" s="278"/>
      <c r="X1341" s="278"/>
      <c r="Y1341" s="278"/>
      <c r="Z1341" s="278"/>
      <c r="AA1341" s="278"/>
      <c r="AB1341" s="278"/>
      <c r="AC1341" s="278"/>
      <c r="AD1341" s="278"/>
      <c r="AE1341" s="278"/>
      <c r="AF1341" s="65">
        <v>3</v>
      </c>
      <c r="AG1341" s="278"/>
      <c r="AH1341" s="278"/>
      <c r="AI1341" s="278"/>
      <c r="AJ1341" s="278"/>
      <c r="AK1341" s="278"/>
      <c r="AL1341" s="278"/>
      <c r="AM1341" s="278"/>
      <c r="AN1341" s="278"/>
      <c r="AO1341" s="278"/>
      <c r="AP1341" s="278"/>
      <c r="AQ1341" s="278"/>
      <c r="AR1341" s="278"/>
      <c r="AS1341" s="278"/>
      <c r="AT1341" s="278"/>
    </row>
    <row r="1342" spans="1:46" ht="45" customHeight="1" thickTop="1" thickBot="1" x14ac:dyDescent="0.25">
      <c r="A1342" s="273" t="s">
        <v>1090</v>
      </c>
      <c r="B1342" s="273" t="s">
        <v>1091</v>
      </c>
      <c r="C1342" s="273" t="s">
        <v>1091</v>
      </c>
      <c r="D1342" s="273" t="s">
        <v>1091</v>
      </c>
      <c r="E1342" s="273" t="s">
        <v>1091</v>
      </c>
      <c r="F1342" s="273" t="s">
        <v>1091</v>
      </c>
      <c r="G1342" s="273" t="s">
        <v>1091</v>
      </c>
      <c r="H1342" s="273" t="s">
        <v>1091</v>
      </c>
      <c r="I1342" s="273" t="s">
        <v>1091</v>
      </c>
      <c r="J1342" s="273" t="s">
        <v>1091</v>
      </c>
      <c r="K1342" s="273" t="s">
        <v>1091</v>
      </c>
      <c r="L1342" s="273" t="s">
        <v>1091</v>
      </c>
      <c r="M1342" s="273" t="s">
        <v>1091</v>
      </c>
      <c r="N1342" s="273" t="s">
        <v>1091</v>
      </c>
      <c r="O1342" s="273" t="s">
        <v>1091</v>
      </c>
      <c r="P1342" s="273" t="s">
        <v>1091</v>
      </c>
      <c r="Q1342" s="65">
        <v>3</v>
      </c>
      <c r="R1342" s="274"/>
      <c r="S1342" s="274"/>
      <c r="T1342" s="274"/>
      <c r="U1342" s="274"/>
      <c r="V1342" s="274"/>
      <c r="W1342" s="274"/>
      <c r="X1342" s="274"/>
      <c r="Y1342" s="274"/>
      <c r="Z1342" s="274"/>
      <c r="AA1342" s="274"/>
      <c r="AB1342" s="274"/>
      <c r="AC1342" s="274"/>
      <c r="AD1342" s="274"/>
      <c r="AE1342" s="274"/>
      <c r="AF1342" s="65">
        <v>3</v>
      </c>
      <c r="AG1342" s="274"/>
      <c r="AH1342" s="274"/>
      <c r="AI1342" s="274"/>
      <c r="AJ1342" s="274"/>
      <c r="AK1342" s="274"/>
      <c r="AL1342" s="274"/>
      <c r="AM1342" s="274"/>
      <c r="AN1342" s="274"/>
      <c r="AO1342" s="274"/>
      <c r="AP1342" s="274"/>
      <c r="AQ1342" s="274"/>
      <c r="AR1342" s="274"/>
      <c r="AS1342" s="274"/>
      <c r="AT1342" s="274"/>
    </row>
    <row r="1343" spans="1:46" ht="45" customHeight="1" thickTop="1" thickBot="1" x14ac:dyDescent="0.25">
      <c r="A1343" s="273" t="s">
        <v>1092</v>
      </c>
      <c r="B1343" s="273" t="s">
        <v>1093</v>
      </c>
      <c r="C1343" s="273" t="s">
        <v>1093</v>
      </c>
      <c r="D1343" s="273" t="s">
        <v>1093</v>
      </c>
      <c r="E1343" s="273" t="s">
        <v>1093</v>
      </c>
      <c r="F1343" s="273" t="s">
        <v>1093</v>
      </c>
      <c r="G1343" s="273" t="s">
        <v>1093</v>
      </c>
      <c r="H1343" s="273" t="s">
        <v>1093</v>
      </c>
      <c r="I1343" s="273" t="s">
        <v>1093</v>
      </c>
      <c r="J1343" s="273" t="s">
        <v>1093</v>
      </c>
      <c r="K1343" s="273" t="s">
        <v>1093</v>
      </c>
      <c r="L1343" s="273" t="s">
        <v>1093</v>
      </c>
      <c r="M1343" s="273" t="s">
        <v>1093</v>
      </c>
      <c r="N1343" s="273" t="s">
        <v>1093</v>
      </c>
      <c r="O1343" s="273" t="s">
        <v>1093</v>
      </c>
      <c r="P1343" s="273" t="s">
        <v>1093</v>
      </c>
      <c r="Q1343" s="65">
        <v>3</v>
      </c>
      <c r="R1343" s="274"/>
      <c r="S1343" s="274"/>
      <c r="T1343" s="274"/>
      <c r="U1343" s="274"/>
      <c r="V1343" s="274"/>
      <c r="W1343" s="274"/>
      <c r="X1343" s="274"/>
      <c r="Y1343" s="274"/>
      <c r="Z1343" s="274"/>
      <c r="AA1343" s="274"/>
      <c r="AB1343" s="274"/>
      <c r="AC1343" s="274"/>
      <c r="AD1343" s="274"/>
      <c r="AE1343" s="274"/>
      <c r="AF1343" s="65">
        <v>3</v>
      </c>
      <c r="AG1343" s="274"/>
      <c r="AH1343" s="274"/>
      <c r="AI1343" s="274"/>
      <c r="AJ1343" s="274"/>
      <c r="AK1343" s="274"/>
      <c r="AL1343" s="274"/>
      <c r="AM1343" s="274"/>
      <c r="AN1343" s="274"/>
      <c r="AO1343" s="274"/>
      <c r="AP1343" s="274"/>
      <c r="AQ1343" s="274"/>
      <c r="AR1343" s="274"/>
      <c r="AS1343" s="274"/>
      <c r="AT1343" s="274"/>
    </row>
    <row r="1344" spans="1:46" ht="45" customHeight="1" thickTop="1" thickBot="1" x14ac:dyDescent="0.25">
      <c r="A1344" s="273" t="s">
        <v>1094</v>
      </c>
      <c r="B1344" s="273" t="s">
        <v>1095</v>
      </c>
      <c r="C1344" s="273" t="s">
        <v>1095</v>
      </c>
      <c r="D1344" s="273" t="s">
        <v>1095</v>
      </c>
      <c r="E1344" s="273" t="s">
        <v>1095</v>
      </c>
      <c r="F1344" s="273" t="s">
        <v>1095</v>
      </c>
      <c r="G1344" s="273" t="s">
        <v>1095</v>
      </c>
      <c r="H1344" s="273" t="s">
        <v>1095</v>
      </c>
      <c r="I1344" s="273" t="s">
        <v>1095</v>
      </c>
      <c r="J1344" s="273" t="s">
        <v>1095</v>
      </c>
      <c r="K1344" s="273" t="s">
        <v>1095</v>
      </c>
      <c r="L1344" s="273" t="s">
        <v>1095</v>
      </c>
      <c r="M1344" s="273" t="s">
        <v>1095</v>
      </c>
      <c r="N1344" s="273" t="s">
        <v>1095</v>
      </c>
      <c r="O1344" s="273" t="s">
        <v>1095</v>
      </c>
      <c r="P1344" s="273" t="s">
        <v>1095</v>
      </c>
      <c r="Q1344" s="65">
        <v>3</v>
      </c>
      <c r="R1344" s="274"/>
      <c r="S1344" s="274"/>
      <c r="T1344" s="274"/>
      <c r="U1344" s="274"/>
      <c r="V1344" s="274"/>
      <c r="W1344" s="274"/>
      <c r="X1344" s="274"/>
      <c r="Y1344" s="274"/>
      <c r="Z1344" s="274"/>
      <c r="AA1344" s="274"/>
      <c r="AB1344" s="274"/>
      <c r="AC1344" s="274"/>
      <c r="AD1344" s="274"/>
      <c r="AE1344" s="274"/>
      <c r="AF1344" s="65">
        <v>3</v>
      </c>
      <c r="AG1344" s="274"/>
      <c r="AH1344" s="274"/>
      <c r="AI1344" s="274"/>
      <c r="AJ1344" s="274"/>
      <c r="AK1344" s="274"/>
      <c r="AL1344" s="274"/>
      <c r="AM1344" s="274"/>
      <c r="AN1344" s="274"/>
      <c r="AO1344" s="274"/>
      <c r="AP1344" s="274"/>
      <c r="AQ1344" s="274"/>
      <c r="AR1344" s="274"/>
      <c r="AS1344" s="274"/>
      <c r="AT1344" s="274"/>
    </row>
    <row r="1345" spans="1:46" ht="45" customHeight="1" thickTop="1" thickBot="1" x14ac:dyDescent="0.25">
      <c r="A1345" s="273" t="s">
        <v>1096</v>
      </c>
      <c r="B1345" s="273" t="s">
        <v>1097</v>
      </c>
      <c r="C1345" s="273" t="s">
        <v>1097</v>
      </c>
      <c r="D1345" s="273" t="s">
        <v>1097</v>
      </c>
      <c r="E1345" s="273" t="s">
        <v>1097</v>
      </c>
      <c r="F1345" s="273" t="s">
        <v>1097</v>
      </c>
      <c r="G1345" s="273" t="s">
        <v>1097</v>
      </c>
      <c r="H1345" s="273" t="s">
        <v>1097</v>
      </c>
      <c r="I1345" s="273" t="s">
        <v>1097</v>
      </c>
      <c r="J1345" s="273" t="s">
        <v>1097</v>
      </c>
      <c r="K1345" s="273" t="s">
        <v>1097</v>
      </c>
      <c r="L1345" s="273" t="s">
        <v>1097</v>
      </c>
      <c r="M1345" s="273" t="s">
        <v>1097</v>
      </c>
      <c r="N1345" s="273" t="s">
        <v>1097</v>
      </c>
      <c r="O1345" s="273" t="s">
        <v>1097</v>
      </c>
      <c r="P1345" s="273" t="s">
        <v>1097</v>
      </c>
      <c r="Q1345" s="65">
        <v>3</v>
      </c>
      <c r="R1345" s="274"/>
      <c r="S1345" s="274"/>
      <c r="T1345" s="274"/>
      <c r="U1345" s="274"/>
      <c r="V1345" s="274"/>
      <c r="W1345" s="274"/>
      <c r="X1345" s="274"/>
      <c r="Y1345" s="274"/>
      <c r="Z1345" s="274"/>
      <c r="AA1345" s="274"/>
      <c r="AB1345" s="274"/>
      <c r="AC1345" s="274"/>
      <c r="AD1345" s="274"/>
      <c r="AE1345" s="274"/>
      <c r="AF1345" s="65">
        <v>3</v>
      </c>
      <c r="AG1345" s="274"/>
      <c r="AH1345" s="274"/>
      <c r="AI1345" s="274"/>
      <c r="AJ1345" s="274"/>
      <c r="AK1345" s="274"/>
      <c r="AL1345" s="274"/>
      <c r="AM1345" s="274"/>
      <c r="AN1345" s="274"/>
      <c r="AO1345" s="274"/>
      <c r="AP1345" s="274"/>
      <c r="AQ1345" s="274"/>
      <c r="AR1345" s="274"/>
      <c r="AS1345" s="274"/>
      <c r="AT1345" s="274"/>
    </row>
    <row r="1346" spans="1:46" ht="45" customHeight="1" thickTop="1" thickBot="1" x14ac:dyDescent="0.25">
      <c r="A1346" s="273" t="s">
        <v>1098</v>
      </c>
      <c r="B1346" s="273" t="s">
        <v>1099</v>
      </c>
      <c r="C1346" s="273" t="s">
        <v>1099</v>
      </c>
      <c r="D1346" s="273" t="s">
        <v>1099</v>
      </c>
      <c r="E1346" s="273" t="s">
        <v>1099</v>
      </c>
      <c r="F1346" s="273" t="s">
        <v>1099</v>
      </c>
      <c r="G1346" s="273" t="s">
        <v>1099</v>
      </c>
      <c r="H1346" s="273" t="s">
        <v>1099</v>
      </c>
      <c r="I1346" s="273" t="s">
        <v>1099</v>
      </c>
      <c r="J1346" s="273" t="s">
        <v>1099</v>
      </c>
      <c r="K1346" s="273" t="s">
        <v>1099</v>
      </c>
      <c r="L1346" s="273" t="s">
        <v>1099</v>
      </c>
      <c r="M1346" s="273" t="s">
        <v>1099</v>
      </c>
      <c r="N1346" s="273" t="s">
        <v>1099</v>
      </c>
      <c r="O1346" s="273" t="s">
        <v>1099</v>
      </c>
      <c r="P1346" s="273" t="s">
        <v>1099</v>
      </c>
      <c r="Q1346" s="65">
        <v>3</v>
      </c>
      <c r="R1346" s="278"/>
      <c r="S1346" s="278"/>
      <c r="T1346" s="278"/>
      <c r="U1346" s="278"/>
      <c r="V1346" s="278"/>
      <c r="W1346" s="278"/>
      <c r="X1346" s="278"/>
      <c r="Y1346" s="278"/>
      <c r="Z1346" s="278"/>
      <c r="AA1346" s="278"/>
      <c r="AB1346" s="278"/>
      <c r="AC1346" s="278"/>
      <c r="AD1346" s="278"/>
      <c r="AE1346" s="278"/>
      <c r="AF1346" s="65">
        <v>3</v>
      </c>
      <c r="AG1346" s="278"/>
      <c r="AH1346" s="278"/>
      <c r="AI1346" s="278"/>
      <c r="AJ1346" s="278"/>
      <c r="AK1346" s="278"/>
      <c r="AL1346" s="278"/>
      <c r="AM1346" s="278"/>
      <c r="AN1346" s="278"/>
      <c r="AO1346" s="278"/>
      <c r="AP1346" s="278"/>
      <c r="AQ1346" s="278"/>
      <c r="AR1346" s="278"/>
      <c r="AS1346" s="278"/>
      <c r="AT1346" s="278"/>
    </row>
    <row r="1347" spans="1:46" ht="45" customHeight="1" thickTop="1" thickBot="1" x14ac:dyDescent="0.25">
      <c r="A1347" s="273" t="s">
        <v>1100</v>
      </c>
      <c r="B1347" s="273" t="s">
        <v>1101</v>
      </c>
      <c r="C1347" s="273" t="s">
        <v>1101</v>
      </c>
      <c r="D1347" s="273" t="s">
        <v>1101</v>
      </c>
      <c r="E1347" s="273" t="s">
        <v>1101</v>
      </c>
      <c r="F1347" s="273" t="s">
        <v>1101</v>
      </c>
      <c r="G1347" s="273" t="s">
        <v>1101</v>
      </c>
      <c r="H1347" s="273" t="s">
        <v>1101</v>
      </c>
      <c r="I1347" s="273" t="s">
        <v>1101</v>
      </c>
      <c r="J1347" s="273" t="s">
        <v>1101</v>
      </c>
      <c r="K1347" s="273" t="s">
        <v>1101</v>
      </c>
      <c r="L1347" s="273" t="s">
        <v>1101</v>
      </c>
      <c r="M1347" s="273" t="s">
        <v>1101</v>
      </c>
      <c r="N1347" s="273" t="s">
        <v>1101</v>
      </c>
      <c r="O1347" s="273" t="s">
        <v>1101</v>
      </c>
      <c r="P1347" s="273" t="s">
        <v>1101</v>
      </c>
      <c r="Q1347" s="65">
        <v>3</v>
      </c>
      <c r="R1347" s="278"/>
      <c r="S1347" s="278"/>
      <c r="T1347" s="278"/>
      <c r="U1347" s="278"/>
      <c r="V1347" s="278"/>
      <c r="W1347" s="278"/>
      <c r="X1347" s="278"/>
      <c r="Y1347" s="278"/>
      <c r="Z1347" s="278"/>
      <c r="AA1347" s="278"/>
      <c r="AB1347" s="278"/>
      <c r="AC1347" s="278"/>
      <c r="AD1347" s="278"/>
      <c r="AE1347" s="278"/>
      <c r="AF1347" s="65">
        <v>3</v>
      </c>
      <c r="AG1347" s="278"/>
      <c r="AH1347" s="278"/>
      <c r="AI1347" s="278"/>
      <c r="AJ1347" s="278"/>
      <c r="AK1347" s="278"/>
      <c r="AL1347" s="278"/>
      <c r="AM1347" s="278"/>
      <c r="AN1347" s="278"/>
      <c r="AO1347" s="278"/>
      <c r="AP1347" s="278"/>
      <c r="AQ1347" s="278"/>
      <c r="AR1347" s="278"/>
      <c r="AS1347" s="278"/>
      <c r="AT1347" s="278"/>
    </row>
    <row r="1348" spans="1:46" ht="45" customHeight="1" thickTop="1" thickBot="1" x14ac:dyDescent="0.25">
      <c r="A1348" s="273" t="s">
        <v>1102</v>
      </c>
      <c r="B1348" s="273" t="s">
        <v>1103</v>
      </c>
      <c r="C1348" s="273" t="s">
        <v>1103</v>
      </c>
      <c r="D1348" s="273" t="s">
        <v>1103</v>
      </c>
      <c r="E1348" s="273" t="s">
        <v>1103</v>
      </c>
      <c r="F1348" s="273" t="s">
        <v>1103</v>
      </c>
      <c r="G1348" s="273" t="s">
        <v>1103</v>
      </c>
      <c r="H1348" s="273" t="s">
        <v>1103</v>
      </c>
      <c r="I1348" s="273" t="s">
        <v>1103</v>
      </c>
      <c r="J1348" s="273" t="s">
        <v>1103</v>
      </c>
      <c r="K1348" s="273" t="s">
        <v>1103</v>
      </c>
      <c r="L1348" s="273" t="s">
        <v>1103</v>
      </c>
      <c r="M1348" s="273" t="s">
        <v>1103</v>
      </c>
      <c r="N1348" s="273" t="s">
        <v>1103</v>
      </c>
      <c r="O1348" s="273" t="s">
        <v>1103</v>
      </c>
      <c r="P1348" s="273" t="s">
        <v>1103</v>
      </c>
      <c r="Q1348" s="65">
        <v>3</v>
      </c>
      <c r="R1348" s="274"/>
      <c r="S1348" s="274"/>
      <c r="T1348" s="274"/>
      <c r="U1348" s="274"/>
      <c r="V1348" s="274"/>
      <c r="W1348" s="274"/>
      <c r="X1348" s="274"/>
      <c r="Y1348" s="274"/>
      <c r="Z1348" s="274"/>
      <c r="AA1348" s="274"/>
      <c r="AB1348" s="274"/>
      <c r="AC1348" s="274"/>
      <c r="AD1348" s="274"/>
      <c r="AE1348" s="274"/>
      <c r="AF1348" s="65">
        <v>3</v>
      </c>
      <c r="AG1348" s="274"/>
      <c r="AH1348" s="274"/>
      <c r="AI1348" s="274"/>
      <c r="AJ1348" s="274"/>
      <c r="AK1348" s="274"/>
      <c r="AL1348" s="274"/>
      <c r="AM1348" s="274"/>
      <c r="AN1348" s="274"/>
      <c r="AO1348" s="274"/>
      <c r="AP1348" s="274"/>
      <c r="AQ1348" s="274"/>
      <c r="AR1348" s="274"/>
      <c r="AS1348" s="274"/>
      <c r="AT1348" s="274"/>
    </row>
    <row r="1349" spans="1:46" ht="45" customHeight="1" thickTop="1" thickBot="1" x14ac:dyDescent="0.25">
      <c r="A1349" s="273" t="s">
        <v>1104</v>
      </c>
      <c r="B1349" s="273" t="s">
        <v>1105</v>
      </c>
      <c r="C1349" s="273" t="s">
        <v>1105</v>
      </c>
      <c r="D1349" s="273" t="s">
        <v>1105</v>
      </c>
      <c r="E1349" s="273" t="s">
        <v>1105</v>
      </c>
      <c r="F1349" s="273" t="s">
        <v>1105</v>
      </c>
      <c r="G1349" s="273" t="s">
        <v>1105</v>
      </c>
      <c r="H1349" s="273" t="s">
        <v>1105</v>
      </c>
      <c r="I1349" s="273" t="s">
        <v>1105</v>
      </c>
      <c r="J1349" s="273" t="s">
        <v>1105</v>
      </c>
      <c r="K1349" s="273" t="s">
        <v>1105</v>
      </c>
      <c r="L1349" s="273" t="s">
        <v>1105</v>
      </c>
      <c r="M1349" s="273" t="s">
        <v>1105</v>
      </c>
      <c r="N1349" s="273" t="s">
        <v>1105</v>
      </c>
      <c r="O1349" s="273" t="s">
        <v>1105</v>
      </c>
      <c r="P1349" s="273" t="s">
        <v>1105</v>
      </c>
      <c r="Q1349" s="65">
        <v>3</v>
      </c>
      <c r="R1349" s="274"/>
      <c r="S1349" s="274"/>
      <c r="T1349" s="274"/>
      <c r="U1349" s="274"/>
      <c r="V1349" s="274"/>
      <c r="W1349" s="274"/>
      <c r="X1349" s="274"/>
      <c r="Y1349" s="274"/>
      <c r="Z1349" s="274"/>
      <c r="AA1349" s="274"/>
      <c r="AB1349" s="274"/>
      <c r="AC1349" s="274"/>
      <c r="AD1349" s="274"/>
      <c r="AE1349" s="274"/>
      <c r="AF1349" s="65">
        <v>3</v>
      </c>
      <c r="AG1349" s="274"/>
      <c r="AH1349" s="274"/>
      <c r="AI1349" s="274"/>
      <c r="AJ1349" s="274"/>
      <c r="AK1349" s="274"/>
      <c r="AL1349" s="274"/>
      <c r="AM1349" s="274"/>
      <c r="AN1349" s="274"/>
      <c r="AO1349" s="274"/>
      <c r="AP1349" s="274"/>
      <c r="AQ1349" s="274"/>
      <c r="AR1349" s="274"/>
      <c r="AS1349" s="274"/>
      <c r="AT1349" s="274"/>
    </row>
    <row r="1350" spans="1:46" ht="45" customHeight="1" thickTop="1" thickBot="1" x14ac:dyDescent="0.25">
      <c r="A1350" s="273" t="s">
        <v>1106</v>
      </c>
      <c r="B1350" s="273" t="s">
        <v>1107</v>
      </c>
      <c r="C1350" s="273" t="s">
        <v>1107</v>
      </c>
      <c r="D1350" s="273" t="s">
        <v>1107</v>
      </c>
      <c r="E1350" s="273" t="s">
        <v>1107</v>
      </c>
      <c r="F1350" s="273" t="s">
        <v>1107</v>
      </c>
      <c r="G1350" s="273" t="s">
        <v>1107</v>
      </c>
      <c r="H1350" s="273" t="s">
        <v>1107</v>
      </c>
      <c r="I1350" s="273" t="s">
        <v>1107</v>
      </c>
      <c r="J1350" s="273" t="s">
        <v>1107</v>
      </c>
      <c r="K1350" s="273" t="s">
        <v>1107</v>
      </c>
      <c r="L1350" s="273" t="s">
        <v>1107</v>
      </c>
      <c r="M1350" s="273" t="s">
        <v>1107</v>
      </c>
      <c r="N1350" s="273" t="s">
        <v>1107</v>
      </c>
      <c r="O1350" s="273" t="s">
        <v>1107</v>
      </c>
      <c r="P1350" s="273" t="s">
        <v>1107</v>
      </c>
      <c r="Q1350" s="65">
        <v>3</v>
      </c>
      <c r="R1350" s="274"/>
      <c r="S1350" s="274"/>
      <c r="T1350" s="274"/>
      <c r="U1350" s="274"/>
      <c r="V1350" s="274"/>
      <c r="W1350" s="274"/>
      <c r="X1350" s="274"/>
      <c r="Y1350" s="274"/>
      <c r="Z1350" s="274"/>
      <c r="AA1350" s="274"/>
      <c r="AB1350" s="274"/>
      <c r="AC1350" s="274"/>
      <c r="AD1350" s="274"/>
      <c r="AE1350" s="274"/>
      <c r="AF1350" s="65">
        <v>3</v>
      </c>
      <c r="AG1350" s="274"/>
      <c r="AH1350" s="274"/>
      <c r="AI1350" s="274"/>
      <c r="AJ1350" s="274"/>
      <c r="AK1350" s="274"/>
      <c r="AL1350" s="274"/>
      <c r="AM1350" s="274"/>
      <c r="AN1350" s="274"/>
      <c r="AO1350" s="274"/>
      <c r="AP1350" s="274"/>
      <c r="AQ1350" s="274"/>
      <c r="AR1350" s="274"/>
      <c r="AS1350" s="274"/>
      <c r="AT1350" s="274"/>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79" t="s">
        <v>73</v>
      </c>
      <c r="B1352" s="279"/>
      <c r="C1352" s="279"/>
      <c r="D1352" s="279"/>
      <c r="E1352" s="279"/>
      <c r="F1352" s="279"/>
      <c r="G1352" s="279"/>
      <c r="H1352" s="279"/>
      <c r="I1352" s="279"/>
      <c r="J1352" s="279"/>
      <c r="K1352" s="279"/>
      <c r="L1352" s="279"/>
      <c r="M1352" s="279"/>
      <c r="N1352" s="279"/>
      <c r="O1352" s="279"/>
      <c r="P1352" s="279"/>
      <c r="Q1352" s="67" t="s">
        <v>64</v>
      </c>
      <c r="R1352" s="280" t="s">
        <v>65</v>
      </c>
      <c r="S1352" s="280"/>
      <c r="T1352" s="280"/>
      <c r="U1352" s="280"/>
      <c r="V1352" s="280"/>
      <c r="W1352" s="280"/>
      <c r="X1352" s="280"/>
      <c r="Y1352" s="280"/>
      <c r="Z1352" s="280"/>
      <c r="AA1352" s="280"/>
      <c r="AB1352" s="280"/>
      <c r="AC1352" s="280"/>
      <c r="AD1352" s="280"/>
      <c r="AE1352" s="280"/>
      <c r="AF1352" s="68" t="s">
        <v>64</v>
      </c>
      <c r="AG1352" s="281" t="s">
        <v>7</v>
      </c>
      <c r="AH1352" s="281"/>
      <c r="AI1352" s="281"/>
      <c r="AJ1352" s="281"/>
      <c r="AK1352" s="281"/>
      <c r="AL1352" s="281"/>
      <c r="AM1352" s="281"/>
      <c r="AN1352" s="281"/>
      <c r="AO1352" s="281"/>
      <c r="AP1352" s="281"/>
      <c r="AQ1352" s="281"/>
      <c r="AR1352" s="281"/>
      <c r="AS1352" s="281"/>
      <c r="AT1352" s="281"/>
    </row>
    <row r="1353" spans="1:46" ht="45" customHeight="1" thickTop="1" thickBot="1" x14ac:dyDescent="0.25">
      <c r="A1353" s="273" t="s">
        <v>1108</v>
      </c>
      <c r="B1353" s="273" t="s">
        <v>1109</v>
      </c>
      <c r="C1353" s="273" t="s">
        <v>1109</v>
      </c>
      <c r="D1353" s="273" t="s">
        <v>1109</v>
      </c>
      <c r="E1353" s="273" t="s">
        <v>1109</v>
      </c>
      <c r="F1353" s="273" t="s">
        <v>1109</v>
      </c>
      <c r="G1353" s="273" t="s">
        <v>1109</v>
      </c>
      <c r="H1353" s="273" t="s">
        <v>1109</v>
      </c>
      <c r="I1353" s="273" t="s">
        <v>1109</v>
      </c>
      <c r="J1353" s="273" t="s">
        <v>1109</v>
      </c>
      <c r="K1353" s="273" t="s">
        <v>1109</v>
      </c>
      <c r="L1353" s="273" t="s">
        <v>1109</v>
      </c>
      <c r="M1353" s="273" t="s">
        <v>1109</v>
      </c>
      <c r="N1353" s="273" t="s">
        <v>1109</v>
      </c>
      <c r="O1353" s="273" t="s">
        <v>1109</v>
      </c>
      <c r="P1353" s="273" t="s">
        <v>1109</v>
      </c>
      <c r="Q1353" s="65">
        <v>3</v>
      </c>
      <c r="R1353" s="278" t="s">
        <v>3078</v>
      </c>
      <c r="S1353" s="278"/>
      <c r="T1353" s="278"/>
      <c r="U1353" s="278"/>
      <c r="V1353" s="278"/>
      <c r="W1353" s="278"/>
      <c r="X1353" s="278"/>
      <c r="Y1353" s="278"/>
      <c r="Z1353" s="278"/>
      <c r="AA1353" s="278"/>
      <c r="AB1353" s="278"/>
      <c r="AC1353" s="278"/>
      <c r="AD1353" s="278"/>
      <c r="AE1353" s="278"/>
      <c r="AF1353" s="65">
        <v>3</v>
      </c>
      <c r="AG1353" s="278" t="s">
        <v>3078</v>
      </c>
      <c r="AH1353" s="278"/>
      <c r="AI1353" s="278"/>
      <c r="AJ1353" s="278"/>
      <c r="AK1353" s="278"/>
      <c r="AL1353" s="278"/>
      <c r="AM1353" s="278"/>
      <c r="AN1353" s="278"/>
      <c r="AO1353" s="278"/>
      <c r="AP1353" s="278"/>
      <c r="AQ1353" s="278"/>
      <c r="AR1353" s="278"/>
      <c r="AS1353" s="278"/>
      <c r="AT1353" s="278"/>
    </row>
    <row r="1354" spans="1:46" ht="45" customHeight="1" thickTop="1" thickBot="1" x14ac:dyDescent="0.25">
      <c r="A1354" s="273" t="s">
        <v>1110</v>
      </c>
      <c r="B1354" s="273" t="s">
        <v>1111</v>
      </c>
      <c r="C1354" s="273" t="s">
        <v>1111</v>
      </c>
      <c r="D1354" s="273" t="s">
        <v>1111</v>
      </c>
      <c r="E1354" s="273" t="s">
        <v>1111</v>
      </c>
      <c r="F1354" s="273" t="s">
        <v>1111</v>
      </c>
      <c r="G1354" s="273" t="s">
        <v>1111</v>
      </c>
      <c r="H1354" s="273" t="s">
        <v>1111</v>
      </c>
      <c r="I1354" s="273" t="s">
        <v>1111</v>
      </c>
      <c r="J1354" s="273" t="s">
        <v>1111</v>
      </c>
      <c r="K1354" s="273" t="s">
        <v>1111</v>
      </c>
      <c r="L1354" s="273" t="s">
        <v>1111</v>
      </c>
      <c r="M1354" s="273" t="s">
        <v>1111</v>
      </c>
      <c r="N1354" s="273" t="s">
        <v>1111</v>
      </c>
      <c r="O1354" s="273" t="s">
        <v>1111</v>
      </c>
      <c r="P1354" s="273" t="s">
        <v>1111</v>
      </c>
      <c r="Q1354" s="65">
        <v>3</v>
      </c>
      <c r="R1354" s="274"/>
      <c r="S1354" s="274"/>
      <c r="T1354" s="274"/>
      <c r="U1354" s="274"/>
      <c r="V1354" s="274"/>
      <c r="W1354" s="274"/>
      <c r="X1354" s="274"/>
      <c r="Y1354" s="274"/>
      <c r="Z1354" s="274"/>
      <c r="AA1354" s="274"/>
      <c r="AB1354" s="274"/>
      <c r="AC1354" s="274"/>
      <c r="AD1354" s="274"/>
      <c r="AE1354" s="274"/>
      <c r="AF1354" s="65">
        <v>3</v>
      </c>
      <c r="AG1354" s="274"/>
      <c r="AH1354" s="274"/>
      <c r="AI1354" s="274"/>
      <c r="AJ1354" s="274"/>
      <c r="AK1354" s="274"/>
      <c r="AL1354" s="274"/>
      <c r="AM1354" s="274"/>
      <c r="AN1354" s="274"/>
      <c r="AO1354" s="274"/>
      <c r="AP1354" s="274"/>
      <c r="AQ1354" s="274"/>
      <c r="AR1354" s="274"/>
      <c r="AS1354" s="274"/>
      <c r="AT1354" s="274"/>
    </row>
    <row r="1355" spans="1:46" ht="54.6" customHeight="1" thickTop="1" thickBot="1" x14ac:dyDescent="0.25">
      <c r="A1355" s="273" t="s">
        <v>1112</v>
      </c>
      <c r="B1355" s="273" t="s">
        <v>1113</v>
      </c>
      <c r="C1355" s="273" t="s">
        <v>1113</v>
      </c>
      <c r="D1355" s="273" t="s">
        <v>1113</v>
      </c>
      <c r="E1355" s="273" t="s">
        <v>1113</v>
      </c>
      <c r="F1355" s="273" t="s">
        <v>1113</v>
      </c>
      <c r="G1355" s="273" t="s">
        <v>1113</v>
      </c>
      <c r="H1355" s="273" t="s">
        <v>1113</v>
      </c>
      <c r="I1355" s="273" t="s">
        <v>1113</v>
      </c>
      <c r="J1355" s="273" t="s">
        <v>1113</v>
      </c>
      <c r="K1355" s="273" t="s">
        <v>1113</v>
      </c>
      <c r="L1355" s="273" t="s">
        <v>1113</v>
      </c>
      <c r="M1355" s="273" t="s">
        <v>1113</v>
      </c>
      <c r="N1355" s="273" t="s">
        <v>1113</v>
      </c>
      <c r="O1355" s="273" t="s">
        <v>1113</v>
      </c>
      <c r="P1355" s="273" t="s">
        <v>1113</v>
      </c>
      <c r="Q1355" s="65">
        <v>3</v>
      </c>
      <c r="R1355" s="278"/>
      <c r="S1355" s="278"/>
      <c r="T1355" s="278"/>
      <c r="U1355" s="278"/>
      <c r="V1355" s="278"/>
      <c r="W1355" s="278"/>
      <c r="X1355" s="278"/>
      <c r="Y1355" s="278"/>
      <c r="Z1355" s="278"/>
      <c r="AA1355" s="278"/>
      <c r="AB1355" s="278"/>
      <c r="AC1355" s="278"/>
      <c r="AD1355" s="278"/>
      <c r="AE1355" s="278"/>
      <c r="AF1355" s="65">
        <v>3</v>
      </c>
      <c r="AG1355" s="278"/>
      <c r="AH1355" s="278"/>
      <c r="AI1355" s="278"/>
      <c r="AJ1355" s="278"/>
      <c r="AK1355" s="278"/>
      <c r="AL1355" s="278"/>
      <c r="AM1355" s="278"/>
      <c r="AN1355" s="278"/>
      <c r="AO1355" s="278"/>
      <c r="AP1355" s="278"/>
      <c r="AQ1355" s="278"/>
      <c r="AR1355" s="278"/>
      <c r="AS1355" s="278"/>
      <c r="AT1355" s="278"/>
    </row>
    <row r="1356" spans="1:46" ht="61.9" customHeight="1" thickTop="1" thickBot="1" x14ac:dyDescent="0.25">
      <c r="A1356" s="273" t="s">
        <v>1114</v>
      </c>
      <c r="B1356" s="273" t="s">
        <v>1115</v>
      </c>
      <c r="C1356" s="273" t="s">
        <v>1115</v>
      </c>
      <c r="D1356" s="273" t="s">
        <v>1115</v>
      </c>
      <c r="E1356" s="273" t="s">
        <v>1115</v>
      </c>
      <c r="F1356" s="273" t="s">
        <v>1115</v>
      </c>
      <c r="G1356" s="273" t="s">
        <v>1115</v>
      </c>
      <c r="H1356" s="273" t="s">
        <v>1115</v>
      </c>
      <c r="I1356" s="273" t="s">
        <v>1115</v>
      </c>
      <c r="J1356" s="273" t="s">
        <v>1115</v>
      </c>
      <c r="K1356" s="273" t="s">
        <v>1115</v>
      </c>
      <c r="L1356" s="273" t="s">
        <v>1115</v>
      </c>
      <c r="M1356" s="273" t="s">
        <v>1115</v>
      </c>
      <c r="N1356" s="273" t="s">
        <v>1115</v>
      </c>
      <c r="O1356" s="273" t="s">
        <v>1115</v>
      </c>
      <c r="P1356" s="273" t="s">
        <v>1115</v>
      </c>
      <c r="Q1356" s="65">
        <v>3</v>
      </c>
      <c r="R1356" s="278"/>
      <c r="S1356" s="278"/>
      <c r="T1356" s="278"/>
      <c r="U1356" s="278"/>
      <c r="V1356" s="278"/>
      <c r="W1356" s="278"/>
      <c r="X1356" s="278"/>
      <c r="Y1356" s="278"/>
      <c r="Z1356" s="278"/>
      <c r="AA1356" s="278"/>
      <c r="AB1356" s="278"/>
      <c r="AC1356" s="278"/>
      <c r="AD1356" s="278"/>
      <c r="AE1356" s="278"/>
      <c r="AF1356" s="65">
        <v>3</v>
      </c>
      <c r="AG1356" s="278"/>
      <c r="AH1356" s="278"/>
      <c r="AI1356" s="278"/>
      <c r="AJ1356" s="278"/>
      <c r="AK1356" s="278"/>
      <c r="AL1356" s="278"/>
      <c r="AM1356" s="278"/>
      <c r="AN1356" s="278"/>
      <c r="AO1356" s="278"/>
      <c r="AP1356" s="278"/>
      <c r="AQ1356" s="278"/>
      <c r="AR1356" s="278"/>
      <c r="AS1356" s="278"/>
      <c r="AT1356" s="278"/>
    </row>
    <row r="1357" spans="1:46" ht="45" customHeight="1" thickTop="1" thickBot="1" x14ac:dyDescent="0.25">
      <c r="A1357" s="273" t="s">
        <v>1116</v>
      </c>
      <c r="B1357" s="273" t="s">
        <v>1117</v>
      </c>
      <c r="C1357" s="273" t="s">
        <v>1117</v>
      </c>
      <c r="D1357" s="273" t="s">
        <v>1117</v>
      </c>
      <c r="E1357" s="273" t="s">
        <v>1117</v>
      </c>
      <c r="F1357" s="273" t="s">
        <v>1117</v>
      </c>
      <c r="G1357" s="273" t="s">
        <v>1117</v>
      </c>
      <c r="H1357" s="273" t="s">
        <v>1117</v>
      </c>
      <c r="I1357" s="273" t="s">
        <v>1117</v>
      </c>
      <c r="J1357" s="273" t="s">
        <v>1117</v>
      </c>
      <c r="K1357" s="273" t="s">
        <v>1117</v>
      </c>
      <c r="L1357" s="273" t="s">
        <v>1117</v>
      </c>
      <c r="M1357" s="273" t="s">
        <v>1117</v>
      </c>
      <c r="N1357" s="273" t="s">
        <v>1117</v>
      </c>
      <c r="O1357" s="273" t="s">
        <v>1117</v>
      </c>
      <c r="P1357" s="273" t="s">
        <v>1117</v>
      </c>
      <c r="Q1357" s="65">
        <v>3</v>
      </c>
      <c r="R1357" s="278"/>
      <c r="S1357" s="278"/>
      <c r="T1357" s="278"/>
      <c r="U1357" s="278"/>
      <c r="V1357" s="278"/>
      <c r="W1357" s="278"/>
      <c r="X1357" s="278"/>
      <c r="Y1357" s="278"/>
      <c r="Z1357" s="278"/>
      <c r="AA1357" s="278"/>
      <c r="AB1357" s="278"/>
      <c r="AC1357" s="278"/>
      <c r="AD1357" s="278"/>
      <c r="AE1357" s="278"/>
      <c r="AF1357" s="65">
        <v>3</v>
      </c>
      <c r="AG1357" s="278"/>
      <c r="AH1357" s="278"/>
      <c r="AI1357" s="278"/>
      <c r="AJ1357" s="278"/>
      <c r="AK1357" s="278"/>
      <c r="AL1357" s="278"/>
      <c r="AM1357" s="278"/>
      <c r="AN1357" s="278"/>
      <c r="AO1357" s="278"/>
      <c r="AP1357" s="278"/>
      <c r="AQ1357" s="278"/>
      <c r="AR1357" s="278"/>
      <c r="AS1357" s="278"/>
      <c r="AT1357" s="278"/>
    </row>
    <row r="1360" spans="1:46" ht="45" customHeight="1" x14ac:dyDescent="0.2">
      <c r="A1360" s="267" t="s">
        <v>1118</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67"/>
      <c r="AE1360" s="267"/>
      <c r="AF1360"/>
      <c r="AG1360" s="250" t="s">
        <v>61</v>
      </c>
      <c r="AH1360" s="250"/>
      <c r="AI1360" s="250"/>
      <c r="AJ1360" s="250"/>
      <c r="AK1360" s="69" t="e">
        <f>(('Artículo 121 (resumen PI)'!C46*0.8+'Artículo 121 (resumen PI)'!F46*0.2)+('Artículo 121 (resumen PNT)'!C46*0.8+'Artículo 121 (resumen PNT)'!F46*0.2))/2</f>
        <v>#VALUE!</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62</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68" t="s">
        <v>1119</v>
      </c>
      <c r="B1364" s="268"/>
      <c r="C1364" s="268"/>
      <c r="D1364" s="268"/>
      <c r="E1364" s="268"/>
      <c r="F1364" s="268"/>
      <c r="G1364" s="268"/>
      <c r="H1364" s="268"/>
      <c r="I1364" s="268"/>
      <c r="J1364" s="268"/>
      <c r="K1364" s="268"/>
      <c r="L1364" s="268"/>
      <c r="M1364" s="268"/>
      <c r="N1364" s="268"/>
      <c r="O1364" s="268"/>
      <c r="P1364" s="268"/>
      <c r="Q1364" s="62"/>
      <c r="R1364" s="57"/>
      <c r="S1364" s="57"/>
      <c r="T1364" s="57"/>
      <c r="U1364" s="57"/>
      <c r="V1364" s="269"/>
      <c r="W1364" s="269"/>
      <c r="X1364" s="269"/>
      <c r="Y1364" s="269"/>
      <c r="Z1364" s="269"/>
      <c r="AA1364" s="269"/>
      <c r="AB1364" s="269"/>
      <c r="AC1364" s="269"/>
      <c r="AD1364" s="269"/>
      <c r="AE1364" s="269"/>
      <c r="AF1364" s="62"/>
      <c r="AG1364" s="57"/>
      <c r="AH1364" s="57"/>
      <c r="AI1364" s="57"/>
      <c r="AJ1364" s="57"/>
      <c r="AK1364" s="269"/>
      <c r="AL1364" s="269"/>
      <c r="AM1364" s="269"/>
      <c r="AN1364" s="269"/>
      <c r="AO1364" s="269"/>
      <c r="AP1364" s="269"/>
      <c r="AQ1364" s="269"/>
      <c r="AR1364" s="269"/>
      <c r="AS1364" s="269"/>
      <c r="AT1364" s="269"/>
    </row>
    <row r="1365" spans="1:46" ht="45" customHeight="1" thickTop="1" thickBot="1" x14ac:dyDescent="0.25">
      <c r="A1365" s="275" t="s">
        <v>43</v>
      </c>
      <c r="B1365" s="275"/>
      <c r="C1365" s="275"/>
      <c r="D1365" s="275"/>
      <c r="E1365" s="275"/>
      <c r="F1365" s="275"/>
      <c r="G1365" s="275"/>
      <c r="H1365" s="275"/>
      <c r="I1365" s="275"/>
      <c r="J1365" s="275"/>
      <c r="K1365" s="275"/>
      <c r="L1365" s="275"/>
      <c r="M1365" s="275"/>
      <c r="N1365" s="275"/>
      <c r="O1365" s="275"/>
      <c r="P1365" s="275"/>
      <c r="Q1365" s="63" t="s">
        <v>64</v>
      </c>
      <c r="R1365" s="276" t="s">
        <v>65</v>
      </c>
      <c r="S1365" s="276"/>
      <c r="T1365" s="276"/>
      <c r="U1365" s="276"/>
      <c r="V1365" s="276"/>
      <c r="W1365" s="276"/>
      <c r="X1365" s="276"/>
      <c r="Y1365" s="276"/>
      <c r="Z1365" s="276"/>
      <c r="AA1365" s="276"/>
      <c r="AB1365" s="276"/>
      <c r="AC1365" s="276"/>
      <c r="AD1365" s="276"/>
      <c r="AE1365" s="276"/>
      <c r="AF1365" s="64" t="s">
        <v>64</v>
      </c>
      <c r="AG1365" s="277" t="s">
        <v>7</v>
      </c>
      <c r="AH1365" s="277"/>
      <c r="AI1365" s="277"/>
      <c r="AJ1365" s="277"/>
      <c r="AK1365" s="277"/>
      <c r="AL1365" s="277"/>
      <c r="AM1365" s="277"/>
      <c r="AN1365" s="277"/>
      <c r="AO1365" s="277"/>
      <c r="AP1365" s="277"/>
      <c r="AQ1365" s="277"/>
      <c r="AR1365" s="277"/>
      <c r="AS1365" s="277"/>
      <c r="AT1365" s="277"/>
    </row>
    <row r="1366" spans="1:46" ht="45" customHeight="1" thickTop="1" thickBot="1" x14ac:dyDescent="0.25">
      <c r="A1366" s="273" t="s">
        <v>986</v>
      </c>
      <c r="B1366" s="273" t="s">
        <v>987</v>
      </c>
      <c r="C1366" s="273" t="s">
        <v>987</v>
      </c>
      <c r="D1366" s="273" t="s">
        <v>987</v>
      </c>
      <c r="E1366" s="273" t="s">
        <v>987</v>
      </c>
      <c r="F1366" s="273" t="s">
        <v>987</v>
      </c>
      <c r="G1366" s="273" t="s">
        <v>987</v>
      </c>
      <c r="H1366" s="273" t="s">
        <v>987</v>
      </c>
      <c r="I1366" s="273" t="s">
        <v>987</v>
      </c>
      <c r="J1366" s="273" t="s">
        <v>987</v>
      </c>
      <c r="K1366" s="273" t="s">
        <v>987</v>
      </c>
      <c r="L1366" s="273" t="s">
        <v>987</v>
      </c>
      <c r="M1366" s="273" t="s">
        <v>987</v>
      </c>
      <c r="N1366" s="273" t="s">
        <v>987</v>
      </c>
      <c r="O1366" s="273" t="s">
        <v>987</v>
      </c>
      <c r="P1366" s="273" t="s">
        <v>987</v>
      </c>
      <c r="Q1366" s="65">
        <v>3</v>
      </c>
      <c r="R1366" s="278" t="s">
        <v>3078</v>
      </c>
      <c r="S1366" s="278"/>
      <c r="T1366" s="278"/>
      <c r="U1366" s="278"/>
      <c r="V1366" s="278"/>
      <c r="W1366" s="278"/>
      <c r="X1366" s="278"/>
      <c r="Y1366" s="278"/>
      <c r="Z1366" s="278"/>
      <c r="AA1366" s="278"/>
      <c r="AB1366" s="278"/>
      <c r="AC1366" s="278"/>
      <c r="AD1366" s="278"/>
      <c r="AE1366" s="278"/>
      <c r="AF1366" s="65">
        <v>3</v>
      </c>
      <c r="AG1366" s="278" t="s">
        <v>3078</v>
      </c>
      <c r="AH1366" s="278"/>
      <c r="AI1366" s="278"/>
      <c r="AJ1366" s="278"/>
      <c r="AK1366" s="278"/>
      <c r="AL1366" s="278"/>
      <c r="AM1366" s="278"/>
      <c r="AN1366" s="278"/>
      <c r="AO1366" s="278"/>
      <c r="AP1366" s="278"/>
      <c r="AQ1366" s="278"/>
      <c r="AR1366" s="278"/>
      <c r="AS1366" s="278"/>
      <c r="AT1366" s="278"/>
    </row>
    <row r="1367" spans="1:46" ht="45" customHeight="1" thickTop="1" thickBot="1" x14ac:dyDescent="0.25">
      <c r="A1367" s="273" t="s">
        <v>988</v>
      </c>
      <c r="B1367" s="273" t="s">
        <v>989</v>
      </c>
      <c r="C1367" s="273" t="s">
        <v>989</v>
      </c>
      <c r="D1367" s="273" t="s">
        <v>989</v>
      </c>
      <c r="E1367" s="273" t="s">
        <v>989</v>
      </c>
      <c r="F1367" s="273" t="s">
        <v>989</v>
      </c>
      <c r="G1367" s="273" t="s">
        <v>989</v>
      </c>
      <c r="H1367" s="273" t="s">
        <v>989</v>
      </c>
      <c r="I1367" s="273" t="s">
        <v>989</v>
      </c>
      <c r="J1367" s="273" t="s">
        <v>989</v>
      </c>
      <c r="K1367" s="273" t="s">
        <v>989</v>
      </c>
      <c r="L1367" s="273" t="s">
        <v>989</v>
      </c>
      <c r="M1367" s="273" t="s">
        <v>989</v>
      </c>
      <c r="N1367" s="273" t="s">
        <v>989</v>
      </c>
      <c r="O1367" s="273" t="s">
        <v>989</v>
      </c>
      <c r="P1367" s="273" t="s">
        <v>989</v>
      </c>
      <c r="Q1367" s="65">
        <v>3</v>
      </c>
      <c r="R1367" s="274"/>
      <c r="S1367" s="274"/>
      <c r="T1367" s="274"/>
      <c r="U1367" s="274"/>
      <c r="V1367" s="274"/>
      <c r="W1367" s="274"/>
      <c r="X1367" s="274"/>
      <c r="Y1367" s="274"/>
      <c r="Z1367" s="274"/>
      <c r="AA1367" s="274"/>
      <c r="AB1367" s="274"/>
      <c r="AC1367" s="274"/>
      <c r="AD1367" s="274"/>
      <c r="AE1367" s="274"/>
      <c r="AF1367" s="65">
        <v>3</v>
      </c>
      <c r="AG1367" s="274"/>
      <c r="AH1367" s="274"/>
      <c r="AI1367" s="274"/>
      <c r="AJ1367" s="274"/>
      <c r="AK1367" s="274"/>
      <c r="AL1367" s="274"/>
      <c r="AM1367" s="274"/>
      <c r="AN1367" s="274"/>
      <c r="AO1367" s="274"/>
      <c r="AP1367" s="274"/>
      <c r="AQ1367" s="274"/>
      <c r="AR1367" s="274"/>
      <c r="AS1367" s="274"/>
      <c r="AT1367" s="274"/>
    </row>
    <row r="1368" spans="1:46" ht="45" customHeight="1" thickTop="1" thickBot="1" x14ac:dyDescent="0.25">
      <c r="A1368" s="273" t="s">
        <v>1120</v>
      </c>
      <c r="B1368" s="273" t="s">
        <v>1121</v>
      </c>
      <c r="C1368" s="273" t="s">
        <v>1121</v>
      </c>
      <c r="D1368" s="273" t="s">
        <v>1121</v>
      </c>
      <c r="E1368" s="273" t="s">
        <v>1121</v>
      </c>
      <c r="F1368" s="273" t="s">
        <v>1121</v>
      </c>
      <c r="G1368" s="273" t="s">
        <v>1121</v>
      </c>
      <c r="H1368" s="273" t="s">
        <v>1121</v>
      </c>
      <c r="I1368" s="273" t="s">
        <v>1121</v>
      </c>
      <c r="J1368" s="273" t="s">
        <v>1121</v>
      </c>
      <c r="K1368" s="273" t="s">
        <v>1121</v>
      </c>
      <c r="L1368" s="273" t="s">
        <v>1121</v>
      </c>
      <c r="M1368" s="273" t="s">
        <v>1121</v>
      </c>
      <c r="N1368" s="273" t="s">
        <v>1121</v>
      </c>
      <c r="O1368" s="273" t="s">
        <v>1121</v>
      </c>
      <c r="P1368" s="273" t="s">
        <v>1121</v>
      </c>
      <c r="Q1368" s="65">
        <v>3</v>
      </c>
      <c r="R1368" s="274"/>
      <c r="S1368" s="274"/>
      <c r="T1368" s="274"/>
      <c r="U1368" s="274"/>
      <c r="V1368" s="274"/>
      <c r="W1368" s="274"/>
      <c r="X1368" s="274"/>
      <c r="Y1368" s="274"/>
      <c r="Z1368" s="274"/>
      <c r="AA1368" s="274"/>
      <c r="AB1368" s="274"/>
      <c r="AC1368" s="274"/>
      <c r="AD1368" s="274"/>
      <c r="AE1368" s="274"/>
      <c r="AF1368" s="65">
        <v>3</v>
      </c>
      <c r="AG1368" s="274"/>
      <c r="AH1368" s="274"/>
      <c r="AI1368" s="274"/>
      <c r="AJ1368" s="274"/>
      <c r="AK1368" s="274"/>
      <c r="AL1368" s="274"/>
      <c r="AM1368" s="274"/>
      <c r="AN1368" s="274"/>
      <c r="AO1368" s="274"/>
      <c r="AP1368" s="274"/>
      <c r="AQ1368" s="274"/>
      <c r="AR1368" s="274"/>
      <c r="AS1368" s="274"/>
      <c r="AT1368" s="274"/>
    </row>
    <row r="1369" spans="1:46" ht="45" customHeight="1" thickTop="1" thickBot="1" x14ac:dyDescent="0.25">
      <c r="A1369" s="273" t="s">
        <v>1122</v>
      </c>
      <c r="B1369" s="273" t="s">
        <v>1123</v>
      </c>
      <c r="C1369" s="273" t="s">
        <v>1123</v>
      </c>
      <c r="D1369" s="273" t="s">
        <v>1123</v>
      </c>
      <c r="E1369" s="273" t="s">
        <v>1123</v>
      </c>
      <c r="F1369" s="273" t="s">
        <v>1123</v>
      </c>
      <c r="G1369" s="273" t="s">
        <v>1123</v>
      </c>
      <c r="H1369" s="273" t="s">
        <v>1123</v>
      </c>
      <c r="I1369" s="273" t="s">
        <v>1123</v>
      </c>
      <c r="J1369" s="273" t="s">
        <v>1123</v>
      </c>
      <c r="K1369" s="273" t="s">
        <v>1123</v>
      </c>
      <c r="L1369" s="273" t="s">
        <v>1123</v>
      </c>
      <c r="M1369" s="273" t="s">
        <v>1123</v>
      </c>
      <c r="N1369" s="273" t="s">
        <v>1123</v>
      </c>
      <c r="O1369" s="273" t="s">
        <v>1123</v>
      </c>
      <c r="P1369" s="273" t="s">
        <v>1123</v>
      </c>
      <c r="Q1369" s="65">
        <v>3</v>
      </c>
      <c r="R1369" s="274"/>
      <c r="S1369" s="274"/>
      <c r="T1369" s="274"/>
      <c r="U1369" s="274"/>
      <c r="V1369" s="274"/>
      <c r="W1369" s="274"/>
      <c r="X1369" s="274"/>
      <c r="Y1369" s="274"/>
      <c r="Z1369" s="274"/>
      <c r="AA1369" s="274"/>
      <c r="AB1369" s="274"/>
      <c r="AC1369" s="274"/>
      <c r="AD1369" s="274"/>
      <c r="AE1369" s="274"/>
      <c r="AF1369" s="65">
        <v>3</v>
      </c>
      <c r="AG1369" s="274"/>
      <c r="AH1369" s="274"/>
      <c r="AI1369" s="274"/>
      <c r="AJ1369" s="274"/>
      <c r="AK1369" s="274"/>
      <c r="AL1369" s="274"/>
      <c r="AM1369" s="274"/>
      <c r="AN1369" s="274"/>
      <c r="AO1369" s="274"/>
      <c r="AP1369" s="274"/>
      <c r="AQ1369" s="274"/>
      <c r="AR1369" s="274"/>
      <c r="AS1369" s="274"/>
      <c r="AT1369" s="274"/>
    </row>
    <row r="1370" spans="1:46" ht="45" customHeight="1" thickTop="1" thickBot="1" x14ac:dyDescent="0.25">
      <c r="A1370" s="273" t="s">
        <v>1124</v>
      </c>
      <c r="B1370" s="273" t="s">
        <v>1125</v>
      </c>
      <c r="C1370" s="273" t="s">
        <v>1125</v>
      </c>
      <c r="D1370" s="273" t="s">
        <v>1125</v>
      </c>
      <c r="E1370" s="273" t="s">
        <v>1125</v>
      </c>
      <c r="F1370" s="273" t="s">
        <v>1125</v>
      </c>
      <c r="G1370" s="273" t="s">
        <v>1125</v>
      </c>
      <c r="H1370" s="273" t="s">
        <v>1125</v>
      </c>
      <c r="I1370" s="273" t="s">
        <v>1125</v>
      </c>
      <c r="J1370" s="273" t="s">
        <v>1125</v>
      </c>
      <c r="K1370" s="273" t="s">
        <v>1125</v>
      </c>
      <c r="L1370" s="273" t="s">
        <v>1125</v>
      </c>
      <c r="M1370" s="273" t="s">
        <v>1125</v>
      </c>
      <c r="N1370" s="273" t="s">
        <v>1125</v>
      </c>
      <c r="O1370" s="273" t="s">
        <v>1125</v>
      </c>
      <c r="P1370" s="273" t="s">
        <v>1125</v>
      </c>
      <c r="Q1370" s="65">
        <v>3</v>
      </c>
      <c r="R1370" s="274"/>
      <c r="S1370" s="274"/>
      <c r="T1370" s="274"/>
      <c r="U1370" s="274"/>
      <c r="V1370" s="274"/>
      <c r="W1370" s="274"/>
      <c r="X1370" s="274"/>
      <c r="Y1370" s="274"/>
      <c r="Z1370" s="274"/>
      <c r="AA1370" s="274"/>
      <c r="AB1370" s="274"/>
      <c r="AC1370" s="274"/>
      <c r="AD1370" s="274"/>
      <c r="AE1370" s="274"/>
      <c r="AF1370" s="65">
        <v>3</v>
      </c>
      <c r="AG1370" s="274"/>
      <c r="AH1370" s="274"/>
      <c r="AI1370" s="274"/>
      <c r="AJ1370" s="274"/>
      <c r="AK1370" s="274"/>
      <c r="AL1370" s="274"/>
      <c r="AM1370" s="274"/>
      <c r="AN1370" s="274"/>
      <c r="AO1370" s="274"/>
      <c r="AP1370" s="274"/>
      <c r="AQ1370" s="274"/>
      <c r="AR1370" s="274"/>
      <c r="AS1370" s="274"/>
      <c r="AT1370" s="274"/>
    </row>
    <row r="1371" spans="1:46" ht="45" customHeight="1" thickTop="1" thickBot="1" x14ac:dyDescent="0.25">
      <c r="A1371" s="273" t="s">
        <v>1126</v>
      </c>
      <c r="B1371" s="273" t="s">
        <v>1127</v>
      </c>
      <c r="C1371" s="273" t="s">
        <v>1127</v>
      </c>
      <c r="D1371" s="273" t="s">
        <v>1127</v>
      </c>
      <c r="E1371" s="273" t="s">
        <v>1127</v>
      </c>
      <c r="F1371" s="273" t="s">
        <v>1127</v>
      </c>
      <c r="G1371" s="273" t="s">
        <v>1127</v>
      </c>
      <c r="H1371" s="273" t="s">
        <v>1127</v>
      </c>
      <c r="I1371" s="273" t="s">
        <v>1127</v>
      </c>
      <c r="J1371" s="273" t="s">
        <v>1127</v>
      </c>
      <c r="K1371" s="273" t="s">
        <v>1127</v>
      </c>
      <c r="L1371" s="273" t="s">
        <v>1127</v>
      </c>
      <c r="M1371" s="273" t="s">
        <v>1127</v>
      </c>
      <c r="N1371" s="273" t="s">
        <v>1127</v>
      </c>
      <c r="O1371" s="273" t="s">
        <v>1127</v>
      </c>
      <c r="P1371" s="273" t="s">
        <v>1127</v>
      </c>
      <c r="Q1371" s="65">
        <v>3</v>
      </c>
      <c r="R1371" s="278"/>
      <c r="S1371" s="278"/>
      <c r="T1371" s="278"/>
      <c r="U1371" s="278"/>
      <c r="V1371" s="278"/>
      <c r="W1371" s="278"/>
      <c r="X1371" s="278"/>
      <c r="Y1371" s="278"/>
      <c r="Z1371" s="278"/>
      <c r="AA1371" s="278"/>
      <c r="AB1371" s="278"/>
      <c r="AC1371" s="278"/>
      <c r="AD1371" s="278"/>
      <c r="AE1371" s="278"/>
      <c r="AF1371" s="65">
        <v>3</v>
      </c>
      <c r="AG1371" s="278"/>
      <c r="AH1371" s="278"/>
      <c r="AI1371" s="278"/>
      <c r="AJ1371" s="278"/>
      <c r="AK1371" s="278"/>
      <c r="AL1371" s="278"/>
      <c r="AM1371" s="278"/>
      <c r="AN1371" s="278"/>
      <c r="AO1371" s="278"/>
      <c r="AP1371" s="278"/>
      <c r="AQ1371" s="278"/>
      <c r="AR1371" s="278"/>
      <c r="AS1371" s="278"/>
      <c r="AT1371" s="278"/>
    </row>
    <row r="1372" spans="1:46" ht="45" customHeight="1" thickTop="1" thickBot="1" x14ac:dyDescent="0.25">
      <c r="A1372" s="273" t="s">
        <v>1128</v>
      </c>
      <c r="B1372" s="273" t="s">
        <v>1129</v>
      </c>
      <c r="C1372" s="273" t="s">
        <v>1129</v>
      </c>
      <c r="D1372" s="273" t="s">
        <v>1129</v>
      </c>
      <c r="E1372" s="273" t="s">
        <v>1129</v>
      </c>
      <c r="F1372" s="273" t="s">
        <v>1129</v>
      </c>
      <c r="G1372" s="273" t="s">
        <v>1129</v>
      </c>
      <c r="H1372" s="273" t="s">
        <v>1129</v>
      </c>
      <c r="I1372" s="273" t="s">
        <v>1129</v>
      </c>
      <c r="J1372" s="273" t="s">
        <v>1129</v>
      </c>
      <c r="K1372" s="273" t="s">
        <v>1129</v>
      </c>
      <c r="L1372" s="273" t="s">
        <v>1129</v>
      </c>
      <c r="M1372" s="273" t="s">
        <v>1129</v>
      </c>
      <c r="N1372" s="273" t="s">
        <v>1129</v>
      </c>
      <c r="O1372" s="273" t="s">
        <v>1129</v>
      </c>
      <c r="P1372" s="273" t="s">
        <v>1129</v>
      </c>
      <c r="Q1372" s="65">
        <v>3</v>
      </c>
      <c r="R1372" s="278"/>
      <c r="S1372" s="278"/>
      <c r="T1372" s="278"/>
      <c r="U1372" s="278"/>
      <c r="V1372" s="278"/>
      <c r="W1372" s="278"/>
      <c r="X1372" s="278"/>
      <c r="Y1372" s="278"/>
      <c r="Z1372" s="278"/>
      <c r="AA1372" s="278"/>
      <c r="AB1372" s="278"/>
      <c r="AC1372" s="278"/>
      <c r="AD1372" s="278"/>
      <c r="AE1372" s="278"/>
      <c r="AF1372" s="65">
        <v>3</v>
      </c>
      <c r="AG1372" s="278"/>
      <c r="AH1372" s="278"/>
      <c r="AI1372" s="278"/>
      <c r="AJ1372" s="278"/>
      <c r="AK1372" s="278"/>
      <c r="AL1372" s="278"/>
      <c r="AM1372" s="278"/>
      <c r="AN1372" s="278"/>
      <c r="AO1372" s="278"/>
      <c r="AP1372" s="278"/>
      <c r="AQ1372" s="278"/>
      <c r="AR1372" s="278"/>
      <c r="AS1372" s="278"/>
      <c r="AT1372" s="278"/>
    </row>
    <row r="1373" spans="1:46" ht="45" customHeight="1" thickTop="1" thickBot="1" x14ac:dyDescent="0.25">
      <c r="A1373" s="273" t="s">
        <v>1130</v>
      </c>
      <c r="B1373" s="273" t="s">
        <v>1131</v>
      </c>
      <c r="C1373" s="273" t="s">
        <v>1131</v>
      </c>
      <c r="D1373" s="273" t="s">
        <v>1131</v>
      </c>
      <c r="E1373" s="273" t="s">
        <v>1131</v>
      </c>
      <c r="F1373" s="273" t="s">
        <v>1131</v>
      </c>
      <c r="G1373" s="273" t="s">
        <v>1131</v>
      </c>
      <c r="H1373" s="273" t="s">
        <v>1131</v>
      </c>
      <c r="I1373" s="273" t="s">
        <v>1131</v>
      </c>
      <c r="J1373" s="273" t="s">
        <v>1131</v>
      </c>
      <c r="K1373" s="273" t="s">
        <v>1131</v>
      </c>
      <c r="L1373" s="273" t="s">
        <v>1131</v>
      </c>
      <c r="M1373" s="273" t="s">
        <v>1131</v>
      </c>
      <c r="N1373" s="273" t="s">
        <v>1131</v>
      </c>
      <c r="O1373" s="273" t="s">
        <v>1131</v>
      </c>
      <c r="P1373" s="273" t="s">
        <v>1131</v>
      </c>
      <c r="Q1373" s="65">
        <v>3</v>
      </c>
      <c r="R1373" s="278"/>
      <c r="S1373" s="278"/>
      <c r="T1373" s="278"/>
      <c r="U1373" s="278"/>
      <c r="V1373" s="278"/>
      <c r="W1373" s="278"/>
      <c r="X1373" s="278"/>
      <c r="Y1373" s="278"/>
      <c r="Z1373" s="278"/>
      <c r="AA1373" s="278"/>
      <c r="AB1373" s="278"/>
      <c r="AC1373" s="278"/>
      <c r="AD1373" s="278"/>
      <c r="AE1373" s="278"/>
      <c r="AF1373" s="65">
        <v>3</v>
      </c>
      <c r="AG1373" s="278"/>
      <c r="AH1373" s="278"/>
      <c r="AI1373" s="278"/>
      <c r="AJ1373" s="278"/>
      <c r="AK1373" s="278"/>
      <c r="AL1373" s="278"/>
      <c r="AM1373" s="278"/>
      <c r="AN1373" s="278"/>
      <c r="AO1373" s="278"/>
      <c r="AP1373" s="278"/>
      <c r="AQ1373" s="278"/>
      <c r="AR1373" s="278"/>
      <c r="AS1373" s="278"/>
      <c r="AT1373" s="278"/>
    </row>
    <row r="1374" spans="1:46" ht="45" customHeight="1" thickTop="1" thickBot="1" x14ac:dyDescent="0.25">
      <c r="A1374" s="273" t="s">
        <v>1132</v>
      </c>
      <c r="B1374" s="273" t="s">
        <v>1133</v>
      </c>
      <c r="C1374" s="273" t="s">
        <v>1133</v>
      </c>
      <c r="D1374" s="273" t="s">
        <v>1133</v>
      </c>
      <c r="E1374" s="273" t="s">
        <v>1133</v>
      </c>
      <c r="F1374" s="273" t="s">
        <v>1133</v>
      </c>
      <c r="G1374" s="273" t="s">
        <v>1133</v>
      </c>
      <c r="H1374" s="273" t="s">
        <v>1133</v>
      </c>
      <c r="I1374" s="273" t="s">
        <v>1133</v>
      </c>
      <c r="J1374" s="273" t="s">
        <v>1133</v>
      </c>
      <c r="K1374" s="273" t="s">
        <v>1133</v>
      </c>
      <c r="L1374" s="273" t="s">
        <v>1133</v>
      </c>
      <c r="M1374" s="273" t="s">
        <v>1133</v>
      </c>
      <c r="N1374" s="273" t="s">
        <v>1133</v>
      </c>
      <c r="O1374" s="273" t="s">
        <v>1133</v>
      </c>
      <c r="P1374" s="273" t="s">
        <v>1133</v>
      </c>
      <c r="Q1374" s="65">
        <v>3</v>
      </c>
      <c r="R1374" s="274"/>
      <c r="S1374" s="274"/>
      <c r="T1374" s="274"/>
      <c r="U1374" s="274"/>
      <c r="V1374" s="274"/>
      <c r="W1374" s="274"/>
      <c r="X1374" s="274"/>
      <c r="Y1374" s="274"/>
      <c r="Z1374" s="274"/>
      <c r="AA1374" s="274"/>
      <c r="AB1374" s="274"/>
      <c r="AC1374" s="274"/>
      <c r="AD1374" s="274"/>
      <c r="AE1374" s="274"/>
      <c r="AF1374" s="65">
        <v>3</v>
      </c>
      <c r="AG1374" s="274"/>
      <c r="AH1374" s="274"/>
      <c r="AI1374" s="274"/>
      <c r="AJ1374" s="274"/>
      <c r="AK1374" s="274"/>
      <c r="AL1374" s="274"/>
      <c r="AM1374" s="274"/>
      <c r="AN1374" s="274"/>
      <c r="AO1374" s="274"/>
      <c r="AP1374" s="274"/>
      <c r="AQ1374" s="274"/>
      <c r="AR1374" s="274"/>
      <c r="AS1374" s="274"/>
      <c r="AT1374" s="274"/>
    </row>
    <row r="1375" spans="1:46" ht="45" customHeight="1" thickTop="1" thickBot="1" x14ac:dyDescent="0.25">
      <c r="A1375" s="273" t="s">
        <v>1134</v>
      </c>
      <c r="B1375" s="273" t="s">
        <v>1135</v>
      </c>
      <c r="C1375" s="273" t="s">
        <v>1135</v>
      </c>
      <c r="D1375" s="273" t="s">
        <v>1135</v>
      </c>
      <c r="E1375" s="273" t="s">
        <v>1135</v>
      </c>
      <c r="F1375" s="273" t="s">
        <v>1135</v>
      </c>
      <c r="G1375" s="273" t="s">
        <v>1135</v>
      </c>
      <c r="H1375" s="273" t="s">
        <v>1135</v>
      </c>
      <c r="I1375" s="273" t="s">
        <v>1135</v>
      </c>
      <c r="J1375" s="273" t="s">
        <v>1135</v>
      </c>
      <c r="K1375" s="273" t="s">
        <v>1135</v>
      </c>
      <c r="L1375" s="273" t="s">
        <v>1135</v>
      </c>
      <c r="M1375" s="273" t="s">
        <v>1135</v>
      </c>
      <c r="N1375" s="273" t="s">
        <v>1135</v>
      </c>
      <c r="O1375" s="273" t="s">
        <v>1135</v>
      </c>
      <c r="P1375" s="273" t="s">
        <v>1135</v>
      </c>
      <c r="Q1375" s="65">
        <v>3</v>
      </c>
      <c r="R1375" s="274"/>
      <c r="S1375" s="274"/>
      <c r="T1375" s="274"/>
      <c r="U1375" s="274"/>
      <c r="V1375" s="274"/>
      <c r="W1375" s="274"/>
      <c r="X1375" s="274"/>
      <c r="Y1375" s="274"/>
      <c r="Z1375" s="274"/>
      <c r="AA1375" s="274"/>
      <c r="AB1375" s="274"/>
      <c r="AC1375" s="274"/>
      <c r="AD1375" s="274"/>
      <c r="AE1375" s="274"/>
      <c r="AF1375" s="65">
        <v>3</v>
      </c>
      <c r="AG1375" s="274"/>
      <c r="AH1375" s="274"/>
      <c r="AI1375" s="274"/>
      <c r="AJ1375" s="274"/>
      <c r="AK1375" s="274"/>
      <c r="AL1375" s="274"/>
      <c r="AM1375" s="274"/>
      <c r="AN1375" s="274"/>
      <c r="AO1375" s="274"/>
      <c r="AP1375" s="274"/>
      <c r="AQ1375" s="274"/>
      <c r="AR1375" s="274"/>
      <c r="AS1375" s="274"/>
      <c r="AT1375" s="274"/>
    </row>
    <row r="1376" spans="1:46" ht="70.150000000000006" customHeight="1" thickTop="1" thickBot="1" x14ac:dyDescent="0.25">
      <c r="A1376" s="273" t="s">
        <v>1136</v>
      </c>
      <c r="B1376" s="273" t="s">
        <v>1137</v>
      </c>
      <c r="C1376" s="273" t="s">
        <v>1137</v>
      </c>
      <c r="D1376" s="273" t="s">
        <v>1137</v>
      </c>
      <c r="E1376" s="273" t="s">
        <v>1137</v>
      </c>
      <c r="F1376" s="273" t="s">
        <v>1137</v>
      </c>
      <c r="G1376" s="273" t="s">
        <v>1137</v>
      </c>
      <c r="H1376" s="273" t="s">
        <v>1137</v>
      </c>
      <c r="I1376" s="273" t="s">
        <v>1137</v>
      </c>
      <c r="J1376" s="273" t="s">
        <v>1137</v>
      </c>
      <c r="K1376" s="273" t="s">
        <v>1137</v>
      </c>
      <c r="L1376" s="273" t="s">
        <v>1137</v>
      </c>
      <c r="M1376" s="273" t="s">
        <v>1137</v>
      </c>
      <c r="N1376" s="273" t="s">
        <v>1137</v>
      </c>
      <c r="O1376" s="273" t="s">
        <v>1137</v>
      </c>
      <c r="P1376" s="273" t="s">
        <v>1137</v>
      </c>
      <c r="Q1376" s="65">
        <v>3</v>
      </c>
      <c r="R1376" s="274"/>
      <c r="S1376" s="274"/>
      <c r="T1376" s="274"/>
      <c r="U1376" s="274"/>
      <c r="V1376" s="274"/>
      <c r="W1376" s="274"/>
      <c r="X1376" s="274"/>
      <c r="Y1376" s="274"/>
      <c r="Z1376" s="274"/>
      <c r="AA1376" s="274"/>
      <c r="AB1376" s="274"/>
      <c r="AC1376" s="274"/>
      <c r="AD1376" s="274"/>
      <c r="AE1376" s="274"/>
      <c r="AF1376" s="65">
        <v>3</v>
      </c>
      <c r="AG1376" s="274"/>
      <c r="AH1376" s="274"/>
      <c r="AI1376" s="274"/>
      <c r="AJ1376" s="274"/>
      <c r="AK1376" s="274"/>
      <c r="AL1376" s="274"/>
      <c r="AM1376" s="274"/>
      <c r="AN1376" s="274"/>
      <c r="AO1376" s="274"/>
      <c r="AP1376" s="274"/>
      <c r="AQ1376" s="274"/>
      <c r="AR1376" s="274"/>
      <c r="AS1376" s="274"/>
      <c r="AT1376" s="274"/>
    </row>
    <row r="1377" spans="1:46" ht="97.9" customHeight="1" thickTop="1" thickBot="1" x14ac:dyDescent="0.25">
      <c r="A1377" s="273" t="s">
        <v>1138</v>
      </c>
      <c r="B1377" s="273" t="s">
        <v>1139</v>
      </c>
      <c r="C1377" s="273" t="s">
        <v>1139</v>
      </c>
      <c r="D1377" s="273" t="s">
        <v>1139</v>
      </c>
      <c r="E1377" s="273" t="s">
        <v>1139</v>
      </c>
      <c r="F1377" s="273" t="s">
        <v>1139</v>
      </c>
      <c r="G1377" s="273" t="s">
        <v>1139</v>
      </c>
      <c r="H1377" s="273" t="s">
        <v>1139</v>
      </c>
      <c r="I1377" s="273" t="s">
        <v>1139</v>
      </c>
      <c r="J1377" s="273" t="s">
        <v>1139</v>
      </c>
      <c r="K1377" s="273" t="s">
        <v>1139</v>
      </c>
      <c r="L1377" s="273" t="s">
        <v>1139</v>
      </c>
      <c r="M1377" s="273" t="s">
        <v>1139</v>
      </c>
      <c r="N1377" s="273" t="s">
        <v>1139</v>
      </c>
      <c r="O1377" s="273" t="s">
        <v>1139</v>
      </c>
      <c r="P1377" s="273" t="s">
        <v>1139</v>
      </c>
      <c r="Q1377" s="65">
        <v>3</v>
      </c>
      <c r="R1377" s="274"/>
      <c r="S1377" s="274"/>
      <c r="T1377" s="274"/>
      <c r="U1377" s="274"/>
      <c r="V1377" s="274"/>
      <c r="W1377" s="274"/>
      <c r="X1377" s="274"/>
      <c r="Y1377" s="274"/>
      <c r="Z1377" s="274"/>
      <c r="AA1377" s="274"/>
      <c r="AB1377" s="274"/>
      <c r="AC1377" s="274"/>
      <c r="AD1377" s="274"/>
      <c r="AE1377" s="274"/>
      <c r="AF1377" s="65">
        <v>3</v>
      </c>
      <c r="AG1377" s="274"/>
      <c r="AH1377" s="274"/>
      <c r="AI1377" s="274"/>
      <c r="AJ1377" s="274"/>
      <c r="AK1377" s="274"/>
      <c r="AL1377" s="274"/>
      <c r="AM1377" s="274"/>
      <c r="AN1377" s="274"/>
      <c r="AO1377" s="274"/>
      <c r="AP1377" s="274"/>
      <c r="AQ1377" s="274"/>
      <c r="AR1377" s="274"/>
      <c r="AS1377" s="274"/>
      <c r="AT1377" s="274"/>
    </row>
    <row r="1378" spans="1:46" ht="45" customHeight="1" thickTop="1" thickBot="1" x14ac:dyDescent="0.25">
      <c r="A1378" s="273" t="s">
        <v>1140</v>
      </c>
      <c r="B1378" s="273" t="s">
        <v>1141</v>
      </c>
      <c r="C1378" s="273" t="s">
        <v>1141</v>
      </c>
      <c r="D1378" s="273" t="s">
        <v>1141</v>
      </c>
      <c r="E1378" s="273" t="s">
        <v>1141</v>
      </c>
      <c r="F1378" s="273" t="s">
        <v>1141</v>
      </c>
      <c r="G1378" s="273" t="s">
        <v>1141</v>
      </c>
      <c r="H1378" s="273" t="s">
        <v>1141</v>
      </c>
      <c r="I1378" s="273" t="s">
        <v>1141</v>
      </c>
      <c r="J1378" s="273" t="s">
        <v>1141</v>
      </c>
      <c r="K1378" s="273" t="s">
        <v>1141</v>
      </c>
      <c r="L1378" s="273" t="s">
        <v>1141</v>
      </c>
      <c r="M1378" s="273" t="s">
        <v>1141</v>
      </c>
      <c r="N1378" s="273" t="s">
        <v>1141</v>
      </c>
      <c r="O1378" s="273" t="s">
        <v>1141</v>
      </c>
      <c r="P1378" s="273" t="s">
        <v>1141</v>
      </c>
      <c r="Q1378" s="65">
        <v>3</v>
      </c>
      <c r="R1378" s="278"/>
      <c r="S1378" s="278"/>
      <c r="T1378" s="278"/>
      <c r="U1378" s="278"/>
      <c r="V1378" s="278"/>
      <c r="W1378" s="278"/>
      <c r="X1378" s="278"/>
      <c r="Y1378" s="278"/>
      <c r="Z1378" s="278"/>
      <c r="AA1378" s="278"/>
      <c r="AB1378" s="278"/>
      <c r="AC1378" s="278"/>
      <c r="AD1378" s="278"/>
      <c r="AE1378" s="278"/>
      <c r="AF1378" s="65">
        <v>3</v>
      </c>
      <c r="AG1378" s="278"/>
      <c r="AH1378" s="278"/>
      <c r="AI1378" s="278"/>
      <c r="AJ1378" s="278"/>
      <c r="AK1378" s="278"/>
      <c r="AL1378" s="278"/>
      <c r="AM1378" s="278"/>
      <c r="AN1378" s="278"/>
      <c r="AO1378" s="278"/>
      <c r="AP1378" s="278"/>
      <c r="AQ1378" s="278"/>
      <c r="AR1378" s="278"/>
      <c r="AS1378" s="278"/>
      <c r="AT1378" s="278"/>
    </row>
    <row r="1379" spans="1:46" ht="45" customHeight="1" thickTop="1" thickBot="1" x14ac:dyDescent="0.25">
      <c r="A1379" s="273" t="s">
        <v>1142</v>
      </c>
      <c r="B1379" s="273" t="s">
        <v>1143</v>
      </c>
      <c r="C1379" s="273" t="s">
        <v>1143</v>
      </c>
      <c r="D1379" s="273" t="s">
        <v>1143</v>
      </c>
      <c r="E1379" s="273" t="s">
        <v>1143</v>
      </c>
      <c r="F1379" s="273" t="s">
        <v>1143</v>
      </c>
      <c r="G1379" s="273" t="s">
        <v>1143</v>
      </c>
      <c r="H1379" s="273" t="s">
        <v>1143</v>
      </c>
      <c r="I1379" s="273" t="s">
        <v>1143</v>
      </c>
      <c r="J1379" s="273" t="s">
        <v>1143</v>
      </c>
      <c r="K1379" s="273" t="s">
        <v>1143</v>
      </c>
      <c r="L1379" s="273" t="s">
        <v>1143</v>
      </c>
      <c r="M1379" s="273" t="s">
        <v>1143</v>
      </c>
      <c r="N1379" s="273" t="s">
        <v>1143</v>
      </c>
      <c r="O1379" s="273" t="s">
        <v>1143</v>
      </c>
      <c r="P1379" s="273" t="s">
        <v>1143</v>
      </c>
      <c r="Q1379" s="65">
        <v>3</v>
      </c>
      <c r="R1379" s="278"/>
      <c r="S1379" s="278"/>
      <c r="T1379" s="278"/>
      <c r="U1379" s="278"/>
      <c r="V1379" s="278"/>
      <c r="W1379" s="278"/>
      <c r="X1379" s="278"/>
      <c r="Y1379" s="278"/>
      <c r="Z1379" s="278"/>
      <c r="AA1379" s="278"/>
      <c r="AB1379" s="278"/>
      <c r="AC1379" s="278"/>
      <c r="AD1379" s="278"/>
      <c r="AE1379" s="278"/>
      <c r="AF1379" s="65">
        <v>3</v>
      </c>
      <c r="AG1379" s="278"/>
      <c r="AH1379" s="278"/>
      <c r="AI1379" s="278"/>
      <c r="AJ1379" s="278"/>
      <c r="AK1379" s="278"/>
      <c r="AL1379" s="278"/>
      <c r="AM1379" s="278"/>
      <c r="AN1379" s="278"/>
      <c r="AO1379" s="278"/>
      <c r="AP1379" s="278"/>
      <c r="AQ1379" s="278"/>
      <c r="AR1379" s="278"/>
      <c r="AS1379" s="278"/>
      <c r="AT1379" s="278"/>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79" t="s">
        <v>73</v>
      </c>
      <c r="B1381" s="279"/>
      <c r="C1381" s="279"/>
      <c r="D1381" s="279"/>
      <c r="E1381" s="279"/>
      <c r="F1381" s="279"/>
      <c r="G1381" s="279"/>
      <c r="H1381" s="279"/>
      <c r="I1381" s="279"/>
      <c r="J1381" s="279"/>
      <c r="K1381" s="279"/>
      <c r="L1381" s="279"/>
      <c r="M1381" s="279"/>
      <c r="N1381" s="279"/>
      <c r="O1381" s="279"/>
      <c r="P1381" s="279"/>
      <c r="Q1381" s="67" t="s">
        <v>64</v>
      </c>
      <c r="R1381" s="280" t="s">
        <v>65</v>
      </c>
      <c r="S1381" s="280"/>
      <c r="T1381" s="280"/>
      <c r="U1381" s="280"/>
      <c r="V1381" s="280"/>
      <c r="W1381" s="280"/>
      <c r="X1381" s="280"/>
      <c r="Y1381" s="280"/>
      <c r="Z1381" s="280"/>
      <c r="AA1381" s="280"/>
      <c r="AB1381" s="280"/>
      <c r="AC1381" s="280"/>
      <c r="AD1381" s="280"/>
      <c r="AE1381" s="280"/>
      <c r="AF1381" s="68" t="s">
        <v>64</v>
      </c>
      <c r="AG1381" s="281" t="s">
        <v>7</v>
      </c>
      <c r="AH1381" s="281"/>
      <c r="AI1381" s="281"/>
      <c r="AJ1381" s="281"/>
      <c r="AK1381" s="281"/>
      <c r="AL1381" s="281"/>
      <c r="AM1381" s="281"/>
      <c r="AN1381" s="281"/>
      <c r="AO1381" s="281"/>
      <c r="AP1381" s="281"/>
      <c r="AQ1381" s="281"/>
      <c r="AR1381" s="281"/>
      <c r="AS1381" s="281"/>
      <c r="AT1381" s="281"/>
    </row>
    <row r="1382" spans="1:46" ht="45" customHeight="1" thickTop="1" thickBot="1" x14ac:dyDescent="0.25">
      <c r="A1382" s="273" t="s">
        <v>1144</v>
      </c>
      <c r="B1382" s="273" t="s">
        <v>1145</v>
      </c>
      <c r="C1382" s="273" t="s">
        <v>1145</v>
      </c>
      <c r="D1382" s="273" t="s">
        <v>1145</v>
      </c>
      <c r="E1382" s="273" t="s">
        <v>1145</v>
      </c>
      <c r="F1382" s="273" t="s">
        <v>1145</v>
      </c>
      <c r="G1382" s="273" t="s">
        <v>1145</v>
      </c>
      <c r="H1382" s="273" t="s">
        <v>1145</v>
      </c>
      <c r="I1382" s="273" t="s">
        <v>1145</v>
      </c>
      <c r="J1382" s="273" t="s">
        <v>1145</v>
      </c>
      <c r="K1382" s="273" t="s">
        <v>1145</v>
      </c>
      <c r="L1382" s="273" t="s">
        <v>1145</v>
      </c>
      <c r="M1382" s="273" t="s">
        <v>1145</v>
      </c>
      <c r="N1382" s="273" t="s">
        <v>1145</v>
      </c>
      <c r="O1382" s="273" t="s">
        <v>1145</v>
      </c>
      <c r="P1382" s="273" t="s">
        <v>1145</v>
      </c>
      <c r="Q1382" s="65">
        <v>3</v>
      </c>
      <c r="R1382" s="278" t="s">
        <v>3078</v>
      </c>
      <c r="S1382" s="278"/>
      <c r="T1382" s="278"/>
      <c r="U1382" s="278"/>
      <c r="V1382" s="278"/>
      <c r="W1382" s="278"/>
      <c r="X1382" s="278"/>
      <c r="Y1382" s="278"/>
      <c r="Z1382" s="278"/>
      <c r="AA1382" s="278"/>
      <c r="AB1382" s="278"/>
      <c r="AC1382" s="278"/>
      <c r="AD1382" s="278"/>
      <c r="AE1382" s="278"/>
      <c r="AF1382" s="65">
        <v>3</v>
      </c>
      <c r="AG1382" s="278" t="s">
        <v>3078</v>
      </c>
      <c r="AH1382" s="278"/>
      <c r="AI1382" s="278"/>
      <c r="AJ1382" s="278"/>
      <c r="AK1382" s="278"/>
      <c r="AL1382" s="278"/>
      <c r="AM1382" s="278"/>
      <c r="AN1382" s="278"/>
      <c r="AO1382" s="278"/>
      <c r="AP1382" s="278"/>
      <c r="AQ1382" s="278"/>
      <c r="AR1382" s="278"/>
      <c r="AS1382" s="278"/>
      <c r="AT1382" s="278"/>
    </row>
    <row r="1383" spans="1:46" ht="45" customHeight="1" thickTop="1" thickBot="1" x14ac:dyDescent="0.25">
      <c r="A1383" s="273" t="s">
        <v>1146</v>
      </c>
      <c r="B1383" s="273" t="s">
        <v>1147</v>
      </c>
      <c r="C1383" s="273" t="s">
        <v>1147</v>
      </c>
      <c r="D1383" s="273" t="s">
        <v>1147</v>
      </c>
      <c r="E1383" s="273" t="s">
        <v>1147</v>
      </c>
      <c r="F1383" s="273" t="s">
        <v>1147</v>
      </c>
      <c r="G1383" s="273" t="s">
        <v>1147</v>
      </c>
      <c r="H1383" s="273" t="s">
        <v>1147</v>
      </c>
      <c r="I1383" s="273" t="s">
        <v>1147</v>
      </c>
      <c r="J1383" s="273" t="s">
        <v>1147</v>
      </c>
      <c r="K1383" s="273" t="s">
        <v>1147</v>
      </c>
      <c r="L1383" s="273" t="s">
        <v>1147</v>
      </c>
      <c r="M1383" s="273" t="s">
        <v>1147</v>
      </c>
      <c r="N1383" s="273" t="s">
        <v>1147</v>
      </c>
      <c r="O1383" s="273" t="s">
        <v>1147</v>
      </c>
      <c r="P1383" s="273" t="s">
        <v>1147</v>
      </c>
      <c r="Q1383" s="65">
        <v>3</v>
      </c>
      <c r="R1383" s="274"/>
      <c r="S1383" s="274"/>
      <c r="T1383" s="274"/>
      <c r="U1383" s="274"/>
      <c r="V1383" s="274"/>
      <c r="W1383" s="274"/>
      <c r="X1383" s="274"/>
      <c r="Y1383" s="274"/>
      <c r="Z1383" s="274"/>
      <c r="AA1383" s="274"/>
      <c r="AB1383" s="274"/>
      <c r="AC1383" s="274"/>
      <c r="AD1383" s="274"/>
      <c r="AE1383" s="274"/>
      <c r="AF1383" s="65">
        <v>3</v>
      </c>
      <c r="AG1383" s="274"/>
      <c r="AH1383" s="274"/>
      <c r="AI1383" s="274"/>
      <c r="AJ1383" s="274"/>
      <c r="AK1383" s="274"/>
      <c r="AL1383" s="274"/>
      <c r="AM1383" s="274"/>
      <c r="AN1383" s="274"/>
      <c r="AO1383" s="274"/>
      <c r="AP1383" s="274"/>
      <c r="AQ1383" s="274"/>
      <c r="AR1383" s="274"/>
      <c r="AS1383" s="274"/>
      <c r="AT1383" s="274"/>
    </row>
    <row r="1384" spans="1:46" ht="54" customHeight="1" thickTop="1" thickBot="1" x14ac:dyDescent="0.25">
      <c r="A1384" s="273" t="s">
        <v>1148</v>
      </c>
      <c r="B1384" s="273" t="s">
        <v>1149</v>
      </c>
      <c r="C1384" s="273" t="s">
        <v>1149</v>
      </c>
      <c r="D1384" s="273" t="s">
        <v>1149</v>
      </c>
      <c r="E1384" s="273" t="s">
        <v>1149</v>
      </c>
      <c r="F1384" s="273" t="s">
        <v>1149</v>
      </c>
      <c r="G1384" s="273" t="s">
        <v>1149</v>
      </c>
      <c r="H1384" s="273" t="s">
        <v>1149</v>
      </c>
      <c r="I1384" s="273" t="s">
        <v>1149</v>
      </c>
      <c r="J1384" s="273" t="s">
        <v>1149</v>
      </c>
      <c r="K1384" s="273" t="s">
        <v>1149</v>
      </c>
      <c r="L1384" s="273" t="s">
        <v>1149</v>
      </c>
      <c r="M1384" s="273" t="s">
        <v>1149</v>
      </c>
      <c r="N1384" s="273" t="s">
        <v>1149</v>
      </c>
      <c r="O1384" s="273" t="s">
        <v>1149</v>
      </c>
      <c r="P1384" s="273" t="s">
        <v>1149</v>
      </c>
      <c r="Q1384" s="65">
        <v>3</v>
      </c>
      <c r="R1384" s="278"/>
      <c r="S1384" s="278"/>
      <c r="T1384" s="278"/>
      <c r="U1384" s="278"/>
      <c r="V1384" s="278"/>
      <c r="W1384" s="278"/>
      <c r="X1384" s="278"/>
      <c r="Y1384" s="278"/>
      <c r="Z1384" s="278"/>
      <c r="AA1384" s="278"/>
      <c r="AB1384" s="278"/>
      <c r="AC1384" s="278"/>
      <c r="AD1384" s="278"/>
      <c r="AE1384" s="278"/>
      <c r="AF1384" s="65">
        <v>3</v>
      </c>
      <c r="AG1384" s="278"/>
      <c r="AH1384" s="278"/>
      <c r="AI1384" s="278"/>
      <c r="AJ1384" s="278"/>
      <c r="AK1384" s="278"/>
      <c r="AL1384" s="278"/>
      <c r="AM1384" s="278"/>
      <c r="AN1384" s="278"/>
      <c r="AO1384" s="278"/>
      <c r="AP1384" s="278"/>
      <c r="AQ1384" s="278"/>
      <c r="AR1384" s="278"/>
      <c r="AS1384" s="278"/>
      <c r="AT1384" s="278"/>
    </row>
    <row r="1385" spans="1:46" ht="66.599999999999994" customHeight="1" thickTop="1" thickBot="1" x14ac:dyDescent="0.25">
      <c r="A1385" s="273" t="s">
        <v>1150</v>
      </c>
      <c r="B1385" s="273" t="s">
        <v>1151</v>
      </c>
      <c r="C1385" s="273" t="s">
        <v>1151</v>
      </c>
      <c r="D1385" s="273" t="s">
        <v>1151</v>
      </c>
      <c r="E1385" s="273" t="s">
        <v>1151</v>
      </c>
      <c r="F1385" s="273" t="s">
        <v>1151</v>
      </c>
      <c r="G1385" s="273" t="s">
        <v>1151</v>
      </c>
      <c r="H1385" s="273" t="s">
        <v>1151</v>
      </c>
      <c r="I1385" s="273" t="s">
        <v>1151</v>
      </c>
      <c r="J1385" s="273" t="s">
        <v>1151</v>
      </c>
      <c r="K1385" s="273" t="s">
        <v>1151</v>
      </c>
      <c r="L1385" s="273" t="s">
        <v>1151</v>
      </c>
      <c r="M1385" s="273" t="s">
        <v>1151</v>
      </c>
      <c r="N1385" s="273" t="s">
        <v>1151</v>
      </c>
      <c r="O1385" s="273" t="s">
        <v>1151</v>
      </c>
      <c r="P1385" s="273" t="s">
        <v>1151</v>
      </c>
      <c r="Q1385" s="65">
        <v>3</v>
      </c>
      <c r="R1385" s="278"/>
      <c r="S1385" s="278"/>
      <c r="T1385" s="278"/>
      <c r="U1385" s="278"/>
      <c r="V1385" s="278"/>
      <c r="W1385" s="278"/>
      <c r="X1385" s="278"/>
      <c r="Y1385" s="278"/>
      <c r="Z1385" s="278"/>
      <c r="AA1385" s="278"/>
      <c r="AB1385" s="278"/>
      <c r="AC1385" s="278"/>
      <c r="AD1385" s="278"/>
      <c r="AE1385" s="278"/>
      <c r="AF1385" s="65">
        <v>3</v>
      </c>
      <c r="AG1385" s="278"/>
      <c r="AH1385" s="278"/>
      <c r="AI1385" s="278"/>
      <c r="AJ1385" s="278"/>
      <c r="AK1385" s="278"/>
      <c r="AL1385" s="278"/>
      <c r="AM1385" s="278"/>
      <c r="AN1385" s="278"/>
      <c r="AO1385" s="278"/>
      <c r="AP1385" s="278"/>
      <c r="AQ1385" s="278"/>
      <c r="AR1385" s="278"/>
      <c r="AS1385" s="278"/>
      <c r="AT1385" s="278"/>
    </row>
    <row r="1386" spans="1:46" ht="45" customHeight="1" thickTop="1" thickBot="1" x14ac:dyDescent="0.25">
      <c r="A1386" s="273" t="s">
        <v>1152</v>
      </c>
      <c r="B1386" s="273" t="s">
        <v>1153</v>
      </c>
      <c r="C1386" s="273" t="s">
        <v>1153</v>
      </c>
      <c r="D1386" s="273" t="s">
        <v>1153</v>
      </c>
      <c r="E1386" s="273" t="s">
        <v>1153</v>
      </c>
      <c r="F1386" s="273" t="s">
        <v>1153</v>
      </c>
      <c r="G1386" s="273" t="s">
        <v>1153</v>
      </c>
      <c r="H1386" s="273" t="s">
        <v>1153</v>
      </c>
      <c r="I1386" s="273" t="s">
        <v>1153</v>
      </c>
      <c r="J1386" s="273" t="s">
        <v>1153</v>
      </c>
      <c r="K1386" s="273" t="s">
        <v>1153</v>
      </c>
      <c r="L1386" s="273" t="s">
        <v>1153</v>
      </c>
      <c r="M1386" s="273" t="s">
        <v>1153</v>
      </c>
      <c r="N1386" s="273" t="s">
        <v>1153</v>
      </c>
      <c r="O1386" s="273" t="s">
        <v>1153</v>
      </c>
      <c r="P1386" s="273" t="s">
        <v>1153</v>
      </c>
      <c r="Q1386" s="65">
        <v>3</v>
      </c>
      <c r="R1386" s="278"/>
      <c r="S1386" s="278"/>
      <c r="T1386" s="278"/>
      <c r="U1386" s="278"/>
      <c r="V1386" s="278"/>
      <c r="W1386" s="278"/>
      <c r="X1386" s="278"/>
      <c r="Y1386" s="278"/>
      <c r="Z1386" s="278"/>
      <c r="AA1386" s="278"/>
      <c r="AB1386" s="278"/>
      <c r="AC1386" s="278"/>
      <c r="AD1386" s="278"/>
      <c r="AE1386" s="278"/>
      <c r="AF1386" s="65">
        <v>3</v>
      </c>
      <c r="AG1386" s="278"/>
      <c r="AH1386" s="278"/>
      <c r="AI1386" s="278"/>
      <c r="AJ1386" s="278"/>
      <c r="AK1386" s="278"/>
      <c r="AL1386" s="278"/>
      <c r="AM1386" s="278"/>
      <c r="AN1386" s="278"/>
      <c r="AO1386" s="278"/>
      <c r="AP1386" s="278"/>
      <c r="AQ1386" s="278"/>
      <c r="AR1386" s="278"/>
      <c r="AS1386" s="278"/>
      <c r="AT1386" s="278"/>
    </row>
    <row r="1389" spans="1:46" ht="45" customHeight="1" x14ac:dyDescent="0.2">
      <c r="A1389" s="267" t="s">
        <v>1154</v>
      </c>
      <c r="B1389" s="267"/>
      <c r="C1389" s="267"/>
      <c r="D1389" s="267"/>
      <c r="E1389" s="267"/>
      <c r="F1389" s="267"/>
      <c r="G1389" s="267"/>
      <c r="H1389" s="267"/>
      <c r="I1389" s="267"/>
      <c r="J1389" s="267"/>
      <c r="K1389" s="267"/>
      <c r="L1389" s="267"/>
      <c r="M1389" s="267"/>
      <c r="N1389" s="267"/>
      <c r="O1389" s="267"/>
      <c r="P1389" s="267"/>
      <c r="Q1389" s="267"/>
      <c r="R1389" s="267"/>
      <c r="S1389" s="267"/>
      <c r="T1389" s="267"/>
      <c r="U1389" s="267"/>
      <c r="V1389" s="267"/>
      <c r="W1389" s="267"/>
      <c r="X1389" s="267"/>
      <c r="Y1389" s="267"/>
      <c r="Z1389" s="267"/>
      <c r="AA1389" s="267"/>
      <c r="AB1389" s="267"/>
      <c r="AC1389" s="267"/>
      <c r="AD1389" s="267"/>
      <c r="AE1389" s="267"/>
      <c r="AF1389"/>
      <c r="AG1389" s="250" t="s">
        <v>61</v>
      </c>
      <c r="AH1389" s="250"/>
      <c r="AI1389" s="250"/>
      <c r="AJ1389" s="250"/>
      <c r="AK1389" s="69">
        <f>(('Artículo 121 (resumen PI)'!C47*0.8+'Artículo 121 (resumen PI)'!F47*0.2)+('Artículo 121 (resumen PNT)'!C47*0.8+'Artículo 121 (resumen PNT)'!F47*0.2))/2</f>
        <v>0</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62</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68" t="s">
        <v>1155</v>
      </c>
      <c r="B1393" s="268"/>
      <c r="C1393" s="268"/>
      <c r="D1393" s="268"/>
      <c r="E1393" s="268"/>
      <c r="F1393" s="268"/>
      <c r="G1393" s="268"/>
      <c r="H1393" s="268"/>
      <c r="I1393" s="268"/>
      <c r="J1393" s="268"/>
      <c r="K1393" s="268"/>
      <c r="L1393" s="268"/>
      <c r="M1393" s="268"/>
      <c r="N1393" s="268"/>
      <c r="O1393" s="268"/>
      <c r="P1393" s="268"/>
      <c r="Q1393" s="62"/>
      <c r="R1393" s="57"/>
      <c r="S1393" s="57"/>
      <c r="T1393" s="57"/>
      <c r="U1393" s="57"/>
      <c r="V1393" s="269"/>
      <c r="W1393" s="269"/>
      <c r="X1393" s="269"/>
      <c r="Y1393" s="269"/>
      <c r="Z1393" s="269"/>
      <c r="AA1393" s="269"/>
      <c r="AB1393" s="269"/>
      <c r="AC1393" s="269"/>
      <c r="AD1393" s="269"/>
      <c r="AE1393" s="269"/>
      <c r="AF1393" s="62"/>
      <c r="AG1393" s="57"/>
      <c r="AH1393" s="57"/>
      <c r="AI1393" s="57"/>
      <c r="AJ1393" s="57"/>
      <c r="AK1393" s="269"/>
      <c r="AL1393" s="269"/>
      <c r="AM1393" s="269"/>
      <c r="AN1393" s="269"/>
      <c r="AO1393" s="269"/>
      <c r="AP1393" s="269"/>
      <c r="AQ1393" s="269"/>
      <c r="AR1393" s="269"/>
      <c r="AS1393" s="269"/>
      <c r="AT1393" s="269"/>
    </row>
    <row r="1394" spans="1:46" ht="45" customHeight="1" thickTop="1" thickBot="1" x14ac:dyDescent="0.25">
      <c r="A1394" s="275" t="s">
        <v>43</v>
      </c>
      <c r="B1394" s="275"/>
      <c r="C1394" s="275"/>
      <c r="D1394" s="275"/>
      <c r="E1394" s="275"/>
      <c r="F1394" s="275"/>
      <c r="G1394" s="275"/>
      <c r="H1394" s="275"/>
      <c r="I1394" s="275"/>
      <c r="J1394" s="275"/>
      <c r="K1394" s="275"/>
      <c r="L1394" s="275"/>
      <c r="M1394" s="275"/>
      <c r="N1394" s="275"/>
      <c r="O1394" s="275"/>
      <c r="P1394" s="275"/>
      <c r="Q1394" s="63" t="s">
        <v>64</v>
      </c>
      <c r="R1394" s="276" t="s">
        <v>65</v>
      </c>
      <c r="S1394" s="276"/>
      <c r="T1394" s="276"/>
      <c r="U1394" s="276"/>
      <c r="V1394" s="276"/>
      <c r="W1394" s="276"/>
      <c r="X1394" s="276"/>
      <c r="Y1394" s="276"/>
      <c r="Z1394" s="276"/>
      <c r="AA1394" s="276"/>
      <c r="AB1394" s="276"/>
      <c r="AC1394" s="276"/>
      <c r="AD1394" s="276"/>
      <c r="AE1394" s="276"/>
      <c r="AF1394" s="64" t="s">
        <v>64</v>
      </c>
      <c r="AG1394" s="277" t="s">
        <v>7</v>
      </c>
      <c r="AH1394" s="277"/>
      <c r="AI1394" s="277"/>
      <c r="AJ1394" s="277"/>
      <c r="AK1394" s="277"/>
      <c r="AL1394" s="277"/>
      <c r="AM1394" s="277"/>
      <c r="AN1394" s="277"/>
      <c r="AO1394" s="277"/>
      <c r="AP1394" s="277"/>
      <c r="AQ1394" s="277"/>
      <c r="AR1394" s="277"/>
      <c r="AS1394" s="277"/>
      <c r="AT1394" s="277"/>
    </row>
    <row r="1395" spans="1:46" ht="45" customHeight="1" thickTop="1" thickBot="1" x14ac:dyDescent="0.25">
      <c r="A1395" s="273" t="s">
        <v>1156</v>
      </c>
      <c r="B1395" s="273" t="s">
        <v>987</v>
      </c>
      <c r="C1395" s="273" t="s">
        <v>987</v>
      </c>
      <c r="D1395" s="273" t="s">
        <v>987</v>
      </c>
      <c r="E1395" s="273" t="s">
        <v>987</v>
      </c>
      <c r="F1395" s="273" t="s">
        <v>987</v>
      </c>
      <c r="G1395" s="273" t="s">
        <v>987</v>
      </c>
      <c r="H1395" s="273" t="s">
        <v>987</v>
      </c>
      <c r="I1395" s="273" t="s">
        <v>987</v>
      </c>
      <c r="J1395" s="273" t="s">
        <v>987</v>
      </c>
      <c r="K1395" s="273" t="s">
        <v>987</v>
      </c>
      <c r="L1395" s="273" t="s">
        <v>987</v>
      </c>
      <c r="M1395" s="273" t="s">
        <v>987</v>
      </c>
      <c r="N1395" s="273" t="s">
        <v>987</v>
      </c>
      <c r="O1395" s="273" t="s">
        <v>987</v>
      </c>
      <c r="P1395" s="273" t="s">
        <v>987</v>
      </c>
      <c r="Q1395" s="65">
        <v>0</v>
      </c>
      <c r="R1395" s="278" t="s">
        <v>3076</v>
      </c>
      <c r="S1395" s="278"/>
      <c r="T1395" s="278"/>
      <c r="U1395" s="278"/>
      <c r="V1395" s="278"/>
      <c r="W1395" s="278"/>
      <c r="X1395" s="278"/>
      <c r="Y1395" s="278"/>
      <c r="Z1395" s="278"/>
      <c r="AA1395" s="278"/>
      <c r="AB1395" s="278"/>
      <c r="AC1395" s="278"/>
      <c r="AD1395" s="278"/>
      <c r="AE1395" s="278"/>
      <c r="AF1395" s="65">
        <v>0</v>
      </c>
      <c r="AG1395" s="278" t="s">
        <v>3083</v>
      </c>
      <c r="AH1395" s="278"/>
      <c r="AI1395" s="278"/>
      <c r="AJ1395" s="278"/>
      <c r="AK1395" s="278"/>
      <c r="AL1395" s="278"/>
      <c r="AM1395" s="278"/>
      <c r="AN1395" s="278"/>
      <c r="AO1395" s="278"/>
      <c r="AP1395" s="278"/>
      <c r="AQ1395" s="278"/>
      <c r="AR1395" s="278"/>
      <c r="AS1395" s="278"/>
      <c r="AT1395" s="278"/>
    </row>
    <row r="1396" spans="1:46" ht="45" customHeight="1" thickTop="1" thickBot="1" x14ac:dyDescent="0.25">
      <c r="A1396" s="273" t="s">
        <v>988</v>
      </c>
      <c r="B1396" s="273" t="s">
        <v>989</v>
      </c>
      <c r="C1396" s="273" t="s">
        <v>989</v>
      </c>
      <c r="D1396" s="273" t="s">
        <v>989</v>
      </c>
      <c r="E1396" s="273" t="s">
        <v>989</v>
      </c>
      <c r="F1396" s="273" t="s">
        <v>989</v>
      </c>
      <c r="G1396" s="273" t="s">
        <v>989</v>
      </c>
      <c r="H1396" s="273" t="s">
        <v>989</v>
      </c>
      <c r="I1396" s="273" t="s">
        <v>989</v>
      </c>
      <c r="J1396" s="273" t="s">
        <v>989</v>
      </c>
      <c r="K1396" s="273" t="s">
        <v>989</v>
      </c>
      <c r="L1396" s="273" t="s">
        <v>989</v>
      </c>
      <c r="M1396" s="273" t="s">
        <v>989</v>
      </c>
      <c r="N1396" s="273" t="s">
        <v>989</v>
      </c>
      <c r="O1396" s="273" t="s">
        <v>989</v>
      </c>
      <c r="P1396" s="273" t="s">
        <v>989</v>
      </c>
      <c r="Q1396" s="65">
        <v>0</v>
      </c>
      <c r="R1396" s="274"/>
      <c r="S1396" s="274"/>
      <c r="T1396" s="274"/>
      <c r="U1396" s="274"/>
      <c r="V1396" s="274"/>
      <c r="W1396" s="274"/>
      <c r="X1396" s="274"/>
      <c r="Y1396" s="274"/>
      <c r="Z1396" s="274"/>
      <c r="AA1396" s="274"/>
      <c r="AB1396" s="274"/>
      <c r="AC1396" s="274"/>
      <c r="AD1396" s="274"/>
      <c r="AE1396" s="274"/>
      <c r="AF1396" s="65">
        <v>0</v>
      </c>
      <c r="AG1396" s="274"/>
      <c r="AH1396" s="274"/>
      <c r="AI1396" s="274"/>
      <c r="AJ1396" s="274"/>
      <c r="AK1396" s="274"/>
      <c r="AL1396" s="274"/>
      <c r="AM1396" s="274"/>
      <c r="AN1396" s="274"/>
      <c r="AO1396" s="274"/>
      <c r="AP1396" s="274"/>
      <c r="AQ1396" s="274"/>
      <c r="AR1396" s="274"/>
      <c r="AS1396" s="274"/>
      <c r="AT1396" s="274"/>
    </row>
    <row r="1397" spans="1:46" ht="45" customHeight="1" thickTop="1" thickBot="1" x14ac:dyDescent="0.25">
      <c r="A1397" s="273" t="s">
        <v>1157</v>
      </c>
      <c r="B1397" s="273" t="s">
        <v>1158</v>
      </c>
      <c r="C1397" s="273" t="s">
        <v>1158</v>
      </c>
      <c r="D1397" s="273" t="s">
        <v>1158</v>
      </c>
      <c r="E1397" s="273" t="s">
        <v>1158</v>
      </c>
      <c r="F1397" s="273" t="s">
        <v>1158</v>
      </c>
      <c r="G1397" s="273" t="s">
        <v>1158</v>
      </c>
      <c r="H1397" s="273" t="s">
        <v>1158</v>
      </c>
      <c r="I1397" s="273" t="s">
        <v>1158</v>
      </c>
      <c r="J1397" s="273" t="s">
        <v>1158</v>
      </c>
      <c r="K1397" s="273" t="s">
        <v>1158</v>
      </c>
      <c r="L1397" s="273" t="s">
        <v>1158</v>
      </c>
      <c r="M1397" s="273" t="s">
        <v>1158</v>
      </c>
      <c r="N1397" s="273" t="s">
        <v>1158</v>
      </c>
      <c r="O1397" s="273" t="s">
        <v>1158</v>
      </c>
      <c r="P1397" s="273" t="s">
        <v>1158</v>
      </c>
      <c r="Q1397" s="65">
        <v>0</v>
      </c>
      <c r="R1397" s="274"/>
      <c r="S1397" s="274"/>
      <c r="T1397" s="274"/>
      <c r="U1397" s="274"/>
      <c r="V1397" s="274"/>
      <c r="W1397" s="274"/>
      <c r="X1397" s="274"/>
      <c r="Y1397" s="274"/>
      <c r="Z1397" s="274"/>
      <c r="AA1397" s="274"/>
      <c r="AB1397" s="274"/>
      <c r="AC1397" s="274"/>
      <c r="AD1397" s="274"/>
      <c r="AE1397" s="274"/>
      <c r="AF1397" s="65">
        <v>0</v>
      </c>
      <c r="AG1397" s="274"/>
      <c r="AH1397" s="274"/>
      <c r="AI1397" s="274"/>
      <c r="AJ1397" s="274"/>
      <c r="AK1397" s="274"/>
      <c r="AL1397" s="274"/>
      <c r="AM1397" s="274"/>
      <c r="AN1397" s="274"/>
      <c r="AO1397" s="274"/>
      <c r="AP1397" s="274"/>
      <c r="AQ1397" s="274"/>
      <c r="AR1397" s="274"/>
      <c r="AS1397" s="274"/>
      <c r="AT1397" s="274"/>
    </row>
    <row r="1398" spans="1:46" ht="45" customHeight="1" thickTop="1" thickBot="1" x14ac:dyDescent="0.25">
      <c r="A1398" s="273" t="s">
        <v>1159</v>
      </c>
      <c r="B1398" s="273" t="s">
        <v>1160</v>
      </c>
      <c r="C1398" s="273" t="s">
        <v>1160</v>
      </c>
      <c r="D1398" s="273" t="s">
        <v>1160</v>
      </c>
      <c r="E1398" s="273" t="s">
        <v>1160</v>
      </c>
      <c r="F1398" s="273" t="s">
        <v>1160</v>
      </c>
      <c r="G1398" s="273" t="s">
        <v>1160</v>
      </c>
      <c r="H1398" s="273" t="s">
        <v>1160</v>
      </c>
      <c r="I1398" s="273" t="s">
        <v>1160</v>
      </c>
      <c r="J1398" s="273" t="s">
        <v>1160</v>
      </c>
      <c r="K1398" s="273" t="s">
        <v>1160</v>
      </c>
      <c r="L1398" s="273" t="s">
        <v>1160</v>
      </c>
      <c r="M1398" s="273" t="s">
        <v>1160</v>
      </c>
      <c r="N1398" s="273" t="s">
        <v>1160</v>
      </c>
      <c r="O1398" s="273" t="s">
        <v>1160</v>
      </c>
      <c r="P1398" s="273" t="s">
        <v>1160</v>
      </c>
      <c r="Q1398" s="65">
        <v>0</v>
      </c>
      <c r="R1398" s="274"/>
      <c r="S1398" s="274"/>
      <c r="T1398" s="274"/>
      <c r="U1398" s="274"/>
      <c r="V1398" s="274"/>
      <c r="W1398" s="274"/>
      <c r="X1398" s="274"/>
      <c r="Y1398" s="274"/>
      <c r="Z1398" s="274"/>
      <c r="AA1398" s="274"/>
      <c r="AB1398" s="274"/>
      <c r="AC1398" s="274"/>
      <c r="AD1398" s="274"/>
      <c r="AE1398" s="274"/>
      <c r="AF1398" s="65">
        <v>0</v>
      </c>
      <c r="AG1398" s="274"/>
      <c r="AH1398" s="274"/>
      <c r="AI1398" s="274"/>
      <c r="AJ1398" s="274"/>
      <c r="AK1398" s="274"/>
      <c r="AL1398" s="274"/>
      <c r="AM1398" s="274"/>
      <c r="AN1398" s="274"/>
      <c r="AO1398" s="274"/>
      <c r="AP1398" s="274"/>
      <c r="AQ1398" s="274"/>
      <c r="AR1398" s="274"/>
      <c r="AS1398" s="274"/>
      <c r="AT1398" s="274"/>
    </row>
    <row r="1399" spans="1:46" ht="45" customHeight="1" thickTop="1" thickBot="1" x14ac:dyDescent="0.25">
      <c r="A1399" s="273" t="s">
        <v>1161</v>
      </c>
      <c r="B1399" s="273" t="s">
        <v>1162</v>
      </c>
      <c r="C1399" s="273" t="s">
        <v>1162</v>
      </c>
      <c r="D1399" s="273" t="s">
        <v>1162</v>
      </c>
      <c r="E1399" s="273" t="s">
        <v>1162</v>
      </c>
      <c r="F1399" s="273" t="s">
        <v>1162</v>
      </c>
      <c r="G1399" s="273" t="s">
        <v>1162</v>
      </c>
      <c r="H1399" s="273" t="s">
        <v>1162</v>
      </c>
      <c r="I1399" s="273" t="s">
        <v>1162</v>
      </c>
      <c r="J1399" s="273" t="s">
        <v>1162</v>
      </c>
      <c r="K1399" s="273" t="s">
        <v>1162</v>
      </c>
      <c r="L1399" s="273" t="s">
        <v>1162</v>
      </c>
      <c r="M1399" s="273" t="s">
        <v>1162</v>
      </c>
      <c r="N1399" s="273" t="s">
        <v>1162</v>
      </c>
      <c r="O1399" s="273" t="s">
        <v>1162</v>
      </c>
      <c r="P1399" s="273" t="s">
        <v>1162</v>
      </c>
      <c r="Q1399" s="65">
        <v>0</v>
      </c>
      <c r="R1399" s="274"/>
      <c r="S1399" s="274"/>
      <c r="T1399" s="274"/>
      <c r="U1399" s="274"/>
      <c r="V1399" s="274"/>
      <c r="W1399" s="274"/>
      <c r="X1399" s="274"/>
      <c r="Y1399" s="274"/>
      <c r="Z1399" s="274"/>
      <c r="AA1399" s="274"/>
      <c r="AB1399" s="274"/>
      <c r="AC1399" s="274"/>
      <c r="AD1399" s="274"/>
      <c r="AE1399" s="274"/>
      <c r="AF1399" s="65">
        <v>0</v>
      </c>
      <c r="AG1399" s="274"/>
      <c r="AH1399" s="274"/>
      <c r="AI1399" s="274"/>
      <c r="AJ1399" s="274"/>
      <c r="AK1399" s="274"/>
      <c r="AL1399" s="274"/>
      <c r="AM1399" s="274"/>
      <c r="AN1399" s="274"/>
      <c r="AO1399" s="274"/>
      <c r="AP1399" s="274"/>
      <c r="AQ1399" s="274"/>
      <c r="AR1399" s="274"/>
      <c r="AS1399" s="274"/>
      <c r="AT1399" s="274"/>
    </row>
    <row r="1400" spans="1:46" ht="45" customHeight="1" thickTop="1" thickBot="1" x14ac:dyDescent="0.25">
      <c r="A1400" s="273" t="s">
        <v>1163</v>
      </c>
      <c r="B1400" s="273" t="s">
        <v>1164</v>
      </c>
      <c r="C1400" s="273" t="s">
        <v>1164</v>
      </c>
      <c r="D1400" s="273" t="s">
        <v>1164</v>
      </c>
      <c r="E1400" s="273" t="s">
        <v>1164</v>
      </c>
      <c r="F1400" s="273" t="s">
        <v>1164</v>
      </c>
      <c r="G1400" s="273" t="s">
        <v>1164</v>
      </c>
      <c r="H1400" s="273" t="s">
        <v>1164</v>
      </c>
      <c r="I1400" s="273" t="s">
        <v>1164</v>
      </c>
      <c r="J1400" s="273" t="s">
        <v>1164</v>
      </c>
      <c r="K1400" s="273" t="s">
        <v>1164</v>
      </c>
      <c r="L1400" s="273" t="s">
        <v>1164</v>
      </c>
      <c r="M1400" s="273" t="s">
        <v>1164</v>
      </c>
      <c r="N1400" s="273" t="s">
        <v>1164</v>
      </c>
      <c r="O1400" s="273" t="s">
        <v>1164</v>
      </c>
      <c r="P1400" s="273" t="s">
        <v>1164</v>
      </c>
      <c r="Q1400" s="65">
        <v>0</v>
      </c>
      <c r="R1400" s="278"/>
      <c r="S1400" s="278"/>
      <c r="T1400" s="278"/>
      <c r="U1400" s="278"/>
      <c r="V1400" s="278"/>
      <c r="W1400" s="278"/>
      <c r="X1400" s="278"/>
      <c r="Y1400" s="278"/>
      <c r="Z1400" s="278"/>
      <c r="AA1400" s="278"/>
      <c r="AB1400" s="278"/>
      <c r="AC1400" s="278"/>
      <c r="AD1400" s="278"/>
      <c r="AE1400" s="278"/>
      <c r="AF1400" s="65">
        <v>0</v>
      </c>
      <c r="AG1400" s="278"/>
      <c r="AH1400" s="278"/>
      <c r="AI1400" s="278"/>
      <c r="AJ1400" s="278"/>
      <c r="AK1400" s="278"/>
      <c r="AL1400" s="278"/>
      <c r="AM1400" s="278"/>
      <c r="AN1400" s="278"/>
      <c r="AO1400" s="278"/>
      <c r="AP1400" s="278"/>
      <c r="AQ1400" s="278"/>
      <c r="AR1400" s="278"/>
      <c r="AS1400" s="278"/>
      <c r="AT1400" s="278"/>
    </row>
    <row r="1401" spans="1:46" ht="45" customHeight="1" thickTop="1" thickBot="1" x14ac:dyDescent="0.25">
      <c r="A1401" s="273" t="s">
        <v>1165</v>
      </c>
      <c r="B1401" s="273" t="s">
        <v>1164</v>
      </c>
      <c r="C1401" s="273" t="s">
        <v>1164</v>
      </c>
      <c r="D1401" s="273" t="s">
        <v>1164</v>
      </c>
      <c r="E1401" s="273" t="s">
        <v>1164</v>
      </c>
      <c r="F1401" s="273" t="s">
        <v>1164</v>
      </c>
      <c r="G1401" s="273" t="s">
        <v>1164</v>
      </c>
      <c r="H1401" s="273" t="s">
        <v>1164</v>
      </c>
      <c r="I1401" s="273" t="s">
        <v>1164</v>
      </c>
      <c r="J1401" s="273" t="s">
        <v>1164</v>
      </c>
      <c r="K1401" s="273" t="s">
        <v>1164</v>
      </c>
      <c r="L1401" s="273" t="s">
        <v>1164</v>
      </c>
      <c r="M1401" s="273" t="s">
        <v>1164</v>
      </c>
      <c r="N1401" s="273" t="s">
        <v>1164</v>
      </c>
      <c r="O1401" s="273" t="s">
        <v>1164</v>
      </c>
      <c r="P1401" s="273" t="s">
        <v>1164</v>
      </c>
      <c r="Q1401" s="65">
        <v>0</v>
      </c>
      <c r="R1401" s="278"/>
      <c r="S1401" s="278"/>
      <c r="T1401" s="278"/>
      <c r="U1401" s="278"/>
      <c r="V1401" s="278"/>
      <c r="W1401" s="278"/>
      <c r="X1401" s="278"/>
      <c r="Y1401" s="278"/>
      <c r="Z1401" s="278"/>
      <c r="AA1401" s="278"/>
      <c r="AB1401" s="278"/>
      <c r="AC1401" s="278"/>
      <c r="AD1401" s="278"/>
      <c r="AE1401" s="278"/>
      <c r="AF1401" s="65">
        <v>0</v>
      </c>
      <c r="AG1401" s="278"/>
      <c r="AH1401" s="278"/>
      <c r="AI1401" s="278"/>
      <c r="AJ1401" s="278"/>
      <c r="AK1401" s="278"/>
      <c r="AL1401" s="278"/>
      <c r="AM1401" s="278"/>
      <c r="AN1401" s="278"/>
      <c r="AO1401" s="278"/>
      <c r="AP1401" s="278"/>
      <c r="AQ1401" s="278"/>
      <c r="AR1401" s="278"/>
      <c r="AS1401" s="278"/>
      <c r="AT1401" s="278"/>
    </row>
    <row r="1402" spans="1:46" ht="45" customHeight="1" thickTop="1" thickBot="1" x14ac:dyDescent="0.25">
      <c r="A1402" s="273" t="s">
        <v>1166</v>
      </c>
      <c r="B1402" s="273" t="s">
        <v>1167</v>
      </c>
      <c r="C1402" s="273" t="s">
        <v>1167</v>
      </c>
      <c r="D1402" s="273" t="s">
        <v>1167</v>
      </c>
      <c r="E1402" s="273" t="s">
        <v>1167</v>
      </c>
      <c r="F1402" s="273" t="s">
        <v>1167</v>
      </c>
      <c r="G1402" s="273" t="s">
        <v>1167</v>
      </c>
      <c r="H1402" s="273" t="s">
        <v>1167</v>
      </c>
      <c r="I1402" s="273" t="s">
        <v>1167</v>
      </c>
      <c r="J1402" s="273" t="s">
        <v>1167</v>
      </c>
      <c r="K1402" s="273" t="s">
        <v>1167</v>
      </c>
      <c r="L1402" s="273" t="s">
        <v>1167</v>
      </c>
      <c r="M1402" s="273" t="s">
        <v>1167</v>
      </c>
      <c r="N1402" s="273" t="s">
        <v>1167</v>
      </c>
      <c r="O1402" s="273" t="s">
        <v>1167</v>
      </c>
      <c r="P1402" s="273" t="s">
        <v>1167</v>
      </c>
      <c r="Q1402" s="65">
        <v>0</v>
      </c>
      <c r="R1402" s="278"/>
      <c r="S1402" s="278"/>
      <c r="T1402" s="278"/>
      <c r="U1402" s="278"/>
      <c r="V1402" s="278"/>
      <c r="W1402" s="278"/>
      <c r="X1402" s="278"/>
      <c r="Y1402" s="278"/>
      <c r="Z1402" s="278"/>
      <c r="AA1402" s="278"/>
      <c r="AB1402" s="278"/>
      <c r="AC1402" s="278"/>
      <c r="AD1402" s="278"/>
      <c r="AE1402" s="278"/>
      <c r="AF1402" s="65">
        <v>0</v>
      </c>
      <c r="AG1402" s="278"/>
      <c r="AH1402" s="278"/>
      <c r="AI1402" s="278"/>
      <c r="AJ1402" s="278"/>
      <c r="AK1402" s="278"/>
      <c r="AL1402" s="278"/>
      <c r="AM1402" s="278"/>
      <c r="AN1402" s="278"/>
      <c r="AO1402" s="278"/>
      <c r="AP1402" s="278"/>
      <c r="AQ1402" s="278"/>
      <c r="AR1402" s="278"/>
      <c r="AS1402" s="278"/>
      <c r="AT1402" s="278"/>
    </row>
    <row r="1403" spans="1:46" ht="45" customHeight="1" thickTop="1" thickBot="1" x14ac:dyDescent="0.25">
      <c r="A1403" s="273" t="s">
        <v>1168</v>
      </c>
      <c r="B1403" s="273" t="s">
        <v>1169</v>
      </c>
      <c r="C1403" s="273" t="s">
        <v>1169</v>
      </c>
      <c r="D1403" s="273" t="s">
        <v>1169</v>
      </c>
      <c r="E1403" s="273" t="s">
        <v>1169</v>
      </c>
      <c r="F1403" s="273" t="s">
        <v>1169</v>
      </c>
      <c r="G1403" s="273" t="s">
        <v>1169</v>
      </c>
      <c r="H1403" s="273" t="s">
        <v>1169</v>
      </c>
      <c r="I1403" s="273" t="s">
        <v>1169</v>
      </c>
      <c r="J1403" s="273" t="s">
        <v>1169</v>
      </c>
      <c r="K1403" s="273" t="s">
        <v>1169</v>
      </c>
      <c r="L1403" s="273" t="s">
        <v>1169</v>
      </c>
      <c r="M1403" s="273" t="s">
        <v>1169</v>
      </c>
      <c r="N1403" s="273" t="s">
        <v>1169</v>
      </c>
      <c r="O1403" s="273" t="s">
        <v>1169</v>
      </c>
      <c r="P1403" s="273" t="s">
        <v>1169</v>
      </c>
      <c r="Q1403" s="65">
        <v>0</v>
      </c>
      <c r="R1403" s="278"/>
      <c r="S1403" s="278"/>
      <c r="T1403" s="278"/>
      <c r="U1403" s="278"/>
      <c r="V1403" s="278"/>
      <c r="W1403" s="278"/>
      <c r="X1403" s="278"/>
      <c r="Y1403" s="278"/>
      <c r="Z1403" s="278"/>
      <c r="AA1403" s="278"/>
      <c r="AB1403" s="278"/>
      <c r="AC1403" s="278"/>
      <c r="AD1403" s="278"/>
      <c r="AE1403" s="278"/>
      <c r="AF1403" s="65">
        <v>0</v>
      </c>
      <c r="AG1403" s="278"/>
      <c r="AH1403" s="278"/>
      <c r="AI1403" s="278"/>
      <c r="AJ1403" s="278"/>
      <c r="AK1403" s="278"/>
      <c r="AL1403" s="278"/>
      <c r="AM1403" s="278"/>
      <c r="AN1403" s="278"/>
      <c r="AO1403" s="278"/>
      <c r="AP1403" s="278"/>
      <c r="AQ1403" s="278"/>
      <c r="AR1403" s="278"/>
      <c r="AS1403" s="278"/>
      <c r="AT1403" s="278"/>
    </row>
    <row r="1404" spans="1:46" ht="45" customHeight="1" thickTop="1" thickBot="1" x14ac:dyDescent="0.25">
      <c r="A1404" s="273" t="s">
        <v>1170</v>
      </c>
      <c r="B1404" s="273" t="s">
        <v>1171</v>
      </c>
      <c r="C1404" s="273" t="s">
        <v>1171</v>
      </c>
      <c r="D1404" s="273" t="s">
        <v>1171</v>
      </c>
      <c r="E1404" s="273" t="s">
        <v>1171</v>
      </c>
      <c r="F1404" s="273" t="s">
        <v>1171</v>
      </c>
      <c r="G1404" s="273" t="s">
        <v>1171</v>
      </c>
      <c r="H1404" s="273" t="s">
        <v>1171</v>
      </c>
      <c r="I1404" s="273" t="s">
        <v>1171</v>
      </c>
      <c r="J1404" s="273" t="s">
        <v>1171</v>
      </c>
      <c r="K1404" s="273" t="s">
        <v>1171</v>
      </c>
      <c r="L1404" s="273" t="s">
        <v>1171</v>
      </c>
      <c r="M1404" s="273" t="s">
        <v>1171</v>
      </c>
      <c r="N1404" s="273" t="s">
        <v>1171</v>
      </c>
      <c r="O1404" s="273" t="s">
        <v>1171</v>
      </c>
      <c r="P1404" s="273" t="s">
        <v>1171</v>
      </c>
      <c r="Q1404" s="65">
        <v>0</v>
      </c>
      <c r="R1404" s="274"/>
      <c r="S1404" s="274"/>
      <c r="T1404" s="274"/>
      <c r="U1404" s="274"/>
      <c r="V1404" s="274"/>
      <c r="W1404" s="274"/>
      <c r="X1404" s="274"/>
      <c r="Y1404" s="274"/>
      <c r="Z1404" s="274"/>
      <c r="AA1404" s="274"/>
      <c r="AB1404" s="274"/>
      <c r="AC1404" s="274"/>
      <c r="AD1404" s="274"/>
      <c r="AE1404" s="274"/>
      <c r="AF1404" s="65">
        <v>0</v>
      </c>
      <c r="AG1404" s="274"/>
      <c r="AH1404" s="274"/>
      <c r="AI1404" s="274"/>
      <c r="AJ1404" s="274"/>
      <c r="AK1404" s="274"/>
      <c r="AL1404" s="274"/>
      <c r="AM1404" s="274"/>
      <c r="AN1404" s="274"/>
      <c r="AO1404" s="274"/>
      <c r="AP1404" s="274"/>
      <c r="AQ1404" s="274"/>
      <c r="AR1404" s="274"/>
      <c r="AS1404" s="274"/>
      <c r="AT1404" s="274"/>
    </row>
    <row r="1405" spans="1:46" ht="45" customHeight="1" thickTop="1" thickBot="1" x14ac:dyDescent="0.25">
      <c r="A1405" s="273" t="s">
        <v>1172</v>
      </c>
      <c r="B1405" s="273" t="s">
        <v>1173</v>
      </c>
      <c r="C1405" s="273" t="s">
        <v>1173</v>
      </c>
      <c r="D1405" s="273" t="s">
        <v>1173</v>
      </c>
      <c r="E1405" s="273" t="s">
        <v>1173</v>
      </c>
      <c r="F1405" s="273" t="s">
        <v>1173</v>
      </c>
      <c r="G1405" s="273" t="s">
        <v>1173</v>
      </c>
      <c r="H1405" s="273" t="s">
        <v>1173</v>
      </c>
      <c r="I1405" s="273" t="s">
        <v>1173</v>
      </c>
      <c r="J1405" s="273" t="s">
        <v>1173</v>
      </c>
      <c r="K1405" s="273" t="s">
        <v>1173</v>
      </c>
      <c r="L1405" s="273" t="s">
        <v>1173</v>
      </c>
      <c r="M1405" s="273" t="s">
        <v>1173</v>
      </c>
      <c r="N1405" s="273" t="s">
        <v>1173</v>
      </c>
      <c r="O1405" s="273" t="s">
        <v>1173</v>
      </c>
      <c r="P1405" s="273" t="s">
        <v>1173</v>
      </c>
      <c r="Q1405" s="65">
        <v>0</v>
      </c>
      <c r="R1405" s="274"/>
      <c r="S1405" s="274"/>
      <c r="T1405" s="274"/>
      <c r="U1405" s="274"/>
      <c r="V1405" s="274"/>
      <c r="W1405" s="274"/>
      <c r="X1405" s="274"/>
      <c r="Y1405" s="274"/>
      <c r="Z1405" s="274"/>
      <c r="AA1405" s="274"/>
      <c r="AB1405" s="274"/>
      <c r="AC1405" s="274"/>
      <c r="AD1405" s="274"/>
      <c r="AE1405" s="274"/>
      <c r="AF1405" s="65">
        <v>0</v>
      </c>
      <c r="AG1405" s="274"/>
      <c r="AH1405" s="274"/>
      <c r="AI1405" s="274"/>
      <c r="AJ1405" s="274"/>
      <c r="AK1405" s="274"/>
      <c r="AL1405" s="274"/>
      <c r="AM1405" s="274"/>
      <c r="AN1405" s="274"/>
      <c r="AO1405" s="274"/>
      <c r="AP1405" s="274"/>
      <c r="AQ1405" s="274"/>
      <c r="AR1405" s="274"/>
      <c r="AS1405" s="274"/>
      <c r="AT1405" s="274"/>
    </row>
    <row r="1406" spans="1:46" ht="45" customHeight="1" thickTop="1" thickBot="1" x14ac:dyDescent="0.25">
      <c r="A1406" s="273" t="s">
        <v>1174</v>
      </c>
      <c r="B1406" s="273" t="s">
        <v>1175</v>
      </c>
      <c r="C1406" s="273" t="s">
        <v>1175</v>
      </c>
      <c r="D1406" s="273" t="s">
        <v>1175</v>
      </c>
      <c r="E1406" s="273" t="s">
        <v>1175</v>
      </c>
      <c r="F1406" s="273" t="s">
        <v>1175</v>
      </c>
      <c r="G1406" s="273" t="s">
        <v>1175</v>
      </c>
      <c r="H1406" s="273" t="s">
        <v>1175</v>
      </c>
      <c r="I1406" s="273" t="s">
        <v>1175</v>
      </c>
      <c r="J1406" s="273" t="s">
        <v>1175</v>
      </c>
      <c r="K1406" s="273" t="s">
        <v>1175</v>
      </c>
      <c r="L1406" s="273" t="s">
        <v>1175</v>
      </c>
      <c r="M1406" s="273" t="s">
        <v>1175</v>
      </c>
      <c r="N1406" s="273" t="s">
        <v>1175</v>
      </c>
      <c r="O1406" s="273" t="s">
        <v>1175</v>
      </c>
      <c r="P1406" s="273" t="s">
        <v>1175</v>
      </c>
      <c r="Q1406" s="65">
        <v>0</v>
      </c>
      <c r="R1406" s="274"/>
      <c r="S1406" s="274"/>
      <c r="T1406" s="274"/>
      <c r="U1406" s="274"/>
      <c r="V1406" s="274"/>
      <c r="W1406" s="274"/>
      <c r="X1406" s="274"/>
      <c r="Y1406" s="274"/>
      <c r="Z1406" s="274"/>
      <c r="AA1406" s="274"/>
      <c r="AB1406" s="274"/>
      <c r="AC1406" s="274"/>
      <c r="AD1406" s="274"/>
      <c r="AE1406" s="274"/>
      <c r="AF1406" s="65">
        <v>0</v>
      </c>
      <c r="AG1406" s="274"/>
      <c r="AH1406" s="274"/>
      <c r="AI1406" s="274"/>
      <c r="AJ1406" s="274"/>
      <c r="AK1406" s="274"/>
      <c r="AL1406" s="274"/>
      <c r="AM1406" s="274"/>
      <c r="AN1406" s="274"/>
      <c r="AO1406" s="274"/>
      <c r="AP1406" s="274"/>
      <c r="AQ1406" s="274"/>
      <c r="AR1406" s="274"/>
      <c r="AS1406" s="274"/>
      <c r="AT1406" s="274"/>
    </row>
    <row r="1407" spans="1:46" ht="45" customHeight="1" thickTop="1" thickBot="1" x14ac:dyDescent="0.25">
      <c r="A1407" s="273" t="s">
        <v>1176</v>
      </c>
      <c r="B1407" s="273" t="s">
        <v>1177</v>
      </c>
      <c r="C1407" s="273" t="s">
        <v>1177</v>
      </c>
      <c r="D1407" s="273" t="s">
        <v>1177</v>
      </c>
      <c r="E1407" s="273" t="s">
        <v>1177</v>
      </c>
      <c r="F1407" s="273" t="s">
        <v>1177</v>
      </c>
      <c r="G1407" s="273" t="s">
        <v>1177</v>
      </c>
      <c r="H1407" s="273" t="s">
        <v>1177</v>
      </c>
      <c r="I1407" s="273" t="s">
        <v>1177</v>
      </c>
      <c r="J1407" s="273" t="s">
        <v>1177</v>
      </c>
      <c r="K1407" s="273" t="s">
        <v>1177</v>
      </c>
      <c r="L1407" s="273" t="s">
        <v>1177</v>
      </c>
      <c r="M1407" s="273" t="s">
        <v>1177</v>
      </c>
      <c r="N1407" s="273" t="s">
        <v>1177</v>
      </c>
      <c r="O1407" s="273" t="s">
        <v>1177</v>
      </c>
      <c r="P1407" s="273" t="s">
        <v>1177</v>
      </c>
      <c r="Q1407" s="65">
        <v>0</v>
      </c>
      <c r="R1407" s="274"/>
      <c r="S1407" s="274"/>
      <c r="T1407" s="274"/>
      <c r="U1407" s="274"/>
      <c r="V1407" s="274"/>
      <c r="W1407" s="274"/>
      <c r="X1407" s="274"/>
      <c r="Y1407" s="274"/>
      <c r="Z1407" s="274"/>
      <c r="AA1407" s="274"/>
      <c r="AB1407" s="274"/>
      <c r="AC1407" s="274"/>
      <c r="AD1407" s="274"/>
      <c r="AE1407" s="274"/>
      <c r="AF1407" s="65">
        <v>0</v>
      </c>
      <c r="AG1407" s="274"/>
      <c r="AH1407" s="274"/>
      <c r="AI1407" s="274"/>
      <c r="AJ1407" s="274"/>
      <c r="AK1407" s="274"/>
      <c r="AL1407" s="274"/>
      <c r="AM1407" s="274"/>
      <c r="AN1407" s="274"/>
      <c r="AO1407" s="274"/>
      <c r="AP1407" s="274"/>
      <c r="AQ1407" s="274"/>
      <c r="AR1407" s="274"/>
      <c r="AS1407" s="274"/>
      <c r="AT1407" s="274"/>
    </row>
    <row r="1408" spans="1:46" ht="45" customHeight="1" thickTop="1" thickBot="1" x14ac:dyDescent="0.25">
      <c r="A1408" s="273" t="s">
        <v>1178</v>
      </c>
      <c r="B1408" s="273" t="s">
        <v>1179</v>
      </c>
      <c r="C1408" s="273" t="s">
        <v>1179</v>
      </c>
      <c r="D1408" s="273" t="s">
        <v>1179</v>
      </c>
      <c r="E1408" s="273" t="s">
        <v>1179</v>
      </c>
      <c r="F1408" s="273" t="s">
        <v>1179</v>
      </c>
      <c r="G1408" s="273" t="s">
        <v>1179</v>
      </c>
      <c r="H1408" s="273" t="s">
        <v>1179</v>
      </c>
      <c r="I1408" s="273" t="s">
        <v>1179</v>
      </c>
      <c r="J1408" s="273" t="s">
        <v>1179</v>
      </c>
      <c r="K1408" s="273" t="s">
        <v>1179</v>
      </c>
      <c r="L1408" s="273" t="s">
        <v>1179</v>
      </c>
      <c r="M1408" s="273" t="s">
        <v>1179</v>
      </c>
      <c r="N1408" s="273" t="s">
        <v>1179</v>
      </c>
      <c r="O1408" s="273" t="s">
        <v>1179</v>
      </c>
      <c r="P1408" s="273" t="s">
        <v>1179</v>
      </c>
      <c r="Q1408" s="65">
        <v>0</v>
      </c>
      <c r="R1408" s="278"/>
      <c r="S1408" s="278"/>
      <c r="T1408" s="278"/>
      <c r="U1408" s="278"/>
      <c r="V1408" s="278"/>
      <c r="W1408" s="278"/>
      <c r="X1408" s="278"/>
      <c r="Y1408" s="278"/>
      <c r="Z1408" s="278"/>
      <c r="AA1408" s="278"/>
      <c r="AB1408" s="278"/>
      <c r="AC1408" s="278"/>
      <c r="AD1408" s="278"/>
      <c r="AE1408" s="278"/>
      <c r="AF1408" s="65">
        <v>0</v>
      </c>
      <c r="AG1408" s="278"/>
      <c r="AH1408" s="278"/>
      <c r="AI1408" s="278"/>
      <c r="AJ1408" s="278"/>
      <c r="AK1408" s="278"/>
      <c r="AL1408" s="278"/>
      <c r="AM1408" s="278"/>
      <c r="AN1408" s="278"/>
      <c r="AO1408" s="278"/>
      <c r="AP1408" s="278"/>
      <c r="AQ1408" s="278"/>
      <c r="AR1408" s="278"/>
      <c r="AS1408" s="278"/>
      <c r="AT1408" s="278"/>
    </row>
    <row r="1409" spans="1:46" ht="45" customHeight="1" thickTop="1" thickBot="1" x14ac:dyDescent="0.25">
      <c r="A1409" s="273" t="s">
        <v>1180</v>
      </c>
      <c r="B1409" s="273"/>
      <c r="C1409" s="273"/>
      <c r="D1409" s="273"/>
      <c r="E1409" s="273"/>
      <c r="F1409" s="273"/>
      <c r="G1409" s="273"/>
      <c r="H1409" s="273"/>
      <c r="I1409" s="273"/>
      <c r="J1409" s="273"/>
      <c r="K1409" s="273"/>
      <c r="L1409" s="273"/>
      <c r="M1409" s="273"/>
      <c r="N1409" s="273"/>
      <c r="O1409" s="273"/>
      <c r="P1409" s="273"/>
      <c r="Q1409" s="65">
        <v>0</v>
      </c>
      <c r="R1409" s="278"/>
      <c r="S1409" s="278"/>
      <c r="T1409" s="278"/>
      <c r="U1409" s="278"/>
      <c r="V1409" s="278"/>
      <c r="W1409" s="278"/>
      <c r="X1409" s="278"/>
      <c r="Y1409" s="278"/>
      <c r="Z1409" s="278"/>
      <c r="AA1409" s="278"/>
      <c r="AB1409" s="278"/>
      <c r="AC1409" s="278"/>
      <c r="AD1409" s="278"/>
      <c r="AE1409" s="278"/>
      <c r="AF1409" s="65">
        <v>0</v>
      </c>
      <c r="AG1409" s="278"/>
      <c r="AH1409" s="278"/>
      <c r="AI1409" s="278"/>
      <c r="AJ1409" s="278"/>
      <c r="AK1409" s="278"/>
      <c r="AL1409" s="278"/>
      <c r="AM1409" s="278"/>
      <c r="AN1409" s="278"/>
      <c r="AO1409" s="278"/>
      <c r="AP1409" s="278"/>
      <c r="AQ1409" s="278"/>
      <c r="AR1409" s="278"/>
      <c r="AS1409" s="278"/>
      <c r="AT1409" s="278"/>
    </row>
    <row r="1410" spans="1:46" ht="45" customHeight="1" thickTop="1" thickBot="1" x14ac:dyDescent="0.25">
      <c r="A1410" s="273" t="s">
        <v>1046</v>
      </c>
      <c r="B1410" s="273" t="s">
        <v>1047</v>
      </c>
      <c r="C1410" s="273" t="s">
        <v>1047</v>
      </c>
      <c r="D1410" s="273" t="s">
        <v>1047</v>
      </c>
      <c r="E1410" s="273" t="s">
        <v>1047</v>
      </c>
      <c r="F1410" s="273" t="s">
        <v>1047</v>
      </c>
      <c r="G1410" s="273" t="s">
        <v>1047</v>
      </c>
      <c r="H1410" s="273" t="s">
        <v>1047</v>
      </c>
      <c r="I1410" s="273" t="s">
        <v>1047</v>
      </c>
      <c r="J1410" s="273" t="s">
        <v>1047</v>
      </c>
      <c r="K1410" s="273" t="s">
        <v>1047</v>
      </c>
      <c r="L1410" s="273" t="s">
        <v>1047</v>
      </c>
      <c r="M1410" s="273" t="s">
        <v>1047</v>
      </c>
      <c r="N1410" s="273" t="s">
        <v>1047</v>
      </c>
      <c r="O1410" s="273" t="s">
        <v>1047</v>
      </c>
      <c r="P1410" s="273" t="s">
        <v>1047</v>
      </c>
      <c r="Q1410" s="65">
        <v>0</v>
      </c>
      <c r="R1410" s="274"/>
      <c r="S1410" s="274"/>
      <c r="T1410" s="274"/>
      <c r="U1410" s="274"/>
      <c r="V1410" s="274"/>
      <c r="W1410" s="274"/>
      <c r="X1410" s="274"/>
      <c r="Y1410" s="274"/>
      <c r="Z1410" s="274"/>
      <c r="AA1410" s="274"/>
      <c r="AB1410" s="274"/>
      <c r="AC1410" s="274"/>
      <c r="AD1410" s="274"/>
      <c r="AE1410" s="274"/>
      <c r="AF1410" s="65">
        <v>0</v>
      </c>
      <c r="AG1410" s="274"/>
      <c r="AH1410" s="274"/>
      <c r="AI1410" s="274"/>
      <c r="AJ1410" s="274"/>
      <c r="AK1410" s="274"/>
      <c r="AL1410" s="274"/>
      <c r="AM1410" s="274"/>
      <c r="AN1410" s="274"/>
      <c r="AO1410" s="274"/>
      <c r="AP1410" s="274"/>
      <c r="AQ1410" s="274"/>
      <c r="AR1410" s="274"/>
      <c r="AS1410" s="274"/>
      <c r="AT1410" s="274"/>
    </row>
    <row r="1411" spans="1:46" ht="45" customHeight="1" thickTop="1" thickBot="1" x14ac:dyDescent="0.25">
      <c r="A1411" s="273" t="s">
        <v>1181</v>
      </c>
      <c r="B1411" s="273" t="s">
        <v>1182</v>
      </c>
      <c r="C1411" s="273" t="s">
        <v>1182</v>
      </c>
      <c r="D1411" s="273" t="s">
        <v>1182</v>
      </c>
      <c r="E1411" s="273" t="s">
        <v>1182</v>
      </c>
      <c r="F1411" s="273" t="s">
        <v>1182</v>
      </c>
      <c r="G1411" s="273" t="s">
        <v>1182</v>
      </c>
      <c r="H1411" s="273" t="s">
        <v>1182</v>
      </c>
      <c r="I1411" s="273" t="s">
        <v>1182</v>
      </c>
      <c r="J1411" s="273" t="s">
        <v>1182</v>
      </c>
      <c r="K1411" s="273" t="s">
        <v>1182</v>
      </c>
      <c r="L1411" s="273" t="s">
        <v>1182</v>
      </c>
      <c r="M1411" s="273" t="s">
        <v>1182</v>
      </c>
      <c r="N1411" s="273" t="s">
        <v>1182</v>
      </c>
      <c r="O1411" s="273" t="s">
        <v>1182</v>
      </c>
      <c r="P1411" s="273" t="s">
        <v>1182</v>
      </c>
      <c r="Q1411" s="65">
        <v>0</v>
      </c>
      <c r="R1411" s="274"/>
      <c r="S1411" s="274"/>
      <c r="T1411" s="274"/>
      <c r="U1411" s="274"/>
      <c r="V1411" s="274"/>
      <c r="W1411" s="274"/>
      <c r="X1411" s="274"/>
      <c r="Y1411" s="274"/>
      <c r="Z1411" s="274"/>
      <c r="AA1411" s="274"/>
      <c r="AB1411" s="274"/>
      <c r="AC1411" s="274"/>
      <c r="AD1411" s="274"/>
      <c r="AE1411" s="274"/>
      <c r="AF1411" s="65">
        <v>0</v>
      </c>
      <c r="AG1411" s="274"/>
      <c r="AH1411" s="274"/>
      <c r="AI1411" s="274"/>
      <c r="AJ1411" s="274"/>
      <c r="AK1411" s="274"/>
      <c r="AL1411" s="274"/>
      <c r="AM1411" s="274"/>
      <c r="AN1411" s="274"/>
      <c r="AO1411" s="274"/>
      <c r="AP1411" s="274"/>
      <c r="AQ1411" s="274"/>
      <c r="AR1411" s="274"/>
      <c r="AS1411" s="274"/>
      <c r="AT1411" s="274"/>
    </row>
    <row r="1412" spans="1:46" ht="45" customHeight="1" thickTop="1" thickBot="1" x14ac:dyDescent="0.25">
      <c r="A1412" s="273" t="s">
        <v>1183</v>
      </c>
      <c r="B1412" s="273" t="s">
        <v>1184</v>
      </c>
      <c r="C1412" s="273" t="s">
        <v>1184</v>
      </c>
      <c r="D1412" s="273" t="s">
        <v>1184</v>
      </c>
      <c r="E1412" s="273" t="s">
        <v>1184</v>
      </c>
      <c r="F1412" s="273" t="s">
        <v>1184</v>
      </c>
      <c r="G1412" s="273" t="s">
        <v>1184</v>
      </c>
      <c r="H1412" s="273" t="s">
        <v>1184</v>
      </c>
      <c r="I1412" s="273" t="s">
        <v>1184</v>
      </c>
      <c r="J1412" s="273" t="s">
        <v>1184</v>
      </c>
      <c r="K1412" s="273" t="s">
        <v>1184</v>
      </c>
      <c r="L1412" s="273" t="s">
        <v>1184</v>
      </c>
      <c r="M1412" s="273" t="s">
        <v>1184</v>
      </c>
      <c r="N1412" s="273" t="s">
        <v>1184</v>
      </c>
      <c r="O1412" s="273" t="s">
        <v>1184</v>
      </c>
      <c r="P1412" s="273" t="s">
        <v>1184</v>
      </c>
      <c r="Q1412" s="65">
        <v>0</v>
      </c>
      <c r="R1412" s="274"/>
      <c r="S1412" s="274"/>
      <c r="T1412" s="274"/>
      <c r="U1412" s="274"/>
      <c r="V1412" s="274"/>
      <c r="W1412" s="274"/>
      <c r="X1412" s="274"/>
      <c r="Y1412" s="274"/>
      <c r="Z1412" s="274"/>
      <c r="AA1412" s="274"/>
      <c r="AB1412" s="274"/>
      <c r="AC1412" s="274"/>
      <c r="AD1412" s="274"/>
      <c r="AE1412" s="274"/>
      <c r="AF1412" s="65">
        <v>0</v>
      </c>
      <c r="AG1412" s="274"/>
      <c r="AH1412" s="274"/>
      <c r="AI1412" s="274"/>
      <c r="AJ1412" s="274"/>
      <c r="AK1412" s="274"/>
      <c r="AL1412" s="274"/>
      <c r="AM1412" s="274"/>
      <c r="AN1412" s="274"/>
      <c r="AO1412" s="274"/>
      <c r="AP1412" s="274"/>
      <c r="AQ1412" s="274"/>
      <c r="AR1412" s="274"/>
      <c r="AS1412" s="274"/>
      <c r="AT1412" s="274"/>
    </row>
    <row r="1413" spans="1:46" ht="45" customHeight="1" thickTop="1" thickBot="1" x14ac:dyDescent="0.25">
      <c r="A1413" s="273" t="s">
        <v>1185</v>
      </c>
      <c r="B1413" s="273" t="s">
        <v>1186</v>
      </c>
      <c r="C1413" s="273" t="s">
        <v>1186</v>
      </c>
      <c r="D1413" s="273" t="s">
        <v>1186</v>
      </c>
      <c r="E1413" s="273" t="s">
        <v>1186</v>
      </c>
      <c r="F1413" s="273" t="s">
        <v>1186</v>
      </c>
      <c r="G1413" s="273" t="s">
        <v>1186</v>
      </c>
      <c r="H1413" s="273" t="s">
        <v>1186</v>
      </c>
      <c r="I1413" s="273" t="s">
        <v>1186</v>
      </c>
      <c r="J1413" s="273" t="s">
        <v>1186</v>
      </c>
      <c r="K1413" s="273" t="s">
        <v>1186</v>
      </c>
      <c r="L1413" s="273" t="s">
        <v>1186</v>
      </c>
      <c r="M1413" s="273" t="s">
        <v>1186</v>
      </c>
      <c r="N1413" s="273" t="s">
        <v>1186</v>
      </c>
      <c r="O1413" s="273" t="s">
        <v>1186</v>
      </c>
      <c r="P1413" s="273" t="s">
        <v>1186</v>
      </c>
      <c r="Q1413" s="65">
        <v>0</v>
      </c>
      <c r="R1413" s="278"/>
      <c r="S1413" s="278"/>
      <c r="T1413" s="278"/>
      <c r="U1413" s="278"/>
      <c r="V1413" s="278"/>
      <c r="W1413" s="278"/>
      <c r="X1413" s="278"/>
      <c r="Y1413" s="278"/>
      <c r="Z1413" s="278"/>
      <c r="AA1413" s="278"/>
      <c r="AB1413" s="278"/>
      <c r="AC1413" s="278"/>
      <c r="AD1413" s="278"/>
      <c r="AE1413" s="278"/>
      <c r="AF1413" s="65">
        <v>0</v>
      </c>
      <c r="AG1413" s="278"/>
      <c r="AH1413" s="278"/>
      <c r="AI1413" s="278"/>
      <c r="AJ1413" s="278"/>
      <c r="AK1413" s="278"/>
      <c r="AL1413" s="278"/>
      <c r="AM1413" s="278"/>
      <c r="AN1413" s="278"/>
      <c r="AO1413" s="278"/>
      <c r="AP1413" s="278"/>
      <c r="AQ1413" s="278"/>
      <c r="AR1413" s="278"/>
      <c r="AS1413" s="278"/>
      <c r="AT1413" s="278"/>
    </row>
    <row r="1414" spans="1:46" ht="45" customHeight="1" thickTop="1" thickBot="1" x14ac:dyDescent="0.25">
      <c r="A1414" s="273" t="s">
        <v>1187</v>
      </c>
      <c r="B1414" s="273" t="s">
        <v>1188</v>
      </c>
      <c r="C1414" s="273" t="s">
        <v>1188</v>
      </c>
      <c r="D1414" s="273" t="s">
        <v>1188</v>
      </c>
      <c r="E1414" s="273" t="s">
        <v>1188</v>
      </c>
      <c r="F1414" s="273" t="s">
        <v>1188</v>
      </c>
      <c r="G1414" s="273" t="s">
        <v>1188</v>
      </c>
      <c r="H1414" s="273" t="s">
        <v>1188</v>
      </c>
      <c r="I1414" s="273" t="s">
        <v>1188</v>
      </c>
      <c r="J1414" s="273" t="s">
        <v>1188</v>
      </c>
      <c r="K1414" s="273" t="s">
        <v>1188</v>
      </c>
      <c r="L1414" s="273" t="s">
        <v>1188</v>
      </c>
      <c r="M1414" s="273" t="s">
        <v>1188</v>
      </c>
      <c r="N1414" s="273" t="s">
        <v>1188</v>
      </c>
      <c r="O1414" s="273" t="s">
        <v>1188</v>
      </c>
      <c r="P1414" s="273" t="s">
        <v>1188</v>
      </c>
      <c r="Q1414" s="65">
        <v>0</v>
      </c>
      <c r="R1414" s="274"/>
      <c r="S1414" s="274"/>
      <c r="T1414" s="274"/>
      <c r="U1414" s="274"/>
      <c r="V1414" s="274"/>
      <c r="W1414" s="274"/>
      <c r="X1414" s="274"/>
      <c r="Y1414" s="274"/>
      <c r="Z1414" s="274"/>
      <c r="AA1414" s="274"/>
      <c r="AB1414" s="274"/>
      <c r="AC1414" s="274"/>
      <c r="AD1414" s="274"/>
      <c r="AE1414" s="274"/>
      <c r="AF1414" s="65">
        <v>0</v>
      </c>
      <c r="AG1414" s="274"/>
      <c r="AH1414" s="274"/>
      <c r="AI1414" s="274"/>
      <c r="AJ1414" s="274"/>
      <c r="AK1414" s="274"/>
      <c r="AL1414" s="274"/>
      <c r="AM1414" s="274"/>
      <c r="AN1414" s="274"/>
      <c r="AO1414" s="274"/>
      <c r="AP1414" s="274"/>
      <c r="AQ1414" s="274"/>
      <c r="AR1414" s="274"/>
      <c r="AS1414" s="274"/>
      <c r="AT1414" s="274"/>
    </row>
    <row r="1415" spans="1:46" ht="45" customHeight="1" thickTop="1" thickBot="1" x14ac:dyDescent="0.25">
      <c r="A1415" s="273" t="s">
        <v>1189</v>
      </c>
      <c r="B1415" s="273" t="s">
        <v>1190</v>
      </c>
      <c r="C1415" s="273" t="s">
        <v>1190</v>
      </c>
      <c r="D1415" s="273" t="s">
        <v>1190</v>
      </c>
      <c r="E1415" s="273" t="s">
        <v>1190</v>
      </c>
      <c r="F1415" s="273" t="s">
        <v>1190</v>
      </c>
      <c r="G1415" s="273" t="s">
        <v>1190</v>
      </c>
      <c r="H1415" s="273" t="s">
        <v>1190</v>
      </c>
      <c r="I1415" s="273" t="s">
        <v>1190</v>
      </c>
      <c r="J1415" s="273" t="s">
        <v>1190</v>
      </c>
      <c r="K1415" s="273" t="s">
        <v>1190</v>
      </c>
      <c r="L1415" s="273" t="s">
        <v>1190</v>
      </c>
      <c r="M1415" s="273" t="s">
        <v>1190</v>
      </c>
      <c r="N1415" s="273" t="s">
        <v>1190</v>
      </c>
      <c r="O1415" s="273" t="s">
        <v>1190</v>
      </c>
      <c r="P1415" s="273" t="s">
        <v>1190</v>
      </c>
      <c r="Q1415" s="65">
        <v>0</v>
      </c>
      <c r="R1415" s="274"/>
      <c r="S1415" s="274"/>
      <c r="T1415" s="274"/>
      <c r="U1415" s="274"/>
      <c r="V1415" s="274"/>
      <c r="W1415" s="274"/>
      <c r="X1415" s="274"/>
      <c r="Y1415" s="274"/>
      <c r="Z1415" s="274"/>
      <c r="AA1415" s="274"/>
      <c r="AB1415" s="274"/>
      <c r="AC1415" s="274"/>
      <c r="AD1415" s="274"/>
      <c r="AE1415" s="274"/>
      <c r="AF1415" s="65">
        <v>0</v>
      </c>
      <c r="AG1415" s="274"/>
      <c r="AH1415" s="274"/>
      <c r="AI1415" s="274"/>
      <c r="AJ1415" s="274"/>
      <c r="AK1415" s="274"/>
      <c r="AL1415" s="274"/>
      <c r="AM1415" s="274"/>
      <c r="AN1415" s="274"/>
      <c r="AO1415" s="274"/>
      <c r="AP1415" s="274"/>
      <c r="AQ1415" s="274"/>
      <c r="AR1415" s="274"/>
      <c r="AS1415" s="274"/>
      <c r="AT1415" s="274"/>
    </row>
    <row r="1416" spans="1:46" ht="45" customHeight="1" thickTop="1" thickBot="1" x14ac:dyDescent="0.25">
      <c r="A1416" s="273" t="s">
        <v>1191</v>
      </c>
      <c r="B1416" s="273"/>
      <c r="C1416" s="273"/>
      <c r="D1416" s="273"/>
      <c r="E1416" s="273"/>
      <c r="F1416" s="273"/>
      <c r="G1416" s="273"/>
      <c r="H1416" s="273"/>
      <c r="I1416" s="273"/>
      <c r="J1416" s="273"/>
      <c r="K1416" s="273"/>
      <c r="L1416" s="273"/>
      <c r="M1416" s="273"/>
      <c r="N1416" s="273"/>
      <c r="O1416" s="273"/>
      <c r="P1416" s="273"/>
      <c r="Q1416" s="65">
        <v>0</v>
      </c>
      <c r="R1416" s="274"/>
      <c r="S1416" s="274"/>
      <c r="T1416" s="274"/>
      <c r="U1416" s="274"/>
      <c r="V1416" s="274"/>
      <c r="W1416" s="274"/>
      <c r="X1416" s="274"/>
      <c r="Y1416" s="274"/>
      <c r="Z1416" s="274"/>
      <c r="AA1416" s="274"/>
      <c r="AB1416" s="274"/>
      <c r="AC1416" s="274"/>
      <c r="AD1416" s="274"/>
      <c r="AE1416" s="274"/>
      <c r="AF1416" s="65">
        <v>0</v>
      </c>
      <c r="AG1416" s="274"/>
      <c r="AH1416" s="274"/>
      <c r="AI1416" s="274"/>
      <c r="AJ1416" s="274"/>
      <c r="AK1416" s="274"/>
      <c r="AL1416" s="274"/>
      <c r="AM1416" s="274"/>
      <c r="AN1416" s="274"/>
      <c r="AO1416" s="274"/>
      <c r="AP1416" s="274"/>
      <c r="AQ1416" s="274"/>
      <c r="AR1416" s="274"/>
      <c r="AS1416" s="274"/>
      <c r="AT1416" s="274"/>
    </row>
    <row r="1417" spans="1:46" ht="45" customHeight="1" thickTop="1" thickBot="1" x14ac:dyDescent="0.25">
      <c r="A1417" s="285" t="s">
        <v>1192</v>
      </c>
      <c r="B1417" s="285"/>
      <c r="C1417" s="285"/>
      <c r="D1417" s="285"/>
      <c r="E1417" s="285"/>
      <c r="F1417" s="285"/>
      <c r="G1417" s="285"/>
      <c r="H1417" s="285"/>
      <c r="I1417" s="285"/>
      <c r="J1417" s="285"/>
      <c r="K1417" s="285"/>
      <c r="L1417" s="285"/>
      <c r="M1417" s="285"/>
      <c r="N1417" s="285"/>
      <c r="O1417" s="285"/>
      <c r="P1417" s="285"/>
      <c r="Q1417" s="65">
        <v>0</v>
      </c>
      <c r="R1417" s="278"/>
      <c r="S1417" s="278"/>
      <c r="T1417" s="278"/>
      <c r="U1417" s="278"/>
      <c r="V1417" s="278"/>
      <c r="W1417" s="278"/>
      <c r="X1417" s="278"/>
      <c r="Y1417" s="278"/>
      <c r="Z1417" s="278"/>
      <c r="AA1417" s="278"/>
      <c r="AB1417" s="278"/>
      <c r="AC1417" s="278"/>
      <c r="AD1417" s="278"/>
      <c r="AE1417" s="278"/>
      <c r="AF1417" s="65">
        <v>0</v>
      </c>
      <c r="AG1417" s="278"/>
      <c r="AH1417" s="278"/>
      <c r="AI1417" s="278"/>
      <c r="AJ1417" s="278"/>
      <c r="AK1417" s="278"/>
      <c r="AL1417" s="278"/>
      <c r="AM1417" s="278"/>
      <c r="AN1417" s="278"/>
      <c r="AO1417" s="278"/>
      <c r="AP1417" s="278"/>
      <c r="AQ1417" s="278"/>
      <c r="AR1417" s="278"/>
      <c r="AS1417" s="278"/>
      <c r="AT1417" s="278"/>
    </row>
    <row r="1418" spans="1:46" ht="45" customHeight="1" thickTop="1" thickBot="1" x14ac:dyDescent="0.25">
      <c r="A1418" s="285" t="s">
        <v>1193</v>
      </c>
      <c r="B1418" s="285"/>
      <c r="C1418" s="285"/>
      <c r="D1418" s="285"/>
      <c r="E1418" s="285"/>
      <c r="F1418" s="285"/>
      <c r="G1418" s="285"/>
      <c r="H1418" s="285"/>
      <c r="I1418" s="285"/>
      <c r="J1418" s="285"/>
      <c r="K1418" s="285"/>
      <c r="L1418" s="285"/>
      <c r="M1418" s="285"/>
      <c r="N1418" s="285"/>
      <c r="O1418" s="285"/>
      <c r="P1418" s="285"/>
      <c r="Q1418" s="65">
        <v>0</v>
      </c>
      <c r="R1418" s="274"/>
      <c r="S1418" s="274"/>
      <c r="T1418" s="274"/>
      <c r="U1418" s="274"/>
      <c r="V1418" s="274"/>
      <c r="W1418" s="274"/>
      <c r="X1418" s="274"/>
      <c r="Y1418" s="274"/>
      <c r="Z1418" s="274"/>
      <c r="AA1418" s="274"/>
      <c r="AB1418" s="274"/>
      <c r="AC1418" s="274"/>
      <c r="AD1418" s="274"/>
      <c r="AE1418" s="274"/>
      <c r="AF1418" s="65">
        <v>0</v>
      </c>
      <c r="AG1418" s="274"/>
      <c r="AH1418" s="274"/>
      <c r="AI1418" s="274"/>
      <c r="AJ1418" s="274"/>
      <c r="AK1418" s="274"/>
      <c r="AL1418" s="274"/>
      <c r="AM1418" s="274"/>
      <c r="AN1418" s="274"/>
      <c r="AO1418" s="274"/>
      <c r="AP1418" s="274"/>
      <c r="AQ1418" s="274"/>
      <c r="AR1418" s="274"/>
      <c r="AS1418" s="274"/>
      <c r="AT1418" s="274"/>
    </row>
    <row r="1419" spans="1:46" ht="45" customHeight="1" thickTop="1" thickBot="1" x14ac:dyDescent="0.25">
      <c r="A1419" s="285" t="s">
        <v>1194</v>
      </c>
      <c r="B1419" s="285"/>
      <c r="C1419" s="285"/>
      <c r="D1419" s="285"/>
      <c r="E1419" s="285"/>
      <c r="F1419" s="285"/>
      <c r="G1419" s="285"/>
      <c r="H1419" s="285"/>
      <c r="I1419" s="285"/>
      <c r="J1419" s="285"/>
      <c r="K1419" s="285"/>
      <c r="L1419" s="285"/>
      <c r="M1419" s="285"/>
      <c r="N1419" s="285"/>
      <c r="O1419" s="285"/>
      <c r="P1419" s="285"/>
      <c r="Q1419" s="65">
        <v>0</v>
      </c>
      <c r="R1419" s="274"/>
      <c r="S1419" s="274"/>
      <c r="T1419" s="274"/>
      <c r="U1419" s="274"/>
      <c r="V1419" s="274"/>
      <c r="W1419" s="274"/>
      <c r="X1419" s="274"/>
      <c r="Y1419" s="274"/>
      <c r="Z1419" s="274"/>
      <c r="AA1419" s="274"/>
      <c r="AB1419" s="274"/>
      <c r="AC1419" s="274"/>
      <c r="AD1419" s="274"/>
      <c r="AE1419" s="274"/>
      <c r="AF1419" s="65">
        <v>0</v>
      </c>
      <c r="AG1419" s="274"/>
      <c r="AH1419" s="274"/>
      <c r="AI1419" s="274"/>
      <c r="AJ1419" s="274"/>
      <c r="AK1419" s="274"/>
      <c r="AL1419" s="274"/>
      <c r="AM1419" s="274"/>
      <c r="AN1419" s="274"/>
      <c r="AO1419" s="274"/>
      <c r="AP1419" s="274"/>
      <c r="AQ1419" s="274"/>
      <c r="AR1419" s="274"/>
      <c r="AS1419" s="274"/>
      <c r="AT1419" s="274"/>
    </row>
    <row r="1420" spans="1:46" ht="73.900000000000006" customHeight="1" thickTop="1" thickBot="1" x14ac:dyDescent="0.25">
      <c r="A1420" s="285" t="s">
        <v>1195</v>
      </c>
      <c r="B1420" s="285"/>
      <c r="C1420" s="285"/>
      <c r="D1420" s="285"/>
      <c r="E1420" s="285"/>
      <c r="F1420" s="285"/>
      <c r="G1420" s="285"/>
      <c r="H1420" s="285"/>
      <c r="I1420" s="285"/>
      <c r="J1420" s="285"/>
      <c r="K1420" s="285"/>
      <c r="L1420" s="285"/>
      <c r="M1420" s="285"/>
      <c r="N1420" s="285"/>
      <c r="O1420" s="285"/>
      <c r="P1420" s="285"/>
      <c r="Q1420" s="65">
        <v>0</v>
      </c>
      <c r="R1420" s="274"/>
      <c r="S1420" s="274"/>
      <c r="T1420" s="274"/>
      <c r="U1420" s="274"/>
      <c r="V1420" s="274"/>
      <c r="W1420" s="274"/>
      <c r="X1420" s="274"/>
      <c r="Y1420" s="274"/>
      <c r="Z1420" s="274"/>
      <c r="AA1420" s="274"/>
      <c r="AB1420" s="274"/>
      <c r="AC1420" s="274"/>
      <c r="AD1420" s="274"/>
      <c r="AE1420" s="274"/>
      <c r="AF1420" s="65">
        <v>0</v>
      </c>
      <c r="AG1420" s="274"/>
      <c r="AH1420" s="274"/>
      <c r="AI1420" s="274"/>
      <c r="AJ1420" s="274"/>
      <c r="AK1420" s="274"/>
      <c r="AL1420" s="274"/>
      <c r="AM1420" s="274"/>
      <c r="AN1420" s="274"/>
      <c r="AO1420" s="274"/>
      <c r="AP1420" s="274"/>
      <c r="AQ1420" s="274"/>
      <c r="AR1420" s="274"/>
      <c r="AS1420" s="274"/>
      <c r="AT1420" s="274"/>
    </row>
    <row r="1421" spans="1:46" ht="45" customHeight="1" thickTop="1" thickBot="1" x14ac:dyDescent="0.25">
      <c r="A1421" s="285" t="s">
        <v>1196</v>
      </c>
      <c r="B1421" s="285"/>
      <c r="C1421" s="285"/>
      <c r="D1421" s="285"/>
      <c r="E1421" s="285"/>
      <c r="F1421" s="285"/>
      <c r="G1421" s="285"/>
      <c r="H1421" s="285"/>
      <c r="I1421" s="285"/>
      <c r="J1421" s="285"/>
      <c r="K1421" s="285"/>
      <c r="L1421" s="285"/>
      <c r="M1421" s="285"/>
      <c r="N1421" s="285"/>
      <c r="O1421" s="285"/>
      <c r="P1421" s="285"/>
      <c r="Q1421" s="65">
        <v>0</v>
      </c>
      <c r="R1421" s="278"/>
      <c r="S1421" s="278"/>
      <c r="T1421" s="278"/>
      <c r="U1421" s="278"/>
      <c r="V1421" s="278"/>
      <c r="W1421" s="278"/>
      <c r="X1421" s="278"/>
      <c r="Y1421" s="278"/>
      <c r="Z1421" s="278"/>
      <c r="AA1421" s="278"/>
      <c r="AB1421" s="278"/>
      <c r="AC1421" s="278"/>
      <c r="AD1421" s="278"/>
      <c r="AE1421" s="278"/>
      <c r="AF1421" s="65">
        <v>0</v>
      </c>
      <c r="AG1421" s="278"/>
      <c r="AH1421" s="278"/>
      <c r="AI1421" s="278"/>
      <c r="AJ1421" s="278"/>
      <c r="AK1421" s="278"/>
      <c r="AL1421" s="278"/>
      <c r="AM1421" s="278"/>
      <c r="AN1421" s="278"/>
      <c r="AO1421" s="278"/>
      <c r="AP1421" s="278"/>
      <c r="AQ1421" s="278"/>
      <c r="AR1421" s="278"/>
      <c r="AS1421" s="278"/>
      <c r="AT1421" s="278"/>
    </row>
    <row r="1422" spans="1:46" ht="45" customHeight="1" thickTop="1" thickBot="1" x14ac:dyDescent="0.25">
      <c r="A1422" s="285" t="s">
        <v>1197</v>
      </c>
      <c r="B1422" s="285" t="s">
        <v>1198</v>
      </c>
      <c r="C1422" s="285" t="s">
        <v>1198</v>
      </c>
      <c r="D1422" s="285" t="s">
        <v>1198</v>
      </c>
      <c r="E1422" s="285" t="s">
        <v>1198</v>
      </c>
      <c r="F1422" s="285" t="s">
        <v>1198</v>
      </c>
      <c r="G1422" s="285" t="s">
        <v>1198</v>
      </c>
      <c r="H1422" s="285" t="s">
        <v>1198</v>
      </c>
      <c r="I1422" s="285" t="s">
        <v>1198</v>
      </c>
      <c r="J1422" s="285" t="s">
        <v>1198</v>
      </c>
      <c r="K1422" s="285" t="s">
        <v>1198</v>
      </c>
      <c r="L1422" s="285" t="s">
        <v>1198</v>
      </c>
      <c r="M1422" s="285" t="s">
        <v>1198</v>
      </c>
      <c r="N1422" s="285" t="s">
        <v>1198</v>
      </c>
      <c r="O1422" s="285" t="s">
        <v>1198</v>
      </c>
      <c r="P1422" s="285" t="s">
        <v>1198</v>
      </c>
      <c r="Q1422" s="65">
        <v>0</v>
      </c>
      <c r="R1422" s="274"/>
      <c r="S1422" s="274"/>
      <c r="T1422" s="274"/>
      <c r="U1422" s="274"/>
      <c r="V1422" s="274"/>
      <c r="W1422" s="274"/>
      <c r="X1422" s="274"/>
      <c r="Y1422" s="274"/>
      <c r="Z1422" s="274"/>
      <c r="AA1422" s="274"/>
      <c r="AB1422" s="274"/>
      <c r="AC1422" s="274"/>
      <c r="AD1422" s="274"/>
      <c r="AE1422" s="274"/>
      <c r="AF1422" s="65">
        <v>0</v>
      </c>
      <c r="AG1422" s="274"/>
      <c r="AH1422" s="274"/>
      <c r="AI1422" s="274"/>
      <c r="AJ1422" s="274"/>
      <c r="AK1422" s="274"/>
      <c r="AL1422" s="274"/>
      <c r="AM1422" s="274"/>
      <c r="AN1422" s="274"/>
      <c r="AO1422" s="274"/>
      <c r="AP1422" s="274"/>
      <c r="AQ1422" s="274"/>
      <c r="AR1422" s="274"/>
      <c r="AS1422" s="274"/>
      <c r="AT1422" s="274"/>
    </row>
    <row r="1423" spans="1:46" ht="45" customHeight="1" thickTop="1" thickBot="1" x14ac:dyDescent="0.25">
      <c r="A1423" s="285" t="s">
        <v>1199</v>
      </c>
      <c r="B1423" s="285"/>
      <c r="C1423" s="285"/>
      <c r="D1423" s="285"/>
      <c r="E1423" s="285"/>
      <c r="F1423" s="285"/>
      <c r="G1423" s="285"/>
      <c r="H1423" s="285"/>
      <c r="I1423" s="285"/>
      <c r="J1423" s="285"/>
      <c r="K1423" s="285"/>
      <c r="L1423" s="285"/>
      <c r="M1423" s="285"/>
      <c r="N1423" s="285"/>
      <c r="O1423" s="285"/>
      <c r="P1423" s="285"/>
      <c r="Q1423" s="65">
        <v>0</v>
      </c>
      <c r="R1423" s="274"/>
      <c r="S1423" s="274"/>
      <c r="T1423" s="274"/>
      <c r="U1423" s="274"/>
      <c r="V1423" s="274"/>
      <c r="W1423" s="274"/>
      <c r="X1423" s="274"/>
      <c r="Y1423" s="274"/>
      <c r="Z1423" s="274"/>
      <c r="AA1423" s="274"/>
      <c r="AB1423" s="274"/>
      <c r="AC1423" s="274"/>
      <c r="AD1423" s="274"/>
      <c r="AE1423" s="274"/>
      <c r="AF1423" s="65">
        <v>0</v>
      </c>
      <c r="AG1423" s="274"/>
      <c r="AH1423" s="274"/>
      <c r="AI1423" s="274"/>
      <c r="AJ1423" s="274"/>
      <c r="AK1423" s="274"/>
      <c r="AL1423" s="274"/>
      <c r="AM1423" s="274"/>
      <c r="AN1423" s="274"/>
      <c r="AO1423" s="274"/>
      <c r="AP1423" s="274"/>
      <c r="AQ1423" s="274"/>
      <c r="AR1423" s="274"/>
      <c r="AS1423" s="274"/>
      <c r="AT1423" s="274"/>
    </row>
    <row r="1424" spans="1:46" ht="45" customHeight="1" thickTop="1" thickBot="1" x14ac:dyDescent="0.25">
      <c r="A1424" s="285" t="s">
        <v>1200</v>
      </c>
      <c r="B1424" s="285"/>
      <c r="C1424" s="285"/>
      <c r="D1424" s="285"/>
      <c r="E1424" s="285"/>
      <c r="F1424" s="285"/>
      <c r="G1424" s="285"/>
      <c r="H1424" s="285"/>
      <c r="I1424" s="285"/>
      <c r="J1424" s="285"/>
      <c r="K1424" s="285"/>
      <c r="L1424" s="285"/>
      <c r="M1424" s="285"/>
      <c r="N1424" s="285"/>
      <c r="O1424" s="285"/>
      <c r="P1424" s="285"/>
      <c r="Q1424" s="65">
        <v>0</v>
      </c>
      <c r="R1424" s="274"/>
      <c r="S1424" s="274"/>
      <c r="T1424" s="274"/>
      <c r="U1424" s="274"/>
      <c r="V1424" s="274"/>
      <c r="W1424" s="274"/>
      <c r="X1424" s="274"/>
      <c r="Y1424" s="274"/>
      <c r="Z1424" s="274"/>
      <c r="AA1424" s="274"/>
      <c r="AB1424" s="274"/>
      <c r="AC1424" s="274"/>
      <c r="AD1424" s="274"/>
      <c r="AE1424" s="274"/>
      <c r="AF1424" s="65">
        <v>0</v>
      </c>
      <c r="AG1424" s="274"/>
      <c r="AH1424" s="274"/>
      <c r="AI1424" s="274"/>
      <c r="AJ1424" s="274"/>
      <c r="AK1424" s="274"/>
      <c r="AL1424" s="274"/>
      <c r="AM1424" s="274"/>
      <c r="AN1424" s="274"/>
      <c r="AO1424" s="274"/>
      <c r="AP1424" s="274"/>
      <c r="AQ1424" s="274"/>
      <c r="AR1424" s="274"/>
      <c r="AS1424" s="274"/>
      <c r="AT1424" s="274"/>
    </row>
    <row r="1425" spans="1:46" ht="45" customHeight="1" thickTop="1" thickBot="1" x14ac:dyDescent="0.25">
      <c r="A1425" s="285" t="s">
        <v>1201</v>
      </c>
      <c r="B1425" s="285"/>
      <c r="C1425" s="285"/>
      <c r="D1425" s="285"/>
      <c r="E1425" s="285"/>
      <c r="F1425" s="285"/>
      <c r="G1425" s="285"/>
      <c r="H1425" s="285"/>
      <c r="I1425" s="285"/>
      <c r="J1425" s="285"/>
      <c r="K1425" s="285"/>
      <c r="L1425" s="285"/>
      <c r="M1425" s="285"/>
      <c r="N1425" s="285"/>
      <c r="O1425" s="285"/>
      <c r="P1425" s="285"/>
      <c r="Q1425" s="65">
        <v>0</v>
      </c>
      <c r="R1425" s="274"/>
      <c r="S1425" s="274"/>
      <c r="T1425" s="274"/>
      <c r="U1425" s="274"/>
      <c r="V1425" s="274"/>
      <c r="W1425" s="274"/>
      <c r="X1425" s="274"/>
      <c r="Y1425" s="274"/>
      <c r="Z1425" s="274"/>
      <c r="AA1425" s="274"/>
      <c r="AB1425" s="274"/>
      <c r="AC1425" s="274"/>
      <c r="AD1425" s="274"/>
      <c r="AE1425" s="274"/>
      <c r="AF1425" s="65">
        <v>0</v>
      </c>
      <c r="AG1425" s="274"/>
      <c r="AH1425" s="274"/>
      <c r="AI1425" s="274"/>
      <c r="AJ1425" s="274"/>
      <c r="AK1425" s="274"/>
      <c r="AL1425" s="274"/>
      <c r="AM1425" s="274"/>
      <c r="AN1425" s="274"/>
      <c r="AO1425" s="274"/>
      <c r="AP1425" s="274"/>
      <c r="AQ1425" s="274"/>
      <c r="AR1425" s="274"/>
      <c r="AS1425" s="274"/>
      <c r="AT1425" s="274"/>
    </row>
    <row r="1426" spans="1:46" ht="45" customHeight="1" thickTop="1" thickBot="1" x14ac:dyDescent="0.25">
      <c r="A1426" s="285" t="s">
        <v>1202</v>
      </c>
      <c r="B1426" s="285"/>
      <c r="C1426" s="285"/>
      <c r="D1426" s="285"/>
      <c r="E1426" s="285"/>
      <c r="F1426" s="285"/>
      <c r="G1426" s="285"/>
      <c r="H1426" s="285"/>
      <c r="I1426" s="285"/>
      <c r="J1426" s="285"/>
      <c r="K1426" s="285"/>
      <c r="L1426" s="285"/>
      <c r="M1426" s="285"/>
      <c r="N1426" s="285"/>
      <c r="O1426" s="285"/>
      <c r="P1426" s="285"/>
      <c r="Q1426" s="65">
        <v>0</v>
      </c>
      <c r="R1426" s="278"/>
      <c r="S1426" s="278"/>
      <c r="T1426" s="278"/>
      <c r="U1426" s="278"/>
      <c r="V1426" s="278"/>
      <c r="W1426" s="278"/>
      <c r="X1426" s="278"/>
      <c r="Y1426" s="278"/>
      <c r="Z1426" s="278"/>
      <c r="AA1426" s="278"/>
      <c r="AB1426" s="278"/>
      <c r="AC1426" s="278"/>
      <c r="AD1426" s="278"/>
      <c r="AE1426" s="278"/>
      <c r="AF1426" s="65">
        <v>0</v>
      </c>
      <c r="AG1426" s="278"/>
      <c r="AH1426" s="278"/>
      <c r="AI1426" s="278"/>
      <c r="AJ1426" s="278"/>
      <c r="AK1426" s="278"/>
      <c r="AL1426" s="278"/>
      <c r="AM1426" s="278"/>
      <c r="AN1426" s="278"/>
      <c r="AO1426" s="278"/>
      <c r="AP1426" s="278"/>
      <c r="AQ1426" s="278"/>
      <c r="AR1426" s="278"/>
      <c r="AS1426" s="278"/>
      <c r="AT1426" s="278"/>
    </row>
    <row r="1427" spans="1:46" ht="45" customHeight="1" thickTop="1" thickBot="1" x14ac:dyDescent="0.25">
      <c r="A1427" s="285" t="s">
        <v>1203</v>
      </c>
      <c r="B1427" s="285"/>
      <c r="C1427" s="285"/>
      <c r="D1427" s="285"/>
      <c r="E1427" s="285"/>
      <c r="F1427" s="285"/>
      <c r="G1427" s="285"/>
      <c r="H1427" s="285"/>
      <c r="I1427" s="285"/>
      <c r="J1427" s="285"/>
      <c r="K1427" s="285"/>
      <c r="L1427" s="285"/>
      <c r="M1427" s="285"/>
      <c r="N1427" s="285"/>
      <c r="O1427" s="285"/>
      <c r="P1427" s="285"/>
      <c r="Q1427" s="65">
        <v>0</v>
      </c>
      <c r="R1427" s="278"/>
      <c r="S1427" s="278"/>
      <c r="T1427" s="278"/>
      <c r="U1427" s="278"/>
      <c r="V1427" s="278"/>
      <c r="W1427" s="278"/>
      <c r="X1427" s="278"/>
      <c r="Y1427" s="278"/>
      <c r="Z1427" s="278"/>
      <c r="AA1427" s="278"/>
      <c r="AB1427" s="278"/>
      <c r="AC1427" s="278"/>
      <c r="AD1427" s="278"/>
      <c r="AE1427" s="278"/>
      <c r="AF1427" s="65">
        <v>0</v>
      </c>
      <c r="AG1427" s="278"/>
      <c r="AH1427" s="278"/>
      <c r="AI1427" s="278"/>
      <c r="AJ1427" s="278"/>
      <c r="AK1427" s="278"/>
      <c r="AL1427" s="278"/>
      <c r="AM1427" s="278"/>
      <c r="AN1427" s="278"/>
      <c r="AO1427" s="278"/>
      <c r="AP1427" s="278"/>
      <c r="AQ1427" s="278"/>
      <c r="AR1427" s="278"/>
      <c r="AS1427" s="278"/>
      <c r="AT1427" s="278"/>
    </row>
    <row r="1428" spans="1:46" ht="45" customHeight="1" thickTop="1" thickBot="1" x14ac:dyDescent="0.25">
      <c r="A1428" s="285" t="s">
        <v>1204</v>
      </c>
      <c r="B1428" s="285"/>
      <c r="C1428" s="285"/>
      <c r="D1428" s="285"/>
      <c r="E1428" s="285"/>
      <c r="F1428" s="285"/>
      <c r="G1428" s="285"/>
      <c r="H1428" s="285"/>
      <c r="I1428" s="285"/>
      <c r="J1428" s="285"/>
      <c r="K1428" s="285"/>
      <c r="L1428" s="285"/>
      <c r="M1428" s="285"/>
      <c r="N1428" s="285"/>
      <c r="O1428" s="285"/>
      <c r="P1428" s="285"/>
      <c r="Q1428" s="65">
        <v>0</v>
      </c>
      <c r="R1428" s="278"/>
      <c r="S1428" s="278"/>
      <c r="T1428" s="278"/>
      <c r="U1428" s="278"/>
      <c r="V1428" s="278"/>
      <c r="W1428" s="278"/>
      <c r="X1428" s="278"/>
      <c r="Y1428" s="278"/>
      <c r="Z1428" s="278"/>
      <c r="AA1428" s="278"/>
      <c r="AB1428" s="278"/>
      <c r="AC1428" s="278"/>
      <c r="AD1428" s="278"/>
      <c r="AE1428" s="278"/>
      <c r="AF1428" s="65">
        <v>0</v>
      </c>
      <c r="AG1428" s="278"/>
      <c r="AH1428" s="278"/>
      <c r="AI1428" s="278"/>
      <c r="AJ1428" s="278"/>
      <c r="AK1428" s="278"/>
      <c r="AL1428" s="278"/>
      <c r="AM1428" s="278"/>
      <c r="AN1428" s="278"/>
      <c r="AO1428" s="278"/>
      <c r="AP1428" s="278"/>
      <c r="AQ1428" s="278"/>
      <c r="AR1428" s="278"/>
      <c r="AS1428" s="278"/>
      <c r="AT1428" s="278"/>
    </row>
    <row r="1429" spans="1:46" ht="45" customHeight="1" thickTop="1" thickBot="1" x14ac:dyDescent="0.25">
      <c r="A1429" s="285" t="s">
        <v>1205</v>
      </c>
      <c r="B1429" s="285"/>
      <c r="C1429" s="285"/>
      <c r="D1429" s="285"/>
      <c r="E1429" s="285"/>
      <c r="F1429" s="285"/>
      <c r="G1429" s="285"/>
      <c r="H1429" s="285"/>
      <c r="I1429" s="285"/>
      <c r="J1429" s="285"/>
      <c r="K1429" s="285"/>
      <c r="L1429" s="285"/>
      <c r="M1429" s="285"/>
      <c r="N1429" s="285"/>
      <c r="O1429" s="285"/>
      <c r="P1429" s="285"/>
      <c r="Q1429" s="65">
        <v>0</v>
      </c>
      <c r="R1429" s="278"/>
      <c r="S1429" s="278"/>
      <c r="T1429" s="278"/>
      <c r="U1429" s="278"/>
      <c r="V1429" s="278"/>
      <c r="W1429" s="278"/>
      <c r="X1429" s="278"/>
      <c r="Y1429" s="278"/>
      <c r="Z1429" s="278"/>
      <c r="AA1429" s="278"/>
      <c r="AB1429" s="278"/>
      <c r="AC1429" s="278"/>
      <c r="AD1429" s="278"/>
      <c r="AE1429" s="278"/>
      <c r="AF1429" s="65">
        <v>0</v>
      </c>
      <c r="AG1429" s="278"/>
      <c r="AH1429" s="278"/>
      <c r="AI1429" s="278"/>
      <c r="AJ1429" s="278"/>
      <c r="AK1429" s="278"/>
      <c r="AL1429" s="278"/>
      <c r="AM1429" s="278"/>
      <c r="AN1429" s="278"/>
      <c r="AO1429" s="278"/>
      <c r="AP1429" s="278"/>
      <c r="AQ1429" s="278"/>
      <c r="AR1429" s="278"/>
      <c r="AS1429" s="278"/>
      <c r="AT1429" s="278"/>
    </row>
    <row r="1430" spans="1:46" ht="45" customHeight="1" thickTop="1" thickBot="1" x14ac:dyDescent="0.25">
      <c r="A1430" s="285" t="s">
        <v>1206</v>
      </c>
      <c r="B1430" s="285"/>
      <c r="C1430" s="285"/>
      <c r="D1430" s="285"/>
      <c r="E1430" s="285"/>
      <c r="F1430" s="285"/>
      <c r="G1430" s="285"/>
      <c r="H1430" s="285"/>
      <c r="I1430" s="285"/>
      <c r="J1430" s="285"/>
      <c r="K1430" s="285"/>
      <c r="L1430" s="285"/>
      <c r="M1430" s="285"/>
      <c r="N1430" s="285"/>
      <c r="O1430" s="285"/>
      <c r="P1430" s="285"/>
      <c r="Q1430" s="65">
        <v>0</v>
      </c>
      <c r="R1430" s="274"/>
      <c r="S1430" s="274"/>
      <c r="T1430" s="274"/>
      <c r="U1430" s="274"/>
      <c r="V1430" s="274"/>
      <c r="W1430" s="274"/>
      <c r="X1430" s="274"/>
      <c r="Y1430" s="274"/>
      <c r="Z1430" s="274"/>
      <c r="AA1430" s="274"/>
      <c r="AB1430" s="274"/>
      <c r="AC1430" s="274"/>
      <c r="AD1430" s="274"/>
      <c r="AE1430" s="274"/>
      <c r="AF1430" s="65">
        <v>0</v>
      </c>
      <c r="AG1430" s="274"/>
      <c r="AH1430" s="274"/>
      <c r="AI1430" s="274"/>
      <c r="AJ1430" s="274"/>
      <c r="AK1430" s="274"/>
      <c r="AL1430" s="274"/>
      <c r="AM1430" s="274"/>
      <c r="AN1430" s="274"/>
      <c r="AO1430" s="274"/>
      <c r="AP1430" s="274"/>
      <c r="AQ1430" s="274"/>
      <c r="AR1430" s="274"/>
      <c r="AS1430" s="274"/>
      <c r="AT1430" s="274"/>
    </row>
    <row r="1431" spans="1:46" ht="45" customHeight="1" thickTop="1" thickBot="1" x14ac:dyDescent="0.25">
      <c r="A1431" s="273" t="s">
        <v>1207</v>
      </c>
      <c r="B1431" s="273" t="s">
        <v>1173</v>
      </c>
      <c r="C1431" s="273" t="s">
        <v>1173</v>
      </c>
      <c r="D1431" s="273" t="s">
        <v>1173</v>
      </c>
      <c r="E1431" s="273" t="s">
        <v>1173</v>
      </c>
      <c r="F1431" s="273" t="s">
        <v>1173</v>
      </c>
      <c r="G1431" s="273" t="s">
        <v>1173</v>
      </c>
      <c r="H1431" s="273" t="s">
        <v>1173</v>
      </c>
      <c r="I1431" s="273" t="s">
        <v>1173</v>
      </c>
      <c r="J1431" s="273" t="s">
        <v>1173</v>
      </c>
      <c r="K1431" s="273" t="s">
        <v>1173</v>
      </c>
      <c r="L1431" s="273" t="s">
        <v>1173</v>
      </c>
      <c r="M1431" s="273" t="s">
        <v>1173</v>
      </c>
      <c r="N1431" s="273" t="s">
        <v>1173</v>
      </c>
      <c r="O1431" s="273" t="s">
        <v>1173</v>
      </c>
      <c r="P1431" s="273" t="s">
        <v>1173</v>
      </c>
      <c r="Q1431" s="65">
        <v>0</v>
      </c>
      <c r="R1431" s="274"/>
      <c r="S1431" s="274"/>
      <c r="T1431" s="274"/>
      <c r="U1431" s="274"/>
      <c r="V1431" s="274"/>
      <c r="W1431" s="274"/>
      <c r="X1431" s="274"/>
      <c r="Y1431" s="274"/>
      <c r="Z1431" s="274"/>
      <c r="AA1431" s="274"/>
      <c r="AB1431" s="274"/>
      <c r="AC1431" s="274"/>
      <c r="AD1431" s="274"/>
      <c r="AE1431" s="274"/>
      <c r="AF1431" s="65">
        <v>0</v>
      </c>
      <c r="AG1431" s="274"/>
      <c r="AH1431" s="274"/>
      <c r="AI1431" s="274"/>
      <c r="AJ1431" s="274"/>
      <c r="AK1431" s="274"/>
      <c r="AL1431" s="274"/>
      <c r="AM1431" s="274"/>
      <c r="AN1431" s="274"/>
      <c r="AO1431" s="274"/>
      <c r="AP1431" s="274"/>
      <c r="AQ1431" s="274"/>
      <c r="AR1431" s="274"/>
      <c r="AS1431" s="274"/>
      <c r="AT1431" s="274"/>
    </row>
    <row r="1432" spans="1:46" ht="45" customHeight="1" thickTop="1" thickBot="1" x14ac:dyDescent="0.25">
      <c r="A1432" s="273" t="s">
        <v>1208</v>
      </c>
      <c r="B1432" s="273" t="s">
        <v>1209</v>
      </c>
      <c r="C1432" s="273" t="s">
        <v>1209</v>
      </c>
      <c r="D1432" s="273" t="s">
        <v>1209</v>
      </c>
      <c r="E1432" s="273" t="s">
        <v>1209</v>
      </c>
      <c r="F1432" s="273" t="s">
        <v>1209</v>
      </c>
      <c r="G1432" s="273" t="s">
        <v>1209</v>
      </c>
      <c r="H1432" s="273" t="s">
        <v>1209</v>
      </c>
      <c r="I1432" s="273" t="s">
        <v>1209</v>
      </c>
      <c r="J1432" s="273" t="s">
        <v>1209</v>
      </c>
      <c r="K1432" s="273" t="s">
        <v>1209</v>
      </c>
      <c r="L1432" s="273" t="s">
        <v>1209</v>
      </c>
      <c r="M1432" s="273" t="s">
        <v>1209</v>
      </c>
      <c r="N1432" s="273" t="s">
        <v>1209</v>
      </c>
      <c r="O1432" s="273" t="s">
        <v>1209</v>
      </c>
      <c r="P1432" s="273" t="s">
        <v>1209</v>
      </c>
      <c r="Q1432" s="65">
        <v>0</v>
      </c>
      <c r="R1432" s="274"/>
      <c r="S1432" s="274"/>
      <c r="T1432" s="274"/>
      <c r="U1432" s="274"/>
      <c r="V1432" s="274"/>
      <c r="W1432" s="274"/>
      <c r="X1432" s="274"/>
      <c r="Y1432" s="274"/>
      <c r="Z1432" s="274"/>
      <c r="AA1432" s="274"/>
      <c r="AB1432" s="274"/>
      <c r="AC1432" s="274"/>
      <c r="AD1432" s="274"/>
      <c r="AE1432" s="274"/>
      <c r="AF1432" s="65">
        <v>0</v>
      </c>
      <c r="AG1432" s="274"/>
      <c r="AH1432" s="274"/>
      <c r="AI1432" s="274"/>
      <c r="AJ1432" s="274"/>
      <c r="AK1432" s="274"/>
      <c r="AL1432" s="274"/>
      <c r="AM1432" s="274"/>
      <c r="AN1432" s="274"/>
      <c r="AO1432" s="274"/>
      <c r="AP1432" s="274"/>
      <c r="AQ1432" s="274"/>
      <c r="AR1432" s="274"/>
      <c r="AS1432" s="274"/>
      <c r="AT1432" s="274"/>
    </row>
    <row r="1433" spans="1:46" ht="45" customHeight="1" thickTop="1" thickBot="1" x14ac:dyDescent="0.25">
      <c r="A1433" s="273" t="s">
        <v>1210</v>
      </c>
      <c r="B1433" s="273" t="s">
        <v>1211</v>
      </c>
      <c r="C1433" s="273" t="s">
        <v>1211</v>
      </c>
      <c r="D1433" s="273" t="s">
        <v>1211</v>
      </c>
      <c r="E1433" s="273" t="s">
        <v>1211</v>
      </c>
      <c r="F1433" s="273" t="s">
        <v>1211</v>
      </c>
      <c r="G1433" s="273" t="s">
        <v>1211</v>
      </c>
      <c r="H1433" s="273" t="s">
        <v>1211</v>
      </c>
      <c r="I1433" s="273" t="s">
        <v>1211</v>
      </c>
      <c r="J1433" s="273" t="s">
        <v>1211</v>
      </c>
      <c r="K1433" s="273" t="s">
        <v>1211</v>
      </c>
      <c r="L1433" s="273" t="s">
        <v>1211</v>
      </c>
      <c r="M1433" s="273" t="s">
        <v>1211</v>
      </c>
      <c r="N1433" s="273" t="s">
        <v>1211</v>
      </c>
      <c r="O1433" s="273" t="s">
        <v>1211</v>
      </c>
      <c r="P1433" s="273" t="s">
        <v>1211</v>
      </c>
      <c r="Q1433" s="65">
        <v>0</v>
      </c>
      <c r="R1433" s="274"/>
      <c r="S1433" s="274"/>
      <c r="T1433" s="274"/>
      <c r="U1433" s="274"/>
      <c r="V1433" s="274"/>
      <c r="W1433" s="274"/>
      <c r="X1433" s="274"/>
      <c r="Y1433" s="274"/>
      <c r="Z1433" s="274"/>
      <c r="AA1433" s="274"/>
      <c r="AB1433" s="274"/>
      <c r="AC1433" s="274"/>
      <c r="AD1433" s="274"/>
      <c r="AE1433" s="274"/>
      <c r="AF1433" s="65">
        <v>0</v>
      </c>
      <c r="AG1433" s="274"/>
      <c r="AH1433" s="274"/>
      <c r="AI1433" s="274"/>
      <c r="AJ1433" s="274"/>
      <c r="AK1433" s="274"/>
      <c r="AL1433" s="274"/>
      <c r="AM1433" s="274"/>
      <c r="AN1433" s="274"/>
      <c r="AO1433" s="274"/>
      <c r="AP1433" s="274"/>
      <c r="AQ1433" s="274"/>
      <c r="AR1433" s="274"/>
      <c r="AS1433" s="274"/>
      <c r="AT1433" s="274"/>
    </row>
    <row r="1434" spans="1:46" ht="45" customHeight="1" thickTop="1" thickBot="1" x14ac:dyDescent="0.25">
      <c r="A1434" s="273" t="s">
        <v>1212</v>
      </c>
      <c r="B1434" s="273" t="s">
        <v>1213</v>
      </c>
      <c r="C1434" s="273" t="s">
        <v>1213</v>
      </c>
      <c r="D1434" s="273" t="s">
        <v>1213</v>
      </c>
      <c r="E1434" s="273" t="s">
        <v>1213</v>
      </c>
      <c r="F1434" s="273" t="s">
        <v>1213</v>
      </c>
      <c r="G1434" s="273" t="s">
        <v>1213</v>
      </c>
      <c r="H1434" s="273" t="s">
        <v>1213</v>
      </c>
      <c r="I1434" s="273" t="s">
        <v>1213</v>
      </c>
      <c r="J1434" s="273" t="s">
        <v>1213</v>
      </c>
      <c r="K1434" s="273" t="s">
        <v>1213</v>
      </c>
      <c r="L1434" s="273" t="s">
        <v>1213</v>
      </c>
      <c r="M1434" s="273" t="s">
        <v>1213</v>
      </c>
      <c r="N1434" s="273" t="s">
        <v>1213</v>
      </c>
      <c r="O1434" s="273" t="s">
        <v>1213</v>
      </c>
      <c r="P1434" s="273" t="s">
        <v>1213</v>
      </c>
      <c r="Q1434" s="65">
        <v>0</v>
      </c>
      <c r="R1434" s="278"/>
      <c r="S1434" s="278"/>
      <c r="T1434" s="278"/>
      <c r="U1434" s="278"/>
      <c r="V1434" s="278"/>
      <c r="W1434" s="278"/>
      <c r="X1434" s="278"/>
      <c r="Y1434" s="278"/>
      <c r="Z1434" s="278"/>
      <c r="AA1434" s="278"/>
      <c r="AB1434" s="278"/>
      <c r="AC1434" s="278"/>
      <c r="AD1434" s="278"/>
      <c r="AE1434" s="278"/>
      <c r="AF1434" s="65">
        <v>0</v>
      </c>
      <c r="AG1434" s="278"/>
      <c r="AH1434" s="278"/>
      <c r="AI1434" s="278"/>
      <c r="AJ1434" s="278"/>
      <c r="AK1434" s="278"/>
      <c r="AL1434" s="278"/>
      <c r="AM1434" s="278"/>
      <c r="AN1434" s="278"/>
      <c r="AO1434" s="278"/>
      <c r="AP1434" s="278"/>
      <c r="AQ1434" s="278"/>
      <c r="AR1434" s="278"/>
      <c r="AS1434" s="278"/>
      <c r="AT1434" s="278"/>
    </row>
    <row r="1435" spans="1:46" ht="45" customHeight="1" thickTop="1" thickBot="1" x14ac:dyDescent="0.25">
      <c r="A1435" s="273" t="s">
        <v>1214</v>
      </c>
      <c r="B1435" s="273" t="s">
        <v>1215</v>
      </c>
      <c r="C1435" s="273" t="s">
        <v>1215</v>
      </c>
      <c r="D1435" s="273" t="s">
        <v>1215</v>
      </c>
      <c r="E1435" s="273" t="s">
        <v>1215</v>
      </c>
      <c r="F1435" s="273" t="s">
        <v>1215</v>
      </c>
      <c r="G1435" s="273" t="s">
        <v>1215</v>
      </c>
      <c r="H1435" s="273" t="s">
        <v>1215</v>
      </c>
      <c r="I1435" s="273" t="s">
        <v>1215</v>
      </c>
      <c r="J1435" s="273" t="s">
        <v>1215</v>
      </c>
      <c r="K1435" s="273" t="s">
        <v>1215</v>
      </c>
      <c r="L1435" s="273" t="s">
        <v>1215</v>
      </c>
      <c r="M1435" s="273" t="s">
        <v>1215</v>
      </c>
      <c r="N1435" s="273" t="s">
        <v>1215</v>
      </c>
      <c r="O1435" s="273" t="s">
        <v>1215</v>
      </c>
      <c r="P1435" s="273" t="s">
        <v>1215</v>
      </c>
      <c r="Q1435" s="65">
        <v>0</v>
      </c>
      <c r="R1435" s="278"/>
      <c r="S1435" s="278"/>
      <c r="T1435" s="278"/>
      <c r="U1435" s="278"/>
      <c r="V1435" s="278"/>
      <c r="W1435" s="278"/>
      <c r="X1435" s="278"/>
      <c r="Y1435" s="278"/>
      <c r="Z1435" s="278"/>
      <c r="AA1435" s="278"/>
      <c r="AB1435" s="278"/>
      <c r="AC1435" s="278"/>
      <c r="AD1435" s="278"/>
      <c r="AE1435" s="278"/>
      <c r="AF1435" s="65">
        <v>0</v>
      </c>
      <c r="AG1435" s="278"/>
      <c r="AH1435" s="278"/>
      <c r="AI1435" s="278"/>
      <c r="AJ1435" s="278"/>
      <c r="AK1435" s="278"/>
      <c r="AL1435" s="278"/>
      <c r="AM1435" s="278"/>
      <c r="AN1435" s="278"/>
      <c r="AO1435" s="278"/>
      <c r="AP1435" s="278"/>
      <c r="AQ1435" s="278"/>
      <c r="AR1435" s="278"/>
      <c r="AS1435" s="278"/>
      <c r="AT1435" s="278"/>
    </row>
    <row r="1436" spans="1:46" ht="45" customHeight="1" thickTop="1" thickBot="1" x14ac:dyDescent="0.25">
      <c r="A1436" s="273" t="s">
        <v>1216</v>
      </c>
      <c r="B1436" s="273" t="s">
        <v>1217</v>
      </c>
      <c r="C1436" s="273" t="s">
        <v>1217</v>
      </c>
      <c r="D1436" s="273" t="s">
        <v>1217</v>
      </c>
      <c r="E1436" s="273" t="s">
        <v>1217</v>
      </c>
      <c r="F1436" s="273" t="s">
        <v>1217</v>
      </c>
      <c r="G1436" s="273" t="s">
        <v>1217</v>
      </c>
      <c r="H1436" s="273" t="s">
        <v>1217</v>
      </c>
      <c r="I1436" s="273" t="s">
        <v>1217</v>
      </c>
      <c r="J1436" s="273" t="s">
        <v>1217</v>
      </c>
      <c r="K1436" s="273" t="s">
        <v>1217</v>
      </c>
      <c r="L1436" s="273" t="s">
        <v>1217</v>
      </c>
      <c r="M1436" s="273" t="s">
        <v>1217</v>
      </c>
      <c r="N1436" s="273" t="s">
        <v>1217</v>
      </c>
      <c r="O1436" s="273" t="s">
        <v>1217</v>
      </c>
      <c r="P1436" s="273" t="s">
        <v>1217</v>
      </c>
      <c r="Q1436" s="65">
        <v>0</v>
      </c>
      <c r="R1436" s="274"/>
      <c r="S1436" s="274"/>
      <c r="T1436" s="274"/>
      <c r="U1436" s="274"/>
      <c r="V1436" s="274"/>
      <c r="W1436" s="274"/>
      <c r="X1436" s="274"/>
      <c r="Y1436" s="274"/>
      <c r="Z1436" s="274"/>
      <c r="AA1436" s="274"/>
      <c r="AB1436" s="274"/>
      <c r="AC1436" s="274"/>
      <c r="AD1436" s="274"/>
      <c r="AE1436" s="274"/>
      <c r="AF1436" s="65">
        <v>0</v>
      </c>
      <c r="AG1436" s="274"/>
      <c r="AH1436" s="274"/>
      <c r="AI1436" s="274"/>
      <c r="AJ1436" s="274"/>
      <c r="AK1436" s="274"/>
      <c r="AL1436" s="274"/>
      <c r="AM1436" s="274"/>
      <c r="AN1436" s="274"/>
      <c r="AO1436" s="274"/>
      <c r="AP1436" s="274"/>
      <c r="AQ1436" s="274"/>
      <c r="AR1436" s="274"/>
      <c r="AS1436" s="274"/>
      <c r="AT1436" s="274"/>
    </row>
    <row r="1437" spans="1:46" ht="45" customHeight="1" thickTop="1" thickBot="1" x14ac:dyDescent="0.25">
      <c r="A1437" s="273" t="s">
        <v>1218</v>
      </c>
      <c r="B1437" s="273" t="s">
        <v>1182</v>
      </c>
      <c r="C1437" s="273" t="s">
        <v>1182</v>
      </c>
      <c r="D1437" s="273" t="s">
        <v>1182</v>
      </c>
      <c r="E1437" s="273" t="s">
        <v>1182</v>
      </c>
      <c r="F1437" s="273" t="s">
        <v>1182</v>
      </c>
      <c r="G1437" s="273" t="s">
        <v>1182</v>
      </c>
      <c r="H1437" s="273" t="s">
        <v>1182</v>
      </c>
      <c r="I1437" s="273" t="s">
        <v>1182</v>
      </c>
      <c r="J1437" s="273" t="s">
        <v>1182</v>
      </c>
      <c r="K1437" s="273" t="s">
        <v>1182</v>
      </c>
      <c r="L1437" s="273" t="s">
        <v>1182</v>
      </c>
      <c r="M1437" s="273" t="s">
        <v>1182</v>
      </c>
      <c r="N1437" s="273" t="s">
        <v>1182</v>
      </c>
      <c r="O1437" s="273" t="s">
        <v>1182</v>
      </c>
      <c r="P1437" s="273" t="s">
        <v>1182</v>
      </c>
      <c r="Q1437" s="65">
        <v>0</v>
      </c>
      <c r="R1437" s="274"/>
      <c r="S1437" s="274"/>
      <c r="T1437" s="274"/>
      <c r="U1437" s="274"/>
      <c r="V1437" s="274"/>
      <c r="W1437" s="274"/>
      <c r="X1437" s="274"/>
      <c r="Y1437" s="274"/>
      <c r="Z1437" s="274"/>
      <c r="AA1437" s="274"/>
      <c r="AB1437" s="274"/>
      <c r="AC1437" s="274"/>
      <c r="AD1437" s="274"/>
      <c r="AE1437" s="274"/>
      <c r="AF1437" s="65">
        <v>0</v>
      </c>
      <c r="AG1437" s="274"/>
      <c r="AH1437" s="274"/>
      <c r="AI1437" s="274"/>
      <c r="AJ1437" s="274"/>
      <c r="AK1437" s="274"/>
      <c r="AL1437" s="274"/>
      <c r="AM1437" s="274"/>
      <c r="AN1437" s="274"/>
      <c r="AO1437" s="274"/>
      <c r="AP1437" s="274"/>
      <c r="AQ1437" s="274"/>
      <c r="AR1437" s="274"/>
      <c r="AS1437" s="274"/>
      <c r="AT1437" s="274"/>
    </row>
    <row r="1438" spans="1:46" ht="45" customHeight="1" thickTop="1" thickBot="1" x14ac:dyDescent="0.25">
      <c r="A1438" s="273" t="s">
        <v>1219</v>
      </c>
      <c r="B1438" s="273" t="s">
        <v>1220</v>
      </c>
      <c r="C1438" s="273" t="s">
        <v>1220</v>
      </c>
      <c r="D1438" s="273" t="s">
        <v>1220</v>
      </c>
      <c r="E1438" s="273" t="s">
        <v>1220</v>
      </c>
      <c r="F1438" s="273" t="s">
        <v>1220</v>
      </c>
      <c r="G1438" s="273" t="s">
        <v>1220</v>
      </c>
      <c r="H1438" s="273" t="s">
        <v>1220</v>
      </c>
      <c r="I1438" s="273" t="s">
        <v>1220</v>
      </c>
      <c r="J1438" s="273" t="s">
        <v>1220</v>
      </c>
      <c r="K1438" s="273" t="s">
        <v>1220</v>
      </c>
      <c r="L1438" s="273" t="s">
        <v>1220</v>
      </c>
      <c r="M1438" s="273" t="s">
        <v>1220</v>
      </c>
      <c r="N1438" s="273" t="s">
        <v>1220</v>
      </c>
      <c r="O1438" s="273" t="s">
        <v>1220</v>
      </c>
      <c r="P1438" s="273" t="s">
        <v>1220</v>
      </c>
      <c r="Q1438" s="65">
        <v>0</v>
      </c>
      <c r="R1438" s="274"/>
      <c r="S1438" s="274"/>
      <c r="T1438" s="274"/>
      <c r="U1438" s="274"/>
      <c r="V1438" s="274"/>
      <c r="W1438" s="274"/>
      <c r="X1438" s="274"/>
      <c r="Y1438" s="274"/>
      <c r="Z1438" s="274"/>
      <c r="AA1438" s="274"/>
      <c r="AB1438" s="274"/>
      <c r="AC1438" s="274"/>
      <c r="AD1438" s="274"/>
      <c r="AE1438" s="274"/>
      <c r="AF1438" s="65">
        <v>0</v>
      </c>
      <c r="AG1438" s="274"/>
      <c r="AH1438" s="274"/>
      <c r="AI1438" s="274"/>
      <c r="AJ1438" s="274"/>
      <c r="AK1438" s="274"/>
      <c r="AL1438" s="274"/>
      <c r="AM1438" s="274"/>
      <c r="AN1438" s="274"/>
      <c r="AO1438" s="274"/>
      <c r="AP1438" s="274"/>
      <c r="AQ1438" s="274"/>
      <c r="AR1438" s="274"/>
      <c r="AS1438" s="274"/>
      <c r="AT1438" s="274"/>
    </row>
    <row r="1439" spans="1:46" ht="45" customHeight="1" thickTop="1" thickBot="1" x14ac:dyDescent="0.25">
      <c r="A1439" s="273" t="s">
        <v>1221</v>
      </c>
      <c r="B1439" s="273" t="s">
        <v>1222</v>
      </c>
      <c r="C1439" s="273" t="s">
        <v>1222</v>
      </c>
      <c r="D1439" s="273" t="s">
        <v>1222</v>
      </c>
      <c r="E1439" s="273" t="s">
        <v>1222</v>
      </c>
      <c r="F1439" s="273" t="s">
        <v>1222</v>
      </c>
      <c r="G1439" s="273" t="s">
        <v>1222</v>
      </c>
      <c r="H1439" s="273" t="s">
        <v>1222</v>
      </c>
      <c r="I1439" s="273" t="s">
        <v>1222</v>
      </c>
      <c r="J1439" s="273" t="s">
        <v>1222</v>
      </c>
      <c r="K1439" s="273" t="s">
        <v>1222</v>
      </c>
      <c r="L1439" s="273" t="s">
        <v>1222</v>
      </c>
      <c r="M1439" s="273" t="s">
        <v>1222</v>
      </c>
      <c r="N1439" s="273" t="s">
        <v>1222</v>
      </c>
      <c r="O1439" s="273" t="s">
        <v>1222</v>
      </c>
      <c r="P1439" s="273" t="s">
        <v>1222</v>
      </c>
      <c r="Q1439" s="65">
        <v>0</v>
      </c>
      <c r="R1439" s="278"/>
      <c r="S1439" s="278"/>
      <c r="T1439" s="278"/>
      <c r="U1439" s="278"/>
      <c r="V1439" s="278"/>
      <c r="W1439" s="278"/>
      <c r="X1439" s="278"/>
      <c r="Y1439" s="278"/>
      <c r="Z1439" s="278"/>
      <c r="AA1439" s="278"/>
      <c r="AB1439" s="278"/>
      <c r="AC1439" s="278"/>
      <c r="AD1439" s="278"/>
      <c r="AE1439" s="278"/>
      <c r="AF1439" s="65">
        <v>0</v>
      </c>
      <c r="AG1439" s="278"/>
      <c r="AH1439" s="278"/>
      <c r="AI1439" s="278"/>
      <c r="AJ1439" s="278"/>
      <c r="AK1439" s="278"/>
      <c r="AL1439" s="278"/>
      <c r="AM1439" s="278"/>
      <c r="AN1439" s="278"/>
      <c r="AO1439" s="278"/>
      <c r="AP1439" s="278"/>
      <c r="AQ1439" s="278"/>
      <c r="AR1439" s="278"/>
      <c r="AS1439" s="278"/>
      <c r="AT1439" s="278"/>
    </row>
    <row r="1440" spans="1:46" ht="45" customHeight="1" thickTop="1" thickBot="1" x14ac:dyDescent="0.25">
      <c r="A1440" s="273" t="s">
        <v>1223</v>
      </c>
      <c r="B1440" s="273" t="s">
        <v>1224</v>
      </c>
      <c r="C1440" s="273" t="s">
        <v>1224</v>
      </c>
      <c r="D1440" s="273" t="s">
        <v>1224</v>
      </c>
      <c r="E1440" s="273" t="s">
        <v>1224</v>
      </c>
      <c r="F1440" s="273" t="s">
        <v>1224</v>
      </c>
      <c r="G1440" s="273" t="s">
        <v>1224</v>
      </c>
      <c r="H1440" s="273" t="s">
        <v>1224</v>
      </c>
      <c r="I1440" s="273" t="s">
        <v>1224</v>
      </c>
      <c r="J1440" s="273" t="s">
        <v>1224</v>
      </c>
      <c r="K1440" s="273" t="s">
        <v>1224</v>
      </c>
      <c r="L1440" s="273" t="s">
        <v>1224</v>
      </c>
      <c r="M1440" s="273" t="s">
        <v>1224</v>
      </c>
      <c r="N1440" s="273" t="s">
        <v>1224</v>
      </c>
      <c r="O1440" s="273" t="s">
        <v>1224</v>
      </c>
      <c r="P1440" s="273" t="s">
        <v>1224</v>
      </c>
      <c r="Q1440" s="65">
        <v>0</v>
      </c>
      <c r="R1440" s="274"/>
      <c r="S1440" s="274"/>
      <c r="T1440" s="274"/>
      <c r="U1440" s="274"/>
      <c r="V1440" s="274"/>
      <c r="W1440" s="274"/>
      <c r="X1440" s="274"/>
      <c r="Y1440" s="274"/>
      <c r="Z1440" s="274"/>
      <c r="AA1440" s="274"/>
      <c r="AB1440" s="274"/>
      <c r="AC1440" s="274"/>
      <c r="AD1440" s="274"/>
      <c r="AE1440" s="274"/>
      <c r="AF1440" s="65">
        <v>0</v>
      </c>
      <c r="AG1440" s="274"/>
      <c r="AH1440" s="274"/>
      <c r="AI1440" s="274"/>
      <c r="AJ1440" s="274"/>
      <c r="AK1440" s="274"/>
      <c r="AL1440" s="274"/>
      <c r="AM1440" s="274"/>
      <c r="AN1440" s="274"/>
      <c r="AO1440" s="274"/>
      <c r="AP1440" s="274"/>
      <c r="AQ1440" s="274"/>
      <c r="AR1440" s="274"/>
      <c r="AS1440" s="274"/>
      <c r="AT1440" s="274"/>
    </row>
    <row r="1441" spans="1:46" ht="45" customHeight="1" thickTop="1" thickBot="1" x14ac:dyDescent="0.25">
      <c r="A1441" s="273" t="s">
        <v>1225</v>
      </c>
      <c r="B1441" s="273" t="s">
        <v>1226</v>
      </c>
      <c r="C1441" s="273" t="s">
        <v>1226</v>
      </c>
      <c r="D1441" s="273" t="s">
        <v>1226</v>
      </c>
      <c r="E1441" s="273" t="s">
        <v>1226</v>
      </c>
      <c r="F1441" s="273" t="s">
        <v>1226</v>
      </c>
      <c r="G1441" s="273" t="s">
        <v>1226</v>
      </c>
      <c r="H1441" s="273" t="s">
        <v>1226</v>
      </c>
      <c r="I1441" s="273" t="s">
        <v>1226</v>
      </c>
      <c r="J1441" s="273" t="s">
        <v>1226</v>
      </c>
      <c r="K1441" s="273" t="s">
        <v>1226</v>
      </c>
      <c r="L1441" s="273" t="s">
        <v>1226</v>
      </c>
      <c r="M1441" s="273" t="s">
        <v>1226</v>
      </c>
      <c r="N1441" s="273" t="s">
        <v>1226</v>
      </c>
      <c r="O1441" s="273" t="s">
        <v>1226</v>
      </c>
      <c r="P1441" s="273" t="s">
        <v>1226</v>
      </c>
      <c r="Q1441" s="65">
        <v>0</v>
      </c>
      <c r="R1441" s="274"/>
      <c r="S1441" s="274"/>
      <c r="T1441" s="274"/>
      <c r="U1441" s="274"/>
      <c r="V1441" s="274"/>
      <c r="W1441" s="274"/>
      <c r="X1441" s="274"/>
      <c r="Y1441" s="274"/>
      <c r="Z1441" s="274"/>
      <c r="AA1441" s="274"/>
      <c r="AB1441" s="274"/>
      <c r="AC1441" s="274"/>
      <c r="AD1441" s="274"/>
      <c r="AE1441" s="274"/>
      <c r="AF1441" s="65">
        <v>0</v>
      </c>
      <c r="AG1441" s="274"/>
      <c r="AH1441" s="274"/>
      <c r="AI1441" s="274"/>
      <c r="AJ1441" s="274"/>
      <c r="AK1441" s="274"/>
      <c r="AL1441" s="274"/>
      <c r="AM1441" s="274"/>
      <c r="AN1441" s="274"/>
      <c r="AO1441" s="274"/>
      <c r="AP1441" s="274"/>
      <c r="AQ1441" s="274"/>
      <c r="AR1441" s="274"/>
      <c r="AS1441" s="274"/>
      <c r="AT1441" s="274"/>
    </row>
    <row r="1442" spans="1:46" ht="45" customHeight="1" thickTop="1" thickBot="1" x14ac:dyDescent="0.25">
      <c r="A1442" s="273" t="s">
        <v>1227</v>
      </c>
      <c r="B1442" s="273" t="s">
        <v>1228</v>
      </c>
      <c r="C1442" s="273" t="s">
        <v>1228</v>
      </c>
      <c r="D1442" s="273" t="s">
        <v>1228</v>
      </c>
      <c r="E1442" s="273" t="s">
        <v>1228</v>
      </c>
      <c r="F1442" s="273" t="s">
        <v>1228</v>
      </c>
      <c r="G1442" s="273" t="s">
        <v>1228</v>
      </c>
      <c r="H1442" s="273" t="s">
        <v>1228</v>
      </c>
      <c r="I1442" s="273" t="s">
        <v>1228</v>
      </c>
      <c r="J1442" s="273" t="s">
        <v>1228</v>
      </c>
      <c r="K1442" s="273" t="s">
        <v>1228</v>
      </c>
      <c r="L1442" s="273" t="s">
        <v>1228</v>
      </c>
      <c r="M1442" s="273" t="s">
        <v>1228</v>
      </c>
      <c r="N1442" s="273" t="s">
        <v>1228</v>
      </c>
      <c r="O1442" s="273" t="s">
        <v>1228</v>
      </c>
      <c r="P1442" s="273" t="s">
        <v>1228</v>
      </c>
      <c r="Q1442" s="65">
        <v>0</v>
      </c>
      <c r="R1442" s="274"/>
      <c r="S1442" s="274"/>
      <c r="T1442" s="274"/>
      <c r="U1442" s="274"/>
      <c r="V1442" s="274"/>
      <c r="W1442" s="274"/>
      <c r="X1442" s="274"/>
      <c r="Y1442" s="274"/>
      <c r="Z1442" s="274"/>
      <c r="AA1442" s="274"/>
      <c r="AB1442" s="274"/>
      <c r="AC1442" s="274"/>
      <c r="AD1442" s="274"/>
      <c r="AE1442" s="274"/>
      <c r="AF1442" s="65">
        <v>0</v>
      </c>
      <c r="AG1442" s="274"/>
      <c r="AH1442" s="274"/>
      <c r="AI1442" s="274"/>
      <c r="AJ1442" s="274"/>
      <c r="AK1442" s="274"/>
      <c r="AL1442" s="274"/>
      <c r="AM1442" s="274"/>
      <c r="AN1442" s="274"/>
      <c r="AO1442" s="274"/>
      <c r="AP1442" s="274"/>
      <c r="AQ1442" s="274"/>
      <c r="AR1442" s="274"/>
      <c r="AS1442" s="274"/>
      <c r="AT1442" s="274"/>
    </row>
    <row r="1443" spans="1:46" ht="63" customHeight="1" thickTop="1" thickBot="1" x14ac:dyDescent="0.25">
      <c r="A1443" s="273" t="s">
        <v>1229</v>
      </c>
      <c r="B1443" s="273"/>
      <c r="C1443" s="273"/>
      <c r="D1443" s="273"/>
      <c r="E1443" s="273"/>
      <c r="F1443" s="273"/>
      <c r="G1443" s="273"/>
      <c r="H1443" s="273"/>
      <c r="I1443" s="273"/>
      <c r="J1443" s="273"/>
      <c r="K1443" s="273"/>
      <c r="L1443" s="273"/>
      <c r="M1443" s="273"/>
      <c r="N1443" s="273"/>
      <c r="O1443" s="273"/>
      <c r="P1443" s="273"/>
      <c r="Q1443" s="65">
        <v>0</v>
      </c>
      <c r="R1443" s="278"/>
      <c r="S1443" s="278"/>
      <c r="T1443" s="278"/>
      <c r="U1443" s="278"/>
      <c r="V1443" s="278"/>
      <c r="W1443" s="278"/>
      <c r="X1443" s="278"/>
      <c r="Y1443" s="278"/>
      <c r="Z1443" s="278"/>
      <c r="AA1443" s="278"/>
      <c r="AB1443" s="278"/>
      <c r="AC1443" s="278"/>
      <c r="AD1443" s="278"/>
      <c r="AE1443" s="278"/>
      <c r="AF1443" s="65">
        <v>0</v>
      </c>
      <c r="AG1443" s="278"/>
      <c r="AH1443" s="278"/>
      <c r="AI1443" s="278"/>
      <c r="AJ1443" s="278"/>
      <c r="AK1443" s="278"/>
      <c r="AL1443" s="278"/>
      <c r="AM1443" s="278"/>
      <c r="AN1443" s="278"/>
      <c r="AO1443" s="278"/>
      <c r="AP1443" s="278"/>
      <c r="AQ1443" s="278"/>
      <c r="AR1443" s="278"/>
      <c r="AS1443" s="278"/>
      <c r="AT1443" s="278"/>
    </row>
    <row r="1444" spans="1:46" ht="45" customHeight="1" thickTop="1" thickBot="1" x14ac:dyDescent="0.25">
      <c r="A1444" s="273" t="s">
        <v>1230</v>
      </c>
      <c r="B1444" s="273" t="s">
        <v>1231</v>
      </c>
      <c r="C1444" s="273" t="s">
        <v>1231</v>
      </c>
      <c r="D1444" s="273" t="s">
        <v>1231</v>
      </c>
      <c r="E1444" s="273" t="s">
        <v>1231</v>
      </c>
      <c r="F1444" s="273" t="s">
        <v>1231</v>
      </c>
      <c r="G1444" s="273" t="s">
        <v>1231</v>
      </c>
      <c r="H1444" s="273" t="s">
        <v>1231</v>
      </c>
      <c r="I1444" s="273" t="s">
        <v>1231</v>
      </c>
      <c r="J1444" s="273" t="s">
        <v>1231</v>
      </c>
      <c r="K1444" s="273" t="s">
        <v>1231</v>
      </c>
      <c r="L1444" s="273" t="s">
        <v>1231</v>
      </c>
      <c r="M1444" s="273" t="s">
        <v>1231</v>
      </c>
      <c r="N1444" s="273" t="s">
        <v>1231</v>
      </c>
      <c r="O1444" s="273" t="s">
        <v>1231</v>
      </c>
      <c r="P1444" s="273" t="s">
        <v>1231</v>
      </c>
      <c r="Q1444" s="65">
        <v>0</v>
      </c>
      <c r="R1444" s="274"/>
      <c r="S1444" s="274"/>
      <c r="T1444" s="274"/>
      <c r="U1444" s="274"/>
      <c r="V1444" s="274"/>
      <c r="W1444" s="274"/>
      <c r="X1444" s="274"/>
      <c r="Y1444" s="274"/>
      <c r="Z1444" s="274"/>
      <c r="AA1444" s="274"/>
      <c r="AB1444" s="274"/>
      <c r="AC1444" s="274"/>
      <c r="AD1444" s="274"/>
      <c r="AE1444" s="274"/>
      <c r="AF1444" s="65">
        <v>0</v>
      </c>
      <c r="AG1444" s="274"/>
      <c r="AH1444" s="274"/>
      <c r="AI1444" s="274"/>
      <c r="AJ1444" s="274"/>
      <c r="AK1444" s="274"/>
      <c r="AL1444" s="274"/>
      <c r="AM1444" s="274"/>
      <c r="AN1444" s="274"/>
      <c r="AO1444" s="274"/>
      <c r="AP1444" s="274"/>
      <c r="AQ1444" s="274"/>
      <c r="AR1444" s="274"/>
      <c r="AS1444" s="274"/>
      <c r="AT1444" s="274"/>
    </row>
    <row r="1445" spans="1:46" ht="45" customHeight="1" thickTop="1" thickBot="1" x14ac:dyDescent="0.25">
      <c r="A1445" s="273" t="s">
        <v>1232</v>
      </c>
      <c r="B1445" s="273" t="s">
        <v>1233</v>
      </c>
      <c r="C1445" s="273" t="s">
        <v>1233</v>
      </c>
      <c r="D1445" s="273" t="s">
        <v>1233</v>
      </c>
      <c r="E1445" s="273" t="s">
        <v>1233</v>
      </c>
      <c r="F1445" s="273" t="s">
        <v>1233</v>
      </c>
      <c r="G1445" s="273" t="s">
        <v>1233</v>
      </c>
      <c r="H1445" s="273" t="s">
        <v>1233</v>
      </c>
      <c r="I1445" s="273" t="s">
        <v>1233</v>
      </c>
      <c r="J1445" s="273" t="s">
        <v>1233</v>
      </c>
      <c r="K1445" s="273" t="s">
        <v>1233</v>
      </c>
      <c r="L1445" s="273" t="s">
        <v>1233</v>
      </c>
      <c r="M1445" s="273" t="s">
        <v>1233</v>
      </c>
      <c r="N1445" s="273" t="s">
        <v>1233</v>
      </c>
      <c r="O1445" s="273" t="s">
        <v>1233</v>
      </c>
      <c r="P1445" s="273" t="s">
        <v>1233</v>
      </c>
      <c r="Q1445" s="65">
        <v>0</v>
      </c>
      <c r="R1445" s="274"/>
      <c r="S1445" s="274"/>
      <c r="T1445" s="274"/>
      <c r="U1445" s="274"/>
      <c r="V1445" s="274"/>
      <c r="W1445" s="274"/>
      <c r="X1445" s="274"/>
      <c r="Y1445" s="274"/>
      <c r="Z1445" s="274"/>
      <c r="AA1445" s="274"/>
      <c r="AB1445" s="274"/>
      <c r="AC1445" s="274"/>
      <c r="AD1445" s="274"/>
      <c r="AE1445" s="274"/>
      <c r="AF1445" s="65">
        <v>0</v>
      </c>
      <c r="AG1445" s="274"/>
      <c r="AH1445" s="274"/>
      <c r="AI1445" s="274"/>
      <c r="AJ1445" s="274"/>
      <c r="AK1445" s="274"/>
      <c r="AL1445" s="274"/>
      <c r="AM1445" s="274"/>
      <c r="AN1445" s="274"/>
      <c r="AO1445" s="274"/>
      <c r="AP1445" s="274"/>
      <c r="AQ1445" s="274"/>
      <c r="AR1445" s="274"/>
      <c r="AS1445" s="274"/>
      <c r="AT1445" s="274"/>
    </row>
    <row r="1446" spans="1:46" ht="45" customHeight="1" thickTop="1" thickBot="1" x14ac:dyDescent="0.25">
      <c r="A1446" s="273" t="s">
        <v>1234</v>
      </c>
      <c r="B1446" s="273" t="s">
        <v>1235</v>
      </c>
      <c r="C1446" s="273" t="s">
        <v>1235</v>
      </c>
      <c r="D1446" s="273" t="s">
        <v>1235</v>
      </c>
      <c r="E1446" s="273" t="s">
        <v>1235</v>
      </c>
      <c r="F1446" s="273" t="s">
        <v>1235</v>
      </c>
      <c r="G1446" s="273" t="s">
        <v>1235</v>
      </c>
      <c r="H1446" s="273" t="s">
        <v>1235</v>
      </c>
      <c r="I1446" s="273" t="s">
        <v>1235</v>
      </c>
      <c r="J1446" s="273" t="s">
        <v>1235</v>
      </c>
      <c r="K1446" s="273" t="s">
        <v>1235</v>
      </c>
      <c r="L1446" s="273" t="s">
        <v>1235</v>
      </c>
      <c r="M1446" s="273" t="s">
        <v>1235</v>
      </c>
      <c r="N1446" s="273" t="s">
        <v>1235</v>
      </c>
      <c r="O1446" s="273" t="s">
        <v>1235</v>
      </c>
      <c r="P1446" s="273" t="s">
        <v>1235</v>
      </c>
      <c r="Q1446" s="65">
        <v>0</v>
      </c>
      <c r="R1446" s="274"/>
      <c r="S1446" s="274"/>
      <c r="T1446" s="274"/>
      <c r="U1446" s="274"/>
      <c r="V1446" s="274"/>
      <c r="W1446" s="274"/>
      <c r="X1446" s="274"/>
      <c r="Y1446" s="274"/>
      <c r="Z1446" s="274"/>
      <c r="AA1446" s="274"/>
      <c r="AB1446" s="274"/>
      <c r="AC1446" s="274"/>
      <c r="AD1446" s="274"/>
      <c r="AE1446" s="274"/>
      <c r="AF1446" s="65">
        <v>0</v>
      </c>
      <c r="AG1446" s="274"/>
      <c r="AH1446" s="274"/>
      <c r="AI1446" s="274"/>
      <c r="AJ1446" s="274"/>
      <c r="AK1446" s="274"/>
      <c r="AL1446" s="274"/>
      <c r="AM1446" s="274"/>
      <c r="AN1446" s="274"/>
      <c r="AO1446" s="274"/>
      <c r="AP1446" s="274"/>
      <c r="AQ1446" s="274"/>
      <c r="AR1446" s="274"/>
      <c r="AS1446" s="274"/>
      <c r="AT1446" s="274"/>
    </row>
    <row r="1447" spans="1:46" ht="45" customHeight="1" thickTop="1" thickBot="1" x14ac:dyDescent="0.25">
      <c r="A1447" s="273" t="s">
        <v>1236</v>
      </c>
      <c r="B1447" s="273" t="s">
        <v>1237</v>
      </c>
      <c r="C1447" s="273" t="s">
        <v>1237</v>
      </c>
      <c r="D1447" s="273" t="s">
        <v>1237</v>
      </c>
      <c r="E1447" s="273" t="s">
        <v>1237</v>
      </c>
      <c r="F1447" s="273" t="s">
        <v>1237</v>
      </c>
      <c r="G1447" s="273" t="s">
        <v>1237</v>
      </c>
      <c r="H1447" s="273" t="s">
        <v>1237</v>
      </c>
      <c r="I1447" s="273" t="s">
        <v>1237</v>
      </c>
      <c r="J1447" s="273" t="s">
        <v>1237</v>
      </c>
      <c r="K1447" s="273" t="s">
        <v>1237</v>
      </c>
      <c r="L1447" s="273" t="s">
        <v>1237</v>
      </c>
      <c r="M1447" s="273" t="s">
        <v>1237</v>
      </c>
      <c r="N1447" s="273" t="s">
        <v>1237</v>
      </c>
      <c r="O1447" s="273" t="s">
        <v>1237</v>
      </c>
      <c r="P1447" s="273" t="s">
        <v>1237</v>
      </c>
      <c r="Q1447" s="65">
        <v>0</v>
      </c>
      <c r="R1447" s="278"/>
      <c r="S1447" s="278"/>
      <c r="T1447" s="278"/>
      <c r="U1447" s="278"/>
      <c r="V1447" s="278"/>
      <c r="W1447" s="278"/>
      <c r="X1447" s="278"/>
      <c r="Y1447" s="278"/>
      <c r="Z1447" s="278"/>
      <c r="AA1447" s="278"/>
      <c r="AB1447" s="278"/>
      <c r="AC1447" s="278"/>
      <c r="AD1447" s="278"/>
      <c r="AE1447" s="278"/>
      <c r="AF1447" s="65">
        <v>0</v>
      </c>
      <c r="AG1447" s="278"/>
      <c r="AH1447" s="278"/>
      <c r="AI1447" s="278"/>
      <c r="AJ1447" s="278"/>
      <c r="AK1447" s="278"/>
      <c r="AL1447" s="278"/>
      <c r="AM1447" s="278"/>
      <c r="AN1447" s="278"/>
      <c r="AO1447" s="278"/>
      <c r="AP1447" s="278"/>
      <c r="AQ1447" s="278"/>
      <c r="AR1447" s="278"/>
      <c r="AS1447" s="278"/>
      <c r="AT1447" s="278"/>
    </row>
    <row r="1448" spans="1:46" ht="45" customHeight="1" thickTop="1" thickBot="1" x14ac:dyDescent="0.25">
      <c r="A1448" s="273" t="s">
        <v>1238</v>
      </c>
      <c r="B1448" s="273" t="s">
        <v>1239</v>
      </c>
      <c r="C1448" s="273" t="s">
        <v>1239</v>
      </c>
      <c r="D1448" s="273" t="s">
        <v>1239</v>
      </c>
      <c r="E1448" s="273" t="s">
        <v>1239</v>
      </c>
      <c r="F1448" s="273" t="s">
        <v>1239</v>
      </c>
      <c r="G1448" s="273" t="s">
        <v>1239</v>
      </c>
      <c r="H1448" s="273" t="s">
        <v>1239</v>
      </c>
      <c r="I1448" s="273" t="s">
        <v>1239</v>
      </c>
      <c r="J1448" s="273" t="s">
        <v>1239</v>
      </c>
      <c r="K1448" s="273" t="s">
        <v>1239</v>
      </c>
      <c r="L1448" s="273" t="s">
        <v>1239</v>
      </c>
      <c r="M1448" s="273" t="s">
        <v>1239</v>
      </c>
      <c r="N1448" s="273" t="s">
        <v>1239</v>
      </c>
      <c r="O1448" s="273" t="s">
        <v>1239</v>
      </c>
      <c r="P1448" s="273" t="s">
        <v>1239</v>
      </c>
      <c r="Q1448" s="65">
        <v>0</v>
      </c>
      <c r="R1448" s="274"/>
      <c r="S1448" s="274"/>
      <c r="T1448" s="274"/>
      <c r="U1448" s="274"/>
      <c r="V1448" s="274"/>
      <c r="W1448" s="274"/>
      <c r="X1448" s="274"/>
      <c r="Y1448" s="274"/>
      <c r="Z1448" s="274"/>
      <c r="AA1448" s="274"/>
      <c r="AB1448" s="274"/>
      <c r="AC1448" s="274"/>
      <c r="AD1448" s="274"/>
      <c r="AE1448" s="274"/>
      <c r="AF1448" s="65">
        <v>0</v>
      </c>
      <c r="AG1448" s="274"/>
      <c r="AH1448" s="274"/>
      <c r="AI1448" s="274"/>
      <c r="AJ1448" s="274"/>
      <c r="AK1448" s="274"/>
      <c r="AL1448" s="274"/>
      <c r="AM1448" s="274"/>
      <c r="AN1448" s="274"/>
      <c r="AO1448" s="274"/>
      <c r="AP1448" s="274"/>
      <c r="AQ1448" s="274"/>
      <c r="AR1448" s="274"/>
      <c r="AS1448" s="274"/>
      <c r="AT1448" s="274"/>
    </row>
    <row r="1449" spans="1:46" ht="73.900000000000006" customHeight="1" thickTop="1" thickBot="1" x14ac:dyDescent="0.25">
      <c r="A1449" s="273" t="s">
        <v>1240</v>
      </c>
      <c r="B1449" s="273" t="s">
        <v>1241</v>
      </c>
      <c r="C1449" s="273" t="s">
        <v>1241</v>
      </c>
      <c r="D1449" s="273" t="s">
        <v>1241</v>
      </c>
      <c r="E1449" s="273" t="s">
        <v>1241</v>
      </c>
      <c r="F1449" s="273" t="s">
        <v>1241</v>
      </c>
      <c r="G1449" s="273" t="s">
        <v>1241</v>
      </c>
      <c r="H1449" s="273" t="s">
        <v>1241</v>
      </c>
      <c r="I1449" s="273" t="s">
        <v>1241</v>
      </c>
      <c r="J1449" s="273" t="s">
        <v>1241</v>
      </c>
      <c r="K1449" s="273" t="s">
        <v>1241</v>
      </c>
      <c r="L1449" s="273" t="s">
        <v>1241</v>
      </c>
      <c r="M1449" s="273" t="s">
        <v>1241</v>
      </c>
      <c r="N1449" s="273" t="s">
        <v>1241</v>
      </c>
      <c r="O1449" s="273" t="s">
        <v>1241</v>
      </c>
      <c r="P1449" s="273" t="s">
        <v>1241</v>
      </c>
      <c r="Q1449" s="65">
        <v>0</v>
      </c>
      <c r="R1449" s="274"/>
      <c r="S1449" s="274"/>
      <c r="T1449" s="274"/>
      <c r="U1449" s="274"/>
      <c r="V1449" s="274"/>
      <c r="W1449" s="274"/>
      <c r="X1449" s="274"/>
      <c r="Y1449" s="274"/>
      <c r="Z1449" s="274"/>
      <c r="AA1449" s="274"/>
      <c r="AB1449" s="274"/>
      <c r="AC1449" s="274"/>
      <c r="AD1449" s="274"/>
      <c r="AE1449" s="274"/>
      <c r="AF1449" s="65">
        <v>0</v>
      </c>
      <c r="AG1449" s="274"/>
      <c r="AH1449" s="274"/>
      <c r="AI1449" s="274"/>
      <c r="AJ1449" s="274"/>
      <c r="AK1449" s="274"/>
      <c r="AL1449" s="274"/>
      <c r="AM1449" s="274"/>
      <c r="AN1449" s="274"/>
      <c r="AO1449" s="274"/>
      <c r="AP1449" s="274"/>
      <c r="AQ1449" s="274"/>
      <c r="AR1449" s="274"/>
      <c r="AS1449" s="274"/>
      <c r="AT1449" s="274"/>
    </row>
    <row r="1450" spans="1:46" ht="45" customHeight="1" thickTop="1" thickBot="1" x14ac:dyDescent="0.25">
      <c r="A1450" s="273" t="s">
        <v>1242</v>
      </c>
      <c r="B1450" s="273" t="s">
        <v>1243</v>
      </c>
      <c r="C1450" s="273" t="s">
        <v>1243</v>
      </c>
      <c r="D1450" s="273" t="s">
        <v>1243</v>
      </c>
      <c r="E1450" s="273" t="s">
        <v>1243</v>
      </c>
      <c r="F1450" s="273" t="s">
        <v>1243</v>
      </c>
      <c r="G1450" s="273" t="s">
        <v>1243</v>
      </c>
      <c r="H1450" s="273" t="s">
        <v>1243</v>
      </c>
      <c r="I1450" s="273" t="s">
        <v>1243</v>
      </c>
      <c r="J1450" s="273" t="s">
        <v>1243</v>
      </c>
      <c r="K1450" s="273" t="s">
        <v>1243</v>
      </c>
      <c r="L1450" s="273" t="s">
        <v>1243</v>
      </c>
      <c r="M1450" s="273" t="s">
        <v>1243</v>
      </c>
      <c r="N1450" s="273" t="s">
        <v>1243</v>
      </c>
      <c r="O1450" s="273" t="s">
        <v>1243</v>
      </c>
      <c r="P1450" s="273" t="s">
        <v>1243</v>
      </c>
      <c r="Q1450" s="65">
        <v>0</v>
      </c>
      <c r="R1450" s="274"/>
      <c r="S1450" s="274"/>
      <c r="T1450" s="274"/>
      <c r="U1450" s="274"/>
      <c r="V1450" s="274"/>
      <c r="W1450" s="274"/>
      <c r="X1450" s="274"/>
      <c r="Y1450" s="274"/>
      <c r="Z1450" s="274"/>
      <c r="AA1450" s="274"/>
      <c r="AB1450" s="274"/>
      <c r="AC1450" s="274"/>
      <c r="AD1450" s="274"/>
      <c r="AE1450" s="274"/>
      <c r="AF1450" s="65">
        <v>0</v>
      </c>
      <c r="AG1450" s="274"/>
      <c r="AH1450" s="274"/>
      <c r="AI1450" s="274"/>
      <c r="AJ1450" s="274"/>
      <c r="AK1450" s="274"/>
      <c r="AL1450" s="274"/>
      <c r="AM1450" s="274"/>
      <c r="AN1450" s="274"/>
      <c r="AO1450" s="274"/>
      <c r="AP1450" s="274"/>
      <c r="AQ1450" s="274"/>
      <c r="AR1450" s="274"/>
      <c r="AS1450" s="274"/>
      <c r="AT1450" s="274"/>
    </row>
    <row r="1451" spans="1:46" ht="45" customHeight="1" thickTop="1" thickBot="1" x14ac:dyDescent="0.25">
      <c r="A1451" s="273" t="s">
        <v>1244</v>
      </c>
      <c r="B1451" s="273" t="s">
        <v>1245</v>
      </c>
      <c r="C1451" s="273" t="s">
        <v>1245</v>
      </c>
      <c r="D1451" s="273" t="s">
        <v>1245</v>
      </c>
      <c r="E1451" s="273" t="s">
        <v>1245</v>
      </c>
      <c r="F1451" s="273" t="s">
        <v>1245</v>
      </c>
      <c r="G1451" s="273" t="s">
        <v>1245</v>
      </c>
      <c r="H1451" s="273" t="s">
        <v>1245</v>
      </c>
      <c r="I1451" s="273" t="s">
        <v>1245</v>
      </c>
      <c r="J1451" s="273" t="s">
        <v>1245</v>
      </c>
      <c r="K1451" s="273" t="s">
        <v>1245</v>
      </c>
      <c r="L1451" s="273" t="s">
        <v>1245</v>
      </c>
      <c r="M1451" s="273" t="s">
        <v>1245</v>
      </c>
      <c r="N1451" s="273" t="s">
        <v>1245</v>
      </c>
      <c r="O1451" s="273" t="s">
        <v>1245</v>
      </c>
      <c r="P1451" s="273" t="s">
        <v>1245</v>
      </c>
      <c r="Q1451" s="65">
        <v>0</v>
      </c>
      <c r="R1451" s="274"/>
      <c r="S1451" s="274"/>
      <c r="T1451" s="274"/>
      <c r="U1451" s="274"/>
      <c r="V1451" s="274"/>
      <c r="W1451" s="274"/>
      <c r="X1451" s="274"/>
      <c r="Y1451" s="274"/>
      <c r="Z1451" s="274"/>
      <c r="AA1451" s="274"/>
      <c r="AB1451" s="274"/>
      <c r="AC1451" s="274"/>
      <c r="AD1451" s="274"/>
      <c r="AE1451" s="274"/>
      <c r="AF1451" s="65">
        <v>0</v>
      </c>
      <c r="AG1451" s="274"/>
      <c r="AH1451" s="274"/>
      <c r="AI1451" s="274"/>
      <c r="AJ1451" s="274"/>
      <c r="AK1451" s="274"/>
      <c r="AL1451" s="274"/>
      <c r="AM1451" s="274"/>
      <c r="AN1451" s="274"/>
      <c r="AO1451" s="274"/>
      <c r="AP1451" s="274"/>
      <c r="AQ1451" s="274"/>
      <c r="AR1451" s="274"/>
      <c r="AS1451" s="274"/>
      <c r="AT1451" s="274"/>
    </row>
    <row r="1452" spans="1:46" ht="45" customHeight="1" thickTop="1" thickBot="1" x14ac:dyDescent="0.25">
      <c r="A1452" s="273" t="s">
        <v>1246</v>
      </c>
      <c r="B1452" s="273" t="s">
        <v>1247</v>
      </c>
      <c r="C1452" s="273" t="s">
        <v>1247</v>
      </c>
      <c r="D1452" s="273" t="s">
        <v>1247</v>
      </c>
      <c r="E1452" s="273" t="s">
        <v>1247</v>
      </c>
      <c r="F1452" s="273" t="s">
        <v>1247</v>
      </c>
      <c r="G1452" s="273" t="s">
        <v>1247</v>
      </c>
      <c r="H1452" s="273" t="s">
        <v>1247</v>
      </c>
      <c r="I1452" s="273" t="s">
        <v>1247</v>
      </c>
      <c r="J1452" s="273" t="s">
        <v>1247</v>
      </c>
      <c r="K1452" s="273" t="s">
        <v>1247</v>
      </c>
      <c r="L1452" s="273" t="s">
        <v>1247</v>
      </c>
      <c r="M1452" s="273" t="s">
        <v>1247</v>
      </c>
      <c r="N1452" s="273" t="s">
        <v>1247</v>
      </c>
      <c r="O1452" s="273" t="s">
        <v>1247</v>
      </c>
      <c r="P1452" s="273" t="s">
        <v>1247</v>
      </c>
      <c r="Q1452" s="65">
        <v>0</v>
      </c>
      <c r="R1452" s="274"/>
      <c r="S1452" s="274"/>
      <c r="T1452" s="274"/>
      <c r="U1452" s="274"/>
      <c r="V1452" s="274"/>
      <c r="W1452" s="274"/>
      <c r="X1452" s="274"/>
      <c r="Y1452" s="274"/>
      <c r="Z1452" s="274"/>
      <c r="AA1452" s="274"/>
      <c r="AB1452" s="274"/>
      <c r="AC1452" s="274"/>
      <c r="AD1452" s="274"/>
      <c r="AE1452" s="274"/>
      <c r="AF1452" s="65">
        <v>0</v>
      </c>
      <c r="AG1452" s="274"/>
      <c r="AH1452" s="274"/>
      <c r="AI1452" s="274"/>
      <c r="AJ1452" s="274"/>
      <c r="AK1452" s="274"/>
      <c r="AL1452" s="274"/>
      <c r="AM1452" s="274"/>
      <c r="AN1452" s="274"/>
      <c r="AO1452" s="274"/>
      <c r="AP1452" s="274"/>
      <c r="AQ1452" s="274"/>
      <c r="AR1452" s="274"/>
      <c r="AS1452" s="274"/>
      <c r="AT1452" s="274"/>
    </row>
    <row r="1453" spans="1:46" ht="45" customHeight="1" thickTop="1" thickBot="1" x14ac:dyDescent="0.25">
      <c r="A1453" s="273" t="s">
        <v>1248</v>
      </c>
      <c r="B1453" s="273" t="s">
        <v>1249</v>
      </c>
      <c r="C1453" s="273" t="s">
        <v>1249</v>
      </c>
      <c r="D1453" s="273" t="s">
        <v>1249</v>
      </c>
      <c r="E1453" s="273" t="s">
        <v>1249</v>
      </c>
      <c r="F1453" s="273" t="s">
        <v>1249</v>
      </c>
      <c r="G1453" s="273" t="s">
        <v>1249</v>
      </c>
      <c r="H1453" s="273" t="s">
        <v>1249</v>
      </c>
      <c r="I1453" s="273" t="s">
        <v>1249</v>
      </c>
      <c r="J1453" s="273" t="s">
        <v>1249</v>
      </c>
      <c r="K1453" s="273" t="s">
        <v>1249</v>
      </c>
      <c r="L1453" s="273" t="s">
        <v>1249</v>
      </c>
      <c r="M1453" s="273" t="s">
        <v>1249</v>
      </c>
      <c r="N1453" s="273" t="s">
        <v>1249</v>
      </c>
      <c r="O1453" s="273" t="s">
        <v>1249</v>
      </c>
      <c r="P1453" s="273" t="s">
        <v>1249</v>
      </c>
      <c r="Q1453" s="65">
        <v>0</v>
      </c>
      <c r="R1453" s="278"/>
      <c r="S1453" s="278"/>
      <c r="T1453" s="278"/>
      <c r="U1453" s="278"/>
      <c r="V1453" s="278"/>
      <c r="W1453" s="278"/>
      <c r="X1453" s="278"/>
      <c r="Y1453" s="278"/>
      <c r="Z1453" s="278"/>
      <c r="AA1453" s="278"/>
      <c r="AB1453" s="278"/>
      <c r="AC1453" s="278"/>
      <c r="AD1453" s="278"/>
      <c r="AE1453" s="278"/>
      <c r="AF1453" s="65">
        <v>0</v>
      </c>
      <c r="AG1453" s="278"/>
      <c r="AH1453" s="278"/>
      <c r="AI1453" s="278"/>
      <c r="AJ1453" s="278"/>
      <c r="AK1453" s="278"/>
      <c r="AL1453" s="278"/>
      <c r="AM1453" s="278"/>
      <c r="AN1453" s="278"/>
      <c r="AO1453" s="278"/>
      <c r="AP1453" s="278"/>
      <c r="AQ1453" s="278"/>
      <c r="AR1453" s="278"/>
      <c r="AS1453" s="278"/>
      <c r="AT1453" s="278"/>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79" t="s">
        <v>73</v>
      </c>
      <c r="B1455" s="279"/>
      <c r="C1455" s="279"/>
      <c r="D1455" s="279"/>
      <c r="E1455" s="279"/>
      <c r="F1455" s="279"/>
      <c r="G1455" s="279"/>
      <c r="H1455" s="279"/>
      <c r="I1455" s="279"/>
      <c r="J1455" s="279"/>
      <c r="K1455" s="279"/>
      <c r="L1455" s="279"/>
      <c r="M1455" s="279"/>
      <c r="N1455" s="279"/>
      <c r="O1455" s="279"/>
      <c r="P1455" s="279"/>
      <c r="Q1455" s="67" t="s">
        <v>64</v>
      </c>
      <c r="R1455" s="280" t="s">
        <v>65</v>
      </c>
      <c r="S1455" s="280"/>
      <c r="T1455" s="280"/>
      <c r="U1455" s="280"/>
      <c r="V1455" s="280"/>
      <c r="W1455" s="280"/>
      <c r="X1455" s="280"/>
      <c r="Y1455" s="280"/>
      <c r="Z1455" s="280"/>
      <c r="AA1455" s="280"/>
      <c r="AB1455" s="280"/>
      <c r="AC1455" s="280"/>
      <c r="AD1455" s="280"/>
      <c r="AE1455" s="280"/>
      <c r="AF1455" s="68" t="s">
        <v>64</v>
      </c>
      <c r="AG1455" s="281" t="s">
        <v>7</v>
      </c>
      <c r="AH1455" s="281"/>
      <c r="AI1455" s="281"/>
      <c r="AJ1455" s="281"/>
      <c r="AK1455" s="281"/>
      <c r="AL1455" s="281"/>
      <c r="AM1455" s="281"/>
      <c r="AN1455" s="281"/>
      <c r="AO1455" s="281"/>
      <c r="AP1455" s="281"/>
      <c r="AQ1455" s="281"/>
      <c r="AR1455" s="281"/>
      <c r="AS1455" s="281"/>
      <c r="AT1455" s="281"/>
    </row>
    <row r="1456" spans="1:46" ht="45" customHeight="1" thickTop="1" thickBot="1" x14ac:dyDescent="0.25">
      <c r="A1456" s="273" t="s">
        <v>1250</v>
      </c>
      <c r="B1456" s="273" t="s">
        <v>1251</v>
      </c>
      <c r="C1456" s="273" t="s">
        <v>1251</v>
      </c>
      <c r="D1456" s="273" t="s">
        <v>1251</v>
      </c>
      <c r="E1456" s="273" t="s">
        <v>1251</v>
      </c>
      <c r="F1456" s="273" t="s">
        <v>1251</v>
      </c>
      <c r="G1456" s="273" t="s">
        <v>1251</v>
      </c>
      <c r="H1456" s="273" t="s">
        <v>1251</v>
      </c>
      <c r="I1456" s="273" t="s">
        <v>1251</v>
      </c>
      <c r="J1456" s="273" t="s">
        <v>1251</v>
      </c>
      <c r="K1456" s="273" t="s">
        <v>1251</v>
      </c>
      <c r="L1456" s="273" t="s">
        <v>1251</v>
      </c>
      <c r="M1456" s="273" t="s">
        <v>1251</v>
      </c>
      <c r="N1456" s="273" t="s">
        <v>1251</v>
      </c>
      <c r="O1456" s="273" t="s">
        <v>1251</v>
      </c>
      <c r="P1456" s="273" t="s">
        <v>1251</v>
      </c>
      <c r="Q1456" s="65">
        <v>0</v>
      </c>
      <c r="R1456" s="278" t="s">
        <v>3076</v>
      </c>
      <c r="S1456" s="278"/>
      <c r="T1456" s="278"/>
      <c r="U1456" s="278"/>
      <c r="V1456" s="278"/>
      <c r="W1456" s="278"/>
      <c r="X1456" s="278"/>
      <c r="Y1456" s="278"/>
      <c r="Z1456" s="278"/>
      <c r="AA1456" s="278"/>
      <c r="AB1456" s="278"/>
      <c r="AC1456" s="278"/>
      <c r="AD1456" s="278"/>
      <c r="AE1456" s="278"/>
      <c r="AF1456" s="65">
        <v>0</v>
      </c>
      <c r="AG1456" s="278" t="s">
        <v>3077</v>
      </c>
      <c r="AH1456" s="278"/>
      <c r="AI1456" s="278"/>
      <c r="AJ1456" s="278"/>
      <c r="AK1456" s="278"/>
      <c r="AL1456" s="278"/>
      <c r="AM1456" s="278"/>
      <c r="AN1456" s="278"/>
      <c r="AO1456" s="278"/>
      <c r="AP1456" s="278"/>
      <c r="AQ1456" s="278"/>
      <c r="AR1456" s="278"/>
      <c r="AS1456" s="278"/>
      <c r="AT1456" s="278"/>
    </row>
    <row r="1457" spans="1:46" ht="45" customHeight="1" thickTop="1" thickBot="1" x14ac:dyDescent="0.25">
      <c r="A1457" s="273" t="s">
        <v>1252</v>
      </c>
      <c r="B1457" s="273" t="s">
        <v>1253</v>
      </c>
      <c r="C1457" s="273" t="s">
        <v>1253</v>
      </c>
      <c r="D1457" s="273" t="s">
        <v>1253</v>
      </c>
      <c r="E1457" s="273" t="s">
        <v>1253</v>
      </c>
      <c r="F1457" s="273" t="s">
        <v>1253</v>
      </c>
      <c r="G1457" s="273" t="s">
        <v>1253</v>
      </c>
      <c r="H1457" s="273" t="s">
        <v>1253</v>
      </c>
      <c r="I1457" s="273" t="s">
        <v>1253</v>
      </c>
      <c r="J1457" s="273" t="s">
        <v>1253</v>
      </c>
      <c r="K1457" s="273" t="s">
        <v>1253</v>
      </c>
      <c r="L1457" s="273" t="s">
        <v>1253</v>
      </c>
      <c r="M1457" s="273" t="s">
        <v>1253</v>
      </c>
      <c r="N1457" s="273" t="s">
        <v>1253</v>
      </c>
      <c r="O1457" s="273" t="s">
        <v>1253</v>
      </c>
      <c r="P1457" s="273" t="s">
        <v>1253</v>
      </c>
      <c r="Q1457" s="65">
        <v>0</v>
      </c>
      <c r="R1457" s="274"/>
      <c r="S1457" s="274"/>
      <c r="T1457" s="274"/>
      <c r="U1457" s="274"/>
      <c r="V1457" s="274"/>
      <c r="W1457" s="274"/>
      <c r="X1457" s="274"/>
      <c r="Y1457" s="274"/>
      <c r="Z1457" s="274"/>
      <c r="AA1457" s="274"/>
      <c r="AB1457" s="274"/>
      <c r="AC1457" s="274"/>
      <c r="AD1457" s="274"/>
      <c r="AE1457" s="274"/>
      <c r="AF1457" s="65">
        <v>0</v>
      </c>
      <c r="AG1457" s="274"/>
      <c r="AH1457" s="274"/>
      <c r="AI1457" s="274"/>
      <c r="AJ1457" s="274"/>
      <c r="AK1457" s="274"/>
      <c r="AL1457" s="274"/>
      <c r="AM1457" s="274"/>
      <c r="AN1457" s="274"/>
      <c r="AO1457" s="274"/>
      <c r="AP1457" s="274"/>
      <c r="AQ1457" s="274"/>
      <c r="AR1457" s="274"/>
      <c r="AS1457" s="274"/>
      <c r="AT1457" s="274"/>
    </row>
    <row r="1458" spans="1:46" ht="45" customHeight="1" thickTop="1" thickBot="1" x14ac:dyDescent="0.25">
      <c r="A1458" s="273" t="s">
        <v>1254</v>
      </c>
      <c r="B1458" s="273" t="s">
        <v>1255</v>
      </c>
      <c r="C1458" s="273" t="s">
        <v>1255</v>
      </c>
      <c r="D1458" s="273" t="s">
        <v>1255</v>
      </c>
      <c r="E1458" s="273" t="s">
        <v>1255</v>
      </c>
      <c r="F1458" s="273" t="s">
        <v>1255</v>
      </c>
      <c r="G1458" s="273" t="s">
        <v>1255</v>
      </c>
      <c r="H1458" s="273" t="s">
        <v>1255</v>
      </c>
      <c r="I1458" s="273" t="s">
        <v>1255</v>
      </c>
      <c r="J1458" s="273" t="s">
        <v>1255</v>
      </c>
      <c r="K1458" s="273" t="s">
        <v>1255</v>
      </c>
      <c r="L1458" s="273" t="s">
        <v>1255</v>
      </c>
      <c r="M1458" s="273" t="s">
        <v>1255</v>
      </c>
      <c r="N1458" s="273" t="s">
        <v>1255</v>
      </c>
      <c r="O1458" s="273" t="s">
        <v>1255</v>
      </c>
      <c r="P1458" s="273" t="s">
        <v>1255</v>
      </c>
      <c r="Q1458" s="65">
        <v>0</v>
      </c>
      <c r="R1458" s="278"/>
      <c r="S1458" s="278"/>
      <c r="T1458" s="278"/>
      <c r="U1458" s="278"/>
      <c r="V1458" s="278"/>
      <c r="W1458" s="278"/>
      <c r="X1458" s="278"/>
      <c r="Y1458" s="278"/>
      <c r="Z1458" s="278"/>
      <c r="AA1458" s="278"/>
      <c r="AB1458" s="278"/>
      <c r="AC1458" s="278"/>
      <c r="AD1458" s="278"/>
      <c r="AE1458" s="278"/>
      <c r="AF1458" s="65">
        <v>0</v>
      </c>
      <c r="AG1458" s="278"/>
      <c r="AH1458" s="278"/>
      <c r="AI1458" s="278"/>
      <c r="AJ1458" s="278"/>
      <c r="AK1458" s="278"/>
      <c r="AL1458" s="278"/>
      <c r="AM1458" s="278"/>
      <c r="AN1458" s="278"/>
      <c r="AO1458" s="278"/>
      <c r="AP1458" s="278"/>
      <c r="AQ1458" s="278"/>
      <c r="AR1458" s="278"/>
      <c r="AS1458" s="278"/>
      <c r="AT1458" s="278"/>
    </row>
    <row r="1459" spans="1:46" ht="64.150000000000006" customHeight="1" thickTop="1" thickBot="1" x14ac:dyDescent="0.25">
      <c r="A1459" s="273" t="s">
        <v>1256</v>
      </c>
      <c r="B1459" s="273" t="s">
        <v>1257</v>
      </c>
      <c r="C1459" s="273" t="s">
        <v>1257</v>
      </c>
      <c r="D1459" s="273" t="s">
        <v>1257</v>
      </c>
      <c r="E1459" s="273" t="s">
        <v>1257</v>
      </c>
      <c r="F1459" s="273" t="s">
        <v>1257</v>
      </c>
      <c r="G1459" s="273" t="s">
        <v>1257</v>
      </c>
      <c r="H1459" s="273" t="s">
        <v>1257</v>
      </c>
      <c r="I1459" s="273" t="s">
        <v>1257</v>
      </c>
      <c r="J1459" s="273" t="s">
        <v>1257</v>
      </c>
      <c r="K1459" s="273" t="s">
        <v>1257</v>
      </c>
      <c r="L1459" s="273" t="s">
        <v>1257</v>
      </c>
      <c r="M1459" s="273" t="s">
        <v>1257</v>
      </c>
      <c r="N1459" s="273" t="s">
        <v>1257</v>
      </c>
      <c r="O1459" s="273" t="s">
        <v>1257</v>
      </c>
      <c r="P1459" s="273" t="s">
        <v>1257</v>
      </c>
      <c r="Q1459" s="65">
        <v>0</v>
      </c>
      <c r="R1459" s="278"/>
      <c r="S1459" s="278"/>
      <c r="T1459" s="278"/>
      <c r="U1459" s="278"/>
      <c r="V1459" s="278"/>
      <c r="W1459" s="278"/>
      <c r="X1459" s="278"/>
      <c r="Y1459" s="278"/>
      <c r="Z1459" s="278"/>
      <c r="AA1459" s="278"/>
      <c r="AB1459" s="278"/>
      <c r="AC1459" s="278"/>
      <c r="AD1459" s="278"/>
      <c r="AE1459" s="278"/>
      <c r="AF1459" s="65">
        <v>0</v>
      </c>
      <c r="AG1459" s="278"/>
      <c r="AH1459" s="278"/>
      <c r="AI1459" s="278"/>
      <c r="AJ1459" s="278"/>
      <c r="AK1459" s="278"/>
      <c r="AL1459" s="278"/>
      <c r="AM1459" s="278"/>
      <c r="AN1459" s="278"/>
      <c r="AO1459" s="278"/>
      <c r="AP1459" s="278"/>
      <c r="AQ1459" s="278"/>
      <c r="AR1459" s="278"/>
      <c r="AS1459" s="278"/>
      <c r="AT1459" s="278"/>
    </row>
    <row r="1460" spans="1:46" ht="45" customHeight="1" thickTop="1" thickBot="1" x14ac:dyDescent="0.25">
      <c r="A1460" s="273" t="s">
        <v>1258</v>
      </c>
      <c r="B1460" s="273" t="s">
        <v>1259</v>
      </c>
      <c r="C1460" s="273" t="s">
        <v>1259</v>
      </c>
      <c r="D1460" s="273" t="s">
        <v>1259</v>
      </c>
      <c r="E1460" s="273" t="s">
        <v>1259</v>
      </c>
      <c r="F1460" s="273" t="s">
        <v>1259</v>
      </c>
      <c r="G1460" s="273" t="s">
        <v>1259</v>
      </c>
      <c r="H1460" s="273" t="s">
        <v>1259</v>
      </c>
      <c r="I1460" s="273" t="s">
        <v>1259</v>
      </c>
      <c r="J1460" s="273" t="s">
        <v>1259</v>
      </c>
      <c r="K1460" s="273" t="s">
        <v>1259</v>
      </c>
      <c r="L1460" s="273" t="s">
        <v>1259</v>
      </c>
      <c r="M1460" s="273" t="s">
        <v>1259</v>
      </c>
      <c r="N1460" s="273" t="s">
        <v>1259</v>
      </c>
      <c r="O1460" s="273" t="s">
        <v>1259</v>
      </c>
      <c r="P1460" s="273" t="s">
        <v>1259</v>
      </c>
      <c r="Q1460" s="65">
        <v>0</v>
      </c>
      <c r="R1460" s="278"/>
      <c r="S1460" s="278"/>
      <c r="T1460" s="278"/>
      <c r="U1460" s="278"/>
      <c r="V1460" s="278"/>
      <c r="W1460" s="278"/>
      <c r="X1460" s="278"/>
      <c r="Y1460" s="278"/>
      <c r="Z1460" s="278"/>
      <c r="AA1460" s="278"/>
      <c r="AB1460" s="278"/>
      <c r="AC1460" s="278"/>
      <c r="AD1460" s="278"/>
      <c r="AE1460" s="278"/>
      <c r="AF1460" s="65">
        <v>0</v>
      </c>
      <c r="AG1460" s="278"/>
      <c r="AH1460" s="278"/>
      <c r="AI1460" s="278"/>
      <c r="AJ1460" s="278"/>
      <c r="AK1460" s="278"/>
      <c r="AL1460" s="278"/>
      <c r="AM1460" s="278"/>
      <c r="AN1460" s="278"/>
      <c r="AO1460" s="278"/>
      <c r="AP1460" s="278"/>
      <c r="AQ1460" s="278"/>
      <c r="AR1460" s="278"/>
      <c r="AS1460" s="278"/>
      <c r="AT1460" s="278"/>
    </row>
    <row r="1463" spans="1:46" ht="45" customHeight="1" x14ac:dyDescent="0.2">
      <c r="A1463" s="267" t="s">
        <v>1260</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67"/>
      <c r="AE1463" s="267"/>
      <c r="AF1463"/>
      <c r="AG1463" s="250" t="s">
        <v>61</v>
      </c>
      <c r="AH1463" s="250"/>
      <c r="AI1463" s="250"/>
      <c r="AJ1463" s="250"/>
      <c r="AK1463" s="69" t="e">
        <f>(('Artículo 121 (resumen PI)'!C48*0.8+'Artículo 121 (resumen PI)'!F48*0.2)+('Artículo 121 (resumen PNT)'!C48*0.8+'Artículo 121 (resumen PNT)'!F48*0.2))/2</f>
        <v>#VALUE!</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62</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68" t="s">
        <v>1261</v>
      </c>
      <c r="B1467" s="268"/>
      <c r="C1467" s="268"/>
      <c r="D1467" s="268"/>
      <c r="E1467" s="268"/>
      <c r="F1467" s="268"/>
      <c r="G1467" s="268"/>
      <c r="H1467" s="268"/>
      <c r="I1467" s="268"/>
      <c r="J1467" s="268"/>
      <c r="K1467" s="268"/>
      <c r="L1467" s="268"/>
      <c r="M1467" s="268"/>
      <c r="N1467" s="268"/>
      <c r="O1467" s="268"/>
      <c r="P1467" s="268"/>
      <c r="Q1467" s="62"/>
      <c r="R1467" s="57"/>
      <c r="S1467" s="57"/>
      <c r="T1467" s="57"/>
      <c r="U1467" s="57"/>
      <c r="V1467" s="269"/>
      <c r="W1467" s="269"/>
      <c r="X1467" s="269"/>
      <c r="Y1467" s="269"/>
      <c r="Z1467" s="269"/>
      <c r="AA1467" s="269"/>
      <c r="AB1467" s="269"/>
      <c r="AC1467" s="269"/>
      <c r="AD1467" s="269"/>
      <c r="AE1467" s="269"/>
      <c r="AF1467" s="62"/>
      <c r="AG1467" s="57"/>
      <c r="AH1467" s="57"/>
      <c r="AI1467" s="57"/>
      <c r="AJ1467" s="57"/>
      <c r="AK1467" s="269"/>
      <c r="AL1467" s="269"/>
      <c r="AM1467" s="269"/>
      <c r="AN1467" s="269"/>
      <c r="AO1467" s="269"/>
      <c r="AP1467" s="269"/>
      <c r="AQ1467" s="269"/>
      <c r="AR1467" s="269"/>
      <c r="AS1467" s="269"/>
      <c r="AT1467" s="269"/>
    </row>
    <row r="1468" spans="1:46" ht="45" customHeight="1" thickTop="1" thickBot="1" x14ac:dyDescent="0.25">
      <c r="A1468" s="275" t="s">
        <v>43</v>
      </c>
      <c r="B1468" s="275"/>
      <c r="C1468" s="275"/>
      <c r="D1468" s="275"/>
      <c r="E1468" s="275"/>
      <c r="F1468" s="275"/>
      <c r="G1468" s="275"/>
      <c r="H1468" s="275"/>
      <c r="I1468" s="275"/>
      <c r="J1468" s="275"/>
      <c r="K1468" s="275"/>
      <c r="L1468" s="275"/>
      <c r="M1468" s="275"/>
      <c r="N1468" s="275"/>
      <c r="O1468" s="275"/>
      <c r="P1468" s="275"/>
      <c r="Q1468" s="63" t="s">
        <v>64</v>
      </c>
      <c r="R1468" s="276" t="s">
        <v>65</v>
      </c>
      <c r="S1468" s="276"/>
      <c r="T1468" s="276"/>
      <c r="U1468" s="276"/>
      <c r="V1468" s="276"/>
      <c r="W1468" s="276"/>
      <c r="X1468" s="276"/>
      <c r="Y1468" s="276"/>
      <c r="Z1468" s="276"/>
      <c r="AA1468" s="276"/>
      <c r="AB1468" s="276"/>
      <c r="AC1468" s="276"/>
      <c r="AD1468" s="276"/>
      <c r="AE1468" s="276"/>
      <c r="AF1468" s="64" t="s">
        <v>64</v>
      </c>
      <c r="AG1468" s="277" t="s">
        <v>7</v>
      </c>
      <c r="AH1468" s="277"/>
      <c r="AI1468" s="277"/>
      <c r="AJ1468" s="277"/>
      <c r="AK1468" s="277"/>
      <c r="AL1468" s="277"/>
      <c r="AM1468" s="277"/>
      <c r="AN1468" s="277"/>
      <c r="AO1468" s="277"/>
      <c r="AP1468" s="277"/>
      <c r="AQ1468" s="277"/>
      <c r="AR1468" s="277"/>
      <c r="AS1468" s="277"/>
      <c r="AT1468" s="277"/>
    </row>
    <row r="1469" spans="1:46" ht="45" customHeight="1" thickTop="1" thickBot="1" x14ac:dyDescent="0.25">
      <c r="A1469" s="273" t="s">
        <v>1262</v>
      </c>
      <c r="B1469" s="273"/>
      <c r="C1469" s="273"/>
      <c r="D1469" s="273"/>
      <c r="E1469" s="273"/>
      <c r="F1469" s="273"/>
      <c r="G1469" s="273"/>
      <c r="H1469" s="273"/>
      <c r="I1469" s="273"/>
      <c r="J1469" s="273"/>
      <c r="K1469" s="273"/>
      <c r="L1469" s="273"/>
      <c r="M1469" s="273"/>
      <c r="N1469" s="273"/>
      <c r="O1469" s="273"/>
      <c r="P1469" s="273"/>
      <c r="Q1469" s="65">
        <v>3</v>
      </c>
      <c r="R1469" s="278" t="s">
        <v>3078</v>
      </c>
      <c r="S1469" s="278"/>
      <c r="T1469" s="278"/>
      <c r="U1469" s="278"/>
      <c r="V1469" s="278"/>
      <c r="W1469" s="278"/>
      <c r="X1469" s="278"/>
      <c r="Y1469" s="278"/>
      <c r="Z1469" s="278"/>
      <c r="AA1469" s="278"/>
      <c r="AB1469" s="278"/>
      <c r="AC1469" s="278"/>
      <c r="AD1469" s="278"/>
      <c r="AE1469" s="278"/>
      <c r="AF1469" s="65">
        <v>3</v>
      </c>
      <c r="AG1469" s="278" t="s">
        <v>3078</v>
      </c>
      <c r="AH1469" s="278"/>
      <c r="AI1469" s="278"/>
      <c r="AJ1469" s="278"/>
      <c r="AK1469" s="278"/>
      <c r="AL1469" s="278"/>
      <c r="AM1469" s="278"/>
      <c r="AN1469" s="278"/>
      <c r="AO1469" s="278"/>
      <c r="AP1469" s="278"/>
      <c r="AQ1469" s="278"/>
      <c r="AR1469" s="278"/>
      <c r="AS1469" s="278"/>
      <c r="AT1469" s="278"/>
    </row>
    <row r="1470" spans="1:46" ht="45" customHeight="1" thickTop="1" thickBot="1" x14ac:dyDescent="0.25">
      <c r="A1470" s="273" t="s">
        <v>988</v>
      </c>
      <c r="B1470" s="273" t="s">
        <v>989</v>
      </c>
      <c r="C1470" s="273" t="s">
        <v>989</v>
      </c>
      <c r="D1470" s="273" t="s">
        <v>989</v>
      </c>
      <c r="E1470" s="273" t="s">
        <v>989</v>
      </c>
      <c r="F1470" s="273" t="s">
        <v>989</v>
      </c>
      <c r="G1470" s="273" t="s">
        <v>989</v>
      </c>
      <c r="H1470" s="273" t="s">
        <v>989</v>
      </c>
      <c r="I1470" s="273" t="s">
        <v>989</v>
      </c>
      <c r="J1470" s="273" t="s">
        <v>989</v>
      </c>
      <c r="K1470" s="273" t="s">
        <v>989</v>
      </c>
      <c r="L1470" s="273" t="s">
        <v>989</v>
      </c>
      <c r="M1470" s="273" t="s">
        <v>989</v>
      </c>
      <c r="N1470" s="273" t="s">
        <v>989</v>
      </c>
      <c r="O1470" s="273" t="s">
        <v>989</v>
      </c>
      <c r="P1470" s="273" t="s">
        <v>989</v>
      </c>
      <c r="Q1470" s="65">
        <v>3</v>
      </c>
      <c r="R1470" s="274"/>
      <c r="S1470" s="274"/>
      <c r="T1470" s="274"/>
      <c r="U1470" s="274"/>
      <c r="V1470" s="274"/>
      <c r="W1470" s="274"/>
      <c r="X1470" s="274"/>
      <c r="Y1470" s="274"/>
      <c r="Z1470" s="274"/>
      <c r="AA1470" s="274"/>
      <c r="AB1470" s="274"/>
      <c r="AC1470" s="274"/>
      <c r="AD1470" s="274"/>
      <c r="AE1470" s="274"/>
      <c r="AF1470" s="65">
        <v>3</v>
      </c>
      <c r="AG1470" s="274"/>
      <c r="AH1470" s="274"/>
      <c r="AI1470" s="274"/>
      <c r="AJ1470" s="274"/>
      <c r="AK1470" s="274"/>
      <c r="AL1470" s="274"/>
      <c r="AM1470" s="274"/>
      <c r="AN1470" s="274"/>
      <c r="AO1470" s="274"/>
      <c r="AP1470" s="274"/>
      <c r="AQ1470" s="274"/>
      <c r="AR1470" s="274"/>
      <c r="AS1470" s="274"/>
      <c r="AT1470" s="274"/>
    </row>
    <row r="1471" spans="1:46" ht="45" customHeight="1" thickTop="1" thickBot="1" x14ac:dyDescent="0.25">
      <c r="A1471" s="273" t="s">
        <v>1263</v>
      </c>
      <c r="B1471" s="273" t="s">
        <v>1264</v>
      </c>
      <c r="C1471" s="273" t="s">
        <v>1264</v>
      </c>
      <c r="D1471" s="273" t="s">
        <v>1264</v>
      </c>
      <c r="E1471" s="273" t="s">
        <v>1264</v>
      </c>
      <c r="F1471" s="273" t="s">
        <v>1264</v>
      </c>
      <c r="G1471" s="273" t="s">
        <v>1264</v>
      </c>
      <c r="H1471" s="273" t="s">
        <v>1264</v>
      </c>
      <c r="I1471" s="273" t="s">
        <v>1264</v>
      </c>
      <c r="J1471" s="273" t="s">
        <v>1264</v>
      </c>
      <c r="K1471" s="273" t="s">
        <v>1264</v>
      </c>
      <c r="L1471" s="273" t="s">
        <v>1264</v>
      </c>
      <c r="M1471" s="273" t="s">
        <v>1264</v>
      </c>
      <c r="N1471" s="273" t="s">
        <v>1264</v>
      </c>
      <c r="O1471" s="273" t="s">
        <v>1264</v>
      </c>
      <c r="P1471" s="273" t="s">
        <v>1264</v>
      </c>
      <c r="Q1471" s="65">
        <v>3</v>
      </c>
      <c r="R1471" s="274"/>
      <c r="S1471" s="274"/>
      <c r="T1471" s="274"/>
      <c r="U1471" s="274"/>
      <c r="V1471" s="274"/>
      <c r="W1471" s="274"/>
      <c r="X1471" s="274"/>
      <c r="Y1471" s="274"/>
      <c r="Z1471" s="274"/>
      <c r="AA1471" s="274"/>
      <c r="AB1471" s="274"/>
      <c r="AC1471" s="274"/>
      <c r="AD1471" s="274"/>
      <c r="AE1471" s="274"/>
      <c r="AF1471" s="65">
        <v>3</v>
      </c>
      <c r="AG1471" s="274"/>
      <c r="AH1471" s="274"/>
      <c r="AI1471" s="274"/>
      <c r="AJ1471" s="274"/>
      <c r="AK1471" s="274"/>
      <c r="AL1471" s="274"/>
      <c r="AM1471" s="274"/>
      <c r="AN1471" s="274"/>
      <c r="AO1471" s="274"/>
      <c r="AP1471" s="274"/>
      <c r="AQ1471" s="274"/>
      <c r="AR1471" s="274"/>
      <c r="AS1471" s="274"/>
      <c r="AT1471" s="274"/>
    </row>
    <row r="1472" spans="1:46" ht="45" customHeight="1" thickTop="1" thickBot="1" x14ac:dyDescent="0.25">
      <c r="A1472" s="273" t="s">
        <v>1265</v>
      </c>
      <c r="B1472" s="273" t="s">
        <v>1266</v>
      </c>
      <c r="C1472" s="273" t="s">
        <v>1266</v>
      </c>
      <c r="D1472" s="273" t="s">
        <v>1266</v>
      </c>
      <c r="E1472" s="273" t="s">
        <v>1266</v>
      </c>
      <c r="F1472" s="273" t="s">
        <v>1266</v>
      </c>
      <c r="G1472" s="273" t="s">
        <v>1266</v>
      </c>
      <c r="H1472" s="273" t="s">
        <v>1266</v>
      </c>
      <c r="I1472" s="273" t="s">
        <v>1266</v>
      </c>
      <c r="J1472" s="273" t="s">
        <v>1266</v>
      </c>
      <c r="K1472" s="273" t="s">
        <v>1266</v>
      </c>
      <c r="L1472" s="273" t="s">
        <v>1266</v>
      </c>
      <c r="M1472" s="273" t="s">
        <v>1266</v>
      </c>
      <c r="N1472" s="273" t="s">
        <v>1266</v>
      </c>
      <c r="O1472" s="273" t="s">
        <v>1266</v>
      </c>
      <c r="P1472" s="273" t="s">
        <v>1266</v>
      </c>
      <c r="Q1472" s="65">
        <v>3</v>
      </c>
      <c r="R1472" s="274"/>
      <c r="S1472" s="274"/>
      <c r="T1472" s="274"/>
      <c r="U1472" s="274"/>
      <c r="V1472" s="274"/>
      <c r="W1472" s="274"/>
      <c r="X1472" s="274"/>
      <c r="Y1472" s="274"/>
      <c r="Z1472" s="274"/>
      <c r="AA1472" s="274"/>
      <c r="AB1472" s="274"/>
      <c r="AC1472" s="274"/>
      <c r="AD1472" s="274"/>
      <c r="AE1472" s="274"/>
      <c r="AF1472" s="65">
        <v>3</v>
      </c>
      <c r="AG1472" s="274"/>
      <c r="AH1472" s="274"/>
      <c r="AI1472" s="274"/>
      <c r="AJ1472" s="274"/>
      <c r="AK1472" s="274"/>
      <c r="AL1472" s="274"/>
      <c r="AM1472" s="274"/>
      <c r="AN1472" s="274"/>
      <c r="AO1472" s="274"/>
      <c r="AP1472" s="274"/>
      <c r="AQ1472" s="274"/>
      <c r="AR1472" s="274"/>
      <c r="AS1472" s="274"/>
      <c r="AT1472" s="274"/>
    </row>
    <row r="1473" spans="1:46" ht="45" customHeight="1" thickTop="1" thickBot="1" x14ac:dyDescent="0.25">
      <c r="A1473" s="273" t="s">
        <v>1267</v>
      </c>
      <c r="B1473" s="273" t="s">
        <v>1268</v>
      </c>
      <c r="C1473" s="273" t="s">
        <v>1268</v>
      </c>
      <c r="D1473" s="273" t="s">
        <v>1268</v>
      </c>
      <c r="E1473" s="273" t="s">
        <v>1268</v>
      </c>
      <c r="F1473" s="273" t="s">
        <v>1268</v>
      </c>
      <c r="G1473" s="273" t="s">
        <v>1268</v>
      </c>
      <c r="H1473" s="273" t="s">
        <v>1268</v>
      </c>
      <c r="I1473" s="273" t="s">
        <v>1268</v>
      </c>
      <c r="J1473" s="273" t="s">
        <v>1268</v>
      </c>
      <c r="K1473" s="273" t="s">
        <v>1268</v>
      </c>
      <c r="L1473" s="273" t="s">
        <v>1268</v>
      </c>
      <c r="M1473" s="273" t="s">
        <v>1268</v>
      </c>
      <c r="N1473" s="273" t="s">
        <v>1268</v>
      </c>
      <c r="O1473" s="273" t="s">
        <v>1268</v>
      </c>
      <c r="P1473" s="273" t="s">
        <v>1268</v>
      </c>
      <c r="Q1473" s="65">
        <v>3</v>
      </c>
      <c r="R1473" s="274"/>
      <c r="S1473" s="274"/>
      <c r="T1473" s="274"/>
      <c r="U1473" s="274"/>
      <c r="V1473" s="274"/>
      <c r="W1473" s="274"/>
      <c r="X1473" s="274"/>
      <c r="Y1473" s="274"/>
      <c r="Z1473" s="274"/>
      <c r="AA1473" s="274"/>
      <c r="AB1473" s="274"/>
      <c r="AC1473" s="274"/>
      <c r="AD1473" s="274"/>
      <c r="AE1473" s="274"/>
      <c r="AF1473" s="65">
        <v>3</v>
      </c>
      <c r="AG1473" s="274"/>
      <c r="AH1473" s="274"/>
      <c r="AI1473" s="274"/>
      <c r="AJ1473" s="274"/>
      <c r="AK1473" s="274"/>
      <c r="AL1473" s="274"/>
      <c r="AM1473" s="274"/>
      <c r="AN1473" s="274"/>
      <c r="AO1473" s="274"/>
      <c r="AP1473" s="274"/>
      <c r="AQ1473" s="274"/>
      <c r="AR1473" s="274"/>
      <c r="AS1473" s="274"/>
      <c r="AT1473" s="274"/>
    </row>
    <row r="1474" spans="1:46" ht="45" customHeight="1" thickTop="1" thickBot="1" x14ac:dyDescent="0.25">
      <c r="A1474" s="273" t="s">
        <v>1269</v>
      </c>
      <c r="B1474" s="273" t="s">
        <v>1270</v>
      </c>
      <c r="C1474" s="273" t="s">
        <v>1270</v>
      </c>
      <c r="D1474" s="273" t="s">
        <v>1270</v>
      </c>
      <c r="E1474" s="273" t="s">
        <v>1270</v>
      </c>
      <c r="F1474" s="273" t="s">
        <v>1270</v>
      </c>
      <c r="G1474" s="273" t="s">
        <v>1270</v>
      </c>
      <c r="H1474" s="273" t="s">
        <v>1270</v>
      </c>
      <c r="I1474" s="273" t="s">
        <v>1270</v>
      </c>
      <c r="J1474" s="273" t="s">
        <v>1270</v>
      </c>
      <c r="K1474" s="273" t="s">
        <v>1270</v>
      </c>
      <c r="L1474" s="273" t="s">
        <v>1270</v>
      </c>
      <c r="M1474" s="273" t="s">
        <v>1270</v>
      </c>
      <c r="N1474" s="273" t="s">
        <v>1270</v>
      </c>
      <c r="O1474" s="273" t="s">
        <v>1270</v>
      </c>
      <c r="P1474" s="273" t="s">
        <v>1270</v>
      </c>
      <c r="Q1474" s="65">
        <v>3</v>
      </c>
      <c r="R1474" s="278"/>
      <c r="S1474" s="278"/>
      <c r="T1474" s="278"/>
      <c r="U1474" s="278"/>
      <c r="V1474" s="278"/>
      <c r="W1474" s="278"/>
      <c r="X1474" s="278"/>
      <c r="Y1474" s="278"/>
      <c r="Z1474" s="278"/>
      <c r="AA1474" s="278"/>
      <c r="AB1474" s="278"/>
      <c r="AC1474" s="278"/>
      <c r="AD1474" s="278"/>
      <c r="AE1474" s="278"/>
      <c r="AF1474" s="65">
        <v>3</v>
      </c>
      <c r="AG1474" s="278"/>
      <c r="AH1474" s="278"/>
      <c r="AI1474" s="278"/>
      <c r="AJ1474" s="278"/>
      <c r="AK1474" s="278"/>
      <c r="AL1474" s="278"/>
      <c r="AM1474" s="278"/>
      <c r="AN1474" s="278"/>
      <c r="AO1474" s="278"/>
      <c r="AP1474" s="278"/>
      <c r="AQ1474" s="278"/>
      <c r="AR1474" s="278"/>
      <c r="AS1474" s="278"/>
      <c r="AT1474" s="278"/>
    </row>
    <row r="1475" spans="1:46" ht="45" customHeight="1" thickTop="1" thickBot="1" x14ac:dyDescent="0.25">
      <c r="A1475" s="273" t="s">
        <v>1271</v>
      </c>
      <c r="B1475" s="273" t="s">
        <v>1272</v>
      </c>
      <c r="C1475" s="273" t="s">
        <v>1272</v>
      </c>
      <c r="D1475" s="273" t="s">
        <v>1272</v>
      </c>
      <c r="E1475" s="273" t="s">
        <v>1272</v>
      </c>
      <c r="F1475" s="273" t="s">
        <v>1272</v>
      </c>
      <c r="G1475" s="273" t="s">
        <v>1272</v>
      </c>
      <c r="H1475" s="273" t="s">
        <v>1272</v>
      </c>
      <c r="I1475" s="273" t="s">
        <v>1272</v>
      </c>
      <c r="J1475" s="273" t="s">
        <v>1272</v>
      </c>
      <c r="K1475" s="273" t="s">
        <v>1272</v>
      </c>
      <c r="L1475" s="273" t="s">
        <v>1272</v>
      </c>
      <c r="M1475" s="273" t="s">
        <v>1272</v>
      </c>
      <c r="N1475" s="273" t="s">
        <v>1272</v>
      </c>
      <c r="O1475" s="273" t="s">
        <v>1272</v>
      </c>
      <c r="P1475" s="273" t="s">
        <v>1272</v>
      </c>
      <c r="Q1475" s="65">
        <v>3</v>
      </c>
      <c r="R1475" s="278"/>
      <c r="S1475" s="278"/>
      <c r="T1475" s="278"/>
      <c r="U1475" s="278"/>
      <c r="V1475" s="278"/>
      <c r="W1475" s="278"/>
      <c r="X1475" s="278"/>
      <c r="Y1475" s="278"/>
      <c r="Z1475" s="278"/>
      <c r="AA1475" s="278"/>
      <c r="AB1475" s="278"/>
      <c r="AC1475" s="278"/>
      <c r="AD1475" s="278"/>
      <c r="AE1475" s="278"/>
      <c r="AF1475" s="65">
        <v>3</v>
      </c>
      <c r="AG1475" s="278"/>
      <c r="AH1475" s="278"/>
      <c r="AI1475" s="278"/>
      <c r="AJ1475" s="278"/>
      <c r="AK1475" s="278"/>
      <c r="AL1475" s="278"/>
      <c r="AM1475" s="278"/>
      <c r="AN1475" s="278"/>
      <c r="AO1475" s="278"/>
      <c r="AP1475" s="278"/>
      <c r="AQ1475" s="278"/>
      <c r="AR1475" s="278"/>
      <c r="AS1475" s="278"/>
      <c r="AT1475" s="278"/>
    </row>
    <row r="1476" spans="1:46" ht="45" customHeight="1" thickTop="1" thickBot="1" x14ac:dyDescent="0.25">
      <c r="A1476" s="273" t="s">
        <v>1273</v>
      </c>
      <c r="B1476" s="273" t="s">
        <v>1274</v>
      </c>
      <c r="C1476" s="273" t="s">
        <v>1274</v>
      </c>
      <c r="D1476" s="273" t="s">
        <v>1274</v>
      </c>
      <c r="E1476" s="273" t="s">
        <v>1274</v>
      </c>
      <c r="F1476" s="273" t="s">
        <v>1274</v>
      </c>
      <c r="G1476" s="273" t="s">
        <v>1274</v>
      </c>
      <c r="H1476" s="273" t="s">
        <v>1274</v>
      </c>
      <c r="I1476" s="273" t="s">
        <v>1274</v>
      </c>
      <c r="J1476" s="273" t="s">
        <v>1274</v>
      </c>
      <c r="K1476" s="273" t="s">
        <v>1274</v>
      </c>
      <c r="L1476" s="273" t="s">
        <v>1274</v>
      </c>
      <c r="M1476" s="273" t="s">
        <v>1274</v>
      </c>
      <c r="N1476" s="273" t="s">
        <v>1274</v>
      </c>
      <c r="O1476" s="273" t="s">
        <v>1274</v>
      </c>
      <c r="P1476" s="273" t="s">
        <v>1274</v>
      </c>
      <c r="Q1476" s="65">
        <v>3</v>
      </c>
      <c r="R1476" s="278"/>
      <c r="S1476" s="278"/>
      <c r="T1476" s="278"/>
      <c r="U1476" s="278"/>
      <c r="V1476" s="278"/>
      <c r="W1476" s="278"/>
      <c r="X1476" s="278"/>
      <c r="Y1476" s="278"/>
      <c r="Z1476" s="278"/>
      <c r="AA1476" s="278"/>
      <c r="AB1476" s="278"/>
      <c r="AC1476" s="278"/>
      <c r="AD1476" s="278"/>
      <c r="AE1476" s="278"/>
      <c r="AF1476" s="65">
        <v>3</v>
      </c>
      <c r="AG1476" s="278"/>
      <c r="AH1476" s="278"/>
      <c r="AI1476" s="278"/>
      <c r="AJ1476" s="278"/>
      <c r="AK1476" s="278"/>
      <c r="AL1476" s="278"/>
      <c r="AM1476" s="278"/>
      <c r="AN1476" s="278"/>
      <c r="AO1476" s="278"/>
      <c r="AP1476" s="278"/>
      <c r="AQ1476" s="278"/>
      <c r="AR1476" s="278"/>
      <c r="AS1476" s="278"/>
      <c r="AT1476" s="278"/>
    </row>
    <row r="1477" spans="1:46" ht="45" customHeight="1" thickTop="1" thickBot="1" x14ac:dyDescent="0.25">
      <c r="A1477" s="273" t="s">
        <v>1275</v>
      </c>
      <c r="B1477" s="273" t="s">
        <v>1276</v>
      </c>
      <c r="C1477" s="273" t="s">
        <v>1276</v>
      </c>
      <c r="D1477" s="273" t="s">
        <v>1276</v>
      </c>
      <c r="E1477" s="273" t="s">
        <v>1276</v>
      </c>
      <c r="F1477" s="273" t="s">
        <v>1276</v>
      </c>
      <c r="G1477" s="273" t="s">
        <v>1276</v>
      </c>
      <c r="H1477" s="273" t="s">
        <v>1276</v>
      </c>
      <c r="I1477" s="273" t="s">
        <v>1276</v>
      </c>
      <c r="J1477" s="273" t="s">
        <v>1276</v>
      </c>
      <c r="K1477" s="273" t="s">
        <v>1276</v>
      </c>
      <c r="L1477" s="273" t="s">
        <v>1276</v>
      </c>
      <c r="M1477" s="273" t="s">
        <v>1276</v>
      </c>
      <c r="N1477" s="273" t="s">
        <v>1276</v>
      </c>
      <c r="O1477" s="273" t="s">
        <v>1276</v>
      </c>
      <c r="P1477" s="273" t="s">
        <v>1276</v>
      </c>
      <c r="Q1477" s="65">
        <v>3</v>
      </c>
      <c r="R1477" s="274"/>
      <c r="S1477" s="274"/>
      <c r="T1477" s="274"/>
      <c r="U1477" s="274"/>
      <c r="V1477" s="274"/>
      <c r="W1477" s="274"/>
      <c r="X1477" s="274"/>
      <c r="Y1477" s="274"/>
      <c r="Z1477" s="274"/>
      <c r="AA1477" s="274"/>
      <c r="AB1477" s="274"/>
      <c r="AC1477" s="274"/>
      <c r="AD1477" s="274"/>
      <c r="AE1477" s="274"/>
      <c r="AF1477" s="65">
        <v>3</v>
      </c>
      <c r="AG1477" s="274"/>
      <c r="AH1477" s="274"/>
      <c r="AI1477" s="274"/>
      <c r="AJ1477" s="274"/>
      <c r="AK1477" s="274"/>
      <c r="AL1477" s="274"/>
      <c r="AM1477" s="274"/>
      <c r="AN1477" s="274"/>
      <c r="AO1477" s="274"/>
      <c r="AP1477" s="274"/>
      <c r="AQ1477" s="274"/>
      <c r="AR1477" s="274"/>
      <c r="AS1477" s="274"/>
      <c r="AT1477" s="274"/>
    </row>
    <row r="1478" spans="1:46" ht="45" customHeight="1" thickTop="1" thickBot="1" x14ac:dyDescent="0.25">
      <c r="A1478" s="273" t="s">
        <v>1277</v>
      </c>
      <c r="B1478" s="273" t="s">
        <v>1278</v>
      </c>
      <c r="C1478" s="273" t="s">
        <v>1278</v>
      </c>
      <c r="D1478" s="273" t="s">
        <v>1278</v>
      </c>
      <c r="E1478" s="273" t="s">
        <v>1278</v>
      </c>
      <c r="F1478" s="273" t="s">
        <v>1278</v>
      </c>
      <c r="G1478" s="273" t="s">
        <v>1278</v>
      </c>
      <c r="H1478" s="273" t="s">
        <v>1278</v>
      </c>
      <c r="I1478" s="273" t="s">
        <v>1278</v>
      </c>
      <c r="J1478" s="273" t="s">
        <v>1278</v>
      </c>
      <c r="K1478" s="273" t="s">
        <v>1278</v>
      </c>
      <c r="L1478" s="273" t="s">
        <v>1278</v>
      </c>
      <c r="M1478" s="273" t="s">
        <v>1278</v>
      </c>
      <c r="N1478" s="273" t="s">
        <v>1278</v>
      </c>
      <c r="O1478" s="273" t="s">
        <v>1278</v>
      </c>
      <c r="P1478" s="273" t="s">
        <v>1278</v>
      </c>
      <c r="Q1478" s="65">
        <v>3</v>
      </c>
      <c r="R1478" s="274"/>
      <c r="S1478" s="274"/>
      <c r="T1478" s="274"/>
      <c r="U1478" s="274"/>
      <c r="V1478" s="274"/>
      <c r="W1478" s="274"/>
      <c r="X1478" s="274"/>
      <c r="Y1478" s="274"/>
      <c r="Z1478" s="274"/>
      <c r="AA1478" s="274"/>
      <c r="AB1478" s="274"/>
      <c r="AC1478" s="274"/>
      <c r="AD1478" s="274"/>
      <c r="AE1478" s="274"/>
      <c r="AF1478" s="65">
        <v>3</v>
      </c>
      <c r="AG1478" s="274"/>
      <c r="AH1478" s="274"/>
      <c r="AI1478" s="274"/>
      <c r="AJ1478" s="274"/>
      <c r="AK1478" s="274"/>
      <c r="AL1478" s="274"/>
      <c r="AM1478" s="274"/>
      <c r="AN1478" s="274"/>
      <c r="AO1478" s="274"/>
      <c r="AP1478" s="274"/>
      <c r="AQ1478" s="274"/>
      <c r="AR1478" s="274"/>
      <c r="AS1478" s="274"/>
      <c r="AT1478" s="274"/>
    </row>
    <row r="1479" spans="1:46" ht="45" customHeight="1" thickTop="1" thickBot="1" x14ac:dyDescent="0.25">
      <c r="A1479" s="273" t="s">
        <v>1279</v>
      </c>
      <c r="B1479" s="273" t="s">
        <v>1280</v>
      </c>
      <c r="C1479" s="273" t="s">
        <v>1280</v>
      </c>
      <c r="D1479" s="273" t="s">
        <v>1280</v>
      </c>
      <c r="E1479" s="273" t="s">
        <v>1280</v>
      </c>
      <c r="F1479" s="273" t="s">
        <v>1280</v>
      </c>
      <c r="G1479" s="273" t="s">
        <v>1280</v>
      </c>
      <c r="H1479" s="273" t="s">
        <v>1280</v>
      </c>
      <c r="I1479" s="273" t="s">
        <v>1280</v>
      </c>
      <c r="J1479" s="273" t="s">
        <v>1280</v>
      </c>
      <c r="K1479" s="273" t="s">
        <v>1280</v>
      </c>
      <c r="L1479" s="273" t="s">
        <v>1280</v>
      </c>
      <c r="M1479" s="273" t="s">
        <v>1280</v>
      </c>
      <c r="N1479" s="273" t="s">
        <v>1280</v>
      </c>
      <c r="O1479" s="273" t="s">
        <v>1280</v>
      </c>
      <c r="P1479" s="273" t="s">
        <v>1280</v>
      </c>
      <c r="Q1479" s="65">
        <v>3</v>
      </c>
      <c r="R1479" s="274"/>
      <c r="S1479" s="274"/>
      <c r="T1479" s="274"/>
      <c r="U1479" s="274"/>
      <c r="V1479" s="274"/>
      <c r="W1479" s="274"/>
      <c r="X1479" s="274"/>
      <c r="Y1479" s="274"/>
      <c r="Z1479" s="274"/>
      <c r="AA1479" s="274"/>
      <c r="AB1479" s="274"/>
      <c r="AC1479" s="274"/>
      <c r="AD1479" s="274"/>
      <c r="AE1479" s="274"/>
      <c r="AF1479" s="65">
        <v>3</v>
      </c>
      <c r="AG1479" s="274"/>
      <c r="AH1479" s="274"/>
      <c r="AI1479" s="274"/>
      <c r="AJ1479" s="274"/>
      <c r="AK1479" s="274"/>
      <c r="AL1479" s="274"/>
      <c r="AM1479" s="274"/>
      <c r="AN1479" s="274"/>
      <c r="AO1479" s="274"/>
      <c r="AP1479" s="274"/>
      <c r="AQ1479" s="274"/>
      <c r="AR1479" s="274"/>
      <c r="AS1479" s="274"/>
      <c r="AT1479" s="274"/>
    </row>
    <row r="1480" spans="1:46" ht="45" customHeight="1" thickTop="1" thickBot="1" x14ac:dyDescent="0.25">
      <c r="A1480" s="273" t="s">
        <v>1281</v>
      </c>
      <c r="B1480" s="273" t="s">
        <v>1282</v>
      </c>
      <c r="C1480" s="273" t="s">
        <v>1282</v>
      </c>
      <c r="D1480" s="273" t="s">
        <v>1282</v>
      </c>
      <c r="E1480" s="273" t="s">
        <v>1282</v>
      </c>
      <c r="F1480" s="273" t="s">
        <v>1282</v>
      </c>
      <c r="G1480" s="273" t="s">
        <v>1282</v>
      </c>
      <c r="H1480" s="273" t="s">
        <v>1282</v>
      </c>
      <c r="I1480" s="273" t="s">
        <v>1282</v>
      </c>
      <c r="J1480" s="273" t="s">
        <v>1282</v>
      </c>
      <c r="K1480" s="273" t="s">
        <v>1282</v>
      </c>
      <c r="L1480" s="273" t="s">
        <v>1282</v>
      </c>
      <c r="M1480" s="273" t="s">
        <v>1282</v>
      </c>
      <c r="N1480" s="273" t="s">
        <v>1282</v>
      </c>
      <c r="O1480" s="273" t="s">
        <v>1282</v>
      </c>
      <c r="P1480" s="273" t="s">
        <v>1282</v>
      </c>
      <c r="Q1480" s="65">
        <v>3</v>
      </c>
      <c r="R1480" s="274"/>
      <c r="S1480" s="274"/>
      <c r="T1480" s="274"/>
      <c r="U1480" s="274"/>
      <c r="V1480" s="274"/>
      <c r="W1480" s="274"/>
      <c r="X1480" s="274"/>
      <c r="Y1480" s="274"/>
      <c r="Z1480" s="274"/>
      <c r="AA1480" s="274"/>
      <c r="AB1480" s="274"/>
      <c r="AC1480" s="274"/>
      <c r="AD1480" s="274"/>
      <c r="AE1480" s="274"/>
      <c r="AF1480" s="65">
        <v>3</v>
      </c>
      <c r="AG1480" s="274"/>
      <c r="AH1480" s="274"/>
      <c r="AI1480" s="274"/>
      <c r="AJ1480" s="274"/>
      <c r="AK1480" s="274"/>
      <c r="AL1480" s="274"/>
      <c r="AM1480" s="274"/>
      <c r="AN1480" s="274"/>
      <c r="AO1480" s="274"/>
      <c r="AP1480" s="274"/>
      <c r="AQ1480" s="274"/>
      <c r="AR1480" s="274"/>
      <c r="AS1480" s="274"/>
      <c r="AT1480" s="274"/>
    </row>
    <row r="1481" spans="1:46" ht="67.900000000000006" customHeight="1" thickTop="1" thickBot="1" x14ac:dyDescent="0.25">
      <c r="A1481" s="273" t="s">
        <v>1283</v>
      </c>
      <c r="B1481" s="273"/>
      <c r="C1481" s="273"/>
      <c r="D1481" s="273"/>
      <c r="E1481" s="273"/>
      <c r="F1481" s="273"/>
      <c r="G1481" s="273"/>
      <c r="H1481" s="273"/>
      <c r="I1481" s="273"/>
      <c r="J1481" s="273"/>
      <c r="K1481" s="273"/>
      <c r="L1481" s="273"/>
      <c r="M1481" s="273"/>
      <c r="N1481" s="273"/>
      <c r="O1481" s="273"/>
      <c r="P1481" s="273"/>
      <c r="Q1481" s="65">
        <v>3</v>
      </c>
      <c r="R1481" s="278"/>
      <c r="S1481" s="278"/>
      <c r="T1481" s="278"/>
      <c r="U1481" s="278"/>
      <c r="V1481" s="278"/>
      <c r="W1481" s="278"/>
      <c r="X1481" s="278"/>
      <c r="Y1481" s="278"/>
      <c r="Z1481" s="278"/>
      <c r="AA1481" s="278"/>
      <c r="AB1481" s="278"/>
      <c r="AC1481" s="278"/>
      <c r="AD1481" s="278"/>
      <c r="AE1481" s="278"/>
      <c r="AF1481" s="65">
        <v>3</v>
      </c>
      <c r="AG1481" s="278"/>
      <c r="AH1481" s="278"/>
      <c r="AI1481" s="278"/>
      <c r="AJ1481" s="278"/>
      <c r="AK1481" s="278"/>
      <c r="AL1481" s="278"/>
      <c r="AM1481" s="278"/>
      <c r="AN1481" s="278"/>
      <c r="AO1481" s="278"/>
      <c r="AP1481" s="278"/>
      <c r="AQ1481" s="278"/>
      <c r="AR1481" s="278"/>
      <c r="AS1481" s="278"/>
      <c r="AT1481" s="278"/>
    </row>
    <row r="1482" spans="1:46" ht="45" customHeight="1" thickTop="1" thickBot="1" x14ac:dyDescent="0.25">
      <c r="A1482" s="273" t="s">
        <v>1284</v>
      </c>
      <c r="B1482" s="273" t="s">
        <v>1285</v>
      </c>
      <c r="C1482" s="273" t="s">
        <v>1285</v>
      </c>
      <c r="D1482" s="273" t="s">
        <v>1285</v>
      </c>
      <c r="E1482" s="273" t="s">
        <v>1285</v>
      </c>
      <c r="F1482" s="273" t="s">
        <v>1285</v>
      </c>
      <c r="G1482" s="273" t="s">
        <v>1285</v>
      </c>
      <c r="H1482" s="273" t="s">
        <v>1285</v>
      </c>
      <c r="I1482" s="273" t="s">
        <v>1285</v>
      </c>
      <c r="J1482" s="273" t="s">
        <v>1285</v>
      </c>
      <c r="K1482" s="273" t="s">
        <v>1285</v>
      </c>
      <c r="L1482" s="273" t="s">
        <v>1285</v>
      </c>
      <c r="M1482" s="273" t="s">
        <v>1285</v>
      </c>
      <c r="N1482" s="273" t="s">
        <v>1285</v>
      </c>
      <c r="O1482" s="273" t="s">
        <v>1285</v>
      </c>
      <c r="P1482" s="273" t="s">
        <v>1285</v>
      </c>
      <c r="Q1482" s="65">
        <v>3</v>
      </c>
      <c r="R1482" s="278"/>
      <c r="S1482" s="278"/>
      <c r="T1482" s="278"/>
      <c r="U1482" s="278"/>
      <c r="V1482" s="278"/>
      <c r="W1482" s="278"/>
      <c r="X1482" s="278"/>
      <c r="Y1482" s="278"/>
      <c r="Z1482" s="278"/>
      <c r="AA1482" s="278"/>
      <c r="AB1482" s="278"/>
      <c r="AC1482" s="278"/>
      <c r="AD1482" s="278"/>
      <c r="AE1482" s="278"/>
      <c r="AF1482" s="65">
        <v>3</v>
      </c>
      <c r="AG1482" s="278"/>
      <c r="AH1482" s="278"/>
      <c r="AI1482" s="278"/>
      <c r="AJ1482" s="278"/>
      <c r="AK1482" s="278"/>
      <c r="AL1482" s="278"/>
      <c r="AM1482" s="278"/>
      <c r="AN1482" s="278"/>
      <c r="AO1482" s="278"/>
      <c r="AP1482" s="278"/>
      <c r="AQ1482" s="278"/>
      <c r="AR1482" s="278"/>
      <c r="AS1482" s="278"/>
      <c r="AT1482" s="278"/>
    </row>
    <row r="1483" spans="1:46" ht="45" customHeight="1" thickTop="1" thickBot="1" x14ac:dyDescent="0.25">
      <c r="A1483" s="273" t="s">
        <v>1286</v>
      </c>
      <c r="B1483" s="273" t="s">
        <v>1287</v>
      </c>
      <c r="C1483" s="273" t="s">
        <v>1287</v>
      </c>
      <c r="D1483" s="273" t="s">
        <v>1287</v>
      </c>
      <c r="E1483" s="273" t="s">
        <v>1287</v>
      </c>
      <c r="F1483" s="273" t="s">
        <v>1287</v>
      </c>
      <c r="G1483" s="273" t="s">
        <v>1287</v>
      </c>
      <c r="H1483" s="273" t="s">
        <v>1287</v>
      </c>
      <c r="I1483" s="273" t="s">
        <v>1287</v>
      </c>
      <c r="J1483" s="273" t="s">
        <v>1287</v>
      </c>
      <c r="K1483" s="273" t="s">
        <v>1287</v>
      </c>
      <c r="L1483" s="273" t="s">
        <v>1287</v>
      </c>
      <c r="M1483" s="273" t="s">
        <v>1287</v>
      </c>
      <c r="N1483" s="273" t="s">
        <v>1287</v>
      </c>
      <c r="O1483" s="273" t="s">
        <v>1287</v>
      </c>
      <c r="P1483" s="273" t="s">
        <v>1287</v>
      </c>
      <c r="Q1483" s="65">
        <v>3</v>
      </c>
      <c r="R1483" s="274"/>
      <c r="S1483" s="274"/>
      <c r="T1483" s="274"/>
      <c r="U1483" s="274"/>
      <c r="V1483" s="274"/>
      <c r="W1483" s="274"/>
      <c r="X1483" s="274"/>
      <c r="Y1483" s="274"/>
      <c r="Z1483" s="274"/>
      <c r="AA1483" s="274"/>
      <c r="AB1483" s="274"/>
      <c r="AC1483" s="274"/>
      <c r="AD1483" s="274"/>
      <c r="AE1483" s="274"/>
      <c r="AF1483" s="65">
        <v>3</v>
      </c>
      <c r="AG1483" s="274"/>
      <c r="AH1483" s="274"/>
      <c r="AI1483" s="274"/>
      <c r="AJ1483" s="274"/>
      <c r="AK1483" s="274"/>
      <c r="AL1483" s="274"/>
      <c r="AM1483" s="274"/>
      <c r="AN1483" s="274"/>
      <c r="AO1483" s="274"/>
      <c r="AP1483" s="274"/>
      <c r="AQ1483" s="274"/>
      <c r="AR1483" s="274"/>
      <c r="AS1483" s="274"/>
      <c r="AT1483" s="274"/>
    </row>
    <row r="1484" spans="1:46" ht="45" customHeight="1" thickTop="1" thickBot="1" x14ac:dyDescent="0.25">
      <c r="A1484" s="273" t="s">
        <v>1288</v>
      </c>
      <c r="B1484" s="273" t="s">
        <v>1289</v>
      </c>
      <c r="C1484" s="273" t="s">
        <v>1289</v>
      </c>
      <c r="D1484" s="273" t="s">
        <v>1289</v>
      </c>
      <c r="E1484" s="273" t="s">
        <v>1289</v>
      </c>
      <c r="F1484" s="273" t="s">
        <v>1289</v>
      </c>
      <c r="G1484" s="273" t="s">
        <v>1289</v>
      </c>
      <c r="H1484" s="273" t="s">
        <v>1289</v>
      </c>
      <c r="I1484" s="273" t="s">
        <v>1289</v>
      </c>
      <c r="J1484" s="273" t="s">
        <v>1289</v>
      </c>
      <c r="K1484" s="273" t="s">
        <v>1289</v>
      </c>
      <c r="L1484" s="273" t="s">
        <v>1289</v>
      </c>
      <c r="M1484" s="273" t="s">
        <v>1289</v>
      </c>
      <c r="N1484" s="273" t="s">
        <v>1289</v>
      </c>
      <c r="O1484" s="273" t="s">
        <v>1289</v>
      </c>
      <c r="P1484" s="273" t="s">
        <v>1289</v>
      </c>
      <c r="Q1484" s="65">
        <v>3</v>
      </c>
      <c r="R1484" s="274"/>
      <c r="S1484" s="274"/>
      <c r="T1484" s="274"/>
      <c r="U1484" s="274"/>
      <c r="V1484" s="274"/>
      <c r="W1484" s="274"/>
      <c r="X1484" s="274"/>
      <c r="Y1484" s="274"/>
      <c r="Z1484" s="274"/>
      <c r="AA1484" s="274"/>
      <c r="AB1484" s="274"/>
      <c r="AC1484" s="274"/>
      <c r="AD1484" s="274"/>
      <c r="AE1484" s="274"/>
      <c r="AF1484" s="65">
        <v>3</v>
      </c>
      <c r="AG1484" s="274"/>
      <c r="AH1484" s="274"/>
      <c r="AI1484" s="274"/>
      <c r="AJ1484" s="274"/>
      <c r="AK1484" s="274"/>
      <c r="AL1484" s="274"/>
      <c r="AM1484" s="274"/>
      <c r="AN1484" s="274"/>
      <c r="AO1484" s="274"/>
      <c r="AP1484" s="274"/>
      <c r="AQ1484" s="274"/>
      <c r="AR1484" s="274"/>
      <c r="AS1484" s="274"/>
      <c r="AT1484" s="274"/>
    </row>
    <row r="1485" spans="1:46" ht="45" customHeight="1" thickTop="1" thickBot="1" x14ac:dyDescent="0.25">
      <c r="A1485" s="273" t="s">
        <v>1290</v>
      </c>
      <c r="B1485" s="273" t="s">
        <v>1291</v>
      </c>
      <c r="C1485" s="273" t="s">
        <v>1291</v>
      </c>
      <c r="D1485" s="273" t="s">
        <v>1291</v>
      </c>
      <c r="E1485" s="273" t="s">
        <v>1291</v>
      </c>
      <c r="F1485" s="273" t="s">
        <v>1291</v>
      </c>
      <c r="G1485" s="273" t="s">
        <v>1291</v>
      </c>
      <c r="H1485" s="273" t="s">
        <v>1291</v>
      </c>
      <c r="I1485" s="273" t="s">
        <v>1291</v>
      </c>
      <c r="J1485" s="273" t="s">
        <v>1291</v>
      </c>
      <c r="K1485" s="273" t="s">
        <v>1291</v>
      </c>
      <c r="L1485" s="273" t="s">
        <v>1291</v>
      </c>
      <c r="M1485" s="273" t="s">
        <v>1291</v>
      </c>
      <c r="N1485" s="273" t="s">
        <v>1291</v>
      </c>
      <c r="O1485" s="273" t="s">
        <v>1291</v>
      </c>
      <c r="P1485" s="273" t="s">
        <v>1291</v>
      </c>
      <c r="Q1485" s="65">
        <v>3</v>
      </c>
      <c r="R1485" s="274"/>
      <c r="S1485" s="274"/>
      <c r="T1485" s="274"/>
      <c r="U1485" s="274"/>
      <c r="V1485" s="274"/>
      <c r="W1485" s="274"/>
      <c r="X1485" s="274"/>
      <c r="Y1485" s="274"/>
      <c r="Z1485" s="274"/>
      <c r="AA1485" s="274"/>
      <c r="AB1485" s="274"/>
      <c r="AC1485" s="274"/>
      <c r="AD1485" s="274"/>
      <c r="AE1485" s="274"/>
      <c r="AF1485" s="65">
        <v>3</v>
      </c>
      <c r="AG1485" s="274"/>
      <c r="AH1485" s="274"/>
      <c r="AI1485" s="274"/>
      <c r="AJ1485" s="274"/>
      <c r="AK1485" s="274"/>
      <c r="AL1485" s="274"/>
      <c r="AM1485" s="274"/>
      <c r="AN1485" s="274"/>
      <c r="AO1485" s="274"/>
      <c r="AP1485" s="274"/>
      <c r="AQ1485" s="274"/>
      <c r="AR1485" s="274"/>
      <c r="AS1485" s="274"/>
      <c r="AT1485" s="274"/>
    </row>
    <row r="1486" spans="1:46" ht="45" customHeight="1" thickTop="1" thickBot="1" x14ac:dyDescent="0.25">
      <c r="A1486" s="273" t="s">
        <v>1292</v>
      </c>
      <c r="B1486" s="273" t="s">
        <v>1293</v>
      </c>
      <c r="C1486" s="273" t="s">
        <v>1293</v>
      </c>
      <c r="D1486" s="273" t="s">
        <v>1293</v>
      </c>
      <c r="E1486" s="273" t="s">
        <v>1293</v>
      </c>
      <c r="F1486" s="273" t="s">
        <v>1293</v>
      </c>
      <c r="G1486" s="273" t="s">
        <v>1293</v>
      </c>
      <c r="H1486" s="273" t="s">
        <v>1293</v>
      </c>
      <c r="I1486" s="273" t="s">
        <v>1293</v>
      </c>
      <c r="J1486" s="273" t="s">
        <v>1293</v>
      </c>
      <c r="K1486" s="273" t="s">
        <v>1293</v>
      </c>
      <c r="L1486" s="273" t="s">
        <v>1293</v>
      </c>
      <c r="M1486" s="273" t="s">
        <v>1293</v>
      </c>
      <c r="N1486" s="273" t="s">
        <v>1293</v>
      </c>
      <c r="O1486" s="273" t="s">
        <v>1293</v>
      </c>
      <c r="P1486" s="273" t="s">
        <v>1293</v>
      </c>
      <c r="Q1486" s="65">
        <v>3</v>
      </c>
      <c r="R1486" s="278"/>
      <c r="S1486" s="278"/>
      <c r="T1486" s="278"/>
      <c r="U1486" s="278"/>
      <c r="V1486" s="278"/>
      <c r="W1486" s="278"/>
      <c r="X1486" s="278"/>
      <c r="Y1486" s="278"/>
      <c r="Z1486" s="278"/>
      <c r="AA1486" s="278"/>
      <c r="AB1486" s="278"/>
      <c r="AC1486" s="278"/>
      <c r="AD1486" s="278"/>
      <c r="AE1486" s="278"/>
      <c r="AF1486" s="65">
        <v>3</v>
      </c>
      <c r="AG1486" s="278"/>
      <c r="AH1486" s="278"/>
      <c r="AI1486" s="278"/>
      <c r="AJ1486" s="278"/>
      <c r="AK1486" s="278"/>
      <c r="AL1486" s="278"/>
      <c r="AM1486" s="278"/>
      <c r="AN1486" s="278"/>
      <c r="AO1486" s="278"/>
      <c r="AP1486" s="278"/>
      <c r="AQ1486" s="278"/>
      <c r="AR1486" s="278"/>
      <c r="AS1486" s="278"/>
      <c r="AT1486" s="278"/>
    </row>
    <row r="1487" spans="1:46" ht="69.599999999999994" customHeight="1" thickTop="1" thickBot="1" x14ac:dyDescent="0.25">
      <c r="A1487" s="273" t="s">
        <v>1294</v>
      </c>
      <c r="B1487" s="273"/>
      <c r="C1487" s="273"/>
      <c r="D1487" s="273"/>
      <c r="E1487" s="273"/>
      <c r="F1487" s="273"/>
      <c r="G1487" s="273"/>
      <c r="H1487" s="273"/>
      <c r="I1487" s="273"/>
      <c r="J1487" s="273"/>
      <c r="K1487" s="273"/>
      <c r="L1487" s="273"/>
      <c r="M1487" s="273"/>
      <c r="N1487" s="273"/>
      <c r="O1487" s="273"/>
      <c r="P1487" s="273"/>
      <c r="Q1487" s="65">
        <v>3</v>
      </c>
      <c r="R1487" s="274"/>
      <c r="S1487" s="274"/>
      <c r="T1487" s="274"/>
      <c r="U1487" s="274"/>
      <c r="V1487" s="274"/>
      <c r="W1487" s="274"/>
      <c r="X1487" s="274"/>
      <c r="Y1487" s="274"/>
      <c r="Z1487" s="274"/>
      <c r="AA1487" s="274"/>
      <c r="AB1487" s="274"/>
      <c r="AC1487" s="274"/>
      <c r="AD1487" s="274"/>
      <c r="AE1487" s="274"/>
      <c r="AF1487" s="65">
        <v>3</v>
      </c>
      <c r="AG1487" s="274"/>
      <c r="AH1487" s="274"/>
      <c r="AI1487" s="274"/>
      <c r="AJ1487" s="274"/>
      <c r="AK1487" s="274"/>
      <c r="AL1487" s="274"/>
      <c r="AM1487" s="274"/>
      <c r="AN1487" s="274"/>
      <c r="AO1487" s="274"/>
      <c r="AP1487" s="274"/>
      <c r="AQ1487" s="274"/>
      <c r="AR1487" s="274"/>
      <c r="AS1487" s="274"/>
      <c r="AT1487" s="274"/>
    </row>
    <row r="1488" spans="1:46" ht="45" customHeight="1" thickTop="1" thickBot="1" x14ac:dyDescent="0.25">
      <c r="A1488" s="273" t="s">
        <v>1295</v>
      </c>
      <c r="B1488" s="273" t="s">
        <v>1295</v>
      </c>
      <c r="C1488" s="273" t="s">
        <v>1295</v>
      </c>
      <c r="D1488" s="273" t="s">
        <v>1295</v>
      </c>
      <c r="E1488" s="273" t="s">
        <v>1295</v>
      </c>
      <c r="F1488" s="273" t="s">
        <v>1295</v>
      </c>
      <c r="G1488" s="273" t="s">
        <v>1295</v>
      </c>
      <c r="H1488" s="273" t="s">
        <v>1295</v>
      </c>
      <c r="I1488" s="273" t="s">
        <v>1295</v>
      </c>
      <c r="J1488" s="273" t="s">
        <v>1295</v>
      </c>
      <c r="K1488" s="273" t="s">
        <v>1295</v>
      </c>
      <c r="L1488" s="273" t="s">
        <v>1295</v>
      </c>
      <c r="M1488" s="273" t="s">
        <v>1295</v>
      </c>
      <c r="N1488" s="273" t="s">
        <v>1295</v>
      </c>
      <c r="O1488" s="273" t="s">
        <v>1295</v>
      </c>
      <c r="P1488" s="273" t="s">
        <v>1295</v>
      </c>
      <c r="Q1488" s="65">
        <v>3</v>
      </c>
      <c r="R1488" s="274"/>
      <c r="S1488" s="274"/>
      <c r="T1488" s="274"/>
      <c r="U1488" s="274"/>
      <c r="V1488" s="274"/>
      <c r="W1488" s="274"/>
      <c r="X1488" s="274"/>
      <c r="Y1488" s="274"/>
      <c r="Z1488" s="274"/>
      <c r="AA1488" s="274"/>
      <c r="AB1488" s="274"/>
      <c r="AC1488" s="274"/>
      <c r="AD1488" s="274"/>
      <c r="AE1488" s="274"/>
      <c r="AF1488" s="65">
        <v>3</v>
      </c>
      <c r="AG1488" s="274"/>
      <c r="AH1488" s="274"/>
      <c r="AI1488" s="274"/>
      <c r="AJ1488" s="274"/>
      <c r="AK1488" s="274"/>
      <c r="AL1488" s="274"/>
      <c r="AM1488" s="274"/>
      <c r="AN1488" s="274"/>
      <c r="AO1488" s="274"/>
      <c r="AP1488" s="274"/>
      <c r="AQ1488" s="274"/>
      <c r="AR1488" s="274"/>
      <c r="AS1488" s="274"/>
      <c r="AT1488" s="274"/>
    </row>
    <row r="1489" spans="1:46" ht="68.650000000000006" customHeight="1" thickTop="1" thickBot="1" x14ac:dyDescent="0.25">
      <c r="A1489" s="273" t="s">
        <v>1296</v>
      </c>
      <c r="B1489" s="273" t="s">
        <v>1297</v>
      </c>
      <c r="C1489" s="273" t="s">
        <v>1297</v>
      </c>
      <c r="D1489" s="273" t="s">
        <v>1297</v>
      </c>
      <c r="E1489" s="273" t="s">
        <v>1297</v>
      </c>
      <c r="F1489" s="273" t="s">
        <v>1297</v>
      </c>
      <c r="G1489" s="273" t="s">
        <v>1297</v>
      </c>
      <c r="H1489" s="273" t="s">
        <v>1297</v>
      </c>
      <c r="I1489" s="273" t="s">
        <v>1297</v>
      </c>
      <c r="J1489" s="273" t="s">
        <v>1297</v>
      </c>
      <c r="K1489" s="273" t="s">
        <v>1297</v>
      </c>
      <c r="L1489" s="273" t="s">
        <v>1297</v>
      </c>
      <c r="M1489" s="273" t="s">
        <v>1297</v>
      </c>
      <c r="N1489" s="273" t="s">
        <v>1297</v>
      </c>
      <c r="O1489" s="273" t="s">
        <v>1297</v>
      </c>
      <c r="P1489" s="273" t="s">
        <v>1297</v>
      </c>
      <c r="Q1489" s="65">
        <v>3</v>
      </c>
      <c r="R1489" s="274"/>
      <c r="S1489" s="274"/>
      <c r="T1489" s="274"/>
      <c r="U1489" s="274"/>
      <c r="V1489" s="274"/>
      <c r="W1489" s="274"/>
      <c r="X1489" s="274"/>
      <c r="Y1489" s="274"/>
      <c r="Z1489" s="274"/>
      <c r="AA1489" s="274"/>
      <c r="AB1489" s="274"/>
      <c r="AC1489" s="274"/>
      <c r="AD1489" s="274"/>
      <c r="AE1489" s="274"/>
      <c r="AF1489" s="65">
        <v>3</v>
      </c>
      <c r="AG1489" s="274"/>
      <c r="AH1489" s="274"/>
      <c r="AI1489" s="274"/>
      <c r="AJ1489" s="274"/>
      <c r="AK1489" s="274"/>
      <c r="AL1489" s="274"/>
      <c r="AM1489" s="274"/>
      <c r="AN1489" s="274"/>
      <c r="AO1489" s="274"/>
      <c r="AP1489" s="274"/>
      <c r="AQ1489" s="274"/>
      <c r="AR1489" s="274"/>
      <c r="AS1489" s="274"/>
      <c r="AT1489" s="274"/>
    </row>
    <row r="1490" spans="1:46" ht="45" customHeight="1" thickTop="1" thickBot="1" x14ac:dyDescent="0.25">
      <c r="A1490" s="273" t="s">
        <v>1298</v>
      </c>
      <c r="B1490" s="273" t="s">
        <v>1299</v>
      </c>
      <c r="C1490" s="273" t="s">
        <v>1299</v>
      </c>
      <c r="D1490" s="273" t="s">
        <v>1299</v>
      </c>
      <c r="E1490" s="273" t="s">
        <v>1299</v>
      </c>
      <c r="F1490" s="273" t="s">
        <v>1299</v>
      </c>
      <c r="G1490" s="273" t="s">
        <v>1299</v>
      </c>
      <c r="H1490" s="273" t="s">
        <v>1299</v>
      </c>
      <c r="I1490" s="273" t="s">
        <v>1299</v>
      </c>
      <c r="J1490" s="273" t="s">
        <v>1299</v>
      </c>
      <c r="K1490" s="273" t="s">
        <v>1299</v>
      </c>
      <c r="L1490" s="273" t="s">
        <v>1299</v>
      </c>
      <c r="M1490" s="273" t="s">
        <v>1299</v>
      </c>
      <c r="N1490" s="273" t="s">
        <v>1299</v>
      </c>
      <c r="O1490" s="273" t="s">
        <v>1299</v>
      </c>
      <c r="P1490" s="273" t="s">
        <v>1299</v>
      </c>
      <c r="Q1490" s="65">
        <v>3</v>
      </c>
      <c r="R1490" s="274"/>
      <c r="S1490" s="274"/>
      <c r="T1490" s="274"/>
      <c r="U1490" s="274"/>
      <c r="V1490" s="274"/>
      <c r="W1490" s="274"/>
      <c r="X1490" s="274"/>
      <c r="Y1490" s="274"/>
      <c r="Z1490" s="274"/>
      <c r="AA1490" s="274"/>
      <c r="AB1490" s="274"/>
      <c r="AC1490" s="274"/>
      <c r="AD1490" s="274"/>
      <c r="AE1490" s="274"/>
      <c r="AF1490" s="65">
        <v>3</v>
      </c>
      <c r="AG1490" s="274"/>
      <c r="AH1490" s="274"/>
      <c r="AI1490" s="274"/>
      <c r="AJ1490" s="274"/>
      <c r="AK1490" s="274"/>
      <c r="AL1490" s="274"/>
      <c r="AM1490" s="274"/>
      <c r="AN1490" s="274"/>
      <c r="AO1490" s="274"/>
      <c r="AP1490" s="274"/>
      <c r="AQ1490" s="274"/>
      <c r="AR1490" s="274"/>
      <c r="AS1490" s="274"/>
      <c r="AT1490" s="274"/>
    </row>
    <row r="1491" spans="1:46" ht="45" customHeight="1" thickTop="1" thickBot="1" x14ac:dyDescent="0.25">
      <c r="A1491" s="273" t="s">
        <v>1300</v>
      </c>
      <c r="B1491" s="273" t="s">
        <v>1301</v>
      </c>
      <c r="C1491" s="273" t="s">
        <v>1301</v>
      </c>
      <c r="D1491" s="273" t="s">
        <v>1301</v>
      </c>
      <c r="E1491" s="273" t="s">
        <v>1301</v>
      </c>
      <c r="F1491" s="273" t="s">
        <v>1301</v>
      </c>
      <c r="G1491" s="273" t="s">
        <v>1301</v>
      </c>
      <c r="H1491" s="273" t="s">
        <v>1301</v>
      </c>
      <c r="I1491" s="273" t="s">
        <v>1301</v>
      </c>
      <c r="J1491" s="273" t="s">
        <v>1301</v>
      </c>
      <c r="K1491" s="273" t="s">
        <v>1301</v>
      </c>
      <c r="L1491" s="273" t="s">
        <v>1301</v>
      </c>
      <c r="M1491" s="273" t="s">
        <v>1301</v>
      </c>
      <c r="N1491" s="273" t="s">
        <v>1301</v>
      </c>
      <c r="O1491" s="273" t="s">
        <v>1301</v>
      </c>
      <c r="P1491" s="273" t="s">
        <v>1301</v>
      </c>
      <c r="Q1491" s="65">
        <v>3</v>
      </c>
      <c r="R1491" s="278"/>
      <c r="S1491" s="278"/>
      <c r="T1491" s="278"/>
      <c r="U1491" s="278"/>
      <c r="V1491" s="278"/>
      <c r="W1491" s="278"/>
      <c r="X1491" s="278"/>
      <c r="Y1491" s="278"/>
      <c r="Z1491" s="278"/>
      <c r="AA1491" s="278"/>
      <c r="AB1491" s="278"/>
      <c r="AC1491" s="278"/>
      <c r="AD1491" s="278"/>
      <c r="AE1491" s="278"/>
      <c r="AF1491" s="65">
        <v>3</v>
      </c>
      <c r="AG1491" s="278"/>
      <c r="AH1491" s="278"/>
      <c r="AI1491" s="278"/>
      <c r="AJ1491" s="278"/>
      <c r="AK1491" s="278"/>
      <c r="AL1491" s="278"/>
      <c r="AM1491" s="278"/>
      <c r="AN1491" s="278"/>
      <c r="AO1491" s="278"/>
      <c r="AP1491" s="278"/>
      <c r="AQ1491" s="278"/>
      <c r="AR1491" s="278"/>
      <c r="AS1491" s="278"/>
      <c r="AT1491" s="278"/>
    </row>
    <row r="1492" spans="1:46" ht="45" customHeight="1" thickTop="1" thickBot="1" x14ac:dyDescent="0.25">
      <c r="A1492" s="273" t="s">
        <v>1302</v>
      </c>
      <c r="B1492" s="273" t="s">
        <v>1303</v>
      </c>
      <c r="C1492" s="273" t="s">
        <v>1303</v>
      </c>
      <c r="D1492" s="273" t="s">
        <v>1303</v>
      </c>
      <c r="E1492" s="273" t="s">
        <v>1303</v>
      </c>
      <c r="F1492" s="273" t="s">
        <v>1303</v>
      </c>
      <c r="G1492" s="273" t="s">
        <v>1303</v>
      </c>
      <c r="H1492" s="273" t="s">
        <v>1303</v>
      </c>
      <c r="I1492" s="273" t="s">
        <v>1303</v>
      </c>
      <c r="J1492" s="273" t="s">
        <v>1303</v>
      </c>
      <c r="K1492" s="273" t="s">
        <v>1303</v>
      </c>
      <c r="L1492" s="273" t="s">
        <v>1303</v>
      </c>
      <c r="M1492" s="273" t="s">
        <v>1303</v>
      </c>
      <c r="N1492" s="273" t="s">
        <v>1303</v>
      </c>
      <c r="O1492" s="273" t="s">
        <v>1303</v>
      </c>
      <c r="P1492" s="273" t="s">
        <v>1303</v>
      </c>
      <c r="Q1492" s="65">
        <v>3</v>
      </c>
      <c r="R1492" s="278"/>
      <c r="S1492" s="278"/>
      <c r="T1492" s="278"/>
      <c r="U1492" s="278"/>
      <c r="V1492" s="278"/>
      <c r="W1492" s="278"/>
      <c r="X1492" s="278"/>
      <c r="Y1492" s="278"/>
      <c r="Z1492" s="278"/>
      <c r="AA1492" s="278"/>
      <c r="AB1492" s="278"/>
      <c r="AC1492" s="278"/>
      <c r="AD1492" s="278"/>
      <c r="AE1492" s="278"/>
      <c r="AF1492" s="65">
        <v>3</v>
      </c>
      <c r="AG1492" s="278"/>
      <c r="AH1492" s="278"/>
      <c r="AI1492" s="278"/>
      <c r="AJ1492" s="278"/>
      <c r="AK1492" s="278"/>
      <c r="AL1492" s="278"/>
      <c r="AM1492" s="278"/>
      <c r="AN1492" s="278"/>
      <c r="AO1492" s="278"/>
      <c r="AP1492" s="278"/>
      <c r="AQ1492" s="278"/>
      <c r="AR1492" s="278"/>
      <c r="AS1492" s="278"/>
      <c r="AT1492" s="278"/>
    </row>
    <row r="1493" spans="1:46" ht="45" customHeight="1" thickTop="1" thickBot="1" x14ac:dyDescent="0.25">
      <c r="A1493" s="273" t="s">
        <v>1304</v>
      </c>
      <c r="B1493" s="273" t="s">
        <v>1305</v>
      </c>
      <c r="C1493" s="273" t="s">
        <v>1305</v>
      </c>
      <c r="D1493" s="273" t="s">
        <v>1305</v>
      </c>
      <c r="E1493" s="273" t="s">
        <v>1305</v>
      </c>
      <c r="F1493" s="273" t="s">
        <v>1305</v>
      </c>
      <c r="G1493" s="273" t="s">
        <v>1305</v>
      </c>
      <c r="H1493" s="273" t="s">
        <v>1305</v>
      </c>
      <c r="I1493" s="273" t="s">
        <v>1305</v>
      </c>
      <c r="J1493" s="273" t="s">
        <v>1305</v>
      </c>
      <c r="K1493" s="273" t="s">
        <v>1305</v>
      </c>
      <c r="L1493" s="273" t="s">
        <v>1305</v>
      </c>
      <c r="M1493" s="273" t="s">
        <v>1305</v>
      </c>
      <c r="N1493" s="273" t="s">
        <v>1305</v>
      </c>
      <c r="O1493" s="273" t="s">
        <v>1305</v>
      </c>
      <c r="P1493" s="273" t="s">
        <v>1305</v>
      </c>
      <c r="Q1493" s="65">
        <v>3</v>
      </c>
      <c r="R1493" s="278"/>
      <c r="S1493" s="278"/>
      <c r="T1493" s="278"/>
      <c r="U1493" s="278"/>
      <c r="V1493" s="278"/>
      <c r="W1493" s="278"/>
      <c r="X1493" s="278"/>
      <c r="Y1493" s="278"/>
      <c r="Z1493" s="278"/>
      <c r="AA1493" s="278"/>
      <c r="AB1493" s="278"/>
      <c r="AC1493" s="278"/>
      <c r="AD1493" s="278"/>
      <c r="AE1493" s="278"/>
      <c r="AF1493" s="65">
        <v>3</v>
      </c>
      <c r="AG1493" s="278"/>
      <c r="AH1493" s="278"/>
      <c r="AI1493" s="278"/>
      <c r="AJ1493" s="278"/>
      <c r="AK1493" s="278"/>
      <c r="AL1493" s="278"/>
      <c r="AM1493" s="278"/>
      <c r="AN1493" s="278"/>
      <c r="AO1493" s="278"/>
      <c r="AP1493" s="278"/>
      <c r="AQ1493" s="278"/>
      <c r="AR1493" s="278"/>
      <c r="AS1493" s="278"/>
      <c r="AT1493" s="278"/>
    </row>
    <row r="1494" spans="1:46" ht="83.65" customHeight="1" thickTop="1" thickBot="1" x14ac:dyDescent="0.25">
      <c r="A1494" s="273" t="s">
        <v>1306</v>
      </c>
      <c r="B1494" s="273"/>
      <c r="C1494" s="273"/>
      <c r="D1494" s="273"/>
      <c r="E1494" s="273"/>
      <c r="F1494" s="273"/>
      <c r="G1494" s="273"/>
      <c r="H1494" s="273"/>
      <c r="I1494" s="273"/>
      <c r="J1494" s="273"/>
      <c r="K1494" s="273"/>
      <c r="L1494" s="273"/>
      <c r="M1494" s="273"/>
      <c r="N1494" s="273"/>
      <c r="O1494" s="273"/>
      <c r="P1494" s="273"/>
      <c r="Q1494" s="65">
        <v>3</v>
      </c>
      <c r="R1494" s="274"/>
      <c r="S1494" s="274"/>
      <c r="T1494" s="274"/>
      <c r="U1494" s="274"/>
      <c r="V1494" s="274"/>
      <c r="W1494" s="274"/>
      <c r="X1494" s="274"/>
      <c r="Y1494" s="274"/>
      <c r="Z1494" s="274"/>
      <c r="AA1494" s="274"/>
      <c r="AB1494" s="274"/>
      <c r="AC1494" s="274"/>
      <c r="AD1494" s="274"/>
      <c r="AE1494" s="274"/>
      <c r="AF1494" s="65">
        <v>3</v>
      </c>
      <c r="AG1494" s="274"/>
      <c r="AH1494" s="274"/>
      <c r="AI1494" s="274"/>
      <c r="AJ1494" s="274"/>
      <c r="AK1494" s="274"/>
      <c r="AL1494" s="274"/>
      <c r="AM1494" s="274"/>
      <c r="AN1494" s="274"/>
      <c r="AO1494" s="274"/>
      <c r="AP1494" s="274"/>
      <c r="AQ1494" s="274"/>
      <c r="AR1494" s="274"/>
      <c r="AS1494" s="274"/>
      <c r="AT1494" s="274"/>
    </row>
    <row r="1495" spans="1:46" ht="45" customHeight="1" thickTop="1" thickBot="1" x14ac:dyDescent="0.25">
      <c r="A1495" s="273" t="s">
        <v>1307</v>
      </c>
      <c r="B1495" s="273" t="s">
        <v>1308</v>
      </c>
      <c r="C1495" s="273" t="s">
        <v>1308</v>
      </c>
      <c r="D1495" s="273" t="s">
        <v>1308</v>
      </c>
      <c r="E1495" s="273" t="s">
        <v>1308</v>
      </c>
      <c r="F1495" s="273" t="s">
        <v>1308</v>
      </c>
      <c r="G1495" s="273" t="s">
        <v>1308</v>
      </c>
      <c r="H1495" s="273" t="s">
        <v>1308</v>
      </c>
      <c r="I1495" s="273" t="s">
        <v>1308</v>
      </c>
      <c r="J1495" s="273" t="s">
        <v>1308</v>
      </c>
      <c r="K1495" s="273" t="s">
        <v>1308</v>
      </c>
      <c r="L1495" s="273" t="s">
        <v>1308</v>
      </c>
      <c r="M1495" s="273" t="s">
        <v>1308</v>
      </c>
      <c r="N1495" s="273" t="s">
        <v>1308</v>
      </c>
      <c r="O1495" s="273" t="s">
        <v>1308</v>
      </c>
      <c r="P1495" s="273" t="s">
        <v>1308</v>
      </c>
      <c r="Q1495" s="65">
        <v>3</v>
      </c>
      <c r="R1495" s="274"/>
      <c r="S1495" s="274"/>
      <c r="T1495" s="274"/>
      <c r="U1495" s="274"/>
      <c r="V1495" s="274"/>
      <c r="W1495" s="274"/>
      <c r="X1495" s="274"/>
      <c r="Y1495" s="274"/>
      <c r="Z1495" s="274"/>
      <c r="AA1495" s="274"/>
      <c r="AB1495" s="274"/>
      <c r="AC1495" s="274"/>
      <c r="AD1495" s="274"/>
      <c r="AE1495" s="274"/>
      <c r="AF1495" s="65">
        <v>3</v>
      </c>
      <c r="AG1495" s="274"/>
      <c r="AH1495" s="274"/>
      <c r="AI1495" s="274"/>
      <c r="AJ1495" s="274"/>
      <c r="AK1495" s="274"/>
      <c r="AL1495" s="274"/>
      <c r="AM1495" s="274"/>
      <c r="AN1495" s="274"/>
      <c r="AO1495" s="274"/>
      <c r="AP1495" s="274"/>
      <c r="AQ1495" s="274"/>
      <c r="AR1495" s="274"/>
      <c r="AS1495" s="274"/>
      <c r="AT1495" s="274"/>
    </row>
    <row r="1496" spans="1:46" ht="45" customHeight="1" thickTop="1" thickBot="1" x14ac:dyDescent="0.25">
      <c r="A1496" s="273" t="s">
        <v>1309</v>
      </c>
      <c r="B1496" s="273" t="s">
        <v>1310</v>
      </c>
      <c r="C1496" s="273" t="s">
        <v>1310</v>
      </c>
      <c r="D1496" s="273" t="s">
        <v>1310</v>
      </c>
      <c r="E1496" s="273" t="s">
        <v>1310</v>
      </c>
      <c r="F1496" s="273" t="s">
        <v>1310</v>
      </c>
      <c r="G1496" s="273" t="s">
        <v>1310</v>
      </c>
      <c r="H1496" s="273" t="s">
        <v>1310</v>
      </c>
      <c r="I1496" s="273" t="s">
        <v>1310</v>
      </c>
      <c r="J1496" s="273" t="s">
        <v>1310</v>
      </c>
      <c r="K1496" s="273" t="s">
        <v>1310</v>
      </c>
      <c r="L1496" s="273" t="s">
        <v>1310</v>
      </c>
      <c r="M1496" s="273" t="s">
        <v>1310</v>
      </c>
      <c r="N1496" s="273" t="s">
        <v>1310</v>
      </c>
      <c r="O1496" s="273" t="s">
        <v>1310</v>
      </c>
      <c r="P1496" s="273" t="s">
        <v>1310</v>
      </c>
      <c r="Q1496" s="65">
        <v>3</v>
      </c>
      <c r="R1496" s="274"/>
      <c r="S1496" s="274"/>
      <c r="T1496" s="274"/>
      <c r="U1496" s="274"/>
      <c r="V1496" s="274"/>
      <c r="W1496" s="274"/>
      <c r="X1496" s="274"/>
      <c r="Y1496" s="274"/>
      <c r="Z1496" s="274"/>
      <c r="AA1496" s="274"/>
      <c r="AB1496" s="274"/>
      <c r="AC1496" s="274"/>
      <c r="AD1496" s="274"/>
      <c r="AE1496" s="274"/>
      <c r="AF1496" s="65">
        <v>3</v>
      </c>
      <c r="AG1496" s="274"/>
      <c r="AH1496" s="274"/>
      <c r="AI1496" s="274"/>
      <c r="AJ1496" s="274"/>
      <c r="AK1496" s="274"/>
      <c r="AL1496" s="274"/>
      <c r="AM1496" s="274"/>
      <c r="AN1496" s="274"/>
      <c r="AO1496" s="274"/>
      <c r="AP1496" s="274"/>
      <c r="AQ1496" s="274"/>
      <c r="AR1496" s="274"/>
      <c r="AS1496" s="274"/>
      <c r="AT1496" s="274"/>
    </row>
    <row r="1497" spans="1:46" ht="114.6" customHeight="1" thickTop="1" thickBot="1" x14ac:dyDescent="0.25">
      <c r="A1497" s="273" t="s">
        <v>1311</v>
      </c>
      <c r="B1497" s="273"/>
      <c r="C1497" s="273"/>
      <c r="D1497" s="273"/>
      <c r="E1497" s="273"/>
      <c r="F1497" s="273"/>
      <c r="G1497" s="273"/>
      <c r="H1497" s="273"/>
      <c r="I1497" s="273"/>
      <c r="J1497" s="273"/>
      <c r="K1497" s="273"/>
      <c r="L1497" s="273"/>
      <c r="M1497" s="273"/>
      <c r="N1497" s="273"/>
      <c r="O1497" s="273"/>
      <c r="P1497" s="273"/>
      <c r="Q1497" s="65">
        <v>3</v>
      </c>
      <c r="R1497" s="274"/>
      <c r="S1497" s="274"/>
      <c r="T1497" s="274"/>
      <c r="U1497" s="274"/>
      <c r="V1497" s="274"/>
      <c r="W1497" s="274"/>
      <c r="X1497" s="274"/>
      <c r="Y1497" s="274"/>
      <c r="Z1497" s="274"/>
      <c r="AA1497" s="274"/>
      <c r="AB1497" s="274"/>
      <c r="AC1497" s="274"/>
      <c r="AD1497" s="274"/>
      <c r="AE1497" s="274"/>
      <c r="AF1497" s="65">
        <v>3</v>
      </c>
      <c r="AG1497" s="274"/>
      <c r="AH1497" s="274"/>
      <c r="AI1497" s="274"/>
      <c r="AJ1497" s="274"/>
      <c r="AK1497" s="274"/>
      <c r="AL1497" s="274"/>
      <c r="AM1497" s="274"/>
      <c r="AN1497" s="274"/>
      <c r="AO1497" s="274"/>
      <c r="AP1497" s="274"/>
      <c r="AQ1497" s="274"/>
      <c r="AR1497" s="274"/>
      <c r="AS1497" s="274"/>
      <c r="AT1497" s="274"/>
    </row>
    <row r="1498" spans="1:46" ht="94.9" customHeight="1" thickTop="1" thickBot="1" x14ac:dyDescent="0.25">
      <c r="A1498" s="273" t="s">
        <v>1312</v>
      </c>
      <c r="B1498" s="273"/>
      <c r="C1498" s="273"/>
      <c r="D1498" s="273"/>
      <c r="E1498" s="273"/>
      <c r="F1498" s="273"/>
      <c r="G1498" s="273"/>
      <c r="H1498" s="273"/>
      <c r="I1498" s="273"/>
      <c r="J1498" s="273"/>
      <c r="K1498" s="273"/>
      <c r="L1498" s="273"/>
      <c r="M1498" s="273"/>
      <c r="N1498" s="273"/>
      <c r="O1498" s="273"/>
      <c r="P1498" s="273"/>
      <c r="Q1498" s="65">
        <v>3</v>
      </c>
      <c r="R1498" s="278"/>
      <c r="S1498" s="278"/>
      <c r="T1498" s="278"/>
      <c r="U1498" s="278"/>
      <c r="V1498" s="278"/>
      <c r="W1498" s="278"/>
      <c r="X1498" s="278"/>
      <c r="Y1498" s="278"/>
      <c r="Z1498" s="278"/>
      <c r="AA1498" s="278"/>
      <c r="AB1498" s="278"/>
      <c r="AC1498" s="278"/>
      <c r="AD1498" s="278"/>
      <c r="AE1498" s="278"/>
      <c r="AF1498" s="65">
        <v>3</v>
      </c>
      <c r="AG1498" s="278"/>
      <c r="AH1498" s="278"/>
      <c r="AI1498" s="278"/>
      <c r="AJ1498" s="278"/>
      <c r="AK1498" s="278"/>
      <c r="AL1498" s="278"/>
      <c r="AM1498" s="278"/>
      <c r="AN1498" s="278"/>
      <c r="AO1498" s="278"/>
      <c r="AP1498" s="278"/>
      <c r="AQ1498" s="278"/>
      <c r="AR1498" s="278"/>
      <c r="AS1498" s="278"/>
      <c r="AT1498" s="278"/>
    </row>
    <row r="1499" spans="1:46" ht="45" customHeight="1" thickTop="1" thickBot="1" x14ac:dyDescent="0.25">
      <c r="A1499" s="273" t="s">
        <v>1313</v>
      </c>
      <c r="B1499" s="273" t="s">
        <v>1314</v>
      </c>
      <c r="C1499" s="273" t="s">
        <v>1314</v>
      </c>
      <c r="D1499" s="273" t="s">
        <v>1314</v>
      </c>
      <c r="E1499" s="273" t="s">
        <v>1314</v>
      </c>
      <c r="F1499" s="273" t="s">
        <v>1314</v>
      </c>
      <c r="G1499" s="273" t="s">
        <v>1314</v>
      </c>
      <c r="H1499" s="273" t="s">
        <v>1314</v>
      </c>
      <c r="I1499" s="273" t="s">
        <v>1314</v>
      </c>
      <c r="J1499" s="273" t="s">
        <v>1314</v>
      </c>
      <c r="K1499" s="273" t="s">
        <v>1314</v>
      </c>
      <c r="L1499" s="273" t="s">
        <v>1314</v>
      </c>
      <c r="M1499" s="273" t="s">
        <v>1314</v>
      </c>
      <c r="N1499" s="273" t="s">
        <v>1314</v>
      </c>
      <c r="O1499" s="273" t="s">
        <v>1314</v>
      </c>
      <c r="P1499" s="273" t="s">
        <v>1314</v>
      </c>
      <c r="Q1499" s="65">
        <v>3</v>
      </c>
      <c r="R1499" s="278"/>
      <c r="S1499" s="278"/>
      <c r="T1499" s="278"/>
      <c r="U1499" s="278"/>
      <c r="V1499" s="278"/>
      <c r="W1499" s="278"/>
      <c r="X1499" s="278"/>
      <c r="Y1499" s="278"/>
      <c r="Z1499" s="278"/>
      <c r="AA1499" s="278"/>
      <c r="AB1499" s="278"/>
      <c r="AC1499" s="278"/>
      <c r="AD1499" s="278"/>
      <c r="AE1499" s="278"/>
      <c r="AF1499" s="65">
        <v>3</v>
      </c>
      <c r="AG1499" s="278"/>
      <c r="AH1499" s="278"/>
      <c r="AI1499" s="278"/>
      <c r="AJ1499" s="278"/>
      <c r="AK1499" s="278"/>
      <c r="AL1499" s="278"/>
      <c r="AM1499" s="278"/>
      <c r="AN1499" s="278"/>
      <c r="AO1499" s="278"/>
      <c r="AP1499" s="278"/>
      <c r="AQ1499" s="278"/>
      <c r="AR1499" s="278"/>
      <c r="AS1499" s="278"/>
      <c r="AT1499" s="278"/>
    </row>
    <row r="1500" spans="1:46" ht="45" customHeight="1" thickTop="1" thickBot="1" x14ac:dyDescent="0.25">
      <c r="A1500" s="273" t="s">
        <v>1315</v>
      </c>
      <c r="B1500" s="273" t="s">
        <v>1316</v>
      </c>
      <c r="C1500" s="273" t="s">
        <v>1316</v>
      </c>
      <c r="D1500" s="273" t="s">
        <v>1316</v>
      </c>
      <c r="E1500" s="273" t="s">
        <v>1316</v>
      </c>
      <c r="F1500" s="273" t="s">
        <v>1316</v>
      </c>
      <c r="G1500" s="273" t="s">
        <v>1316</v>
      </c>
      <c r="H1500" s="273" t="s">
        <v>1316</v>
      </c>
      <c r="I1500" s="273" t="s">
        <v>1316</v>
      </c>
      <c r="J1500" s="273" t="s">
        <v>1316</v>
      </c>
      <c r="K1500" s="273" t="s">
        <v>1316</v>
      </c>
      <c r="L1500" s="273" t="s">
        <v>1316</v>
      </c>
      <c r="M1500" s="273" t="s">
        <v>1316</v>
      </c>
      <c r="N1500" s="273" t="s">
        <v>1316</v>
      </c>
      <c r="O1500" s="273" t="s">
        <v>1316</v>
      </c>
      <c r="P1500" s="273" t="s">
        <v>1316</v>
      </c>
      <c r="Q1500" s="65">
        <v>3</v>
      </c>
      <c r="R1500" s="274"/>
      <c r="S1500" s="274"/>
      <c r="T1500" s="274"/>
      <c r="U1500" s="274"/>
      <c r="V1500" s="274"/>
      <c r="W1500" s="274"/>
      <c r="X1500" s="274"/>
      <c r="Y1500" s="274"/>
      <c r="Z1500" s="274"/>
      <c r="AA1500" s="274"/>
      <c r="AB1500" s="274"/>
      <c r="AC1500" s="274"/>
      <c r="AD1500" s="274"/>
      <c r="AE1500" s="274"/>
      <c r="AF1500" s="65">
        <v>3</v>
      </c>
      <c r="AG1500" s="274"/>
      <c r="AH1500" s="274"/>
      <c r="AI1500" s="274"/>
      <c r="AJ1500" s="274"/>
      <c r="AK1500" s="274"/>
      <c r="AL1500" s="274"/>
      <c r="AM1500" s="274"/>
      <c r="AN1500" s="274"/>
      <c r="AO1500" s="274"/>
      <c r="AP1500" s="274"/>
      <c r="AQ1500" s="274"/>
      <c r="AR1500" s="274"/>
      <c r="AS1500" s="274"/>
      <c r="AT1500" s="274"/>
    </row>
    <row r="1501" spans="1:46" ht="45" customHeight="1" thickTop="1" thickBot="1" x14ac:dyDescent="0.25">
      <c r="A1501" s="273" t="s">
        <v>1317</v>
      </c>
      <c r="B1501" s="273" t="s">
        <v>1318</v>
      </c>
      <c r="C1501" s="273" t="s">
        <v>1318</v>
      </c>
      <c r="D1501" s="273" t="s">
        <v>1318</v>
      </c>
      <c r="E1501" s="273" t="s">
        <v>1318</v>
      </c>
      <c r="F1501" s="273" t="s">
        <v>1318</v>
      </c>
      <c r="G1501" s="273" t="s">
        <v>1318</v>
      </c>
      <c r="H1501" s="273" t="s">
        <v>1318</v>
      </c>
      <c r="I1501" s="273" t="s">
        <v>1318</v>
      </c>
      <c r="J1501" s="273" t="s">
        <v>1318</v>
      </c>
      <c r="K1501" s="273" t="s">
        <v>1318</v>
      </c>
      <c r="L1501" s="273" t="s">
        <v>1318</v>
      </c>
      <c r="M1501" s="273" t="s">
        <v>1318</v>
      </c>
      <c r="N1501" s="273" t="s">
        <v>1318</v>
      </c>
      <c r="O1501" s="273" t="s">
        <v>1318</v>
      </c>
      <c r="P1501" s="273" t="s">
        <v>1318</v>
      </c>
      <c r="Q1501" s="65">
        <v>3</v>
      </c>
      <c r="R1501" s="274"/>
      <c r="S1501" s="274"/>
      <c r="T1501" s="274"/>
      <c r="U1501" s="274"/>
      <c r="V1501" s="274"/>
      <c r="W1501" s="274"/>
      <c r="X1501" s="274"/>
      <c r="Y1501" s="274"/>
      <c r="Z1501" s="274"/>
      <c r="AA1501" s="274"/>
      <c r="AB1501" s="274"/>
      <c r="AC1501" s="274"/>
      <c r="AD1501" s="274"/>
      <c r="AE1501" s="274"/>
      <c r="AF1501" s="65">
        <v>3</v>
      </c>
      <c r="AG1501" s="274"/>
      <c r="AH1501" s="274"/>
      <c r="AI1501" s="274"/>
      <c r="AJ1501" s="274"/>
      <c r="AK1501" s="274"/>
      <c r="AL1501" s="274"/>
      <c r="AM1501" s="274"/>
      <c r="AN1501" s="274"/>
      <c r="AO1501" s="274"/>
      <c r="AP1501" s="274"/>
      <c r="AQ1501" s="274"/>
      <c r="AR1501" s="274"/>
      <c r="AS1501" s="274"/>
      <c r="AT1501" s="274"/>
    </row>
    <row r="1502" spans="1:46" ht="64.900000000000006" customHeight="1" thickTop="1" thickBot="1" x14ac:dyDescent="0.25">
      <c r="A1502" s="273" t="s">
        <v>1319</v>
      </c>
      <c r="B1502" s="273"/>
      <c r="C1502" s="273"/>
      <c r="D1502" s="273"/>
      <c r="E1502" s="273"/>
      <c r="F1502" s="273"/>
      <c r="G1502" s="273"/>
      <c r="H1502" s="273"/>
      <c r="I1502" s="273"/>
      <c r="J1502" s="273"/>
      <c r="K1502" s="273"/>
      <c r="L1502" s="273"/>
      <c r="M1502" s="273"/>
      <c r="N1502" s="273"/>
      <c r="O1502" s="273"/>
      <c r="P1502" s="273"/>
      <c r="Q1502" s="65">
        <v>3</v>
      </c>
      <c r="R1502" s="274"/>
      <c r="S1502" s="274"/>
      <c r="T1502" s="274"/>
      <c r="U1502" s="274"/>
      <c r="V1502" s="274"/>
      <c r="W1502" s="274"/>
      <c r="X1502" s="274"/>
      <c r="Y1502" s="274"/>
      <c r="Z1502" s="274"/>
      <c r="AA1502" s="274"/>
      <c r="AB1502" s="274"/>
      <c r="AC1502" s="274"/>
      <c r="AD1502" s="274"/>
      <c r="AE1502" s="274"/>
      <c r="AF1502" s="65">
        <v>3</v>
      </c>
      <c r="AG1502" s="274"/>
      <c r="AH1502" s="274"/>
      <c r="AI1502" s="274"/>
      <c r="AJ1502" s="274"/>
      <c r="AK1502" s="274"/>
      <c r="AL1502" s="274"/>
      <c r="AM1502" s="274"/>
      <c r="AN1502" s="274"/>
      <c r="AO1502" s="274"/>
      <c r="AP1502" s="274"/>
      <c r="AQ1502" s="274"/>
      <c r="AR1502" s="274"/>
      <c r="AS1502" s="274"/>
      <c r="AT1502" s="274"/>
    </row>
    <row r="1503" spans="1:46" ht="45" customHeight="1" thickTop="1" thickBot="1" x14ac:dyDescent="0.25">
      <c r="A1503" s="273" t="s">
        <v>1320</v>
      </c>
      <c r="B1503" s="273" t="s">
        <v>1321</v>
      </c>
      <c r="C1503" s="273" t="s">
        <v>1321</v>
      </c>
      <c r="D1503" s="273" t="s">
        <v>1321</v>
      </c>
      <c r="E1503" s="273" t="s">
        <v>1321</v>
      </c>
      <c r="F1503" s="273" t="s">
        <v>1321</v>
      </c>
      <c r="G1503" s="273" t="s">
        <v>1321</v>
      </c>
      <c r="H1503" s="273" t="s">
        <v>1321</v>
      </c>
      <c r="I1503" s="273" t="s">
        <v>1321</v>
      </c>
      <c r="J1503" s="273" t="s">
        <v>1321</v>
      </c>
      <c r="K1503" s="273" t="s">
        <v>1321</v>
      </c>
      <c r="L1503" s="273" t="s">
        <v>1321</v>
      </c>
      <c r="M1503" s="273" t="s">
        <v>1321</v>
      </c>
      <c r="N1503" s="273" t="s">
        <v>1321</v>
      </c>
      <c r="O1503" s="273" t="s">
        <v>1321</v>
      </c>
      <c r="P1503" s="273" t="s">
        <v>1321</v>
      </c>
      <c r="Q1503" s="65">
        <v>3</v>
      </c>
      <c r="R1503" s="278"/>
      <c r="S1503" s="278"/>
      <c r="T1503" s="278"/>
      <c r="U1503" s="278"/>
      <c r="V1503" s="278"/>
      <c r="W1503" s="278"/>
      <c r="X1503" s="278"/>
      <c r="Y1503" s="278"/>
      <c r="Z1503" s="278"/>
      <c r="AA1503" s="278"/>
      <c r="AB1503" s="278"/>
      <c r="AC1503" s="278"/>
      <c r="AD1503" s="278"/>
      <c r="AE1503" s="278"/>
      <c r="AF1503" s="65">
        <v>3</v>
      </c>
      <c r="AG1503" s="278"/>
      <c r="AH1503" s="278"/>
      <c r="AI1503" s="278"/>
      <c r="AJ1503" s="278"/>
      <c r="AK1503" s="278"/>
      <c r="AL1503" s="278"/>
      <c r="AM1503" s="278"/>
      <c r="AN1503" s="278"/>
      <c r="AO1503" s="278"/>
      <c r="AP1503" s="278"/>
      <c r="AQ1503" s="278"/>
      <c r="AR1503" s="278"/>
      <c r="AS1503" s="278"/>
      <c r="AT1503" s="278"/>
    </row>
    <row r="1504" spans="1:46" ht="45" customHeight="1" thickTop="1" thickBot="1" x14ac:dyDescent="0.25">
      <c r="A1504" s="273" t="s">
        <v>1322</v>
      </c>
      <c r="B1504" s="273" t="s">
        <v>1323</v>
      </c>
      <c r="C1504" s="273" t="s">
        <v>1323</v>
      </c>
      <c r="D1504" s="273" t="s">
        <v>1323</v>
      </c>
      <c r="E1504" s="273" t="s">
        <v>1323</v>
      </c>
      <c r="F1504" s="273" t="s">
        <v>1323</v>
      </c>
      <c r="G1504" s="273" t="s">
        <v>1323</v>
      </c>
      <c r="H1504" s="273" t="s">
        <v>1323</v>
      </c>
      <c r="I1504" s="273" t="s">
        <v>1323</v>
      </c>
      <c r="J1504" s="273" t="s">
        <v>1323</v>
      </c>
      <c r="K1504" s="273" t="s">
        <v>1323</v>
      </c>
      <c r="L1504" s="273" t="s">
        <v>1323</v>
      </c>
      <c r="M1504" s="273" t="s">
        <v>1323</v>
      </c>
      <c r="N1504" s="273" t="s">
        <v>1323</v>
      </c>
      <c r="O1504" s="273" t="s">
        <v>1323</v>
      </c>
      <c r="P1504" s="273" t="s">
        <v>1323</v>
      </c>
      <c r="Q1504" s="65">
        <v>3</v>
      </c>
      <c r="R1504" s="274"/>
      <c r="S1504" s="274"/>
      <c r="T1504" s="274"/>
      <c r="U1504" s="274"/>
      <c r="V1504" s="274"/>
      <c r="W1504" s="274"/>
      <c r="X1504" s="274"/>
      <c r="Y1504" s="274"/>
      <c r="Z1504" s="274"/>
      <c r="AA1504" s="274"/>
      <c r="AB1504" s="274"/>
      <c r="AC1504" s="274"/>
      <c r="AD1504" s="274"/>
      <c r="AE1504" s="274"/>
      <c r="AF1504" s="65">
        <v>3</v>
      </c>
      <c r="AG1504" s="274"/>
      <c r="AH1504" s="274"/>
      <c r="AI1504" s="274"/>
      <c r="AJ1504" s="274"/>
      <c r="AK1504" s="274"/>
      <c r="AL1504" s="274"/>
      <c r="AM1504" s="274"/>
      <c r="AN1504" s="274"/>
      <c r="AO1504" s="274"/>
      <c r="AP1504" s="274"/>
      <c r="AQ1504" s="274"/>
      <c r="AR1504" s="274"/>
      <c r="AS1504" s="274"/>
      <c r="AT1504" s="274"/>
    </row>
    <row r="1505" spans="1:46" ht="45" customHeight="1" thickTop="1" thickBot="1" x14ac:dyDescent="0.25">
      <c r="A1505" s="273" t="s">
        <v>1324</v>
      </c>
      <c r="B1505" s="273" t="s">
        <v>1325</v>
      </c>
      <c r="C1505" s="273" t="s">
        <v>1325</v>
      </c>
      <c r="D1505" s="273" t="s">
        <v>1325</v>
      </c>
      <c r="E1505" s="273" t="s">
        <v>1325</v>
      </c>
      <c r="F1505" s="273" t="s">
        <v>1325</v>
      </c>
      <c r="G1505" s="273" t="s">
        <v>1325</v>
      </c>
      <c r="H1505" s="273" t="s">
        <v>1325</v>
      </c>
      <c r="I1505" s="273" t="s">
        <v>1325</v>
      </c>
      <c r="J1505" s="273" t="s">
        <v>1325</v>
      </c>
      <c r="K1505" s="273" t="s">
        <v>1325</v>
      </c>
      <c r="L1505" s="273" t="s">
        <v>1325</v>
      </c>
      <c r="M1505" s="273" t="s">
        <v>1325</v>
      </c>
      <c r="N1505" s="273" t="s">
        <v>1325</v>
      </c>
      <c r="O1505" s="273" t="s">
        <v>1325</v>
      </c>
      <c r="P1505" s="273" t="s">
        <v>1325</v>
      </c>
      <c r="Q1505" s="65">
        <v>3</v>
      </c>
      <c r="R1505" s="274"/>
      <c r="S1505" s="274"/>
      <c r="T1505" s="274"/>
      <c r="U1505" s="274"/>
      <c r="V1505" s="274"/>
      <c r="W1505" s="274"/>
      <c r="X1505" s="274"/>
      <c r="Y1505" s="274"/>
      <c r="Z1505" s="274"/>
      <c r="AA1505" s="274"/>
      <c r="AB1505" s="274"/>
      <c r="AC1505" s="274"/>
      <c r="AD1505" s="274"/>
      <c r="AE1505" s="274"/>
      <c r="AF1505" s="65">
        <v>3</v>
      </c>
      <c r="AG1505" s="274"/>
      <c r="AH1505" s="274"/>
      <c r="AI1505" s="274"/>
      <c r="AJ1505" s="274"/>
      <c r="AK1505" s="274"/>
      <c r="AL1505" s="274"/>
      <c r="AM1505" s="274"/>
      <c r="AN1505" s="274"/>
      <c r="AO1505" s="274"/>
      <c r="AP1505" s="274"/>
      <c r="AQ1505" s="274"/>
      <c r="AR1505" s="274"/>
      <c r="AS1505" s="274"/>
      <c r="AT1505" s="274"/>
    </row>
    <row r="1506" spans="1:46" ht="45" customHeight="1" thickTop="1" thickBot="1" x14ac:dyDescent="0.25">
      <c r="A1506" s="273" t="s">
        <v>1326</v>
      </c>
      <c r="B1506" s="273" t="s">
        <v>1327</v>
      </c>
      <c r="C1506" s="273" t="s">
        <v>1327</v>
      </c>
      <c r="D1506" s="273" t="s">
        <v>1327</v>
      </c>
      <c r="E1506" s="273" t="s">
        <v>1327</v>
      </c>
      <c r="F1506" s="273" t="s">
        <v>1327</v>
      </c>
      <c r="G1506" s="273" t="s">
        <v>1327</v>
      </c>
      <c r="H1506" s="273" t="s">
        <v>1327</v>
      </c>
      <c r="I1506" s="273" t="s">
        <v>1327</v>
      </c>
      <c r="J1506" s="273" t="s">
        <v>1327</v>
      </c>
      <c r="K1506" s="273" t="s">
        <v>1327</v>
      </c>
      <c r="L1506" s="273" t="s">
        <v>1327</v>
      </c>
      <c r="M1506" s="273" t="s">
        <v>1327</v>
      </c>
      <c r="N1506" s="273" t="s">
        <v>1327</v>
      </c>
      <c r="O1506" s="273" t="s">
        <v>1327</v>
      </c>
      <c r="P1506" s="273" t="s">
        <v>1327</v>
      </c>
      <c r="Q1506" s="65">
        <v>3</v>
      </c>
      <c r="R1506" s="274"/>
      <c r="S1506" s="274"/>
      <c r="T1506" s="274"/>
      <c r="U1506" s="274"/>
      <c r="V1506" s="274"/>
      <c r="W1506" s="274"/>
      <c r="X1506" s="274"/>
      <c r="Y1506" s="274"/>
      <c r="Z1506" s="274"/>
      <c r="AA1506" s="274"/>
      <c r="AB1506" s="274"/>
      <c r="AC1506" s="274"/>
      <c r="AD1506" s="274"/>
      <c r="AE1506" s="274"/>
      <c r="AF1506" s="65">
        <v>3</v>
      </c>
      <c r="AG1506" s="274"/>
      <c r="AH1506" s="274"/>
      <c r="AI1506" s="274"/>
      <c r="AJ1506" s="274"/>
      <c r="AK1506" s="274"/>
      <c r="AL1506" s="274"/>
      <c r="AM1506" s="274"/>
      <c r="AN1506" s="274"/>
      <c r="AO1506" s="274"/>
      <c r="AP1506" s="274"/>
      <c r="AQ1506" s="274"/>
      <c r="AR1506" s="274"/>
      <c r="AS1506" s="274"/>
      <c r="AT1506" s="274"/>
    </row>
    <row r="1507" spans="1:46" ht="73.900000000000006" customHeight="1" thickTop="1" thickBot="1" x14ac:dyDescent="0.25">
      <c r="A1507" s="273" t="s">
        <v>1328</v>
      </c>
      <c r="B1507" s="273"/>
      <c r="C1507" s="273"/>
      <c r="D1507" s="273"/>
      <c r="E1507" s="273"/>
      <c r="F1507" s="273"/>
      <c r="G1507" s="273"/>
      <c r="H1507" s="273"/>
      <c r="I1507" s="273"/>
      <c r="J1507" s="273"/>
      <c r="K1507" s="273"/>
      <c r="L1507" s="273"/>
      <c r="M1507" s="273"/>
      <c r="N1507" s="273"/>
      <c r="O1507" s="273"/>
      <c r="P1507" s="273"/>
      <c r="Q1507" s="65">
        <v>3</v>
      </c>
      <c r="R1507" s="274"/>
      <c r="S1507" s="274"/>
      <c r="T1507" s="274"/>
      <c r="U1507" s="274"/>
      <c r="V1507" s="274"/>
      <c r="W1507" s="274"/>
      <c r="X1507" s="274"/>
      <c r="Y1507" s="274"/>
      <c r="Z1507" s="274"/>
      <c r="AA1507" s="274"/>
      <c r="AB1507" s="274"/>
      <c r="AC1507" s="274"/>
      <c r="AD1507" s="274"/>
      <c r="AE1507" s="274"/>
      <c r="AF1507" s="65">
        <v>3</v>
      </c>
      <c r="AG1507" s="274"/>
      <c r="AH1507" s="274"/>
      <c r="AI1507" s="274"/>
      <c r="AJ1507" s="274"/>
      <c r="AK1507" s="274"/>
      <c r="AL1507" s="274"/>
      <c r="AM1507" s="274"/>
      <c r="AN1507" s="274"/>
      <c r="AO1507" s="274"/>
      <c r="AP1507" s="274"/>
      <c r="AQ1507" s="274"/>
      <c r="AR1507" s="274"/>
      <c r="AS1507" s="274"/>
      <c r="AT1507" s="274"/>
    </row>
    <row r="1508" spans="1:46" ht="73.900000000000006" customHeight="1" thickTop="1" thickBot="1" x14ac:dyDescent="0.25">
      <c r="A1508" s="273" t="s">
        <v>1329</v>
      </c>
      <c r="B1508" s="273"/>
      <c r="C1508" s="273"/>
      <c r="D1508" s="273"/>
      <c r="E1508" s="273"/>
      <c r="F1508" s="273"/>
      <c r="G1508" s="273"/>
      <c r="H1508" s="273"/>
      <c r="I1508" s="273"/>
      <c r="J1508" s="273"/>
      <c r="K1508" s="273"/>
      <c r="L1508" s="273"/>
      <c r="M1508" s="273"/>
      <c r="N1508" s="273"/>
      <c r="O1508" s="273"/>
      <c r="P1508" s="273"/>
      <c r="Q1508" s="65">
        <v>3</v>
      </c>
      <c r="R1508" s="278"/>
      <c r="S1508" s="278"/>
      <c r="T1508" s="278"/>
      <c r="U1508" s="278"/>
      <c r="V1508" s="278"/>
      <c r="W1508" s="278"/>
      <c r="X1508" s="278"/>
      <c r="Y1508" s="278"/>
      <c r="Z1508" s="278"/>
      <c r="AA1508" s="278"/>
      <c r="AB1508" s="278"/>
      <c r="AC1508" s="278"/>
      <c r="AD1508" s="278"/>
      <c r="AE1508" s="278"/>
      <c r="AF1508" s="65">
        <v>3</v>
      </c>
      <c r="AG1508" s="278"/>
      <c r="AH1508" s="278"/>
      <c r="AI1508" s="278"/>
      <c r="AJ1508" s="278"/>
      <c r="AK1508" s="278"/>
      <c r="AL1508" s="278"/>
      <c r="AM1508" s="278"/>
      <c r="AN1508" s="278"/>
      <c r="AO1508" s="278"/>
      <c r="AP1508" s="278"/>
      <c r="AQ1508" s="278"/>
      <c r="AR1508" s="278"/>
      <c r="AS1508" s="278"/>
      <c r="AT1508" s="278"/>
    </row>
    <row r="1509" spans="1:46" ht="45" customHeight="1" thickTop="1" thickBot="1" x14ac:dyDescent="0.25">
      <c r="A1509" s="273" t="s">
        <v>1330</v>
      </c>
      <c r="B1509" s="273" t="s">
        <v>1331</v>
      </c>
      <c r="C1509" s="273" t="s">
        <v>1331</v>
      </c>
      <c r="D1509" s="273" t="s">
        <v>1331</v>
      </c>
      <c r="E1509" s="273" t="s">
        <v>1331</v>
      </c>
      <c r="F1509" s="273" t="s">
        <v>1331</v>
      </c>
      <c r="G1509" s="273" t="s">
        <v>1331</v>
      </c>
      <c r="H1509" s="273" t="s">
        <v>1331</v>
      </c>
      <c r="I1509" s="273" t="s">
        <v>1331</v>
      </c>
      <c r="J1509" s="273" t="s">
        <v>1331</v>
      </c>
      <c r="K1509" s="273" t="s">
        <v>1331</v>
      </c>
      <c r="L1509" s="273" t="s">
        <v>1331</v>
      </c>
      <c r="M1509" s="273" t="s">
        <v>1331</v>
      </c>
      <c r="N1509" s="273" t="s">
        <v>1331</v>
      </c>
      <c r="O1509" s="273" t="s">
        <v>1331</v>
      </c>
      <c r="P1509" s="273" t="s">
        <v>1331</v>
      </c>
      <c r="Q1509" s="65">
        <v>3</v>
      </c>
      <c r="R1509" s="278"/>
      <c r="S1509" s="278"/>
      <c r="T1509" s="278"/>
      <c r="U1509" s="278"/>
      <c r="V1509" s="278"/>
      <c r="W1509" s="278"/>
      <c r="X1509" s="278"/>
      <c r="Y1509" s="278"/>
      <c r="Z1509" s="278"/>
      <c r="AA1509" s="278"/>
      <c r="AB1509" s="278"/>
      <c r="AC1509" s="278"/>
      <c r="AD1509" s="278"/>
      <c r="AE1509" s="278"/>
      <c r="AF1509" s="65">
        <v>3</v>
      </c>
      <c r="AG1509" s="278"/>
      <c r="AH1509" s="278"/>
      <c r="AI1509" s="278"/>
      <c r="AJ1509" s="278"/>
      <c r="AK1509" s="278"/>
      <c r="AL1509" s="278"/>
      <c r="AM1509" s="278"/>
      <c r="AN1509" s="278"/>
      <c r="AO1509" s="278"/>
      <c r="AP1509" s="278"/>
      <c r="AQ1509" s="278"/>
      <c r="AR1509" s="278"/>
      <c r="AS1509" s="278"/>
      <c r="AT1509" s="278"/>
    </row>
    <row r="1510" spans="1:46" ht="45" customHeight="1" thickTop="1" thickBot="1" x14ac:dyDescent="0.25">
      <c r="A1510" s="273" t="s">
        <v>1332</v>
      </c>
      <c r="B1510" s="273" t="s">
        <v>1333</v>
      </c>
      <c r="C1510" s="273" t="s">
        <v>1333</v>
      </c>
      <c r="D1510" s="273" t="s">
        <v>1333</v>
      </c>
      <c r="E1510" s="273" t="s">
        <v>1333</v>
      </c>
      <c r="F1510" s="273" t="s">
        <v>1333</v>
      </c>
      <c r="G1510" s="273" t="s">
        <v>1333</v>
      </c>
      <c r="H1510" s="273" t="s">
        <v>1333</v>
      </c>
      <c r="I1510" s="273" t="s">
        <v>1333</v>
      </c>
      <c r="J1510" s="273" t="s">
        <v>1333</v>
      </c>
      <c r="K1510" s="273" t="s">
        <v>1333</v>
      </c>
      <c r="L1510" s="273" t="s">
        <v>1333</v>
      </c>
      <c r="M1510" s="273" t="s">
        <v>1333</v>
      </c>
      <c r="N1510" s="273" t="s">
        <v>1333</v>
      </c>
      <c r="O1510" s="273" t="s">
        <v>1333</v>
      </c>
      <c r="P1510" s="273" t="s">
        <v>1333</v>
      </c>
      <c r="Q1510" s="65">
        <v>3</v>
      </c>
      <c r="R1510" s="278"/>
      <c r="S1510" s="278"/>
      <c r="T1510" s="278"/>
      <c r="U1510" s="278"/>
      <c r="V1510" s="278"/>
      <c r="W1510" s="278"/>
      <c r="X1510" s="278"/>
      <c r="Y1510" s="278"/>
      <c r="Z1510" s="278"/>
      <c r="AA1510" s="278"/>
      <c r="AB1510" s="278"/>
      <c r="AC1510" s="278"/>
      <c r="AD1510" s="278"/>
      <c r="AE1510" s="278"/>
      <c r="AF1510" s="65">
        <v>3</v>
      </c>
      <c r="AG1510" s="278"/>
      <c r="AH1510" s="278"/>
      <c r="AI1510" s="278"/>
      <c r="AJ1510" s="278"/>
      <c r="AK1510" s="278"/>
      <c r="AL1510" s="278"/>
      <c r="AM1510" s="278"/>
      <c r="AN1510" s="278"/>
      <c r="AO1510" s="278"/>
      <c r="AP1510" s="278"/>
      <c r="AQ1510" s="278"/>
      <c r="AR1510" s="278"/>
      <c r="AS1510" s="278"/>
      <c r="AT1510" s="278"/>
    </row>
    <row r="1511" spans="1:46" ht="45" customHeight="1" thickTop="1" thickBot="1" x14ac:dyDescent="0.25">
      <c r="A1511" s="273" t="s">
        <v>1334</v>
      </c>
      <c r="B1511" s="273" t="s">
        <v>1335</v>
      </c>
      <c r="C1511" s="273" t="s">
        <v>1335</v>
      </c>
      <c r="D1511" s="273" t="s">
        <v>1335</v>
      </c>
      <c r="E1511" s="273" t="s">
        <v>1335</v>
      </c>
      <c r="F1511" s="273" t="s">
        <v>1335</v>
      </c>
      <c r="G1511" s="273" t="s">
        <v>1335</v>
      </c>
      <c r="H1511" s="273" t="s">
        <v>1335</v>
      </c>
      <c r="I1511" s="273" t="s">
        <v>1335</v>
      </c>
      <c r="J1511" s="273" t="s">
        <v>1335</v>
      </c>
      <c r="K1511" s="273" t="s">
        <v>1335</v>
      </c>
      <c r="L1511" s="273" t="s">
        <v>1335</v>
      </c>
      <c r="M1511" s="273" t="s">
        <v>1335</v>
      </c>
      <c r="N1511" s="273" t="s">
        <v>1335</v>
      </c>
      <c r="O1511" s="273" t="s">
        <v>1335</v>
      </c>
      <c r="P1511" s="273" t="s">
        <v>1335</v>
      </c>
      <c r="Q1511" s="65">
        <v>3</v>
      </c>
      <c r="R1511" s="274"/>
      <c r="S1511" s="274"/>
      <c r="T1511" s="274"/>
      <c r="U1511" s="274"/>
      <c r="V1511" s="274"/>
      <c r="W1511" s="274"/>
      <c r="X1511" s="274"/>
      <c r="Y1511" s="274"/>
      <c r="Z1511" s="274"/>
      <c r="AA1511" s="274"/>
      <c r="AB1511" s="274"/>
      <c r="AC1511" s="274"/>
      <c r="AD1511" s="274"/>
      <c r="AE1511" s="274"/>
      <c r="AF1511" s="65">
        <v>3</v>
      </c>
      <c r="AG1511" s="274"/>
      <c r="AH1511" s="274"/>
      <c r="AI1511" s="274"/>
      <c r="AJ1511" s="274"/>
      <c r="AK1511" s="274"/>
      <c r="AL1511" s="274"/>
      <c r="AM1511" s="274"/>
      <c r="AN1511" s="274"/>
      <c r="AO1511" s="274"/>
      <c r="AP1511" s="274"/>
      <c r="AQ1511" s="274"/>
      <c r="AR1511" s="274"/>
      <c r="AS1511" s="274"/>
      <c r="AT1511" s="274"/>
    </row>
    <row r="1512" spans="1:46" ht="45" customHeight="1" thickTop="1" thickBot="1" x14ac:dyDescent="0.25">
      <c r="A1512" s="273" t="s">
        <v>1336</v>
      </c>
      <c r="B1512" s="273" t="s">
        <v>1337</v>
      </c>
      <c r="C1512" s="273" t="s">
        <v>1337</v>
      </c>
      <c r="D1512" s="273" t="s">
        <v>1337</v>
      </c>
      <c r="E1512" s="273" t="s">
        <v>1337</v>
      </c>
      <c r="F1512" s="273" t="s">
        <v>1337</v>
      </c>
      <c r="G1512" s="273" t="s">
        <v>1337</v>
      </c>
      <c r="H1512" s="273" t="s">
        <v>1337</v>
      </c>
      <c r="I1512" s="273" t="s">
        <v>1337</v>
      </c>
      <c r="J1512" s="273" t="s">
        <v>1337</v>
      </c>
      <c r="K1512" s="273" t="s">
        <v>1337</v>
      </c>
      <c r="L1512" s="273" t="s">
        <v>1337</v>
      </c>
      <c r="M1512" s="273" t="s">
        <v>1337</v>
      </c>
      <c r="N1512" s="273" t="s">
        <v>1337</v>
      </c>
      <c r="O1512" s="273" t="s">
        <v>1337</v>
      </c>
      <c r="P1512" s="273" t="s">
        <v>1337</v>
      </c>
      <c r="Q1512" s="65">
        <v>3</v>
      </c>
      <c r="R1512" s="274"/>
      <c r="S1512" s="274"/>
      <c r="T1512" s="274"/>
      <c r="U1512" s="274"/>
      <c r="V1512" s="274"/>
      <c r="W1512" s="274"/>
      <c r="X1512" s="274"/>
      <c r="Y1512" s="274"/>
      <c r="Z1512" s="274"/>
      <c r="AA1512" s="274"/>
      <c r="AB1512" s="274"/>
      <c r="AC1512" s="274"/>
      <c r="AD1512" s="274"/>
      <c r="AE1512" s="274"/>
      <c r="AF1512" s="65">
        <v>3</v>
      </c>
      <c r="AG1512" s="274"/>
      <c r="AH1512" s="274"/>
      <c r="AI1512" s="274"/>
      <c r="AJ1512" s="274"/>
      <c r="AK1512" s="274"/>
      <c r="AL1512" s="274"/>
      <c r="AM1512" s="274"/>
      <c r="AN1512" s="274"/>
      <c r="AO1512" s="274"/>
      <c r="AP1512" s="274"/>
      <c r="AQ1512" s="274"/>
      <c r="AR1512" s="274"/>
      <c r="AS1512" s="274"/>
      <c r="AT1512" s="274"/>
    </row>
    <row r="1513" spans="1:46" ht="45" customHeight="1" thickTop="1" thickBot="1" x14ac:dyDescent="0.25">
      <c r="A1513" s="273" t="s">
        <v>1338</v>
      </c>
      <c r="B1513" s="273" t="s">
        <v>1339</v>
      </c>
      <c r="C1513" s="273" t="s">
        <v>1339</v>
      </c>
      <c r="D1513" s="273" t="s">
        <v>1339</v>
      </c>
      <c r="E1513" s="273" t="s">
        <v>1339</v>
      </c>
      <c r="F1513" s="273" t="s">
        <v>1339</v>
      </c>
      <c r="G1513" s="273" t="s">
        <v>1339</v>
      </c>
      <c r="H1513" s="273" t="s">
        <v>1339</v>
      </c>
      <c r="I1513" s="273" t="s">
        <v>1339</v>
      </c>
      <c r="J1513" s="273" t="s">
        <v>1339</v>
      </c>
      <c r="K1513" s="273" t="s">
        <v>1339</v>
      </c>
      <c r="L1513" s="273" t="s">
        <v>1339</v>
      </c>
      <c r="M1513" s="273" t="s">
        <v>1339</v>
      </c>
      <c r="N1513" s="273" t="s">
        <v>1339</v>
      </c>
      <c r="O1513" s="273" t="s">
        <v>1339</v>
      </c>
      <c r="P1513" s="273" t="s">
        <v>1339</v>
      </c>
      <c r="Q1513" s="65">
        <v>3</v>
      </c>
      <c r="R1513" s="274"/>
      <c r="S1513" s="274"/>
      <c r="T1513" s="274"/>
      <c r="U1513" s="274"/>
      <c r="V1513" s="274"/>
      <c r="W1513" s="274"/>
      <c r="X1513" s="274"/>
      <c r="Y1513" s="274"/>
      <c r="Z1513" s="274"/>
      <c r="AA1513" s="274"/>
      <c r="AB1513" s="274"/>
      <c r="AC1513" s="274"/>
      <c r="AD1513" s="274"/>
      <c r="AE1513" s="274"/>
      <c r="AF1513" s="65">
        <v>3</v>
      </c>
      <c r="AG1513" s="274"/>
      <c r="AH1513" s="274"/>
      <c r="AI1513" s="274"/>
      <c r="AJ1513" s="274"/>
      <c r="AK1513" s="274"/>
      <c r="AL1513" s="274"/>
      <c r="AM1513" s="274"/>
      <c r="AN1513" s="274"/>
      <c r="AO1513" s="274"/>
      <c r="AP1513" s="274"/>
      <c r="AQ1513" s="274"/>
      <c r="AR1513" s="274"/>
      <c r="AS1513" s="274"/>
      <c r="AT1513" s="274"/>
    </row>
    <row r="1514" spans="1:46" ht="409.6" customHeight="1" thickTop="1" thickBot="1" x14ac:dyDescent="0.25">
      <c r="A1514" s="273" t="s">
        <v>1340</v>
      </c>
      <c r="B1514" s="273" t="s">
        <v>1341</v>
      </c>
      <c r="C1514" s="273" t="s">
        <v>1341</v>
      </c>
      <c r="D1514" s="273" t="s">
        <v>1341</v>
      </c>
      <c r="E1514" s="273" t="s">
        <v>1341</v>
      </c>
      <c r="F1514" s="273" t="s">
        <v>1341</v>
      </c>
      <c r="G1514" s="273" t="s">
        <v>1341</v>
      </c>
      <c r="H1514" s="273" t="s">
        <v>1341</v>
      </c>
      <c r="I1514" s="273" t="s">
        <v>1341</v>
      </c>
      <c r="J1514" s="273" t="s">
        <v>1341</v>
      </c>
      <c r="K1514" s="273" t="s">
        <v>1341</v>
      </c>
      <c r="L1514" s="273" t="s">
        <v>1341</v>
      </c>
      <c r="M1514" s="273" t="s">
        <v>1341</v>
      </c>
      <c r="N1514" s="273" t="s">
        <v>1341</v>
      </c>
      <c r="O1514" s="273" t="s">
        <v>1341</v>
      </c>
      <c r="P1514" s="273" t="s">
        <v>1341</v>
      </c>
      <c r="Q1514" s="65">
        <v>3</v>
      </c>
      <c r="R1514" s="274"/>
      <c r="S1514" s="274"/>
      <c r="T1514" s="274"/>
      <c r="U1514" s="274"/>
      <c r="V1514" s="274"/>
      <c r="W1514" s="274"/>
      <c r="X1514" s="274"/>
      <c r="Y1514" s="274"/>
      <c r="Z1514" s="274"/>
      <c r="AA1514" s="274"/>
      <c r="AB1514" s="274"/>
      <c r="AC1514" s="274"/>
      <c r="AD1514" s="274"/>
      <c r="AE1514" s="274"/>
      <c r="AF1514" s="65">
        <v>3</v>
      </c>
      <c r="AG1514" s="274"/>
      <c r="AH1514" s="274"/>
      <c r="AI1514" s="274"/>
      <c r="AJ1514" s="274"/>
      <c r="AK1514" s="274"/>
      <c r="AL1514" s="274"/>
      <c r="AM1514" s="274"/>
      <c r="AN1514" s="274"/>
      <c r="AO1514" s="274"/>
      <c r="AP1514" s="274"/>
      <c r="AQ1514" s="274"/>
      <c r="AR1514" s="274"/>
      <c r="AS1514" s="274"/>
      <c r="AT1514" s="274"/>
    </row>
    <row r="1515" spans="1:46" ht="45" customHeight="1" thickTop="1" thickBot="1" x14ac:dyDescent="0.25">
      <c r="A1515" s="273" t="s">
        <v>1342</v>
      </c>
      <c r="B1515" s="273" t="s">
        <v>1343</v>
      </c>
      <c r="C1515" s="273" t="s">
        <v>1343</v>
      </c>
      <c r="D1515" s="273" t="s">
        <v>1343</v>
      </c>
      <c r="E1515" s="273" t="s">
        <v>1343</v>
      </c>
      <c r="F1515" s="273" t="s">
        <v>1343</v>
      </c>
      <c r="G1515" s="273" t="s">
        <v>1343</v>
      </c>
      <c r="H1515" s="273" t="s">
        <v>1343</v>
      </c>
      <c r="I1515" s="273" t="s">
        <v>1343</v>
      </c>
      <c r="J1515" s="273" t="s">
        <v>1343</v>
      </c>
      <c r="K1515" s="273" t="s">
        <v>1343</v>
      </c>
      <c r="L1515" s="273" t="s">
        <v>1343</v>
      </c>
      <c r="M1515" s="273" t="s">
        <v>1343</v>
      </c>
      <c r="N1515" s="273" t="s">
        <v>1343</v>
      </c>
      <c r="O1515" s="273" t="s">
        <v>1343</v>
      </c>
      <c r="P1515" s="273" t="s">
        <v>1343</v>
      </c>
      <c r="Q1515" s="65">
        <v>3</v>
      </c>
      <c r="R1515" s="278"/>
      <c r="S1515" s="278"/>
      <c r="T1515" s="278"/>
      <c r="U1515" s="278"/>
      <c r="V1515" s="278"/>
      <c r="W1515" s="278"/>
      <c r="X1515" s="278"/>
      <c r="Y1515" s="278"/>
      <c r="Z1515" s="278"/>
      <c r="AA1515" s="278"/>
      <c r="AB1515" s="278"/>
      <c r="AC1515" s="278"/>
      <c r="AD1515" s="278"/>
      <c r="AE1515" s="278"/>
      <c r="AF1515" s="65">
        <v>3</v>
      </c>
      <c r="AG1515" s="278"/>
      <c r="AH1515" s="278"/>
      <c r="AI1515" s="278"/>
      <c r="AJ1515" s="278"/>
      <c r="AK1515" s="278"/>
      <c r="AL1515" s="278"/>
      <c r="AM1515" s="278"/>
      <c r="AN1515" s="278"/>
      <c r="AO1515" s="278"/>
      <c r="AP1515" s="278"/>
      <c r="AQ1515" s="278"/>
      <c r="AR1515" s="278"/>
      <c r="AS1515" s="278"/>
      <c r="AT1515" s="278"/>
    </row>
    <row r="1516" spans="1:46" ht="45" customHeight="1" thickTop="1" thickBot="1" x14ac:dyDescent="0.25">
      <c r="A1516" s="273" t="s">
        <v>1344</v>
      </c>
      <c r="B1516" s="273" t="s">
        <v>1345</v>
      </c>
      <c r="C1516" s="273" t="s">
        <v>1345</v>
      </c>
      <c r="D1516" s="273" t="s">
        <v>1345</v>
      </c>
      <c r="E1516" s="273" t="s">
        <v>1345</v>
      </c>
      <c r="F1516" s="273" t="s">
        <v>1345</v>
      </c>
      <c r="G1516" s="273" t="s">
        <v>1345</v>
      </c>
      <c r="H1516" s="273" t="s">
        <v>1345</v>
      </c>
      <c r="I1516" s="273" t="s">
        <v>1345</v>
      </c>
      <c r="J1516" s="273" t="s">
        <v>1345</v>
      </c>
      <c r="K1516" s="273" t="s">
        <v>1345</v>
      </c>
      <c r="L1516" s="273" t="s">
        <v>1345</v>
      </c>
      <c r="M1516" s="273" t="s">
        <v>1345</v>
      </c>
      <c r="N1516" s="273" t="s">
        <v>1345</v>
      </c>
      <c r="O1516" s="273" t="s">
        <v>1345</v>
      </c>
      <c r="P1516" s="273" t="s">
        <v>1345</v>
      </c>
      <c r="Q1516" s="65">
        <v>3</v>
      </c>
      <c r="R1516" s="278"/>
      <c r="S1516" s="278"/>
      <c r="T1516" s="278"/>
      <c r="U1516" s="278"/>
      <c r="V1516" s="278"/>
      <c r="W1516" s="278"/>
      <c r="X1516" s="278"/>
      <c r="Y1516" s="278"/>
      <c r="Z1516" s="278"/>
      <c r="AA1516" s="278"/>
      <c r="AB1516" s="278"/>
      <c r="AC1516" s="278"/>
      <c r="AD1516" s="278"/>
      <c r="AE1516" s="278"/>
      <c r="AF1516" s="65">
        <v>3</v>
      </c>
      <c r="AG1516" s="278"/>
      <c r="AH1516" s="278"/>
      <c r="AI1516" s="278"/>
      <c r="AJ1516" s="278"/>
      <c r="AK1516" s="278"/>
      <c r="AL1516" s="278"/>
      <c r="AM1516" s="278"/>
      <c r="AN1516" s="278"/>
      <c r="AO1516" s="278"/>
      <c r="AP1516" s="278"/>
      <c r="AQ1516" s="278"/>
      <c r="AR1516" s="278"/>
      <c r="AS1516" s="278"/>
      <c r="AT1516" s="278"/>
    </row>
    <row r="1517" spans="1:46" ht="45" customHeight="1" thickTop="1" thickBot="1" x14ac:dyDescent="0.25">
      <c r="A1517" s="273" t="s">
        <v>1346</v>
      </c>
      <c r="B1517" s="273" t="s">
        <v>1347</v>
      </c>
      <c r="C1517" s="273" t="s">
        <v>1347</v>
      </c>
      <c r="D1517" s="273" t="s">
        <v>1347</v>
      </c>
      <c r="E1517" s="273" t="s">
        <v>1347</v>
      </c>
      <c r="F1517" s="273" t="s">
        <v>1347</v>
      </c>
      <c r="G1517" s="273" t="s">
        <v>1347</v>
      </c>
      <c r="H1517" s="273" t="s">
        <v>1347</v>
      </c>
      <c r="I1517" s="273" t="s">
        <v>1347</v>
      </c>
      <c r="J1517" s="273" t="s">
        <v>1347</v>
      </c>
      <c r="K1517" s="273" t="s">
        <v>1347</v>
      </c>
      <c r="L1517" s="273" t="s">
        <v>1347</v>
      </c>
      <c r="M1517" s="273" t="s">
        <v>1347</v>
      </c>
      <c r="N1517" s="273" t="s">
        <v>1347</v>
      </c>
      <c r="O1517" s="273" t="s">
        <v>1347</v>
      </c>
      <c r="P1517" s="273" t="s">
        <v>1347</v>
      </c>
      <c r="Q1517" s="65">
        <v>3</v>
      </c>
      <c r="R1517" s="274"/>
      <c r="S1517" s="274"/>
      <c r="T1517" s="274"/>
      <c r="U1517" s="274"/>
      <c r="V1517" s="274"/>
      <c r="W1517" s="274"/>
      <c r="X1517" s="274"/>
      <c r="Y1517" s="274"/>
      <c r="Z1517" s="274"/>
      <c r="AA1517" s="274"/>
      <c r="AB1517" s="274"/>
      <c r="AC1517" s="274"/>
      <c r="AD1517" s="274"/>
      <c r="AE1517" s="274"/>
      <c r="AF1517" s="65">
        <v>3</v>
      </c>
      <c r="AG1517" s="274"/>
      <c r="AH1517" s="274"/>
      <c r="AI1517" s="274"/>
      <c r="AJ1517" s="274"/>
      <c r="AK1517" s="274"/>
      <c r="AL1517" s="274"/>
      <c r="AM1517" s="274"/>
      <c r="AN1517" s="274"/>
      <c r="AO1517" s="274"/>
      <c r="AP1517" s="274"/>
      <c r="AQ1517" s="274"/>
      <c r="AR1517" s="274"/>
      <c r="AS1517" s="274"/>
      <c r="AT1517" s="274"/>
    </row>
    <row r="1518" spans="1:46" ht="45" customHeight="1" thickTop="1" thickBot="1" x14ac:dyDescent="0.25">
      <c r="A1518" s="273" t="s">
        <v>1348</v>
      </c>
      <c r="B1518" s="273" t="s">
        <v>1349</v>
      </c>
      <c r="C1518" s="273" t="s">
        <v>1349</v>
      </c>
      <c r="D1518" s="273" t="s">
        <v>1349</v>
      </c>
      <c r="E1518" s="273" t="s">
        <v>1349</v>
      </c>
      <c r="F1518" s="273" t="s">
        <v>1349</v>
      </c>
      <c r="G1518" s="273" t="s">
        <v>1349</v>
      </c>
      <c r="H1518" s="273" t="s">
        <v>1349</v>
      </c>
      <c r="I1518" s="273" t="s">
        <v>1349</v>
      </c>
      <c r="J1518" s="273" t="s">
        <v>1349</v>
      </c>
      <c r="K1518" s="273" t="s">
        <v>1349</v>
      </c>
      <c r="L1518" s="273" t="s">
        <v>1349</v>
      </c>
      <c r="M1518" s="273" t="s">
        <v>1349</v>
      </c>
      <c r="N1518" s="273" t="s">
        <v>1349</v>
      </c>
      <c r="O1518" s="273" t="s">
        <v>1349</v>
      </c>
      <c r="P1518" s="273" t="s">
        <v>1349</v>
      </c>
      <c r="Q1518" s="65">
        <v>3</v>
      </c>
      <c r="R1518" s="274"/>
      <c r="S1518" s="274"/>
      <c r="T1518" s="274"/>
      <c r="U1518" s="274"/>
      <c r="V1518" s="274"/>
      <c r="W1518" s="274"/>
      <c r="X1518" s="274"/>
      <c r="Y1518" s="274"/>
      <c r="Z1518" s="274"/>
      <c r="AA1518" s="274"/>
      <c r="AB1518" s="274"/>
      <c r="AC1518" s="274"/>
      <c r="AD1518" s="274"/>
      <c r="AE1518" s="274"/>
      <c r="AF1518" s="65">
        <v>3</v>
      </c>
      <c r="AG1518" s="274"/>
      <c r="AH1518" s="274"/>
      <c r="AI1518" s="274"/>
      <c r="AJ1518" s="274"/>
      <c r="AK1518" s="274"/>
      <c r="AL1518" s="274"/>
      <c r="AM1518" s="274"/>
      <c r="AN1518" s="274"/>
      <c r="AO1518" s="274"/>
      <c r="AP1518" s="274"/>
      <c r="AQ1518" s="274"/>
      <c r="AR1518" s="274"/>
      <c r="AS1518" s="274"/>
      <c r="AT1518" s="274"/>
    </row>
    <row r="1519" spans="1:46" ht="72" customHeight="1" thickTop="1" thickBot="1" x14ac:dyDescent="0.25">
      <c r="A1519" s="273" t="s">
        <v>1350</v>
      </c>
      <c r="B1519" s="273"/>
      <c r="C1519" s="273"/>
      <c r="D1519" s="273"/>
      <c r="E1519" s="273"/>
      <c r="F1519" s="273"/>
      <c r="G1519" s="273"/>
      <c r="H1519" s="273"/>
      <c r="I1519" s="273"/>
      <c r="J1519" s="273"/>
      <c r="K1519" s="273"/>
      <c r="L1519" s="273"/>
      <c r="M1519" s="273"/>
      <c r="N1519" s="273"/>
      <c r="O1519" s="273"/>
      <c r="P1519" s="273"/>
      <c r="Q1519" s="65">
        <v>3</v>
      </c>
      <c r="R1519" s="274"/>
      <c r="S1519" s="274"/>
      <c r="T1519" s="274"/>
      <c r="U1519" s="274"/>
      <c r="V1519" s="274"/>
      <c r="W1519" s="274"/>
      <c r="X1519" s="274"/>
      <c r="Y1519" s="274"/>
      <c r="Z1519" s="274"/>
      <c r="AA1519" s="274"/>
      <c r="AB1519" s="274"/>
      <c r="AC1519" s="274"/>
      <c r="AD1519" s="274"/>
      <c r="AE1519" s="274"/>
      <c r="AF1519" s="65">
        <v>3</v>
      </c>
      <c r="AG1519" s="274"/>
      <c r="AH1519" s="274"/>
      <c r="AI1519" s="274"/>
      <c r="AJ1519" s="274"/>
      <c r="AK1519" s="274"/>
      <c r="AL1519" s="274"/>
      <c r="AM1519" s="274"/>
      <c r="AN1519" s="274"/>
      <c r="AO1519" s="274"/>
      <c r="AP1519" s="274"/>
      <c r="AQ1519" s="274"/>
      <c r="AR1519" s="274"/>
      <c r="AS1519" s="274"/>
      <c r="AT1519" s="274"/>
    </row>
    <row r="1520" spans="1:46" ht="45" customHeight="1" thickTop="1" thickBot="1" x14ac:dyDescent="0.25">
      <c r="A1520" s="273" t="s">
        <v>1351</v>
      </c>
      <c r="B1520" s="273" t="s">
        <v>1352</v>
      </c>
      <c r="C1520" s="273" t="s">
        <v>1352</v>
      </c>
      <c r="D1520" s="273" t="s">
        <v>1352</v>
      </c>
      <c r="E1520" s="273" t="s">
        <v>1352</v>
      </c>
      <c r="F1520" s="273" t="s">
        <v>1352</v>
      </c>
      <c r="G1520" s="273" t="s">
        <v>1352</v>
      </c>
      <c r="H1520" s="273" t="s">
        <v>1352</v>
      </c>
      <c r="I1520" s="273" t="s">
        <v>1352</v>
      </c>
      <c r="J1520" s="273" t="s">
        <v>1352</v>
      </c>
      <c r="K1520" s="273" t="s">
        <v>1352</v>
      </c>
      <c r="L1520" s="273" t="s">
        <v>1352</v>
      </c>
      <c r="M1520" s="273" t="s">
        <v>1352</v>
      </c>
      <c r="N1520" s="273" t="s">
        <v>1352</v>
      </c>
      <c r="O1520" s="273" t="s">
        <v>1352</v>
      </c>
      <c r="P1520" s="273" t="s">
        <v>1352</v>
      </c>
      <c r="Q1520" s="65">
        <v>3</v>
      </c>
      <c r="R1520" s="278"/>
      <c r="S1520" s="278"/>
      <c r="T1520" s="278"/>
      <c r="U1520" s="278"/>
      <c r="V1520" s="278"/>
      <c r="W1520" s="278"/>
      <c r="X1520" s="278"/>
      <c r="Y1520" s="278"/>
      <c r="Z1520" s="278"/>
      <c r="AA1520" s="278"/>
      <c r="AB1520" s="278"/>
      <c r="AC1520" s="278"/>
      <c r="AD1520" s="278"/>
      <c r="AE1520" s="278"/>
      <c r="AF1520" s="65">
        <v>3</v>
      </c>
      <c r="AG1520" s="278"/>
      <c r="AH1520" s="278"/>
      <c r="AI1520" s="278"/>
      <c r="AJ1520" s="278"/>
      <c r="AK1520" s="278"/>
      <c r="AL1520" s="278"/>
      <c r="AM1520" s="278"/>
      <c r="AN1520" s="278"/>
      <c r="AO1520" s="278"/>
      <c r="AP1520" s="278"/>
      <c r="AQ1520" s="278"/>
      <c r="AR1520" s="278"/>
      <c r="AS1520" s="278"/>
      <c r="AT1520" s="278"/>
    </row>
    <row r="1521" spans="1:46" ht="89.65" customHeight="1" thickTop="1" thickBot="1" x14ac:dyDescent="0.25">
      <c r="A1521" s="273" t="s">
        <v>1353</v>
      </c>
      <c r="B1521" s="273"/>
      <c r="C1521" s="273"/>
      <c r="D1521" s="273"/>
      <c r="E1521" s="273"/>
      <c r="F1521" s="273"/>
      <c r="G1521" s="273"/>
      <c r="H1521" s="273"/>
      <c r="I1521" s="273"/>
      <c r="J1521" s="273"/>
      <c r="K1521" s="273"/>
      <c r="L1521" s="273"/>
      <c r="M1521" s="273"/>
      <c r="N1521" s="273"/>
      <c r="O1521" s="273"/>
      <c r="P1521" s="273"/>
      <c r="Q1521" s="65">
        <v>3</v>
      </c>
      <c r="R1521" s="274"/>
      <c r="S1521" s="274"/>
      <c r="T1521" s="274"/>
      <c r="U1521" s="274"/>
      <c r="V1521" s="274"/>
      <c r="W1521" s="274"/>
      <c r="X1521" s="274"/>
      <c r="Y1521" s="274"/>
      <c r="Z1521" s="274"/>
      <c r="AA1521" s="274"/>
      <c r="AB1521" s="274"/>
      <c r="AC1521" s="274"/>
      <c r="AD1521" s="274"/>
      <c r="AE1521" s="274"/>
      <c r="AF1521" s="65">
        <v>3</v>
      </c>
      <c r="AG1521" s="274"/>
      <c r="AH1521" s="274"/>
      <c r="AI1521" s="274"/>
      <c r="AJ1521" s="274"/>
      <c r="AK1521" s="274"/>
      <c r="AL1521" s="274"/>
      <c r="AM1521" s="274"/>
      <c r="AN1521" s="274"/>
      <c r="AO1521" s="274"/>
      <c r="AP1521" s="274"/>
      <c r="AQ1521" s="274"/>
      <c r="AR1521" s="274"/>
      <c r="AS1521" s="274"/>
      <c r="AT1521" s="274"/>
    </row>
    <row r="1522" spans="1:46" ht="45" customHeight="1" thickTop="1" thickBot="1" x14ac:dyDescent="0.25">
      <c r="A1522" s="273" t="s">
        <v>1354</v>
      </c>
      <c r="B1522" s="273" t="s">
        <v>1355</v>
      </c>
      <c r="C1522" s="273" t="s">
        <v>1355</v>
      </c>
      <c r="D1522" s="273" t="s">
        <v>1355</v>
      </c>
      <c r="E1522" s="273" t="s">
        <v>1355</v>
      </c>
      <c r="F1522" s="273" t="s">
        <v>1355</v>
      </c>
      <c r="G1522" s="273" t="s">
        <v>1355</v>
      </c>
      <c r="H1522" s="273" t="s">
        <v>1355</v>
      </c>
      <c r="I1522" s="273" t="s">
        <v>1355</v>
      </c>
      <c r="J1522" s="273" t="s">
        <v>1355</v>
      </c>
      <c r="K1522" s="273" t="s">
        <v>1355</v>
      </c>
      <c r="L1522" s="273" t="s">
        <v>1355</v>
      </c>
      <c r="M1522" s="273" t="s">
        <v>1355</v>
      </c>
      <c r="N1522" s="273" t="s">
        <v>1355</v>
      </c>
      <c r="O1522" s="273" t="s">
        <v>1355</v>
      </c>
      <c r="P1522" s="273" t="s">
        <v>1355</v>
      </c>
      <c r="Q1522" s="65">
        <v>3</v>
      </c>
      <c r="R1522" s="274"/>
      <c r="S1522" s="274"/>
      <c r="T1522" s="274"/>
      <c r="U1522" s="274"/>
      <c r="V1522" s="274"/>
      <c r="W1522" s="274"/>
      <c r="X1522" s="274"/>
      <c r="Y1522" s="274"/>
      <c r="Z1522" s="274"/>
      <c r="AA1522" s="274"/>
      <c r="AB1522" s="274"/>
      <c r="AC1522" s="274"/>
      <c r="AD1522" s="274"/>
      <c r="AE1522" s="274"/>
      <c r="AF1522" s="65">
        <v>3</v>
      </c>
      <c r="AG1522" s="274"/>
      <c r="AH1522" s="274"/>
      <c r="AI1522" s="274"/>
      <c r="AJ1522" s="274"/>
      <c r="AK1522" s="274"/>
      <c r="AL1522" s="274"/>
      <c r="AM1522" s="274"/>
      <c r="AN1522" s="274"/>
      <c r="AO1522" s="274"/>
      <c r="AP1522" s="274"/>
      <c r="AQ1522" s="274"/>
      <c r="AR1522" s="274"/>
      <c r="AS1522" s="274"/>
      <c r="AT1522" s="274"/>
    </row>
    <row r="1523" spans="1:46" ht="76.900000000000006" customHeight="1" thickTop="1" thickBot="1" x14ac:dyDescent="0.25">
      <c r="A1523" s="273" t="s">
        <v>1356</v>
      </c>
      <c r="B1523" s="273" t="s">
        <v>1357</v>
      </c>
      <c r="C1523" s="273" t="s">
        <v>1357</v>
      </c>
      <c r="D1523" s="273" t="s">
        <v>1357</v>
      </c>
      <c r="E1523" s="273" t="s">
        <v>1357</v>
      </c>
      <c r="F1523" s="273" t="s">
        <v>1357</v>
      </c>
      <c r="G1523" s="273" t="s">
        <v>1357</v>
      </c>
      <c r="H1523" s="273" t="s">
        <v>1357</v>
      </c>
      <c r="I1523" s="273" t="s">
        <v>1357</v>
      </c>
      <c r="J1523" s="273" t="s">
        <v>1357</v>
      </c>
      <c r="K1523" s="273" t="s">
        <v>1357</v>
      </c>
      <c r="L1523" s="273" t="s">
        <v>1357</v>
      </c>
      <c r="M1523" s="273" t="s">
        <v>1357</v>
      </c>
      <c r="N1523" s="273" t="s">
        <v>1357</v>
      </c>
      <c r="O1523" s="273" t="s">
        <v>1357</v>
      </c>
      <c r="P1523" s="273" t="s">
        <v>1357</v>
      </c>
      <c r="Q1523" s="65">
        <v>3</v>
      </c>
      <c r="R1523" s="274"/>
      <c r="S1523" s="274"/>
      <c r="T1523" s="274"/>
      <c r="U1523" s="274"/>
      <c r="V1523" s="274"/>
      <c r="W1523" s="274"/>
      <c r="X1523" s="274"/>
      <c r="Y1523" s="274"/>
      <c r="Z1523" s="274"/>
      <c r="AA1523" s="274"/>
      <c r="AB1523" s="274"/>
      <c r="AC1523" s="274"/>
      <c r="AD1523" s="274"/>
      <c r="AE1523" s="274"/>
      <c r="AF1523" s="65">
        <v>3</v>
      </c>
      <c r="AG1523" s="274"/>
      <c r="AH1523" s="274"/>
      <c r="AI1523" s="274"/>
      <c r="AJ1523" s="274"/>
      <c r="AK1523" s="274"/>
      <c r="AL1523" s="274"/>
      <c r="AM1523" s="274"/>
      <c r="AN1523" s="274"/>
      <c r="AO1523" s="274"/>
      <c r="AP1523" s="274"/>
      <c r="AQ1523" s="274"/>
      <c r="AR1523" s="274"/>
      <c r="AS1523" s="274"/>
      <c r="AT1523" s="274"/>
    </row>
    <row r="1524" spans="1:46" ht="45" customHeight="1" thickTop="1" thickBot="1" x14ac:dyDescent="0.25">
      <c r="A1524" s="273" t="s">
        <v>1358</v>
      </c>
      <c r="B1524" s="273" t="s">
        <v>1359</v>
      </c>
      <c r="C1524" s="273" t="s">
        <v>1359</v>
      </c>
      <c r="D1524" s="273" t="s">
        <v>1359</v>
      </c>
      <c r="E1524" s="273" t="s">
        <v>1359</v>
      </c>
      <c r="F1524" s="273" t="s">
        <v>1359</v>
      </c>
      <c r="G1524" s="273" t="s">
        <v>1359</v>
      </c>
      <c r="H1524" s="273" t="s">
        <v>1359</v>
      </c>
      <c r="I1524" s="273" t="s">
        <v>1359</v>
      </c>
      <c r="J1524" s="273" t="s">
        <v>1359</v>
      </c>
      <c r="K1524" s="273" t="s">
        <v>1359</v>
      </c>
      <c r="L1524" s="273" t="s">
        <v>1359</v>
      </c>
      <c r="M1524" s="273" t="s">
        <v>1359</v>
      </c>
      <c r="N1524" s="273" t="s">
        <v>1359</v>
      </c>
      <c r="O1524" s="273" t="s">
        <v>1359</v>
      </c>
      <c r="P1524" s="273" t="s">
        <v>1359</v>
      </c>
      <c r="Q1524" s="65">
        <v>3</v>
      </c>
      <c r="R1524" s="274"/>
      <c r="S1524" s="274"/>
      <c r="T1524" s="274"/>
      <c r="U1524" s="274"/>
      <c r="V1524" s="274"/>
      <c r="W1524" s="274"/>
      <c r="X1524" s="274"/>
      <c r="Y1524" s="274"/>
      <c r="Z1524" s="274"/>
      <c r="AA1524" s="274"/>
      <c r="AB1524" s="274"/>
      <c r="AC1524" s="274"/>
      <c r="AD1524" s="274"/>
      <c r="AE1524" s="274"/>
      <c r="AF1524" s="65">
        <v>3</v>
      </c>
      <c r="AG1524" s="274"/>
      <c r="AH1524" s="274"/>
      <c r="AI1524" s="274"/>
      <c r="AJ1524" s="274"/>
      <c r="AK1524" s="274"/>
      <c r="AL1524" s="274"/>
      <c r="AM1524" s="274"/>
      <c r="AN1524" s="274"/>
      <c r="AO1524" s="274"/>
      <c r="AP1524" s="274"/>
      <c r="AQ1524" s="274"/>
      <c r="AR1524" s="274"/>
      <c r="AS1524" s="274"/>
      <c r="AT1524" s="274"/>
    </row>
    <row r="1525" spans="1:46" ht="79.900000000000006" customHeight="1" thickTop="1" thickBot="1" x14ac:dyDescent="0.25">
      <c r="A1525" s="273" t="s">
        <v>1360</v>
      </c>
      <c r="B1525" s="273"/>
      <c r="C1525" s="273"/>
      <c r="D1525" s="273"/>
      <c r="E1525" s="273"/>
      <c r="F1525" s="273"/>
      <c r="G1525" s="273"/>
      <c r="H1525" s="273"/>
      <c r="I1525" s="273"/>
      <c r="J1525" s="273"/>
      <c r="K1525" s="273"/>
      <c r="L1525" s="273"/>
      <c r="M1525" s="273"/>
      <c r="N1525" s="273"/>
      <c r="O1525" s="273"/>
      <c r="P1525" s="273"/>
      <c r="Q1525" s="65">
        <v>3</v>
      </c>
      <c r="R1525" s="278"/>
      <c r="S1525" s="278"/>
      <c r="T1525" s="278"/>
      <c r="U1525" s="278"/>
      <c r="V1525" s="278"/>
      <c r="W1525" s="278"/>
      <c r="X1525" s="278"/>
      <c r="Y1525" s="278"/>
      <c r="Z1525" s="278"/>
      <c r="AA1525" s="278"/>
      <c r="AB1525" s="278"/>
      <c r="AC1525" s="278"/>
      <c r="AD1525" s="278"/>
      <c r="AE1525" s="278"/>
      <c r="AF1525" s="65">
        <v>3</v>
      </c>
      <c r="AG1525" s="278"/>
      <c r="AH1525" s="278"/>
      <c r="AI1525" s="278"/>
      <c r="AJ1525" s="278"/>
      <c r="AK1525" s="278"/>
      <c r="AL1525" s="278"/>
      <c r="AM1525" s="278"/>
      <c r="AN1525" s="278"/>
      <c r="AO1525" s="278"/>
      <c r="AP1525" s="278"/>
      <c r="AQ1525" s="278"/>
      <c r="AR1525" s="278"/>
      <c r="AS1525" s="278"/>
      <c r="AT1525" s="278"/>
    </row>
    <row r="1526" spans="1:46" ht="45" customHeight="1" thickTop="1" thickBot="1" x14ac:dyDescent="0.25">
      <c r="A1526" s="273" t="s">
        <v>1361</v>
      </c>
      <c r="B1526" s="273" t="s">
        <v>1362</v>
      </c>
      <c r="C1526" s="273" t="s">
        <v>1362</v>
      </c>
      <c r="D1526" s="273" t="s">
        <v>1362</v>
      </c>
      <c r="E1526" s="273" t="s">
        <v>1362</v>
      </c>
      <c r="F1526" s="273" t="s">
        <v>1362</v>
      </c>
      <c r="G1526" s="273" t="s">
        <v>1362</v>
      </c>
      <c r="H1526" s="273" t="s">
        <v>1362</v>
      </c>
      <c r="I1526" s="273" t="s">
        <v>1362</v>
      </c>
      <c r="J1526" s="273" t="s">
        <v>1362</v>
      </c>
      <c r="K1526" s="273" t="s">
        <v>1362</v>
      </c>
      <c r="L1526" s="273" t="s">
        <v>1362</v>
      </c>
      <c r="M1526" s="273" t="s">
        <v>1362</v>
      </c>
      <c r="N1526" s="273" t="s">
        <v>1362</v>
      </c>
      <c r="O1526" s="273" t="s">
        <v>1362</v>
      </c>
      <c r="P1526" s="273" t="s">
        <v>1362</v>
      </c>
      <c r="Q1526" s="65">
        <v>3</v>
      </c>
      <c r="R1526" s="278"/>
      <c r="S1526" s="278"/>
      <c r="T1526" s="278"/>
      <c r="U1526" s="278"/>
      <c r="V1526" s="278"/>
      <c r="W1526" s="278"/>
      <c r="X1526" s="278"/>
      <c r="Y1526" s="278"/>
      <c r="Z1526" s="278"/>
      <c r="AA1526" s="278"/>
      <c r="AB1526" s="278"/>
      <c r="AC1526" s="278"/>
      <c r="AD1526" s="278"/>
      <c r="AE1526" s="278"/>
      <c r="AF1526" s="65">
        <v>3</v>
      </c>
      <c r="AG1526" s="278"/>
      <c r="AH1526" s="278"/>
      <c r="AI1526" s="278"/>
      <c r="AJ1526" s="278"/>
      <c r="AK1526" s="278"/>
      <c r="AL1526" s="278"/>
      <c r="AM1526" s="278"/>
      <c r="AN1526" s="278"/>
      <c r="AO1526" s="278"/>
      <c r="AP1526" s="278"/>
      <c r="AQ1526" s="278"/>
      <c r="AR1526" s="278"/>
      <c r="AS1526" s="278"/>
      <c r="AT1526" s="278"/>
    </row>
    <row r="1527" spans="1:46" ht="45" customHeight="1" thickTop="1" thickBot="1" x14ac:dyDescent="0.25">
      <c r="A1527" s="273" t="s">
        <v>1363</v>
      </c>
      <c r="B1527" s="273" t="s">
        <v>1364</v>
      </c>
      <c r="C1527" s="273" t="s">
        <v>1364</v>
      </c>
      <c r="D1527" s="273" t="s">
        <v>1364</v>
      </c>
      <c r="E1527" s="273" t="s">
        <v>1364</v>
      </c>
      <c r="F1527" s="273" t="s">
        <v>1364</v>
      </c>
      <c r="G1527" s="273" t="s">
        <v>1364</v>
      </c>
      <c r="H1527" s="273" t="s">
        <v>1364</v>
      </c>
      <c r="I1527" s="273" t="s">
        <v>1364</v>
      </c>
      <c r="J1527" s="273" t="s">
        <v>1364</v>
      </c>
      <c r="K1527" s="273" t="s">
        <v>1364</v>
      </c>
      <c r="L1527" s="273" t="s">
        <v>1364</v>
      </c>
      <c r="M1527" s="273" t="s">
        <v>1364</v>
      </c>
      <c r="N1527" s="273" t="s">
        <v>1364</v>
      </c>
      <c r="O1527" s="273" t="s">
        <v>1364</v>
      </c>
      <c r="P1527" s="273" t="s">
        <v>1364</v>
      </c>
      <c r="Q1527" s="65">
        <v>3</v>
      </c>
      <c r="R1527" s="278"/>
      <c r="S1527" s="278"/>
      <c r="T1527" s="278"/>
      <c r="U1527" s="278"/>
      <c r="V1527" s="278"/>
      <c r="W1527" s="278"/>
      <c r="X1527" s="278"/>
      <c r="Y1527" s="278"/>
      <c r="Z1527" s="278"/>
      <c r="AA1527" s="278"/>
      <c r="AB1527" s="278"/>
      <c r="AC1527" s="278"/>
      <c r="AD1527" s="278"/>
      <c r="AE1527" s="278"/>
      <c r="AF1527" s="65">
        <v>3</v>
      </c>
      <c r="AG1527" s="278"/>
      <c r="AH1527" s="278"/>
      <c r="AI1527" s="278"/>
      <c r="AJ1527" s="278"/>
      <c r="AK1527" s="278"/>
      <c r="AL1527" s="278"/>
      <c r="AM1527" s="278"/>
      <c r="AN1527" s="278"/>
      <c r="AO1527" s="278"/>
      <c r="AP1527" s="278"/>
      <c r="AQ1527" s="278"/>
      <c r="AR1527" s="278"/>
      <c r="AS1527" s="278"/>
      <c r="AT1527" s="278"/>
    </row>
    <row r="1528" spans="1:46" ht="45" customHeight="1" thickTop="1" thickBot="1" x14ac:dyDescent="0.25">
      <c r="A1528" s="273" t="s">
        <v>1365</v>
      </c>
      <c r="B1528" s="273" t="s">
        <v>1366</v>
      </c>
      <c r="C1528" s="273" t="s">
        <v>1366</v>
      </c>
      <c r="D1528" s="273" t="s">
        <v>1366</v>
      </c>
      <c r="E1528" s="273" t="s">
        <v>1366</v>
      </c>
      <c r="F1528" s="273" t="s">
        <v>1366</v>
      </c>
      <c r="G1528" s="273" t="s">
        <v>1366</v>
      </c>
      <c r="H1528" s="273" t="s">
        <v>1366</v>
      </c>
      <c r="I1528" s="273" t="s">
        <v>1366</v>
      </c>
      <c r="J1528" s="273" t="s">
        <v>1366</v>
      </c>
      <c r="K1528" s="273" t="s">
        <v>1366</v>
      </c>
      <c r="L1528" s="273" t="s">
        <v>1366</v>
      </c>
      <c r="M1528" s="273" t="s">
        <v>1366</v>
      </c>
      <c r="N1528" s="273" t="s">
        <v>1366</v>
      </c>
      <c r="O1528" s="273" t="s">
        <v>1366</v>
      </c>
      <c r="P1528" s="273" t="s">
        <v>1366</v>
      </c>
      <c r="Q1528" s="65">
        <v>3</v>
      </c>
      <c r="R1528" s="274"/>
      <c r="S1528" s="274"/>
      <c r="T1528" s="274"/>
      <c r="U1528" s="274"/>
      <c r="V1528" s="274"/>
      <c r="W1528" s="274"/>
      <c r="X1528" s="274"/>
      <c r="Y1528" s="274"/>
      <c r="Z1528" s="274"/>
      <c r="AA1528" s="274"/>
      <c r="AB1528" s="274"/>
      <c r="AC1528" s="274"/>
      <c r="AD1528" s="274"/>
      <c r="AE1528" s="274"/>
      <c r="AF1528" s="65">
        <v>3</v>
      </c>
      <c r="AG1528" s="274"/>
      <c r="AH1528" s="274"/>
      <c r="AI1528" s="274"/>
      <c r="AJ1528" s="274"/>
      <c r="AK1528" s="274"/>
      <c r="AL1528" s="274"/>
      <c r="AM1528" s="274"/>
      <c r="AN1528" s="274"/>
      <c r="AO1528" s="274"/>
      <c r="AP1528" s="274"/>
      <c r="AQ1528" s="274"/>
      <c r="AR1528" s="274"/>
      <c r="AS1528" s="274"/>
      <c r="AT1528" s="274"/>
    </row>
    <row r="1529" spans="1:46" ht="86.65" customHeight="1" thickTop="1" thickBot="1" x14ac:dyDescent="0.25">
      <c r="A1529" s="273" t="s">
        <v>1367</v>
      </c>
      <c r="B1529" s="273" t="s">
        <v>1368</v>
      </c>
      <c r="C1529" s="273" t="s">
        <v>1368</v>
      </c>
      <c r="D1529" s="273" t="s">
        <v>1368</v>
      </c>
      <c r="E1529" s="273" t="s">
        <v>1368</v>
      </c>
      <c r="F1529" s="273" t="s">
        <v>1368</v>
      </c>
      <c r="G1529" s="273" t="s">
        <v>1368</v>
      </c>
      <c r="H1529" s="273" t="s">
        <v>1368</v>
      </c>
      <c r="I1529" s="273" t="s">
        <v>1368</v>
      </c>
      <c r="J1529" s="273" t="s">
        <v>1368</v>
      </c>
      <c r="K1529" s="273" t="s">
        <v>1368</v>
      </c>
      <c r="L1529" s="273" t="s">
        <v>1368</v>
      </c>
      <c r="M1529" s="273" t="s">
        <v>1368</v>
      </c>
      <c r="N1529" s="273" t="s">
        <v>1368</v>
      </c>
      <c r="O1529" s="273" t="s">
        <v>1368</v>
      </c>
      <c r="P1529" s="273" t="s">
        <v>1368</v>
      </c>
      <c r="Q1529" s="65">
        <v>3</v>
      </c>
      <c r="R1529" s="274"/>
      <c r="S1529" s="274"/>
      <c r="T1529" s="274"/>
      <c r="U1529" s="274"/>
      <c r="V1529" s="274"/>
      <c r="W1529" s="274"/>
      <c r="X1529" s="274"/>
      <c r="Y1529" s="274"/>
      <c r="Z1529" s="274"/>
      <c r="AA1529" s="274"/>
      <c r="AB1529" s="274"/>
      <c r="AC1529" s="274"/>
      <c r="AD1529" s="274"/>
      <c r="AE1529" s="274"/>
      <c r="AF1529" s="65">
        <v>3</v>
      </c>
      <c r="AG1529" s="274"/>
      <c r="AH1529" s="274"/>
      <c r="AI1529" s="274"/>
      <c r="AJ1529" s="274"/>
      <c r="AK1529" s="274"/>
      <c r="AL1529" s="274"/>
      <c r="AM1529" s="274"/>
      <c r="AN1529" s="274"/>
      <c r="AO1529" s="274"/>
      <c r="AP1529" s="274"/>
      <c r="AQ1529" s="274"/>
      <c r="AR1529" s="274"/>
      <c r="AS1529" s="274"/>
      <c r="AT1529" s="274"/>
    </row>
    <row r="1530" spans="1:46" ht="45" customHeight="1" thickTop="1" thickBot="1" x14ac:dyDescent="0.25">
      <c r="A1530" s="273" t="s">
        <v>1369</v>
      </c>
      <c r="B1530" s="273" t="s">
        <v>1370</v>
      </c>
      <c r="C1530" s="273" t="s">
        <v>1370</v>
      </c>
      <c r="D1530" s="273" t="s">
        <v>1370</v>
      </c>
      <c r="E1530" s="273" t="s">
        <v>1370</v>
      </c>
      <c r="F1530" s="273" t="s">
        <v>1370</v>
      </c>
      <c r="G1530" s="273" t="s">
        <v>1370</v>
      </c>
      <c r="H1530" s="273" t="s">
        <v>1370</v>
      </c>
      <c r="I1530" s="273" t="s">
        <v>1370</v>
      </c>
      <c r="J1530" s="273" t="s">
        <v>1370</v>
      </c>
      <c r="K1530" s="273" t="s">
        <v>1370</v>
      </c>
      <c r="L1530" s="273" t="s">
        <v>1370</v>
      </c>
      <c r="M1530" s="273" t="s">
        <v>1370</v>
      </c>
      <c r="N1530" s="273" t="s">
        <v>1370</v>
      </c>
      <c r="O1530" s="273" t="s">
        <v>1370</v>
      </c>
      <c r="P1530" s="273" t="s">
        <v>1370</v>
      </c>
      <c r="Q1530" s="65">
        <v>3</v>
      </c>
      <c r="R1530" s="274"/>
      <c r="S1530" s="274"/>
      <c r="T1530" s="274"/>
      <c r="U1530" s="274"/>
      <c r="V1530" s="274"/>
      <c r="W1530" s="274"/>
      <c r="X1530" s="274"/>
      <c r="Y1530" s="274"/>
      <c r="Z1530" s="274"/>
      <c r="AA1530" s="274"/>
      <c r="AB1530" s="274"/>
      <c r="AC1530" s="274"/>
      <c r="AD1530" s="274"/>
      <c r="AE1530" s="274"/>
      <c r="AF1530" s="65">
        <v>3</v>
      </c>
      <c r="AG1530" s="274"/>
      <c r="AH1530" s="274"/>
      <c r="AI1530" s="274"/>
      <c r="AJ1530" s="274"/>
      <c r="AK1530" s="274"/>
      <c r="AL1530" s="274"/>
      <c r="AM1530" s="274"/>
      <c r="AN1530" s="274"/>
      <c r="AO1530" s="274"/>
      <c r="AP1530" s="274"/>
      <c r="AQ1530" s="274"/>
      <c r="AR1530" s="274"/>
      <c r="AS1530" s="274"/>
      <c r="AT1530" s="274"/>
    </row>
    <row r="1531" spans="1:46" ht="45" customHeight="1" thickTop="1" thickBot="1" x14ac:dyDescent="0.25">
      <c r="A1531" s="273" t="s">
        <v>1371</v>
      </c>
      <c r="B1531" s="273" t="s">
        <v>1372</v>
      </c>
      <c r="C1531" s="273" t="s">
        <v>1372</v>
      </c>
      <c r="D1531" s="273" t="s">
        <v>1372</v>
      </c>
      <c r="E1531" s="273" t="s">
        <v>1372</v>
      </c>
      <c r="F1531" s="273" t="s">
        <v>1372</v>
      </c>
      <c r="G1531" s="273" t="s">
        <v>1372</v>
      </c>
      <c r="H1531" s="273" t="s">
        <v>1372</v>
      </c>
      <c r="I1531" s="273" t="s">
        <v>1372</v>
      </c>
      <c r="J1531" s="273" t="s">
        <v>1372</v>
      </c>
      <c r="K1531" s="273" t="s">
        <v>1372</v>
      </c>
      <c r="L1531" s="273" t="s">
        <v>1372</v>
      </c>
      <c r="M1531" s="273" t="s">
        <v>1372</v>
      </c>
      <c r="N1531" s="273" t="s">
        <v>1372</v>
      </c>
      <c r="O1531" s="273" t="s">
        <v>1372</v>
      </c>
      <c r="P1531" s="273" t="s">
        <v>1372</v>
      </c>
      <c r="Q1531" s="65">
        <v>3</v>
      </c>
      <c r="R1531" s="278"/>
      <c r="S1531" s="278"/>
      <c r="T1531" s="278"/>
      <c r="U1531" s="278"/>
      <c r="V1531" s="278"/>
      <c r="W1531" s="278"/>
      <c r="X1531" s="278"/>
      <c r="Y1531" s="278"/>
      <c r="Z1531" s="278"/>
      <c r="AA1531" s="278"/>
      <c r="AB1531" s="278"/>
      <c r="AC1531" s="278"/>
      <c r="AD1531" s="278"/>
      <c r="AE1531" s="278"/>
      <c r="AF1531" s="65">
        <v>3</v>
      </c>
      <c r="AG1531" s="278"/>
      <c r="AH1531" s="278"/>
      <c r="AI1531" s="278"/>
      <c r="AJ1531" s="278"/>
      <c r="AK1531" s="278"/>
      <c r="AL1531" s="278"/>
      <c r="AM1531" s="278"/>
      <c r="AN1531" s="278"/>
      <c r="AO1531" s="278"/>
      <c r="AP1531" s="278"/>
      <c r="AQ1531" s="278"/>
      <c r="AR1531" s="278"/>
      <c r="AS1531" s="278"/>
      <c r="AT1531" s="278"/>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79" t="s">
        <v>73</v>
      </c>
      <c r="B1533" s="279"/>
      <c r="C1533" s="279"/>
      <c r="D1533" s="279"/>
      <c r="E1533" s="279"/>
      <c r="F1533" s="279"/>
      <c r="G1533" s="279"/>
      <c r="H1533" s="279"/>
      <c r="I1533" s="279"/>
      <c r="J1533" s="279"/>
      <c r="K1533" s="279"/>
      <c r="L1533" s="279"/>
      <c r="M1533" s="279"/>
      <c r="N1533" s="279"/>
      <c r="O1533" s="279"/>
      <c r="P1533" s="279"/>
      <c r="Q1533" s="67" t="s">
        <v>64</v>
      </c>
      <c r="R1533" s="280" t="s">
        <v>65</v>
      </c>
      <c r="S1533" s="280"/>
      <c r="T1533" s="280"/>
      <c r="U1533" s="280"/>
      <c r="V1533" s="280"/>
      <c r="W1533" s="280"/>
      <c r="X1533" s="280"/>
      <c r="Y1533" s="280"/>
      <c r="Z1533" s="280"/>
      <c r="AA1533" s="280"/>
      <c r="AB1533" s="280"/>
      <c r="AC1533" s="280"/>
      <c r="AD1533" s="280"/>
      <c r="AE1533" s="280"/>
      <c r="AF1533" s="68" t="s">
        <v>64</v>
      </c>
      <c r="AG1533" s="281" t="s">
        <v>7</v>
      </c>
      <c r="AH1533" s="281"/>
      <c r="AI1533" s="281"/>
      <c r="AJ1533" s="281"/>
      <c r="AK1533" s="281"/>
      <c r="AL1533" s="281"/>
      <c r="AM1533" s="281"/>
      <c r="AN1533" s="281"/>
      <c r="AO1533" s="281"/>
      <c r="AP1533" s="281"/>
      <c r="AQ1533" s="281"/>
      <c r="AR1533" s="281"/>
      <c r="AS1533" s="281"/>
      <c r="AT1533" s="281"/>
    </row>
    <row r="1534" spans="1:46" ht="45" customHeight="1" thickTop="1" thickBot="1" x14ac:dyDescent="0.25">
      <c r="A1534" s="273" t="s">
        <v>1373</v>
      </c>
      <c r="B1534" s="273" t="s">
        <v>1374</v>
      </c>
      <c r="C1534" s="273" t="s">
        <v>1374</v>
      </c>
      <c r="D1534" s="273" t="s">
        <v>1374</v>
      </c>
      <c r="E1534" s="273" t="s">
        <v>1374</v>
      </c>
      <c r="F1534" s="273" t="s">
        <v>1374</v>
      </c>
      <c r="G1534" s="273" t="s">
        <v>1374</v>
      </c>
      <c r="H1534" s="273" t="s">
        <v>1374</v>
      </c>
      <c r="I1534" s="273" t="s">
        <v>1374</v>
      </c>
      <c r="J1534" s="273" t="s">
        <v>1374</v>
      </c>
      <c r="K1534" s="273" t="s">
        <v>1374</v>
      </c>
      <c r="L1534" s="273" t="s">
        <v>1374</v>
      </c>
      <c r="M1534" s="273" t="s">
        <v>1374</v>
      </c>
      <c r="N1534" s="273" t="s">
        <v>1374</v>
      </c>
      <c r="O1534" s="273" t="s">
        <v>1374</v>
      </c>
      <c r="P1534" s="273" t="s">
        <v>1374</v>
      </c>
      <c r="Q1534" s="65">
        <v>3</v>
      </c>
      <c r="R1534" s="278" t="s">
        <v>3078</v>
      </c>
      <c r="S1534" s="278"/>
      <c r="T1534" s="278"/>
      <c r="U1534" s="278"/>
      <c r="V1534" s="278"/>
      <c r="W1534" s="278"/>
      <c r="X1534" s="278"/>
      <c r="Y1534" s="278"/>
      <c r="Z1534" s="278"/>
      <c r="AA1534" s="278"/>
      <c r="AB1534" s="278"/>
      <c r="AC1534" s="278"/>
      <c r="AD1534" s="278"/>
      <c r="AE1534" s="278"/>
      <c r="AF1534" s="65">
        <v>3</v>
      </c>
      <c r="AG1534" s="278" t="s">
        <v>3078</v>
      </c>
      <c r="AH1534" s="278"/>
      <c r="AI1534" s="278"/>
      <c r="AJ1534" s="278"/>
      <c r="AK1534" s="278"/>
      <c r="AL1534" s="278"/>
      <c r="AM1534" s="278"/>
      <c r="AN1534" s="278"/>
      <c r="AO1534" s="278"/>
      <c r="AP1534" s="278"/>
      <c r="AQ1534" s="278"/>
      <c r="AR1534" s="278"/>
      <c r="AS1534" s="278"/>
      <c r="AT1534" s="278"/>
    </row>
    <row r="1535" spans="1:46" ht="45" customHeight="1" thickTop="1" thickBot="1" x14ac:dyDescent="0.25">
      <c r="A1535" s="273" t="s">
        <v>1375</v>
      </c>
      <c r="B1535" s="273" t="s">
        <v>1376</v>
      </c>
      <c r="C1535" s="273" t="s">
        <v>1376</v>
      </c>
      <c r="D1535" s="273" t="s">
        <v>1376</v>
      </c>
      <c r="E1535" s="273" t="s">
        <v>1376</v>
      </c>
      <c r="F1535" s="273" t="s">
        <v>1376</v>
      </c>
      <c r="G1535" s="273" t="s">
        <v>1376</v>
      </c>
      <c r="H1535" s="273" t="s">
        <v>1376</v>
      </c>
      <c r="I1535" s="273" t="s">
        <v>1376</v>
      </c>
      <c r="J1535" s="273" t="s">
        <v>1376</v>
      </c>
      <c r="K1535" s="273" t="s">
        <v>1376</v>
      </c>
      <c r="L1535" s="273" t="s">
        <v>1376</v>
      </c>
      <c r="M1535" s="273" t="s">
        <v>1376</v>
      </c>
      <c r="N1535" s="273" t="s">
        <v>1376</v>
      </c>
      <c r="O1535" s="273" t="s">
        <v>1376</v>
      </c>
      <c r="P1535" s="273" t="s">
        <v>1376</v>
      </c>
      <c r="Q1535" s="65">
        <v>3</v>
      </c>
      <c r="R1535" s="274"/>
      <c r="S1535" s="274"/>
      <c r="T1535" s="274"/>
      <c r="U1535" s="274"/>
      <c r="V1535" s="274"/>
      <c r="W1535" s="274"/>
      <c r="X1535" s="274"/>
      <c r="Y1535" s="274"/>
      <c r="Z1535" s="274"/>
      <c r="AA1535" s="274"/>
      <c r="AB1535" s="274"/>
      <c r="AC1535" s="274"/>
      <c r="AD1535" s="274"/>
      <c r="AE1535" s="274"/>
      <c r="AF1535" s="65">
        <v>3</v>
      </c>
      <c r="AG1535" s="274"/>
      <c r="AH1535" s="274"/>
      <c r="AI1535" s="274"/>
      <c r="AJ1535" s="274"/>
      <c r="AK1535" s="274"/>
      <c r="AL1535" s="274"/>
      <c r="AM1535" s="274"/>
      <c r="AN1535" s="274"/>
      <c r="AO1535" s="274"/>
      <c r="AP1535" s="274"/>
      <c r="AQ1535" s="274"/>
      <c r="AR1535" s="274"/>
      <c r="AS1535" s="274"/>
      <c r="AT1535" s="274"/>
    </row>
    <row r="1536" spans="1:46" ht="45" customHeight="1" thickTop="1" thickBot="1" x14ac:dyDescent="0.25">
      <c r="A1536" s="273" t="s">
        <v>1377</v>
      </c>
      <c r="B1536" s="273" t="s">
        <v>1378</v>
      </c>
      <c r="C1536" s="273" t="s">
        <v>1378</v>
      </c>
      <c r="D1536" s="273" t="s">
        <v>1378</v>
      </c>
      <c r="E1536" s="273" t="s">
        <v>1378</v>
      </c>
      <c r="F1536" s="273" t="s">
        <v>1378</v>
      </c>
      <c r="G1536" s="273" t="s">
        <v>1378</v>
      </c>
      <c r="H1536" s="273" t="s">
        <v>1378</v>
      </c>
      <c r="I1536" s="273" t="s">
        <v>1378</v>
      </c>
      <c r="J1536" s="273" t="s">
        <v>1378</v>
      </c>
      <c r="K1536" s="273" t="s">
        <v>1378</v>
      </c>
      <c r="L1536" s="273" t="s">
        <v>1378</v>
      </c>
      <c r="M1536" s="273" t="s">
        <v>1378</v>
      </c>
      <c r="N1536" s="273" t="s">
        <v>1378</v>
      </c>
      <c r="O1536" s="273" t="s">
        <v>1378</v>
      </c>
      <c r="P1536" s="273" t="s">
        <v>1378</v>
      </c>
      <c r="Q1536" s="65">
        <v>3</v>
      </c>
      <c r="R1536" s="278"/>
      <c r="S1536" s="278"/>
      <c r="T1536" s="278"/>
      <c r="U1536" s="278"/>
      <c r="V1536" s="278"/>
      <c r="W1536" s="278"/>
      <c r="X1536" s="278"/>
      <c r="Y1536" s="278"/>
      <c r="Z1536" s="278"/>
      <c r="AA1536" s="278"/>
      <c r="AB1536" s="278"/>
      <c r="AC1536" s="278"/>
      <c r="AD1536" s="278"/>
      <c r="AE1536" s="278"/>
      <c r="AF1536" s="65">
        <v>3</v>
      </c>
      <c r="AG1536" s="278"/>
      <c r="AH1536" s="278"/>
      <c r="AI1536" s="278"/>
      <c r="AJ1536" s="278"/>
      <c r="AK1536" s="278"/>
      <c r="AL1536" s="278"/>
      <c r="AM1536" s="278"/>
      <c r="AN1536" s="278"/>
      <c r="AO1536" s="278"/>
      <c r="AP1536" s="278"/>
      <c r="AQ1536" s="278"/>
      <c r="AR1536" s="278"/>
      <c r="AS1536" s="278"/>
      <c r="AT1536" s="278"/>
    </row>
    <row r="1537" spans="1:46" ht="61.15" customHeight="1" thickTop="1" thickBot="1" x14ac:dyDescent="0.25">
      <c r="A1537" s="273" t="s">
        <v>1379</v>
      </c>
      <c r="B1537" s="273" t="s">
        <v>1380</v>
      </c>
      <c r="C1537" s="273" t="s">
        <v>1380</v>
      </c>
      <c r="D1537" s="273" t="s">
        <v>1380</v>
      </c>
      <c r="E1537" s="273" t="s">
        <v>1380</v>
      </c>
      <c r="F1537" s="273" t="s">
        <v>1380</v>
      </c>
      <c r="G1537" s="273" t="s">
        <v>1380</v>
      </c>
      <c r="H1537" s="273" t="s">
        <v>1380</v>
      </c>
      <c r="I1537" s="273" t="s">
        <v>1380</v>
      </c>
      <c r="J1537" s="273" t="s">
        <v>1380</v>
      </c>
      <c r="K1537" s="273" t="s">
        <v>1380</v>
      </c>
      <c r="L1537" s="273" t="s">
        <v>1380</v>
      </c>
      <c r="M1537" s="273" t="s">
        <v>1380</v>
      </c>
      <c r="N1537" s="273" t="s">
        <v>1380</v>
      </c>
      <c r="O1537" s="273" t="s">
        <v>1380</v>
      </c>
      <c r="P1537" s="273" t="s">
        <v>1380</v>
      </c>
      <c r="Q1537" s="65">
        <v>3</v>
      </c>
      <c r="R1537" s="278"/>
      <c r="S1537" s="278"/>
      <c r="T1537" s="278"/>
      <c r="U1537" s="278"/>
      <c r="V1537" s="278"/>
      <c r="W1537" s="278"/>
      <c r="X1537" s="278"/>
      <c r="Y1537" s="278"/>
      <c r="Z1537" s="278"/>
      <c r="AA1537" s="278"/>
      <c r="AB1537" s="278"/>
      <c r="AC1537" s="278"/>
      <c r="AD1537" s="278"/>
      <c r="AE1537" s="278"/>
      <c r="AF1537" s="65">
        <v>3</v>
      </c>
      <c r="AG1537" s="278"/>
      <c r="AH1537" s="278"/>
      <c r="AI1537" s="278"/>
      <c r="AJ1537" s="278"/>
      <c r="AK1537" s="278"/>
      <c r="AL1537" s="278"/>
      <c r="AM1537" s="278"/>
      <c r="AN1537" s="278"/>
      <c r="AO1537" s="278"/>
      <c r="AP1537" s="278"/>
      <c r="AQ1537" s="278"/>
      <c r="AR1537" s="278"/>
      <c r="AS1537" s="278"/>
      <c r="AT1537" s="278"/>
    </row>
    <row r="1538" spans="1:46" ht="45" customHeight="1" thickTop="1" thickBot="1" x14ac:dyDescent="0.25">
      <c r="A1538" s="273" t="s">
        <v>1381</v>
      </c>
      <c r="B1538" s="273" t="s">
        <v>1382</v>
      </c>
      <c r="C1538" s="273" t="s">
        <v>1382</v>
      </c>
      <c r="D1538" s="273" t="s">
        <v>1382</v>
      </c>
      <c r="E1538" s="273" t="s">
        <v>1382</v>
      </c>
      <c r="F1538" s="273" t="s">
        <v>1382</v>
      </c>
      <c r="G1538" s="273" t="s">
        <v>1382</v>
      </c>
      <c r="H1538" s="273" t="s">
        <v>1382</v>
      </c>
      <c r="I1538" s="273" t="s">
        <v>1382</v>
      </c>
      <c r="J1538" s="273" t="s">
        <v>1382</v>
      </c>
      <c r="K1538" s="273" t="s">
        <v>1382</v>
      </c>
      <c r="L1538" s="273" t="s">
        <v>1382</v>
      </c>
      <c r="M1538" s="273" t="s">
        <v>1382</v>
      </c>
      <c r="N1538" s="273" t="s">
        <v>1382</v>
      </c>
      <c r="O1538" s="273" t="s">
        <v>1382</v>
      </c>
      <c r="P1538" s="273" t="s">
        <v>1382</v>
      </c>
      <c r="Q1538" s="65">
        <v>3</v>
      </c>
      <c r="R1538" s="278"/>
      <c r="S1538" s="278"/>
      <c r="T1538" s="278"/>
      <c r="U1538" s="278"/>
      <c r="V1538" s="278"/>
      <c r="W1538" s="278"/>
      <c r="X1538" s="278"/>
      <c r="Y1538" s="278"/>
      <c r="Z1538" s="278"/>
      <c r="AA1538" s="278"/>
      <c r="AB1538" s="278"/>
      <c r="AC1538" s="278"/>
      <c r="AD1538" s="278"/>
      <c r="AE1538" s="278"/>
      <c r="AF1538" s="65">
        <v>3</v>
      </c>
      <c r="AG1538" s="278"/>
      <c r="AH1538" s="278"/>
      <c r="AI1538" s="278"/>
      <c r="AJ1538" s="278"/>
      <c r="AK1538" s="278"/>
      <c r="AL1538" s="278"/>
      <c r="AM1538" s="278"/>
      <c r="AN1538" s="278"/>
      <c r="AO1538" s="278"/>
      <c r="AP1538" s="278"/>
      <c r="AQ1538" s="278"/>
      <c r="AR1538" s="278"/>
      <c r="AS1538" s="278"/>
      <c r="AT1538" s="278"/>
    </row>
    <row r="1539" spans="1:46" ht="15.75" thickTop="1" x14ac:dyDescent="0.2"/>
    <row r="1540" spans="1:46" ht="15" x14ac:dyDescent="0.2"/>
    <row r="1541" spans="1:46" ht="15" x14ac:dyDescent="0.2">
      <c r="A1541" s="267" t="s">
        <v>1383</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67"/>
      <c r="AE1541" s="267"/>
      <c r="AF1541"/>
      <c r="AG1541" s="295" t="s">
        <v>61</v>
      </c>
      <c r="AH1541" s="295"/>
      <c r="AI1541" s="295"/>
      <c r="AJ1541" s="295"/>
      <c r="AK1541" s="69">
        <f>(('Artículo 121 (resumen PI)'!C49*0.8+'Artículo 121 (resumen PI)'!F49*0.2)+('Artículo 121 (resumen PNT)'!C49*0.8+'Artículo 121 (resumen PNT)'!F49*0.2))/2</f>
        <v>25</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62</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68" t="s">
        <v>1384</v>
      </c>
      <c r="B1545" s="268"/>
      <c r="C1545" s="268"/>
      <c r="D1545" s="268"/>
      <c r="E1545" s="268"/>
      <c r="F1545" s="268"/>
      <c r="G1545" s="268"/>
      <c r="H1545" s="268"/>
      <c r="I1545" s="268"/>
      <c r="J1545" s="268"/>
      <c r="K1545" s="268"/>
      <c r="L1545" s="268"/>
      <c r="M1545" s="268"/>
      <c r="N1545" s="268"/>
      <c r="O1545" s="268"/>
      <c r="P1545" s="268"/>
      <c r="Q1545" s="62"/>
      <c r="R1545" s="57"/>
      <c r="S1545" s="57"/>
      <c r="T1545" s="57"/>
      <c r="U1545" s="57"/>
      <c r="V1545" s="269"/>
      <c r="W1545" s="269"/>
      <c r="X1545" s="269"/>
      <c r="Y1545" s="269"/>
      <c r="Z1545" s="269"/>
      <c r="AA1545" s="269"/>
      <c r="AB1545" s="269"/>
      <c r="AC1545" s="269"/>
      <c r="AD1545" s="269"/>
      <c r="AE1545" s="269"/>
      <c r="AF1545" s="62"/>
      <c r="AG1545" s="57"/>
      <c r="AH1545" s="57"/>
      <c r="AI1545" s="57"/>
      <c r="AJ1545" s="57"/>
      <c r="AK1545" s="269"/>
      <c r="AL1545" s="269"/>
      <c r="AM1545" s="269"/>
      <c r="AN1545" s="269"/>
      <c r="AO1545" s="269"/>
      <c r="AP1545" s="269"/>
      <c r="AQ1545" s="269"/>
      <c r="AR1545" s="269"/>
      <c r="AS1545" s="269"/>
      <c r="AT1545" s="269"/>
    </row>
    <row r="1546" spans="1:46" ht="45" customHeight="1" thickTop="1" thickBot="1" x14ac:dyDescent="0.25">
      <c r="A1546" s="275" t="s">
        <v>43</v>
      </c>
      <c r="B1546" s="275"/>
      <c r="C1546" s="275"/>
      <c r="D1546" s="275"/>
      <c r="E1546" s="275"/>
      <c r="F1546" s="275"/>
      <c r="G1546" s="275"/>
      <c r="H1546" s="275"/>
      <c r="I1546" s="275"/>
      <c r="J1546" s="275"/>
      <c r="K1546" s="275"/>
      <c r="L1546" s="275"/>
      <c r="M1546" s="275"/>
      <c r="N1546" s="275"/>
      <c r="O1546" s="275"/>
      <c r="P1546" s="275"/>
      <c r="Q1546" s="63" t="s">
        <v>64</v>
      </c>
      <c r="R1546" s="276" t="s">
        <v>65</v>
      </c>
      <c r="S1546" s="276"/>
      <c r="T1546" s="276"/>
      <c r="U1546" s="276"/>
      <c r="V1546" s="276"/>
      <c r="W1546" s="276"/>
      <c r="X1546" s="276"/>
      <c r="Y1546" s="276"/>
      <c r="Z1546" s="276"/>
      <c r="AA1546" s="276"/>
      <c r="AB1546" s="276"/>
      <c r="AC1546" s="276"/>
      <c r="AD1546" s="276"/>
      <c r="AE1546" s="276"/>
      <c r="AF1546" s="64" t="s">
        <v>64</v>
      </c>
      <c r="AG1546" s="277" t="s">
        <v>7</v>
      </c>
      <c r="AH1546" s="277"/>
      <c r="AI1546" s="277"/>
      <c r="AJ1546" s="277"/>
      <c r="AK1546" s="277"/>
      <c r="AL1546" s="277"/>
      <c r="AM1546" s="277"/>
      <c r="AN1546" s="277"/>
      <c r="AO1546" s="277"/>
      <c r="AP1546" s="277"/>
      <c r="AQ1546" s="277"/>
      <c r="AR1546" s="277"/>
      <c r="AS1546" s="277"/>
      <c r="AT1546" s="277"/>
    </row>
    <row r="1547" spans="1:46" ht="45" customHeight="1" thickTop="1" thickBot="1" x14ac:dyDescent="0.25">
      <c r="A1547" s="273" t="s">
        <v>986</v>
      </c>
      <c r="B1547" s="273" t="s">
        <v>987</v>
      </c>
      <c r="C1547" s="273" t="s">
        <v>987</v>
      </c>
      <c r="D1547" s="273" t="s">
        <v>987</v>
      </c>
      <c r="E1547" s="273" t="s">
        <v>987</v>
      </c>
      <c r="F1547" s="273" t="s">
        <v>987</v>
      </c>
      <c r="G1547" s="273" t="s">
        <v>987</v>
      </c>
      <c r="H1547" s="273" t="s">
        <v>987</v>
      </c>
      <c r="I1547" s="273" t="s">
        <v>987</v>
      </c>
      <c r="J1547" s="273" t="s">
        <v>987</v>
      </c>
      <c r="K1547" s="273" t="s">
        <v>987</v>
      </c>
      <c r="L1547" s="273" t="s">
        <v>987</v>
      </c>
      <c r="M1547" s="273" t="s">
        <v>987</v>
      </c>
      <c r="N1547" s="273" t="s">
        <v>987</v>
      </c>
      <c r="O1547" s="273" t="s">
        <v>987</v>
      </c>
      <c r="P1547" s="273" t="s">
        <v>987</v>
      </c>
      <c r="Q1547" s="65">
        <v>0</v>
      </c>
      <c r="R1547" s="278" t="s">
        <v>3076</v>
      </c>
      <c r="S1547" s="278"/>
      <c r="T1547" s="278"/>
      <c r="U1547" s="278"/>
      <c r="V1547" s="278"/>
      <c r="W1547" s="278"/>
      <c r="X1547" s="278"/>
      <c r="Y1547" s="278"/>
      <c r="Z1547" s="278"/>
      <c r="AA1547" s="278"/>
      <c r="AB1547" s="278"/>
      <c r="AC1547" s="278"/>
      <c r="AD1547" s="278"/>
      <c r="AE1547" s="278"/>
      <c r="AF1547" s="65">
        <v>1</v>
      </c>
      <c r="AG1547" s="278" t="s">
        <v>3085</v>
      </c>
      <c r="AH1547" s="278"/>
      <c r="AI1547" s="278"/>
      <c r="AJ1547" s="278"/>
      <c r="AK1547" s="278"/>
      <c r="AL1547" s="278"/>
      <c r="AM1547" s="278"/>
      <c r="AN1547" s="278"/>
      <c r="AO1547" s="278"/>
      <c r="AP1547" s="278"/>
      <c r="AQ1547" s="278"/>
      <c r="AR1547" s="278"/>
      <c r="AS1547" s="278"/>
      <c r="AT1547" s="278"/>
    </row>
    <row r="1548" spans="1:46" ht="45" customHeight="1" thickTop="1" thickBot="1" x14ac:dyDescent="0.25">
      <c r="A1548" s="273" t="s">
        <v>1018</v>
      </c>
      <c r="B1548" s="273" t="s">
        <v>1019</v>
      </c>
      <c r="C1548" s="273" t="s">
        <v>1019</v>
      </c>
      <c r="D1548" s="273" t="s">
        <v>1019</v>
      </c>
      <c r="E1548" s="273" t="s">
        <v>1019</v>
      </c>
      <c r="F1548" s="273" t="s">
        <v>1019</v>
      </c>
      <c r="G1548" s="273" t="s">
        <v>1019</v>
      </c>
      <c r="H1548" s="273" t="s">
        <v>1019</v>
      </c>
      <c r="I1548" s="273" t="s">
        <v>1019</v>
      </c>
      <c r="J1548" s="273" t="s">
        <v>1019</v>
      </c>
      <c r="K1548" s="273" t="s">
        <v>1019</v>
      </c>
      <c r="L1548" s="273" t="s">
        <v>1019</v>
      </c>
      <c r="M1548" s="273" t="s">
        <v>1019</v>
      </c>
      <c r="N1548" s="273" t="s">
        <v>1019</v>
      </c>
      <c r="O1548" s="273" t="s">
        <v>1019</v>
      </c>
      <c r="P1548" s="273" t="s">
        <v>1019</v>
      </c>
      <c r="Q1548" s="65">
        <v>0</v>
      </c>
      <c r="R1548" s="274"/>
      <c r="S1548" s="274"/>
      <c r="T1548" s="274"/>
      <c r="U1548" s="274"/>
      <c r="V1548" s="274"/>
      <c r="W1548" s="274"/>
      <c r="X1548" s="274"/>
      <c r="Y1548" s="274"/>
      <c r="Z1548" s="274"/>
      <c r="AA1548" s="274"/>
      <c r="AB1548" s="274"/>
      <c r="AC1548" s="274"/>
      <c r="AD1548" s="274"/>
      <c r="AE1548" s="274"/>
      <c r="AF1548" s="65">
        <v>1</v>
      </c>
      <c r="AG1548" s="274"/>
      <c r="AH1548" s="274"/>
      <c r="AI1548" s="274"/>
      <c r="AJ1548" s="274"/>
      <c r="AK1548" s="274"/>
      <c r="AL1548" s="274"/>
      <c r="AM1548" s="274"/>
      <c r="AN1548" s="274"/>
      <c r="AO1548" s="274"/>
      <c r="AP1548" s="274"/>
      <c r="AQ1548" s="274"/>
      <c r="AR1548" s="274"/>
      <c r="AS1548" s="274"/>
      <c r="AT1548" s="274"/>
    </row>
    <row r="1549" spans="1:46" ht="45" customHeight="1" thickTop="1" thickBot="1" x14ac:dyDescent="0.25">
      <c r="A1549" s="273" t="s">
        <v>1385</v>
      </c>
      <c r="B1549" s="273"/>
      <c r="C1549" s="273"/>
      <c r="D1549" s="273"/>
      <c r="E1549" s="273"/>
      <c r="F1549" s="273"/>
      <c r="G1549" s="273"/>
      <c r="H1549" s="273"/>
      <c r="I1549" s="273"/>
      <c r="J1549" s="273"/>
      <c r="K1549" s="273"/>
      <c r="L1549" s="273"/>
      <c r="M1549" s="273"/>
      <c r="N1549" s="273"/>
      <c r="O1549" s="273"/>
      <c r="P1549" s="273"/>
      <c r="Q1549" s="65">
        <v>0</v>
      </c>
      <c r="R1549" s="274"/>
      <c r="S1549" s="274"/>
      <c r="T1549" s="274"/>
      <c r="U1549" s="274"/>
      <c r="V1549" s="274"/>
      <c r="W1549" s="274"/>
      <c r="X1549" s="274"/>
      <c r="Y1549" s="274"/>
      <c r="Z1549" s="274"/>
      <c r="AA1549" s="274"/>
      <c r="AB1549" s="274"/>
      <c r="AC1549" s="274"/>
      <c r="AD1549" s="274"/>
      <c r="AE1549" s="274"/>
      <c r="AF1549" s="65">
        <v>1</v>
      </c>
      <c r="AG1549" s="274"/>
      <c r="AH1549" s="274"/>
      <c r="AI1549" s="274"/>
      <c r="AJ1549" s="274"/>
      <c r="AK1549" s="274"/>
      <c r="AL1549" s="274"/>
      <c r="AM1549" s="274"/>
      <c r="AN1549" s="274"/>
      <c r="AO1549" s="274"/>
      <c r="AP1549" s="274"/>
      <c r="AQ1549" s="274"/>
      <c r="AR1549" s="274"/>
      <c r="AS1549" s="274"/>
      <c r="AT1549" s="274"/>
    </row>
    <row r="1550" spans="1:46" ht="45" customHeight="1" thickTop="1" thickBot="1" x14ac:dyDescent="0.25">
      <c r="A1550" s="273" t="s">
        <v>1386</v>
      </c>
      <c r="B1550" s="273" t="s">
        <v>1387</v>
      </c>
      <c r="C1550" s="273" t="s">
        <v>1387</v>
      </c>
      <c r="D1550" s="273" t="s">
        <v>1387</v>
      </c>
      <c r="E1550" s="273" t="s">
        <v>1387</v>
      </c>
      <c r="F1550" s="273" t="s">
        <v>1387</v>
      </c>
      <c r="G1550" s="273" t="s">
        <v>1387</v>
      </c>
      <c r="H1550" s="273" t="s">
        <v>1387</v>
      </c>
      <c r="I1550" s="273" t="s">
        <v>1387</v>
      </c>
      <c r="J1550" s="273" t="s">
        <v>1387</v>
      </c>
      <c r="K1550" s="273" t="s">
        <v>1387</v>
      </c>
      <c r="L1550" s="273" t="s">
        <v>1387</v>
      </c>
      <c r="M1550" s="273" t="s">
        <v>1387</v>
      </c>
      <c r="N1550" s="273" t="s">
        <v>1387</v>
      </c>
      <c r="O1550" s="273" t="s">
        <v>1387</v>
      </c>
      <c r="P1550" s="273" t="s">
        <v>1387</v>
      </c>
      <c r="Q1550" s="65">
        <v>0</v>
      </c>
      <c r="R1550" s="274"/>
      <c r="S1550" s="274"/>
      <c r="T1550" s="274"/>
      <c r="U1550" s="274"/>
      <c r="V1550" s="274"/>
      <c r="W1550" s="274"/>
      <c r="X1550" s="274"/>
      <c r="Y1550" s="274"/>
      <c r="Z1550" s="274"/>
      <c r="AA1550" s="274"/>
      <c r="AB1550" s="274"/>
      <c r="AC1550" s="274"/>
      <c r="AD1550" s="274"/>
      <c r="AE1550" s="274"/>
      <c r="AF1550" s="65">
        <v>1</v>
      </c>
      <c r="AG1550" s="274"/>
      <c r="AH1550" s="274"/>
      <c r="AI1550" s="274"/>
      <c r="AJ1550" s="274"/>
      <c r="AK1550" s="274"/>
      <c r="AL1550" s="274"/>
      <c r="AM1550" s="274"/>
      <c r="AN1550" s="274"/>
      <c r="AO1550" s="274"/>
      <c r="AP1550" s="274"/>
      <c r="AQ1550" s="274"/>
      <c r="AR1550" s="274"/>
      <c r="AS1550" s="274"/>
      <c r="AT1550" s="274"/>
    </row>
    <row r="1551" spans="1:46" ht="45" customHeight="1" thickTop="1" thickBot="1" x14ac:dyDescent="0.25">
      <c r="A1551" s="278" t="s">
        <v>1388</v>
      </c>
      <c r="B1551" s="278" t="s">
        <v>1388</v>
      </c>
      <c r="C1551" s="278" t="s">
        <v>1388</v>
      </c>
      <c r="D1551" s="278" t="s">
        <v>1388</v>
      </c>
      <c r="E1551" s="278" t="s">
        <v>1388</v>
      </c>
      <c r="F1551" s="278" t="s">
        <v>1388</v>
      </c>
      <c r="G1551" s="278" t="s">
        <v>1388</v>
      </c>
      <c r="H1551" s="278" t="s">
        <v>1388</v>
      </c>
      <c r="I1551" s="278" t="s">
        <v>1388</v>
      </c>
      <c r="J1551" s="278" t="s">
        <v>1388</v>
      </c>
      <c r="K1551" s="278" t="s">
        <v>1388</v>
      </c>
      <c r="L1551" s="278" t="s">
        <v>1388</v>
      </c>
      <c r="M1551" s="278" t="s">
        <v>1388</v>
      </c>
      <c r="N1551" s="278" t="s">
        <v>1388</v>
      </c>
      <c r="O1551" s="278" t="s">
        <v>1388</v>
      </c>
      <c r="P1551" s="278" t="s">
        <v>1388</v>
      </c>
      <c r="Q1551" s="65">
        <v>0</v>
      </c>
      <c r="R1551" s="274"/>
      <c r="S1551" s="274"/>
      <c r="T1551" s="274"/>
      <c r="U1551" s="274"/>
      <c r="V1551" s="274"/>
      <c r="W1551" s="274"/>
      <c r="X1551" s="274"/>
      <c r="Y1551" s="274"/>
      <c r="Z1551" s="274"/>
      <c r="AA1551" s="274"/>
      <c r="AB1551" s="274"/>
      <c r="AC1551" s="274"/>
      <c r="AD1551" s="274"/>
      <c r="AE1551" s="274"/>
      <c r="AF1551" s="65">
        <v>1</v>
      </c>
      <c r="AG1551" s="274"/>
      <c r="AH1551" s="274"/>
      <c r="AI1551" s="274"/>
      <c r="AJ1551" s="274"/>
      <c r="AK1551" s="274"/>
      <c r="AL1551" s="274"/>
      <c r="AM1551" s="274"/>
      <c r="AN1551" s="274"/>
      <c r="AO1551" s="274"/>
      <c r="AP1551" s="274"/>
      <c r="AQ1551" s="274"/>
      <c r="AR1551" s="274"/>
      <c r="AS1551" s="274"/>
      <c r="AT1551" s="274"/>
    </row>
    <row r="1552" spans="1:46" ht="45" customHeight="1" thickTop="1" thickBot="1" x14ac:dyDescent="0.25">
      <c r="A1552" s="278" t="s">
        <v>1389</v>
      </c>
      <c r="B1552" s="278" t="s">
        <v>1389</v>
      </c>
      <c r="C1552" s="278" t="s">
        <v>1389</v>
      </c>
      <c r="D1552" s="278" t="s">
        <v>1389</v>
      </c>
      <c r="E1552" s="278" t="s">
        <v>1389</v>
      </c>
      <c r="F1552" s="278" t="s">
        <v>1389</v>
      </c>
      <c r="G1552" s="278" t="s">
        <v>1389</v>
      </c>
      <c r="H1552" s="278" t="s">
        <v>1389</v>
      </c>
      <c r="I1552" s="278" t="s">
        <v>1389</v>
      </c>
      <c r="J1552" s="278" t="s">
        <v>1389</v>
      </c>
      <c r="K1552" s="278" t="s">
        <v>1389</v>
      </c>
      <c r="L1552" s="278" t="s">
        <v>1389</v>
      </c>
      <c r="M1552" s="278" t="s">
        <v>1389</v>
      </c>
      <c r="N1552" s="278" t="s">
        <v>1389</v>
      </c>
      <c r="O1552" s="278" t="s">
        <v>1389</v>
      </c>
      <c r="P1552" s="278" t="s">
        <v>1389</v>
      </c>
      <c r="Q1552" s="65">
        <v>0</v>
      </c>
      <c r="R1552" s="278"/>
      <c r="S1552" s="278"/>
      <c r="T1552" s="278"/>
      <c r="U1552" s="278"/>
      <c r="V1552" s="278"/>
      <c r="W1552" s="278"/>
      <c r="X1552" s="278"/>
      <c r="Y1552" s="278"/>
      <c r="Z1552" s="278"/>
      <c r="AA1552" s="278"/>
      <c r="AB1552" s="278"/>
      <c r="AC1552" s="278"/>
      <c r="AD1552" s="278"/>
      <c r="AE1552" s="278"/>
      <c r="AF1552" s="65">
        <v>1</v>
      </c>
      <c r="AG1552" s="278"/>
      <c r="AH1552" s="278"/>
      <c r="AI1552" s="278"/>
      <c r="AJ1552" s="278"/>
      <c r="AK1552" s="278"/>
      <c r="AL1552" s="278"/>
      <c r="AM1552" s="278"/>
      <c r="AN1552" s="278"/>
      <c r="AO1552" s="278"/>
      <c r="AP1552" s="278"/>
      <c r="AQ1552" s="278"/>
      <c r="AR1552" s="278"/>
      <c r="AS1552" s="278"/>
      <c r="AT1552" s="278"/>
    </row>
    <row r="1553" spans="1:46" ht="45" customHeight="1" thickTop="1" thickBot="1" x14ac:dyDescent="0.25">
      <c r="A1553" s="273" t="s">
        <v>1390</v>
      </c>
      <c r="B1553" s="273" t="s">
        <v>1391</v>
      </c>
      <c r="C1553" s="273" t="s">
        <v>1391</v>
      </c>
      <c r="D1553" s="273" t="s">
        <v>1391</v>
      </c>
      <c r="E1553" s="273" t="s">
        <v>1391</v>
      </c>
      <c r="F1553" s="273" t="s">
        <v>1391</v>
      </c>
      <c r="G1553" s="273" t="s">
        <v>1391</v>
      </c>
      <c r="H1553" s="273" t="s">
        <v>1391</v>
      </c>
      <c r="I1553" s="273" t="s">
        <v>1391</v>
      </c>
      <c r="J1553" s="273" t="s">
        <v>1391</v>
      </c>
      <c r="K1553" s="273" t="s">
        <v>1391</v>
      </c>
      <c r="L1553" s="273" t="s">
        <v>1391</v>
      </c>
      <c r="M1553" s="273" t="s">
        <v>1391</v>
      </c>
      <c r="N1553" s="273" t="s">
        <v>1391</v>
      </c>
      <c r="O1553" s="273" t="s">
        <v>1391</v>
      </c>
      <c r="P1553" s="273" t="s">
        <v>1391</v>
      </c>
      <c r="Q1553" s="65">
        <v>0</v>
      </c>
      <c r="R1553" s="278"/>
      <c r="S1553" s="278"/>
      <c r="T1553" s="278"/>
      <c r="U1553" s="278"/>
      <c r="V1553" s="278"/>
      <c r="W1553" s="278"/>
      <c r="X1553" s="278"/>
      <c r="Y1553" s="278"/>
      <c r="Z1553" s="278"/>
      <c r="AA1553" s="278"/>
      <c r="AB1553" s="278"/>
      <c r="AC1553" s="278"/>
      <c r="AD1553" s="278"/>
      <c r="AE1553" s="278"/>
      <c r="AF1553" s="65">
        <v>1</v>
      </c>
      <c r="AG1553" s="278"/>
      <c r="AH1553" s="278"/>
      <c r="AI1553" s="278"/>
      <c r="AJ1553" s="278"/>
      <c r="AK1553" s="278"/>
      <c r="AL1553" s="278"/>
      <c r="AM1553" s="278"/>
      <c r="AN1553" s="278"/>
      <c r="AO1553" s="278"/>
      <c r="AP1553" s="278"/>
      <c r="AQ1553" s="278"/>
      <c r="AR1553" s="278"/>
      <c r="AS1553" s="278"/>
      <c r="AT1553" s="278"/>
    </row>
    <row r="1554" spans="1:46" ht="45" customHeight="1" thickTop="1" thickBot="1" x14ac:dyDescent="0.25">
      <c r="A1554" s="273" t="s">
        <v>1392</v>
      </c>
      <c r="B1554" s="273" t="s">
        <v>1393</v>
      </c>
      <c r="C1554" s="273" t="s">
        <v>1393</v>
      </c>
      <c r="D1554" s="273" t="s">
        <v>1393</v>
      </c>
      <c r="E1554" s="273" t="s">
        <v>1393</v>
      </c>
      <c r="F1554" s="273" t="s">
        <v>1393</v>
      </c>
      <c r="G1554" s="273" t="s">
        <v>1393</v>
      </c>
      <c r="H1554" s="273" t="s">
        <v>1393</v>
      </c>
      <c r="I1554" s="273" t="s">
        <v>1393</v>
      </c>
      <c r="J1554" s="273" t="s">
        <v>1393</v>
      </c>
      <c r="K1554" s="273" t="s">
        <v>1393</v>
      </c>
      <c r="L1554" s="273" t="s">
        <v>1393</v>
      </c>
      <c r="M1554" s="273" t="s">
        <v>1393</v>
      </c>
      <c r="N1554" s="273" t="s">
        <v>1393</v>
      </c>
      <c r="O1554" s="273" t="s">
        <v>1393</v>
      </c>
      <c r="P1554" s="273" t="s">
        <v>1393</v>
      </c>
      <c r="Q1554" s="65">
        <v>0</v>
      </c>
      <c r="R1554" s="278"/>
      <c r="S1554" s="278"/>
      <c r="T1554" s="278"/>
      <c r="U1554" s="278"/>
      <c r="V1554" s="278"/>
      <c r="W1554" s="278"/>
      <c r="X1554" s="278"/>
      <c r="Y1554" s="278"/>
      <c r="Z1554" s="278"/>
      <c r="AA1554" s="278"/>
      <c r="AB1554" s="278"/>
      <c r="AC1554" s="278"/>
      <c r="AD1554" s="278"/>
      <c r="AE1554" s="278"/>
      <c r="AF1554" s="65">
        <v>1</v>
      </c>
      <c r="AG1554" s="278"/>
      <c r="AH1554" s="278"/>
      <c r="AI1554" s="278"/>
      <c r="AJ1554" s="278"/>
      <c r="AK1554" s="278"/>
      <c r="AL1554" s="278"/>
      <c r="AM1554" s="278"/>
      <c r="AN1554" s="278"/>
      <c r="AO1554" s="278"/>
      <c r="AP1554" s="278"/>
      <c r="AQ1554" s="278"/>
      <c r="AR1554" s="278"/>
      <c r="AS1554" s="278"/>
      <c r="AT1554" s="278"/>
    </row>
    <row r="1555" spans="1:46" ht="63.6" customHeight="1" thickTop="1" thickBot="1" x14ac:dyDescent="0.25">
      <c r="A1555" s="273" t="s">
        <v>1394</v>
      </c>
      <c r="B1555" s="273"/>
      <c r="C1555" s="273"/>
      <c r="D1555" s="273"/>
      <c r="E1555" s="273"/>
      <c r="F1555" s="273"/>
      <c r="G1555" s="273"/>
      <c r="H1555" s="273"/>
      <c r="I1555" s="273"/>
      <c r="J1555" s="273"/>
      <c r="K1555" s="273"/>
      <c r="L1555" s="273"/>
      <c r="M1555" s="273"/>
      <c r="N1555" s="273"/>
      <c r="O1555" s="273"/>
      <c r="P1555" s="273"/>
      <c r="Q1555" s="65">
        <v>0</v>
      </c>
      <c r="R1555" s="274"/>
      <c r="S1555" s="274"/>
      <c r="T1555" s="274"/>
      <c r="U1555" s="274"/>
      <c r="V1555" s="274"/>
      <c r="W1555" s="274"/>
      <c r="X1555" s="274"/>
      <c r="Y1555" s="274"/>
      <c r="Z1555" s="274"/>
      <c r="AA1555" s="274"/>
      <c r="AB1555" s="274"/>
      <c r="AC1555" s="274"/>
      <c r="AD1555" s="274"/>
      <c r="AE1555" s="274"/>
      <c r="AF1555" s="65">
        <v>1</v>
      </c>
      <c r="AG1555" s="274"/>
      <c r="AH1555" s="274"/>
      <c r="AI1555" s="274"/>
      <c r="AJ1555" s="274"/>
      <c r="AK1555" s="274"/>
      <c r="AL1555" s="274"/>
      <c r="AM1555" s="274"/>
      <c r="AN1555" s="274"/>
      <c r="AO1555" s="274"/>
      <c r="AP1555" s="274"/>
      <c r="AQ1555" s="274"/>
      <c r="AR1555" s="274"/>
      <c r="AS1555" s="274"/>
      <c r="AT1555" s="274"/>
    </row>
    <row r="1556" spans="1:46" ht="45" customHeight="1" thickTop="1" thickBot="1" x14ac:dyDescent="0.25">
      <c r="A1556" s="273" t="s">
        <v>1395</v>
      </c>
      <c r="B1556" s="273" t="s">
        <v>1396</v>
      </c>
      <c r="C1556" s="273" t="s">
        <v>1396</v>
      </c>
      <c r="D1556" s="273" t="s">
        <v>1396</v>
      </c>
      <c r="E1556" s="273" t="s">
        <v>1396</v>
      </c>
      <c r="F1556" s="273" t="s">
        <v>1396</v>
      </c>
      <c r="G1556" s="273" t="s">
        <v>1396</v>
      </c>
      <c r="H1556" s="273" t="s">
        <v>1396</v>
      </c>
      <c r="I1556" s="273" t="s">
        <v>1396</v>
      </c>
      <c r="J1556" s="273" t="s">
        <v>1396</v>
      </c>
      <c r="K1556" s="273" t="s">
        <v>1396</v>
      </c>
      <c r="L1556" s="273" t="s">
        <v>1396</v>
      </c>
      <c r="M1556" s="273" t="s">
        <v>1396</v>
      </c>
      <c r="N1556" s="273" t="s">
        <v>1396</v>
      </c>
      <c r="O1556" s="273" t="s">
        <v>1396</v>
      </c>
      <c r="P1556" s="273" t="s">
        <v>1396</v>
      </c>
      <c r="Q1556" s="65">
        <v>0</v>
      </c>
      <c r="R1556" s="274"/>
      <c r="S1556" s="274"/>
      <c r="T1556" s="274"/>
      <c r="U1556" s="274"/>
      <c r="V1556" s="274"/>
      <c r="W1556" s="274"/>
      <c r="X1556" s="274"/>
      <c r="Y1556" s="274"/>
      <c r="Z1556" s="274"/>
      <c r="AA1556" s="274"/>
      <c r="AB1556" s="274"/>
      <c r="AC1556" s="274"/>
      <c r="AD1556" s="274"/>
      <c r="AE1556" s="274"/>
      <c r="AF1556" s="65">
        <v>1</v>
      </c>
      <c r="AG1556" s="274"/>
      <c r="AH1556" s="274"/>
      <c r="AI1556" s="274"/>
      <c r="AJ1556" s="274"/>
      <c r="AK1556" s="274"/>
      <c r="AL1556" s="274"/>
      <c r="AM1556" s="274"/>
      <c r="AN1556" s="274"/>
      <c r="AO1556" s="274"/>
      <c r="AP1556" s="274"/>
      <c r="AQ1556" s="274"/>
      <c r="AR1556" s="274"/>
      <c r="AS1556" s="274"/>
      <c r="AT1556" s="274"/>
    </row>
    <row r="1557" spans="1:46" ht="45" customHeight="1" thickTop="1" thickBot="1" x14ac:dyDescent="0.25">
      <c r="A1557" s="273" t="s">
        <v>1397</v>
      </c>
      <c r="B1557" s="273" t="s">
        <v>1398</v>
      </c>
      <c r="C1557" s="273" t="s">
        <v>1398</v>
      </c>
      <c r="D1557" s="273" t="s">
        <v>1398</v>
      </c>
      <c r="E1557" s="273" t="s">
        <v>1398</v>
      </c>
      <c r="F1557" s="273" t="s">
        <v>1398</v>
      </c>
      <c r="G1557" s="273" t="s">
        <v>1398</v>
      </c>
      <c r="H1557" s="273" t="s">
        <v>1398</v>
      </c>
      <c r="I1557" s="273" t="s">
        <v>1398</v>
      </c>
      <c r="J1557" s="273" t="s">
        <v>1398</v>
      </c>
      <c r="K1557" s="273" t="s">
        <v>1398</v>
      </c>
      <c r="L1557" s="273" t="s">
        <v>1398</v>
      </c>
      <c r="M1557" s="273" t="s">
        <v>1398</v>
      </c>
      <c r="N1557" s="273" t="s">
        <v>1398</v>
      </c>
      <c r="O1557" s="273" t="s">
        <v>1398</v>
      </c>
      <c r="P1557" s="273" t="s">
        <v>1398</v>
      </c>
      <c r="Q1557" s="65">
        <v>0</v>
      </c>
      <c r="R1557" s="274"/>
      <c r="S1557" s="274"/>
      <c r="T1557" s="274"/>
      <c r="U1557" s="274"/>
      <c r="V1557" s="274"/>
      <c r="W1557" s="274"/>
      <c r="X1557" s="274"/>
      <c r="Y1557" s="274"/>
      <c r="Z1557" s="274"/>
      <c r="AA1557" s="274"/>
      <c r="AB1557" s="274"/>
      <c r="AC1557" s="274"/>
      <c r="AD1557" s="274"/>
      <c r="AE1557" s="274"/>
      <c r="AF1557" s="65">
        <v>1</v>
      </c>
      <c r="AG1557" s="274"/>
      <c r="AH1557" s="274"/>
      <c r="AI1557" s="274"/>
      <c r="AJ1557" s="274"/>
      <c r="AK1557" s="274"/>
      <c r="AL1557" s="274"/>
      <c r="AM1557" s="274"/>
      <c r="AN1557" s="274"/>
      <c r="AO1557" s="274"/>
      <c r="AP1557" s="274"/>
      <c r="AQ1557" s="274"/>
      <c r="AR1557" s="274"/>
      <c r="AS1557" s="274"/>
      <c r="AT1557" s="274"/>
    </row>
    <row r="1558" spans="1:46" ht="45" customHeight="1" thickTop="1" thickBot="1" x14ac:dyDescent="0.25">
      <c r="A1558" s="278" t="s">
        <v>1399</v>
      </c>
      <c r="B1558" s="278" t="s">
        <v>1399</v>
      </c>
      <c r="C1558" s="278" t="s">
        <v>1399</v>
      </c>
      <c r="D1558" s="278" t="s">
        <v>1399</v>
      </c>
      <c r="E1558" s="278" t="s">
        <v>1399</v>
      </c>
      <c r="F1558" s="278" t="s">
        <v>1399</v>
      </c>
      <c r="G1558" s="278" t="s">
        <v>1399</v>
      </c>
      <c r="H1558" s="278" t="s">
        <v>1399</v>
      </c>
      <c r="I1558" s="278" t="s">
        <v>1399</v>
      </c>
      <c r="J1558" s="278" t="s">
        <v>1399</v>
      </c>
      <c r="K1558" s="278" t="s">
        <v>1399</v>
      </c>
      <c r="L1558" s="278" t="s">
        <v>1399</v>
      </c>
      <c r="M1558" s="278" t="s">
        <v>1399</v>
      </c>
      <c r="N1558" s="278" t="s">
        <v>1399</v>
      </c>
      <c r="O1558" s="278" t="s">
        <v>1399</v>
      </c>
      <c r="P1558" s="278" t="s">
        <v>1399</v>
      </c>
      <c r="Q1558" s="65">
        <v>0</v>
      </c>
      <c r="R1558" s="274"/>
      <c r="S1558" s="274"/>
      <c r="T1558" s="274"/>
      <c r="U1558" s="274"/>
      <c r="V1558" s="274"/>
      <c r="W1558" s="274"/>
      <c r="X1558" s="274"/>
      <c r="Y1558" s="274"/>
      <c r="Z1558" s="274"/>
      <c r="AA1558" s="274"/>
      <c r="AB1558" s="274"/>
      <c r="AC1558" s="274"/>
      <c r="AD1558" s="274"/>
      <c r="AE1558" s="274"/>
      <c r="AF1558" s="65">
        <v>1</v>
      </c>
      <c r="AG1558" s="274"/>
      <c r="AH1558" s="274"/>
      <c r="AI1558" s="274"/>
      <c r="AJ1558" s="274"/>
      <c r="AK1558" s="274"/>
      <c r="AL1558" s="274"/>
      <c r="AM1558" s="274"/>
      <c r="AN1558" s="274"/>
      <c r="AO1558" s="274"/>
      <c r="AP1558" s="274"/>
      <c r="AQ1558" s="274"/>
      <c r="AR1558" s="274"/>
      <c r="AS1558" s="274"/>
      <c r="AT1558" s="274"/>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79" t="s">
        <v>73</v>
      </c>
      <c r="B1560" s="279"/>
      <c r="C1560" s="279"/>
      <c r="D1560" s="279"/>
      <c r="E1560" s="279"/>
      <c r="F1560" s="279"/>
      <c r="G1560" s="279"/>
      <c r="H1560" s="279"/>
      <c r="I1560" s="279"/>
      <c r="J1560" s="279"/>
      <c r="K1560" s="279"/>
      <c r="L1560" s="279"/>
      <c r="M1560" s="279"/>
      <c r="N1560" s="279"/>
      <c r="O1560" s="279"/>
      <c r="P1560" s="279"/>
      <c r="Q1560" s="67" t="s">
        <v>64</v>
      </c>
      <c r="R1560" s="280" t="s">
        <v>65</v>
      </c>
      <c r="S1560" s="280"/>
      <c r="T1560" s="280"/>
      <c r="U1560" s="280"/>
      <c r="V1560" s="280"/>
      <c r="W1560" s="280"/>
      <c r="X1560" s="280"/>
      <c r="Y1560" s="280"/>
      <c r="Z1560" s="280"/>
      <c r="AA1560" s="280"/>
      <c r="AB1560" s="280"/>
      <c r="AC1560" s="280"/>
      <c r="AD1560" s="280"/>
      <c r="AE1560" s="280"/>
      <c r="AF1560" s="68" t="s">
        <v>64</v>
      </c>
      <c r="AG1560" s="281" t="s">
        <v>7</v>
      </c>
      <c r="AH1560" s="281"/>
      <c r="AI1560" s="281"/>
      <c r="AJ1560" s="281"/>
      <c r="AK1560" s="281"/>
      <c r="AL1560" s="281"/>
      <c r="AM1560" s="281"/>
      <c r="AN1560" s="281"/>
      <c r="AO1560" s="281"/>
      <c r="AP1560" s="281"/>
      <c r="AQ1560" s="281"/>
      <c r="AR1560" s="281"/>
      <c r="AS1560" s="281"/>
      <c r="AT1560" s="281"/>
    </row>
    <row r="1561" spans="1:46" ht="45" customHeight="1" thickTop="1" thickBot="1" x14ac:dyDescent="0.25">
      <c r="A1561" s="273" t="s">
        <v>1400</v>
      </c>
      <c r="B1561" s="273" t="s">
        <v>1401</v>
      </c>
      <c r="C1561" s="273" t="s">
        <v>1401</v>
      </c>
      <c r="D1561" s="273" t="s">
        <v>1401</v>
      </c>
      <c r="E1561" s="273" t="s">
        <v>1401</v>
      </c>
      <c r="F1561" s="273" t="s">
        <v>1401</v>
      </c>
      <c r="G1561" s="273" t="s">
        <v>1401</v>
      </c>
      <c r="H1561" s="273" t="s">
        <v>1401</v>
      </c>
      <c r="I1561" s="273" t="s">
        <v>1401</v>
      </c>
      <c r="J1561" s="273" t="s">
        <v>1401</v>
      </c>
      <c r="K1561" s="273" t="s">
        <v>1401</v>
      </c>
      <c r="L1561" s="273" t="s">
        <v>1401</v>
      </c>
      <c r="M1561" s="273" t="s">
        <v>1401</v>
      </c>
      <c r="N1561" s="273" t="s">
        <v>1401</v>
      </c>
      <c r="O1561" s="273" t="s">
        <v>1401</v>
      </c>
      <c r="P1561" s="273" t="s">
        <v>1401</v>
      </c>
      <c r="Q1561" s="65">
        <v>0</v>
      </c>
      <c r="R1561" s="278" t="s">
        <v>3076</v>
      </c>
      <c r="S1561" s="278"/>
      <c r="T1561" s="278"/>
      <c r="U1561" s="278"/>
      <c r="V1561" s="278"/>
      <c r="W1561" s="278"/>
      <c r="X1561" s="278"/>
      <c r="Y1561" s="278"/>
      <c r="Z1561" s="278"/>
      <c r="AA1561" s="278"/>
      <c r="AB1561" s="278"/>
      <c r="AC1561" s="278"/>
      <c r="AD1561" s="278"/>
      <c r="AE1561" s="278"/>
      <c r="AF1561" s="65">
        <v>1</v>
      </c>
      <c r="AG1561" s="278" t="s">
        <v>3085</v>
      </c>
      <c r="AH1561" s="278"/>
      <c r="AI1561" s="278"/>
      <c r="AJ1561" s="278"/>
      <c r="AK1561" s="278"/>
      <c r="AL1561" s="278"/>
      <c r="AM1561" s="278"/>
      <c r="AN1561" s="278"/>
      <c r="AO1561" s="278"/>
      <c r="AP1561" s="278"/>
      <c r="AQ1561" s="278"/>
      <c r="AR1561" s="278"/>
      <c r="AS1561" s="278"/>
      <c r="AT1561" s="278"/>
    </row>
    <row r="1562" spans="1:46" ht="45" customHeight="1" thickTop="1" thickBot="1" x14ac:dyDescent="0.25">
      <c r="A1562" s="273" t="s">
        <v>1402</v>
      </c>
      <c r="B1562" s="273" t="s">
        <v>1403</v>
      </c>
      <c r="C1562" s="273" t="s">
        <v>1403</v>
      </c>
      <c r="D1562" s="273" t="s">
        <v>1403</v>
      </c>
      <c r="E1562" s="273" t="s">
        <v>1403</v>
      </c>
      <c r="F1562" s="273" t="s">
        <v>1403</v>
      </c>
      <c r="G1562" s="273" t="s">
        <v>1403</v>
      </c>
      <c r="H1562" s="273" t="s">
        <v>1403</v>
      </c>
      <c r="I1562" s="273" t="s">
        <v>1403</v>
      </c>
      <c r="J1562" s="273" t="s">
        <v>1403</v>
      </c>
      <c r="K1562" s="273" t="s">
        <v>1403</v>
      </c>
      <c r="L1562" s="273" t="s">
        <v>1403</v>
      </c>
      <c r="M1562" s="273" t="s">
        <v>1403</v>
      </c>
      <c r="N1562" s="273" t="s">
        <v>1403</v>
      </c>
      <c r="O1562" s="273" t="s">
        <v>1403</v>
      </c>
      <c r="P1562" s="273" t="s">
        <v>1403</v>
      </c>
      <c r="Q1562" s="65">
        <v>0</v>
      </c>
      <c r="R1562" s="274"/>
      <c r="S1562" s="274"/>
      <c r="T1562" s="274"/>
      <c r="U1562" s="274"/>
      <c r="V1562" s="274"/>
      <c r="W1562" s="274"/>
      <c r="X1562" s="274"/>
      <c r="Y1562" s="274"/>
      <c r="Z1562" s="274"/>
      <c r="AA1562" s="274"/>
      <c r="AB1562" s="274"/>
      <c r="AC1562" s="274"/>
      <c r="AD1562" s="274"/>
      <c r="AE1562" s="274"/>
      <c r="AF1562" s="65">
        <v>1</v>
      </c>
      <c r="AG1562" s="274"/>
      <c r="AH1562" s="274"/>
      <c r="AI1562" s="274"/>
      <c r="AJ1562" s="274"/>
      <c r="AK1562" s="274"/>
      <c r="AL1562" s="274"/>
      <c r="AM1562" s="274"/>
      <c r="AN1562" s="274"/>
      <c r="AO1562" s="274"/>
      <c r="AP1562" s="274"/>
      <c r="AQ1562" s="274"/>
      <c r="AR1562" s="274"/>
      <c r="AS1562" s="274"/>
      <c r="AT1562" s="274"/>
    </row>
    <row r="1563" spans="1:46" ht="45" customHeight="1" thickTop="1" thickBot="1" x14ac:dyDescent="0.25">
      <c r="A1563" s="273" t="s">
        <v>1404</v>
      </c>
      <c r="B1563" s="273" t="s">
        <v>1405</v>
      </c>
      <c r="C1563" s="273" t="s">
        <v>1405</v>
      </c>
      <c r="D1563" s="273" t="s">
        <v>1405</v>
      </c>
      <c r="E1563" s="273" t="s">
        <v>1405</v>
      </c>
      <c r="F1563" s="273" t="s">
        <v>1405</v>
      </c>
      <c r="G1563" s="273" t="s">
        <v>1405</v>
      </c>
      <c r="H1563" s="273" t="s">
        <v>1405</v>
      </c>
      <c r="I1563" s="273" t="s">
        <v>1405</v>
      </c>
      <c r="J1563" s="273" t="s">
        <v>1405</v>
      </c>
      <c r="K1563" s="273" t="s">
        <v>1405</v>
      </c>
      <c r="L1563" s="273" t="s">
        <v>1405</v>
      </c>
      <c r="M1563" s="273" t="s">
        <v>1405</v>
      </c>
      <c r="N1563" s="273" t="s">
        <v>1405</v>
      </c>
      <c r="O1563" s="273" t="s">
        <v>1405</v>
      </c>
      <c r="P1563" s="273" t="s">
        <v>1405</v>
      </c>
      <c r="Q1563" s="65">
        <v>0</v>
      </c>
      <c r="R1563" s="278"/>
      <c r="S1563" s="278"/>
      <c r="T1563" s="278"/>
      <c r="U1563" s="278"/>
      <c r="V1563" s="278"/>
      <c r="W1563" s="278"/>
      <c r="X1563" s="278"/>
      <c r="Y1563" s="278"/>
      <c r="Z1563" s="278"/>
      <c r="AA1563" s="278"/>
      <c r="AB1563" s="278"/>
      <c r="AC1563" s="278"/>
      <c r="AD1563" s="278"/>
      <c r="AE1563" s="278"/>
      <c r="AF1563" s="65">
        <v>1</v>
      </c>
      <c r="AG1563" s="278"/>
      <c r="AH1563" s="278"/>
      <c r="AI1563" s="278"/>
      <c r="AJ1563" s="278"/>
      <c r="AK1563" s="278"/>
      <c r="AL1563" s="278"/>
      <c r="AM1563" s="278"/>
      <c r="AN1563" s="278"/>
      <c r="AO1563" s="278"/>
      <c r="AP1563" s="278"/>
      <c r="AQ1563" s="278"/>
      <c r="AR1563" s="278"/>
      <c r="AS1563" s="278"/>
      <c r="AT1563" s="278"/>
    </row>
    <row r="1564" spans="1:46" ht="69" customHeight="1" thickTop="1" thickBot="1" x14ac:dyDescent="0.25">
      <c r="A1564" s="273" t="s">
        <v>1406</v>
      </c>
      <c r="B1564" s="273" t="s">
        <v>1407</v>
      </c>
      <c r="C1564" s="273" t="s">
        <v>1407</v>
      </c>
      <c r="D1564" s="273" t="s">
        <v>1407</v>
      </c>
      <c r="E1564" s="273" t="s">
        <v>1407</v>
      </c>
      <c r="F1564" s="273" t="s">
        <v>1407</v>
      </c>
      <c r="G1564" s="273" t="s">
        <v>1407</v>
      </c>
      <c r="H1564" s="273" t="s">
        <v>1407</v>
      </c>
      <c r="I1564" s="273" t="s">
        <v>1407</v>
      </c>
      <c r="J1564" s="273" t="s">
        <v>1407</v>
      </c>
      <c r="K1564" s="273" t="s">
        <v>1407</v>
      </c>
      <c r="L1564" s="273" t="s">
        <v>1407</v>
      </c>
      <c r="M1564" s="273" t="s">
        <v>1407</v>
      </c>
      <c r="N1564" s="273" t="s">
        <v>1407</v>
      </c>
      <c r="O1564" s="273" t="s">
        <v>1407</v>
      </c>
      <c r="P1564" s="273" t="s">
        <v>1407</v>
      </c>
      <c r="Q1564" s="65">
        <v>0</v>
      </c>
      <c r="R1564" s="278"/>
      <c r="S1564" s="278"/>
      <c r="T1564" s="278"/>
      <c r="U1564" s="278"/>
      <c r="V1564" s="278"/>
      <c r="W1564" s="278"/>
      <c r="X1564" s="278"/>
      <c r="Y1564" s="278"/>
      <c r="Z1564" s="278"/>
      <c r="AA1564" s="278"/>
      <c r="AB1564" s="278"/>
      <c r="AC1564" s="278"/>
      <c r="AD1564" s="278"/>
      <c r="AE1564" s="278"/>
      <c r="AF1564" s="65">
        <v>1</v>
      </c>
      <c r="AG1564" s="278"/>
      <c r="AH1564" s="278"/>
      <c r="AI1564" s="278"/>
      <c r="AJ1564" s="278"/>
      <c r="AK1564" s="278"/>
      <c r="AL1564" s="278"/>
      <c r="AM1564" s="278"/>
      <c r="AN1564" s="278"/>
      <c r="AO1564" s="278"/>
      <c r="AP1564" s="278"/>
      <c r="AQ1564" s="278"/>
      <c r="AR1564" s="278"/>
      <c r="AS1564" s="278"/>
      <c r="AT1564" s="278"/>
    </row>
    <row r="1565" spans="1:46" ht="45" customHeight="1" thickTop="1" thickBot="1" x14ac:dyDescent="0.25">
      <c r="A1565" s="273" t="s">
        <v>1408</v>
      </c>
      <c r="B1565" s="273" t="s">
        <v>1409</v>
      </c>
      <c r="C1565" s="273" t="s">
        <v>1409</v>
      </c>
      <c r="D1565" s="273" t="s">
        <v>1409</v>
      </c>
      <c r="E1565" s="273" t="s">
        <v>1409</v>
      </c>
      <c r="F1565" s="273" t="s">
        <v>1409</v>
      </c>
      <c r="G1565" s="273" t="s">
        <v>1409</v>
      </c>
      <c r="H1565" s="273" t="s">
        <v>1409</v>
      </c>
      <c r="I1565" s="273" t="s">
        <v>1409</v>
      </c>
      <c r="J1565" s="273" t="s">
        <v>1409</v>
      </c>
      <c r="K1565" s="273" t="s">
        <v>1409</v>
      </c>
      <c r="L1565" s="273" t="s">
        <v>1409</v>
      </c>
      <c r="M1565" s="273" t="s">
        <v>1409</v>
      </c>
      <c r="N1565" s="273" t="s">
        <v>1409</v>
      </c>
      <c r="O1565" s="273" t="s">
        <v>1409</v>
      </c>
      <c r="P1565" s="273" t="s">
        <v>1409</v>
      </c>
      <c r="Q1565" s="65">
        <v>0</v>
      </c>
      <c r="R1565" s="278"/>
      <c r="S1565" s="278"/>
      <c r="T1565" s="278"/>
      <c r="U1565" s="278"/>
      <c r="V1565" s="278"/>
      <c r="W1565" s="278"/>
      <c r="X1565" s="278"/>
      <c r="Y1565" s="278"/>
      <c r="Z1565" s="278"/>
      <c r="AA1565" s="278"/>
      <c r="AB1565" s="278"/>
      <c r="AC1565" s="278"/>
      <c r="AD1565" s="278"/>
      <c r="AE1565" s="278"/>
      <c r="AF1565" s="65">
        <v>1</v>
      </c>
      <c r="AG1565" s="278"/>
      <c r="AH1565" s="278"/>
      <c r="AI1565" s="278"/>
      <c r="AJ1565" s="278"/>
      <c r="AK1565" s="278"/>
      <c r="AL1565" s="278"/>
      <c r="AM1565" s="278"/>
      <c r="AN1565" s="278"/>
      <c r="AO1565" s="278"/>
      <c r="AP1565" s="278"/>
      <c r="AQ1565" s="278"/>
      <c r="AR1565" s="278"/>
      <c r="AS1565" s="278"/>
      <c r="AT1565" s="278"/>
    </row>
    <row r="1568" spans="1:46" ht="15" x14ac:dyDescent="0.2">
      <c r="A1568" s="267" t="s">
        <v>1410</v>
      </c>
      <c r="B1568" s="267"/>
      <c r="C1568" s="267"/>
      <c r="D1568" s="267"/>
      <c r="E1568" s="267"/>
      <c r="F1568" s="267"/>
      <c r="G1568" s="267"/>
      <c r="H1568" s="267"/>
      <c r="I1568" s="267"/>
      <c r="J1568" s="267"/>
      <c r="K1568" s="267"/>
      <c r="L1568" s="267"/>
      <c r="M1568" s="267"/>
      <c r="N1568" s="267"/>
      <c r="O1568" s="267"/>
      <c r="P1568" s="267"/>
      <c r="Q1568" s="267"/>
      <c r="R1568" s="267"/>
      <c r="S1568" s="267"/>
      <c r="T1568" s="267"/>
      <c r="U1568" s="267"/>
      <c r="V1568" s="267"/>
      <c r="W1568" s="267"/>
      <c r="X1568" s="267"/>
      <c r="Y1568" s="267"/>
      <c r="Z1568" s="267"/>
      <c r="AA1568" s="267"/>
      <c r="AB1568" s="267"/>
      <c r="AC1568" s="267"/>
      <c r="AD1568" s="267"/>
      <c r="AE1568" s="267"/>
      <c r="AF1568"/>
      <c r="AG1568" s="295" t="s">
        <v>61</v>
      </c>
      <c r="AH1568" s="295"/>
      <c r="AI1568" s="295"/>
      <c r="AJ1568" s="295"/>
      <c r="AK1568" s="69" t="e">
        <f>(('Artículo 121 (resumen PI)'!C50*0.8+'Artículo 121 (resumen PI)'!F50*0.2)+('Artículo 121 (resumen PNT)'!C50*0.8+'Artículo 121 (resumen PNT)'!F50*0.2))/2</f>
        <v>#VALUE!</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62</v>
      </c>
      <c r="B1570" s="61"/>
      <c r="C1570" s="61"/>
      <c r="D1570" s="61"/>
      <c r="E1570" s="61"/>
      <c r="F1570" s="61"/>
      <c r="G1570" s="61"/>
      <c r="H1570" s="61"/>
      <c r="I1570" s="61"/>
      <c r="J1570" s="61"/>
      <c r="K1570" s="61"/>
      <c r="L1570" s="61"/>
      <c r="M1570" s="61"/>
      <c r="N1570" s="61"/>
      <c r="O1570" s="61"/>
      <c r="P1570" s="61"/>
      <c r="Q1570" s="26"/>
      <c r="R1570" s="61"/>
      <c r="S1570" s="61"/>
      <c r="T1570" s="288"/>
      <c r="U1570" s="288"/>
      <c r="V1570" s="288"/>
      <c r="W1570" s="288"/>
      <c r="X1570" s="288"/>
      <c r="Y1570" s="288"/>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68" t="s">
        <v>1411</v>
      </c>
      <c r="B1572" s="268"/>
      <c r="C1572" s="268"/>
      <c r="D1572" s="268"/>
      <c r="E1572" s="268"/>
      <c r="F1572" s="268"/>
      <c r="G1572" s="268"/>
      <c r="H1572" s="268"/>
      <c r="I1572" s="268"/>
      <c r="J1572" s="268"/>
      <c r="K1572" s="268"/>
      <c r="L1572" s="268"/>
      <c r="M1572" s="268"/>
      <c r="N1572" s="268"/>
      <c r="O1572" s="268"/>
      <c r="P1572" s="268"/>
      <c r="Q1572" s="62"/>
      <c r="R1572" s="57"/>
      <c r="S1572" s="57"/>
      <c r="T1572" s="57"/>
      <c r="U1572" s="57"/>
      <c r="V1572" s="269"/>
      <c r="W1572" s="269"/>
      <c r="X1572" s="269"/>
      <c r="Y1572" s="269"/>
      <c r="Z1572" s="269"/>
      <c r="AA1572" s="269"/>
      <c r="AB1572" s="269"/>
      <c r="AC1572" s="269"/>
      <c r="AD1572" s="269"/>
      <c r="AE1572" s="269"/>
      <c r="AF1572" s="62"/>
      <c r="AG1572" s="57"/>
      <c r="AH1572" s="57"/>
      <c r="AI1572" s="57"/>
      <c r="AJ1572" s="57"/>
      <c r="AK1572" s="269"/>
      <c r="AL1572" s="269"/>
      <c r="AM1572" s="269"/>
      <c r="AN1572" s="269"/>
      <c r="AO1572" s="269"/>
      <c r="AP1572" s="269"/>
      <c r="AQ1572" s="269"/>
      <c r="AR1572" s="269"/>
      <c r="AS1572" s="269"/>
      <c r="AT1572" s="269"/>
    </row>
    <row r="1573" spans="1:46" ht="45" customHeight="1" thickTop="1" thickBot="1" x14ac:dyDescent="0.25">
      <c r="A1573" s="275" t="s">
        <v>43</v>
      </c>
      <c r="B1573" s="275"/>
      <c r="C1573" s="275"/>
      <c r="D1573" s="275"/>
      <c r="E1573" s="275"/>
      <c r="F1573" s="275"/>
      <c r="G1573" s="275"/>
      <c r="H1573" s="275"/>
      <c r="I1573" s="275"/>
      <c r="J1573" s="275"/>
      <c r="K1573" s="275"/>
      <c r="L1573" s="275"/>
      <c r="M1573" s="275"/>
      <c r="N1573" s="275"/>
      <c r="O1573" s="275"/>
      <c r="P1573" s="275"/>
      <c r="Q1573" s="63" t="s">
        <v>64</v>
      </c>
      <c r="R1573" s="276" t="s">
        <v>65</v>
      </c>
      <c r="S1573" s="276"/>
      <c r="T1573" s="276"/>
      <c r="U1573" s="276"/>
      <c r="V1573" s="276"/>
      <c r="W1573" s="276"/>
      <c r="X1573" s="276"/>
      <c r="Y1573" s="276"/>
      <c r="Z1573" s="276"/>
      <c r="AA1573" s="276"/>
      <c r="AB1573" s="276"/>
      <c r="AC1573" s="276"/>
      <c r="AD1573" s="276"/>
      <c r="AE1573" s="276"/>
      <c r="AF1573" s="64" t="s">
        <v>64</v>
      </c>
      <c r="AG1573" s="277" t="s">
        <v>7</v>
      </c>
      <c r="AH1573" s="277"/>
      <c r="AI1573" s="277"/>
      <c r="AJ1573" s="277"/>
      <c r="AK1573" s="277"/>
      <c r="AL1573" s="277"/>
      <c r="AM1573" s="277"/>
      <c r="AN1573" s="277"/>
      <c r="AO1573" s="277"/>
      <c r="AP1573" s="277"/>
      <c r="AQ1573" s="277"/>
      <c r="AR1573" s="277"/>
      <c r="AS1573" s="277"/>
      <c r="AT1573" s="277"/>
    </row>
    <row r="1574" spans="1:46" ht="45" customHeight="1" thickTop="1" thickBot="1" x14ac:dyDescent="0.25">
      <c r="A1574" s="273" t="s">
        <v>986</v>
      </c>
      <c r="B1574" s="273" t="s">
        <v>987</v>
      </c>
      <c r="C1574" s="273" t="s">
        <v>987</v>
      </c>
      <c r="D1574" s="273" t="s">
        <v>987</v>
      </c>
      <c r="E1574" s="273" t="s">
        <v>987</v>
      </c>
      <c r="F1574" s="273" t="s">
        <v>987</v>
      </c>
      <c r="G1574" s="273" t="s">
        <v>987</v>
      </c>
      <c r="H1574" s="273" t="s">
        <v>987</v>
      </c>
      <c r="I1574" s="273" t="s">
        <v>987</v>
      </c>
      <c r="J1574" s="273" t="s">
        <v>987</v>
      </c>
      <c r="K1574" s="273" t="s">
        <v>987</v>
      </c>
      <c r="L1574" s="273" t="s">
        <v>987</v>
      </c>
      <c r="M1574" s="273" t="s">
        <v>987</v>
      </c>
      <c r="N1574" s="273" t="s">
        <v>987</v>
      </c>
      <c r="O1574" s="273" t="s">
        <v>987</v>
      </c>
      <c r="P1574" s="273" t="s">
        <v>987</v>
      </c>
      <c r="Q1574" s="65">
        <v>3</v>
      </c>
      <c r="R1574" s="278" t="s">
        <v>3078</v>
      </c>
      <c r="S1574" s="278"/>
      <c r="T1574" s="278"/>
      <c r="U1574" s="278"/>
      <c r="V1574" s="278"/>
      <c r="W1574" s="278"/>
      <c r="X1574" s="278"/>
      <c r="Y1574" s="278"/>
      <c r="Z1574" s="278"/>
      <c r="AA1574" s="278"/>
      <c r="AB1574" s="278"/>
      <c r="AC1574" s="278"/>
      <c r="AD1574" s="278"/>
      <c r="AE1574" s="278"/>
      <c r="AF1574" s="65">
        <v>3</v>
      </c>
      <c r="AG1574" s="278" t="s">
        <v>3078</v>
      </c>
      <c r="AH1574" s="278"/>
      <c r="AI1574" s="278"/>
      <c r="AJ1574" s="278"/>
      <c r="AK1574" s="278"/>
      <c r="AL1574" s="278"/>
      <c r="AM1574" s="278"/>
      <c r="AN1574" s="278"/>
      <c r="AO1574" s="278"/>
      <c r="AP1574" s="278"/>
      <c r="AQ1574" s="278"/>
      <c r="AR1574" s="278"/>
      <c r="AS1574" s="278"/>
      <c r="AT1574" s="278"/>
    </row>
    <row r="1575" spans="1:46" ht="45" customHeight="1" thickTop="1" thickBot="1" x14ac:dyDescent="0.25">
      <c r="A1575" s="273" t="s">
        <v>988</v>
      </c>
      <c r="B1575" s="273" t="s">
        <v>989</v>
      </c>
      <c r="C1575" s="273" t="s">
        <v>989</v>
      </c>
      <c r="D1575" s="273" t="s">
        <v>989</v>
      </c>
      <c r="E1575" s="273" t="s">
        <v>989</v>
      </c>
      <c r="F1575" s="273" t="s">
        <v>989</v>
      </c>
      <c r="G1575" s="273" t="s">
        <v>989</v>
      </c>
      <c r="H1575" s="273" t="s">
        <v>989</v>
      </c>
      <c r="I1575" s="273" t="s">
        <v>989</v>
      </c>
      <c r="J1575" s="273" t="s">
        <v>989</v>
      </c>
      <c r="K1575" s="273" t="s">
        <v>989</v>
      </c>
      <c r="L1575" s="273" t="s">
        <v>989</v>
      </c>
      <c r="M1575" s="273" t="s">
        <v>989</v>
      </c>
      <c r="N1575" s="273" t="s">
        <v>989</v>
      </c>
      <c r="O1575" s="273" t="s">
        <v>989</v>
      </c>
      <c r="P1575" s="273" t="s">
        <v>989</v>
      </c>
      <c r="Q1575" s="65">
        <v>3</v>
      </c>
      <c r="R1575" s="274"/>
      <c r="S1575" s="274"/>
      <c r="T1575" s="274"/>
      <c r="U1575" s="274"/>
      <c r="V1575" s="274"/>
      <c r="W1575" s="274"/>
      <c r="X1575" s="274"/>
      <c r="Y1575" s="274"/>
      <c r="Z1575" s="274"/>
      <c r="AA1575" s="274"/>
      <c r="AB1575" s="274"/>
      <c r="AC1575" s="274"/>
      <c r="AD1575" s="274"/>
      <c r="AE1575" s="274"/>
      <c r="AF1575" s="65">
        <v>3</v>
      </c>
      <c r="AG1575" s="274"/>
      <c r="AH1575" s="274"/>
      <c r="AI1575" s="274"/>
      <c r="AJ1575" s="274"/>
      <c r="AK1575" s="274"/>
      <c r="AL1575" s="274"/>
      <c r="AM1575" s="274"/>
      <c r="AN1575" s="274"/>
      <c r="AO1575" s="274"/>
      <c r="AP1575" s="274"/>
      <c r="AQ1575" s="274"/>
      <c r="AR1575" s="274"/>
      <c r="AS1575" s="274"/>
      <c r="AT1575" s="274"/>
    </row>
    <row r="1576" spans="1:46" ht="45" customHeight="1" thickTop="1" thickBot="1" x14ac:dyDescent="0.25">
      <c r="A1576" s="273" t="s">
        <v>1412</v>
      </c>
      <c r="B1576" s="273" t="s">
        <v>1413</v>
      </c>
      <c r="C1576" s="273" t="s">
        <v>1413</v>
      </c>
      <c r="D1576" s="273" t="s">
        <v>1413</v>
      </c>
      <c r="E1576" s="273" t="s">
        <v>1413</v>
      </c>
      <c r="F1576" s="273" t="s">
        <v>1413</v>
      </c>
      <c r="G1576" s="273" t="s">
        <v>1413</v>
      </c>
      <c r="H1576" s="273" t="s">
        <v>1413</v>
      </c>
      <c r="I1576" s="273" t="s">
        <v>1413</v>
      </c>
      <c r="J1576" s="273" t="s">
        <v>1413</v>
      </c>
      <c r="K1576" s="273" t="s">
        <v>1413</v>
      </c>
      <c r="L1576" s="273" t="s">
        <v>1413</v>
      </c>
      <c r="M1576" s="273" t="s">
        <v>1413</v>
      </c>
      <c r="N1576" s="273" t="s">
        <v>1413</v>
      </c>
      <c r="O1576" s="273" t="s">
        <v>1413</v>
      </c>
      <c r="P1576" s="273" t="s">
        <v>1413</v>
      </c>
      <c r="Q1576" s="65">
        <v>3</v>
      </c>
      <c r="R1576" s="274"/>
      <c r="S1576" s="274"/>
      <c r="T1576" s="274"/>
      <c r="U1576" s="274"/>
      <c r="V1576" s="274"/>
      <c r="W1576" s="274"/>
      <c r="X1576" s="274"/>
      <c r="Y1576" s="274"/>
      <c r="Z1576" s="274"/>
      <c r="AA1576" s="274"/>
      <c r="AB1576" s="274"/>
      <c r="AC1576" s="274"/>
      <c r="AD1576" s="274"/>
      <c r="AE1576" s="274"/>
      <c r="AF1576" s="65">
        <v>3</v>
      </c>
      <c r="AG1576" s="274"/>
      <c r="AH1576" s="274"/>
      <c r="AI1576" s="274"/>
      <c r="AJ1576" s="274"/>
      <c r="AK1576" s="274"/>
      <c r="AL1576" s="274"/>
      <c r="AM1576" s="274"/>
      <c r="AN1576" s="274"/>
      <c r="AO1576" s="274"/>
      <c r="AP1576" s="274"/>
      <c r="AQ1576" s="274"/>
      <c r="AR1576" s="274"/>
      <c r="AS1576" s="274"/>
      <c r="AT1576" s="274"/>
    </row>
    <row r="1577" spans="1:46" ht="45" customHeight="1" thickTop="1" thickBot="1" x14ac:dyDescent="0.25">
      <c r="A1577" s="273" t="s">
        <v>1414</v>
      </c>
      <c r="B1577" s="273" t="s">
        <v>1415</v>
      </c>
      <c r="C1577" s="273" t="s">
        <v>1415</v>
      </c>
      <c r="D1577" s="273" t="s">
        <v>1415</v>
      </c>
      <c r="E1577" s="273" t="s">
        <v>1415</v>
      </c>
      <c r="F1577" s="273" t="s">
        <v>1415</v>
      </c>
      <c r="G1577" s="273" t="s">
        <v>1415</v>
      </c>
      <c r="H1577" s="273" t="s">
        <v>1415</v>
      </c>
      <c r="I1577" s="273" t="s">
        <v>1415</v>
      </c>
      <c r="J1577" s="273" t="s">
        <v>1415</v>
      </c>
      <c r="K1577" s="273" t="s">
        <v>1415</v>
      </c>
      <c r="L1577" s="273" t="s">
        <v>1415</v>
      </c>
      <c r="M1577" s="273" t="s">
        <v>1415</v>
      </c>
      <c r="N1577" s="273" t="s">
        <v>1415</v>
      </c>
      <c r="O1577" s="273" t="s">
        <v>1415</v>
      </c>
      <c r="P1577" s="273" t="s">
        <v>1415</v>
      </c>
      <c r="Q1577" s="65">
        <v>3</v>
      </c>
      <c r="R1577" s="274"/>
      <c r="S1577" s="274"/>
      <c r="T1577" s="274"/>
      <c r="U1577" s="274"/>
      <c r="V1577" s="274"/>
      <c r="W1577" s="274"/>
      <c r="X1577" s="274"/>
      <c r="Y1577" s="274"/>
      <c r="Z1577" s="274"/>
      <c r="AA1577" s="274"/>
      <c r="AB1577" s="274"/>
      <c r="AC1577" s="274"/>
      <c r="AD1577" s="274"/>
      <c r="AE1577" s="274"/>
      <c r="AF1577" s="65">
        <v>3</v>
      </c>
      <c r="AG1577" s="274"/>
      <c r="AH1577" s="274"/>
      <c r="AI1577" s="274"/>
      <c r="AJ1577" s="274"/>
      <c r="AK1577" s="274"/>
      <c r="AL1577" s="274"/>
      <c r="AM1577" s="274"/>
      <c r="AN1577" s="274"/>
      <c r="AO1577" s="274"/>
      <c r="AP1577" s="274"/>
      <c r="AQ1577" s="274"/>
      <c r="AR1577" s="274"/>
      <c r="AS1577" s="274"/>
      <c r="AT1577" s="274"/>
    </row>
    <row r="1578" spans="1:46" ht="45" customHeight="1" thickTop="1" thickBot="1" x14ac:dyDescent="0.25">
      <c r="A1578" s="278" t="s">
        <v>1416</v>
      </c>
      <c r="B1578" s="278" t="s">
        <v>1417</v>
      </c>
      <c r="C1578" s="278" t="s">
        <v>1417</v>
      </c>
      <c r="D1578" s="278" t="s">
        <v>1417</v>
      </c>
      <c r="E1578" s="278" t="s">
        <v>1417</v>
      </c>
      <c r="F1578" s="278" t="s">
        <v>1417</v>
      </c>
      <c r="G1578" s="278" t="s">
        <v>1417</v>
      </c>
      <c r="H1578" s="278" t="s">
        <v>1417</v>
      </c>
      <c r="I1578" s="278" t="s">
        <v>1417</v>
      </c>
      <c r="J1578" s="278" t="s">
        <v>1417</v>
      </c>
      <c r="K1578" s="278" t="s">
        <v>1417</v>
      </c>
      <c r="L1578" s="278" t="s">
        <v>1417</v>
      </c>
      <c r="M1578" s="278" t="s">
        <v>1417</v>
      </c>
      <c r="N1578" s="278" t="s">
        <v>1417</v>
      </c>
      <c r="O1578" s="278" t="s">
        <v>1417</v>
      </c>
      <c r="P1578" s="278" t="s">
        <v>1417</v>
      </c>
      <c r="Q1578" s="65">
        <v>3</v>
      </c>
      <c r="R1578" s="274"/>
      <c r="S1578" s="274"/>
      <c r="T1578" s="274"/>
      <c r="U1578" s="274"/>
      <c r="V1578" s="274"/>
      <c r="W1578" s="274"/>
      <c r="X1578" s="274"/>
      <c r="Y1578" s="274"/>
      <c r="Z1578" s="274"/>
      <c r="AA1578" s="274"/>
      <c r="AB1578" s="274"/>
      <c r="AC1578" s="274"/>
      <c r="AD1578" s="274"/>
      <c r="AE1578" s="274"/>
      <c r="AF1578" s="65">
        <v>3</v>
      </c>
      <c r="AG1578" s="274"/>
      <c r="AH1578" s="274"/>
      <c r="AI1578" s="274"/>
      <c r="AJ1578" s="274"/>
      <c r="AK1578" s="274"/>
      <c r="AL1578" s="274"/>
      <c r="AM1578" s="274"/>
      <c r="AN1578" s="274"/>
      <c r="AO1578" s="274"/>
      <c r="AP1578" s="274"/>
      <c r="AQ1578" s="274"/>
      <c r="AR1578" s="274"/>
      <c r="AS1578" s="274"/>
      <c r="AT1578" s="274"/>
    </row>
    <row r="1579" spans="1:46" ht="45" customHeight="1" thickTop="1" thickBot="1" x14ac:dyDescent="0.25">
      <c r="A1579" s="278" t="s">
        <v>1418</v>
      </c>
      <c r="B1579" s="278" t="s">
        <v>1419</v>
      </c>
      <c r="C1579" s="278" t="s">
        <v>1419</v>
      </c>
      <c r="D1579" s="278" t="s">
        <v>1419</v>
      </c>
      <c r="E1579" s="278" t="s">
        <v>1419</v>
      </c>
      <c r="F1579" s="278" t="s">
        <v>1419</v>
      </c>
      <c r="G1579" s="278" t="s">
        <v>1419</v>
      </c>
      <c r="H1579" s="278" t="s">
        <v>1419</v>
      </c>
      <c r="I1579" s="278" t="s">
        <v>1419</v>
      </c>
      <c r="J1579" s="278" t="s">
        <v>1419</v>
      </c>
      <c r="K1579" s="278" t="s">
        <v>1419</v>
      </c>
      <c r="L1579" s="278" t="s">
        <v>1419</v>
      </c>
      <c r="M1579" s="278" t="s">
        <v>1419</v>
      </c>
      <c r="N1579" s="278" t="s">
        <v>1419</v>
      </c>
      <c r="O1579" s="278" t="s">
        <v>1419</v>
      </c>
      <c r="P1579" s="278" t="s">
        <v>1419</v>
      </c>
      <c r="Q1579" s="65">
        <v>3</v>
      </c>
      <c r="R1579" s="278"/>
      <c r="S1579" s="278"/>
      <c r="T1579" s="278"/>
      <c r="U1579" s="278"/>
      <c r="V1579" s="278"/>
      <c r="W1579" s="278"/>
      <c r="X1579" s="278"/>
      <c r="Y1579" s="278"/>
      <c r="Z1579" s="278"/>
      <c r="AA1579" s="278"/>
      <c r="AB1579" s="278"/>
      <c r="AC1579" s="278"/>
      <c r="AD1579" s="278"/>
      <c r="AE1579" s="278"/>
      <c r="AF1579" s="65">
        <v>3</v>
      </c>
      <c r="AG1579" s="278"/>
      <c r="AH1579" s="278"/>
      <c r="AI1579" s="278"/>
      <c r="AJ1579" s="278"/>
      <c r="AK1579" s="278"/>
      <c r="AL1579" s="278"/>
      <c r="AM1579" s="278"/>
      <c r="AN1579" s="278"/>
      <c r="AO1579" s="278"/>
      <c r="AP1579" s="278"/>
      <c r="AQ1579" s="278"/>
      <c r="AR1579" s="278"/>
      <c r="AS1579" s="278"/>
      <c r="AT1579" s="278"/>
    </row>
    <row r="1580" spans="1:46" ht="45" customHeight="1" thickTop="1" thickBot="1" x14ac:dyDescent="0.25">
      <c r="A1580" s="273" t="s">
        <v>1420</v>
      </c>
      <c r="B1580" s="273" t="s">
        <v>1421</v>
      </c>
      <c r="C1580" s="273" t="s">
        <v>1421</v>
      </c>
      <c r="D1580" s="273" t="s">
        <v>1421</v>
      </c>
      <c r="E1580" s="273" t="s">
        <v>1421</v>
      </c>
      <c r="F1580" s="273" t="s">
        <v>1421</v>
      </c>
      <c r="G1580" s="273" t="s">
        <v>1421</v>
      </c>
      <c r="H1580" s="273" t="s">
        <v>1421</v>
      </c>
      <c r="I1580" s="273" t="s">
        <v>1421</v>
      </c>
      <c r="J1580" s="273" t="s">
        <v>1421</v>
      </c>
      <c r="K1580" s="273" t="s">
        <v>1421</v>
      </c>
      <c r="L1580" s="273" t="s">
        <v>1421</v>
      </c>
      <c r="M1580" s="273" t="s">
        <v>1421</v>
      </c>
      <c r="N1580" s="273" t="s">
        <v>1421</v>
      </c>
      <c r="O1580" s="273" t="s">
        <v>1421</v>
      </c>
      <c r="P1580" s="273" t="s">
        <v>1421</v>
      </c>
      <c r="Q1580" s="65">
        <v>3</v>
      </c>
      <c r="R1580" s="278"/>
      <c r="S1580" s="278"/>
      <c r="T1580" s="278"/>
      <c r="U1580" s="278"/>
      <c r="V1580" s="278"/>
      <c r="W1580" s="278"/>
      <c r="X1580" s="278"/>
      <c r="Y1580" s="278"/>
      <c r="Z1580" s="278"/>
      <c r="AA1580" s="278"/>
      <c r="AB1580" s="278"/>
      <c r="AC1580" s="278"/>
      <c r="AD1580" s="278"/>
      <c r="AE1580" s="278"/>
      <c r="AF1580" s="65">
        <v>3</v>
      </c>
      <c r="AG1580" s="278"/>
      <c r="AH1580" s="278"/>
      <c r="AI1580" s="278"/>
      <c r="AJ1580" s="278"/>
      <c r="AK1580" s="278"/>
      <c r="AL1580" s="278"/>
      <c r="AM1580" s="278"/>
      <c r="AN1580" s="278"/>
      <c r="AO1580" s="278"/>
      <c r="AP1580" s="278"/>
      <c r="AQ1580" s="278"/>
      <c r="AR1580" s="278"/>
      <c r="AS1580" s="278"/>
      <c r="AT1580" s="278"/>
    </row>
    <row r="1581" spans="1:46" ht="45" customHeight="1" thickTop="1" thickBot="1" x14ac:dyDescent="0.25">
      <c r="A1581" s="273" t="s">
        <v>1422</v>
      </c>
      <c r="B1581" s="273" t="s">
        <v>1423</v>
      </c>
      <c r="C1581" s="273" t="s">
        <v>1423</v>
      </c>
      <c r="D1581" s="273" t="s">
        <v>1423</v>
      </c>
      <c r="E1581" s="273" t="s">
        <v>1423</v>
      </c>
      <c r="F1581" s="273" t="s">
        <v>1423</v>
      </c>
      <c r="G1581" s="273" t="s">
        <v>1423</v>
      </c>
      <c r="H1581" s="273" t="s">
        <v>1423</v>
      </c>
      <c r="I1581" s="273" t="s">
        <v>1423</v>
      </c>
      <c r="J1581" s="273" t="s">
        <v>1423</v>
      </c>
      <c r="K1581" s="273" t="s">
        <v>1423</v>
      </c>
      <c r="L1581" s="273" t="s">
        <v>1423</v>
      </c>
      <c r="M1581" s="273" t="s">
        <v>1423</v>
      </c>
      <c r="N1581" s="273" t="s">
        <v>1423</v>
      </c>
      <c r="O1581" s="273" t="s">
        <v>1423</v>
      </c>
      <c r="P1581" s="273" t="s">
        <v>1423</v>
      </c>
      <c r="Q1581" s="65">
        <v>3</v>
      </c>
      <c r="R1581" s="278"/>
      <c r="S1581" s="278"/>
      <c r="T1581" s="278"/>
      <c r="U1581" s="278"/>
      <c r="V1581" s="278"/>
      <c r="W1581" s="278"/>
      <c r="X1581" s="278"/>
      <c r="Y1581" s="278"/>
      <c r="Z1581" s="278"/>
      <c r="AA1581" s="278"/>
      <c r="AB1581" s="278"/>
      <c r="AC1581" s="278"/>
      <c r="AD1581" s="278"/>
      <c r="AE1581" s="278"/>
      <c r="AF1581" s="65">
        <v>3</v>
      </c>
      <c r="AG1581" s="278"/>
      <c r="AH1581" s="278"/>
      <c r="AI1581" s="278"/>
      <c r="AJ1581" s="278"/>
      <c r="AK1581" s="278"/>
      <c r="AL1581" s="278"/>
      <c r="AM1581" s="278"/>
      <c r="AN1581" s="278"/>
      <c r="AO1581" s="278"/>
      <c r="AP1581" s="278"/>
      <c r="AQ1581" s="278"/>
      <c r="AR1581" s="278"/>
      <c r="AS1581" s="278"/>
      <c r="AT1581" s="278"/>
    </row>
    <row r="1582" spans="1:46" ht="45" customHeight="1" thickTop="1" thickBot="1" x14ac:dyDescent="0.25">
      <c r="A1582" s="273" t="s">
        <v>1424</v>
      </c>
      <c r="B1582" s="273" t="s">
        <v>1425</v>
      </c>
      <c r="C1582" s="273" t="s">
        <v>1425</v>
      </c>
      <c r="D1582" s="273" t="s">
        <v>1425</v>
      </c>
      <c r="E1582" s="273" t="s">
        <v>1425</v>
      </c>
      <c r="F1582" s="273" t="s">
        <v>1425</v>
      </c>
      <c r="G1582" s="273" t="s">
        <v>1425</v>
      </c>
      <c r="H1582" s="273" t="s">
        <v>1425</v>
      </c>
      <c r="I1582" s="273" t="s">
        <v>1425</v>
      </c>
      <c r="J1582" s="273" t="s">
        <v>1425</v>
      </c>
      <c r="K1582" s="273" t="s">
        <v>1425</v>
      </c>
      <c r="L1582" s="273" t="s">
        <v>1425</v>
      </c>
      <c r="M1582" s="273" t="s">
        <v>1425</v>
      </c>
      <c r="N1582" s="273" t="s">
        <v>1425</v>
      </c>
      <c r="O1582" s="273" t="s">
        <v>1425</v>
      </c>
      <c r="P1582" s="273" t="s">
        <v>1425</v>
      </c>
      <c r="Q1582" s="65">
        <v>3</v>
      </c>
      <c r="R1582" s="274"/>
      <c r="S1582" s="274"/>
      <c r="T1582" s="274"/>
      <c r="U1582" s="274"/>
      <c r="V1582" s="274"/>
      <c r="W1582" s="274"/>
      <c r="X1582" s="274"/>
      <c r="Y1582" s="274"/>
      <c r="Z1582" s="274"/>
      <c r="AA1582" s="274"/>
      <c r="AB1582" s="274"/>
      <c r="AC1582" s="274"/>
      <c r="AD1582" s="274"/>
      <c r="AE1582" s="274"/>
      <c r="AF1582" s="65">
        <v>3</v>
      </c>
      <c r="AG1582" s="274"/>
      <c r="AH1582" s="274"/>
      <c r="AI1582" s="274"/>
      <c r="AJ1582" s="274"/>
      <c r="AK1582" s="274"/>
      <c r="AL1582" s="274"/>
      <c r="AM1582" s="274"/>
      <c r="AN1582" s="274"/>
      <c r="AO1582" s="274"/>
      <c r="AP1582" s="274"/>
      <c r="AQ1582" s="274"/>
      <c r="AR1582" s="274"/>
      <c r="AS1582" s="274"/>
      <c r="AT1582" s="274"/>
    </row>
    <row r="1583" spans="1:46" ht="45" customHeight="1" thickTop="1" thickBot="1" x14ac:dyDescent="0.25">
      <c r="A1583" s="273" t="s">
        <v>1426</v>
      </c>
      <c r="B1583" s="273" t="s">
        <v>1427</v>
      </c>
      <c r="C1583" s="273" t="s">
        <v>1427</v>
      </c>
      <c r="D1583" s="273" t="s">
        <v>1427</v>
      </c>
      <c r="E1583" s="273" t="s">
        <v>1427</v>
      </c>
      <c r="F1583" s="273" t="s">
        <v>1427</v>
      </c>
      <c r="G1583" s="273" t="s">
        <v>1427</v>
      </c>
      <c r="H1583" s="273" t="s">
        <v>1427</v>
      </c>
      <c r="I1583" s="273" t="s">
        <v>1427</v>
      </c>
      <c r="J1583" s="273" t="s">
        <v>1427</v>
      </c>
      <c r="K1583" s="273" t="s">
        <v>1427</v>
      </c>
      <c r="L1583" s="273" t="s">
        <v>1427</v>
      </c>
      <c r="M1583" s="273" t="s">
        <v>1427</v>
      </c>
      <c r="N1583" s="273" t="s">
        <v>1427</v>
      </c>
      <c r="O1583" s="273" t="s">
        <v>1427</v>
      </c>
      <c r="P1583" s="273" t="s">
        <v>1427</v>
      </c>
      <c r="Q1583" s="65">
        <v>3</v>
      </c>
      <c r="R1583" s="274"/>
      <c r="S1583" s="274"/>
      <c r="T1583" s="274"/>
      <c r="U1583" s="274"/>
      <c r="V1583" s="274"/>
      <c r="W1583" s="274"/>
      <c r="X1583" s="274"/>
      <c r="Y1583" s="274"/>
      <c r="Z1583" s="274"/>
      <c r="AA1583" s="274"/>
      <c r="AB1583" s="274"/>
      <c r="AC1583" s="274"/>
      <c r="AD1583" s="274"/>
      <c r="AE1583" s="274"/>
      <c r="AF1583" s="65">
        <v>3</v>
      </c>
      <c r="AG1583" s="274"/>
      <c r="AH1583" s="274"/>
      <c r="AI1583" s="274"/>
      <c r="AJ1583" s="274"/>
      <c r="AK1583" s="274"/>
      <c r="AL1583" s="274"/>
      <c r="AM1583" s="274"/>
      <c r="AN1583" s="274"/>
      <c r="AO1583" s="274"/>
      <c r="AP1583" s="274"/>
      <c r="AQ1583" s="274"/>
      <c r="AR1583" s="274"/>
      <c r="AS1583" s="274"/>
      <c r="AT1583" s="274"/>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79" t="s">
        <v>73</v>
      </c>
      <c r="B1585" s="279"/>
      <c r="C1585" s="279"/>
      <c r="D1585" s="279"/>
      <c r="E1585" s="279"/>
      <c r="F1585" s="279"/>
      <c r="G1585" s="279"/>
      <c r="H1585" s="279"/>
      <c r="I1585" s="279"/>
      <c r="J1585" s="279"/>
      <c r="K1585" s="279"/>
      <c r="L1585" s="279"/>
      <c r="M1585" s="279"/>
      <c r="N1585" s="279"/>
      <c r="O1585" s="279"/>
      <c r="P1585" s="279"/>
      <c r="Q1585" s="67" t="s">
        <v>64</v>
      </c>
      <c r="R1585" s="280" t="s">
        <v>65</v>
      </c>
      <c r="S1585" s="280"/>
      <c r="T1585" s="280"/>
      <c r="U1585" s="280"/>
      <c r="V1585" s="280"/>
      <c r="W1585" s="280"/>
      <c r="X1585" s="280"/>
      <c r="Y1585" s="280"/>
      <c r="Z1585" s="280"/>
      <c r="AA1585" s="280"/>
      <c r="AB1585" s="280"/>
      <c r="AC1585" s="280"/>
      <c r="AD1585" s="280"/>
      <c r="AE1585" s="280"/>
      <c r="AF1585" s="68" t="s">
        <v>64</v>
      </c>
      <c r="AG1585" s="281" t="s">
        <v>7</v>
      </c>
      <c r="AH1585" s="281"/>
      <c r="AI1585" s="281"/>
      <c r="AJ1585" s="281"/>
      <c r="AK1585" s="281"/>
      <c r="AL1585" s="281"/>
      <c r="AM1585" s="281"/>
      <c r="AN1585" s="281"/>
      <c r="AO1585" s="281"/>
      <c r="AP1585" s="281"/>
      <c r="AQ1585" s="281"/>
      <c r="AR1585" s="281"/>
      <c r="AS1585" s="281"/>
      <c r="AT1585" s="281"/>
    </row>
    <row r="1586" spans="1:46" ht="45" customHeight="1" thickTop="1" thickBot="1" x14ac:dyDescent="0.25">
      <c r="A1586" s="273" t="s">
        <v>1006</v>
      </c>
      <c r="B1586" s="273" t="s">
        <v>1007</v>
      </c>
      <c r="C1586" s="273" t="s">
        <v>1007</v>
      </c>
      <c r="D1586" s="273" t="s">
        <v>1007</v>
      </c>
      <c r="E1586" s="273" t="s">
        <v>1007</v>
      </c>
      <c r="F1586" s="273" t="s">
        <v>1007</v>
      </c>
      <c r="G1586" s="273" t="s">
        <v>1007</v>
      </c>
      <c r="H1586" s="273" t="s">
        <v>1007</v>
      </c>
      <c r="I1586" s="273" t="s">
        <v>1007</v>
      </c>
      <c r="J1586" s="273" t="s">
        <v>1007</v>
      </c>
      <c r="K1586" s="273" t="s">
        <v>1007</v>
      </c>
      <c r="L1586" s="273" t="s">
        <v>1007</v>
      </c>
      <c r="M1586" s="273" t="s">
        <v>1007</v>
      </c>
      <c r="N1586" s="273" t="s">
        <v>1007</v>
      </c>
      <c r="O1586" s="273" t="s">
        <v>1007</v>
      </c>
      <c r="P1586" s="273" t="s">
        <v>1007</v>
      </c>
      <c r="Q1586" s="65">
        <v>3</v>
      </c>
      <c r="R1586" s="278" t="s">
        <v>3078</v>
      </c>
      <c r="S1586" s="278"/>
      <c r="T1586" s="278"/>
      <c r="U1586" s="278"/>
      <c r="V1586" s="278"/>
      <c r="W1586" s="278"/>
      <c r="X1586" s="278"/>
      <c r="Y1586" s="278"/>
      <c r="Z1586" s="278"/>
      <c r="AA1586" s="278"/>
      <c r="AB1586" s="278"/>
      <c r="AC1586" s="278"/>
      <c r="AD1586" s="278"/>
      <c r="AE1586" s="278"/>
      <c r="AF1586" s="65">
        <v>3</v>
      </c>
      <c r="AG1586" s="278" t="s">
        <v>3078</v>
      </c>
      <c r="AH1586" s="278"/>
      <c r="AI1586" s="278"/>
      <c r="AJ1586" s="278"/>
      <c r="AK1586" s="278"/>
      <c r="AL1586" s="278"/>
      <c r="AM1586" s="278"/>
      <c r="AN1586" s="278"/>
      <c r="AO1586" s="278"/>
      <c r="AP1586" s="278"/>
      <c r="AQ1586" s="278"/>
      <c r="AR1586" s="278"/>
      <c r="AS1586" s="278"/>
      <c r="AT1586" s="278"/>
    </row>
    <row r="1587" spans="1:46" ht="45" customHeight="1" thickTop="1" thickBot="1" x14ac:dyDescent="0.25">
      <c r="A1587" s="273" t="s">
        <v>1008</v>
      </c>
      <c r="B1587" s="273" t="s">
        <v>1009</v>
      </c>
      <c r="C1587" s="273" t="s">
        <v>1009</v>
      </c>
      <c r="D1587" s="273" t="s">
        <v>1009</v>
      </c>
      <c r="E1587" s="273" t="s">
        <v>1009</v>
      </c>
      <c r="F1587" s="273" t="s">
        <v>1009</v>
      </c>
      <c r="G1587" s="273" t="s">
        <v>1009</v>
      </c>
      <c r="H1587" s="273" t="s">
        <v>1009</v>
      </c>
      <c r="I1587" s="273" t="s">
        <v>1009</v>
      </c>
      <c r="J1587" s="273" t="s">
        <v>1009</v>
      </c>
      <c r="K1587" s="273" t="s">
        <v>1009</v>
      </c>
      <c r="L1587" s="273" t="s">
        <v>1009</v>
      </c>
      <c r="M1587" s="273" t="s">
        <v>1009</v>
      </c>
      <c r="N1587" s="273" t="s">
        <v>1009</v>
      </c>
      <c r="O1587" s="273" t="s">
        <v>1009</v>
      </c>
      <c r="P1587" s="273" t="s">
        <v>1009</v>
      </c>
      <c r="Q1587" s="65">
        <v>3</v>
      </c>
      <c r="R1587" s="274"/>
      <c r="S1587" s="274"/>
      <c r="T1587" s="274"/>
      <c r="U1587" s="274"/>
      <c r="V1587" s="274"/>
      <c r="W1587" s="274"/>
      <c r="X1587" s="274"/>
      <c r="Y1587" s="274"/>
      <c r="Z1587" s="274"/>
      <c r="AA1587" s="274"/>
      <c r="AB1587" s="274"/>
      <c r="AC1587" s="274"/>
      <c r="AD1587" s="274"/>
      <c r="AE1587" s="274"/>
      <c r="AF1587" s="65">
        <v>3</v>
      </c>
      <c r="AG1587" s="274"/>
      <c r="AH1587" s="274"/>
      <c r="AI1587" s="274"/>
      <c r="AJ1587" s="274"/>
      <c r="AK1587" s="274"/>
      <c r="AL1587" s="274"/>
      <c r="AM1587" s="274"/>
      <c r="AN1587" s="274"/>
      <c r="AO1587" s="274"/>
      <c r="AP1587" s="274"/>
      <c r="AQ1587" s="274"/>
      <c r="AR1587" s="274"/>
      <c r="AS1587" s="274"/>
      <c r="AT1587" s="274"/>
    </row>
    <row r="1588" spans="1:46" ht="45" customHeight="1" thickTop="1" thickBot="1" x14ac:dyDescent="0.25">
      <c r="A1588" s="273" t="s">
        <v>1010</v>
      </c>
      <c r="B1588" s="273" t="s">
        <v>1011</v>
      </c>
      <c r="C1588" s="273" t="s">
        <v>1011</v>
      </c>
      <c r="D1588" s="273" t="s">
        <v>1011</v>
      </c>
      <c r="E1588" s="273" t="s">
        <v>1011</v>
      </c>
      <c r="F1588" s="273" t="s">
        <v>1011</v>
      </c>
      <c r="G1588" s="273" t="s">
        <v>1011</v>
      </c>
      <c r="H1588" s="273" t="s">
        <v>1011</v>
      </c>
      <c r="I1588" s="273" t="s">
        <v>1011</v>
      </c>
      <c r="J1588" s="273" t="s">
        <v>1011</v>
      </c>
      <c r="K1588" s="273" t="s">
        <v>1011</v>
      </c>
      <c r="L1588" s="273" t="s">
        <v>1011</v>
      </c>
      <c r="M1588" s="273" t="s">
        <v>1011</v>
      </c>
      <c r="N1588" s="273" t="s">
        <v>1011</v>
      </c>
      <c r="O1588" s="273" t="s">
        <v>1011</v>
      </c>
      <c r="P1588" s="273" t="s">
        <v>1011</v>
      </c>
      <c r="Q1588" s="65">
        <v>3</v>
      </c>
      <c r="R1588" s="278"/>
      <c r="S1588" s="278"/>
      <c r="T1588" s="278"/>
      <c r="U1588" s="278"/>
      <c r="V1588" s="278"/>
      <c r="W1588" s="278"/>
      <c r="X1588" s="278"/>
      <c r="Y1588" s="278"/>
      <c r="Z1588" s="278"/>
      <c r="AA1588" s="278"/>
      <c r="AB1588" s="278"/>
      <c r="AC1588" s="278"/>
      <c r="AD1588" s="278"/>
      <c r="AE1588" s="278"/>
      <c r="AF1588" s="65">
        <v>3</v>
      </c>
      <c r="AG1588" s="278"/>
      <c r="AH1588" s="278"/>
      <c r="AI1588" s="278"/>
      <c r="AJ1588" s="278"/>
      <c r="AK1588" s="278"/>
      <c r="AL1588" s="278"/>
      <c r="AM1588" s="278"/>
      <c r="AN1588" s="278"/>
      <c r="AO1588" s="278"/>
      <c r="AP1588" s="278"/>
      <c r="AQ1588" s="278"/>
      <c r="AR1588" s="278"/>
      <c r="AS1588" s="278"/>
      <c r="AT1588" s="278"/>
    </row>
    <row r="1589" spans="1:46" ht="65.650000000000006" customHeight="1" thickTop="1" thickBot="1" x14ac:dyDescent="0.25">
      <c r="A1589" s="273" t="s">
        <v>1012</v>
      </c>
      <c r="B1589" s="273" t="s">
        <v>1013</v>
      </c>
      <c r="C1589" s="273" t="s">
        <v>1013</v>
      </c>
      <c r="D1589" s="273" t="s">
        <v>1013</v>
      </c>
      <c r="E1589" s="273" t="s">
        <v>1013</v>
      </c>
      <c r="F1589" s="273" t="s">
        <v>1013</v>
      </c>
      <c r="G1589" s="273" t="s">
        <v>1013</v>
      </c>
      <c r="H1589" s="273" t="s">
        <v>1013</v>
      </c>
      <c r="I1589" s="273" t="s">
        <v>1013</v>
      </c>
      <c r="J1589" s="273" t="s">
        <v>1013</v>
      </c>
      <c r="K1589" s="273" t="s">
        <v>1013</v>
      </c>
      <c r="L1589" s="273" t="s">
        <v>1013</v>
      </c>
      <c r="M1589" s="273" t="s">
        <v>1013</v>
      </c>
      <c r="N1589" s="273" t="s">
        <v>1013</v>
      </c>
      <c r="O1589" s="273" t="s">
        <v>1013</v>
      </c>
      <c r="P1589" s="273" t="s">
        <v>1013</v>
      </c>
      <c r="Q1589" s="65">
        <v>3</v>
      </c>
      <c r="R1589" s="278"/>
      <c r="S1589" s="278"/>
      <c r="T1589" s="278"/>
      <c r="U1589" s="278"/>
      <c r="V1589" s="278"/>
      <c r="W1589" s="278"/>
      <c r="X1589" s="278"/>
      <c r="Y1589" s="278"/>
      <c r="Z1589" s="278"/>
      <c r="AA1589" s="278"/>
      <c r="AB1589" s="278"/>
      <c r="AC1589" s="278"/>
      <c r="AD1589" s="278"/>
      <c r="AE1589" s="278"/>
      <c r="AF1589" s="65">
        <v>3</v>
      </c>
      <c r="AG1589" s="278"/>
      <c r="AH1589" s="278"/>
      <c r="AI1589" s="278"/>
      <c r="AJ1589" s="278"/>
      <c r="AK1589" s="278"/>
      <c r="AL1589" s="278"/>
      <c r="AM1589" s="278"/>
      <c r="AN1589" s="278"/>
      <c r="AO1589" s="278"/>
      <c r="AP1589" s="278"/>
      <c r="AQ1589" s="278"/>
      <c r="AR1589" s="278"/>
      <c r="AS1589" s="278"/>
      <c r="AT1589" s="278"/>
    </row>
    <row r="1590" spans="1:46" ht="45" customHeight="1" thickTop="1" thickBot="1" x14ac:dyDescent="0.25">
      <c r="A1590" s="273" t="s">
        <v>1428</v>
      </c>
      <c r="B1590" s="273" t="s">
        <v>1429</v>
      </c>
      <c r="C1590" s="273" t="s">
        <v>1429</v>
      </c>
      <c r="D1590" s="273" t="s">
        <v>1429</v>
      </c>
      <c r="E1590" s="273" t="s">
        <v>1429</v>
      </c>
      <c r="F1590" s="273" t="s">
        <v>1429</v>
      </c>
      <c r="G1590" s="273" t="s">
        <v>1429</v>
      </c>
      <c r="H1590" s="273" t="s">
        <v>1429</v>
      </c>
      <c r="I1590" s="273" t="s">
        <v>1429</v>
      </c>
      <c r="J1590" s="273" t="s">
        <v>1429</v>
      </c>
      <c r="K1590" s="273" t="s">
        <v>1429</v>
      </c>
      <c r="L1590" s="273" t="s">
        <v>1429</v>
      </c>
      <c r="M1590" s="273" t="s">
        <v>1429</v>
      </c>
      <c r="N1590" s="273" t="s">
        <v>1429</v>
      </c>
      <c r="O1590" s="273" t="s">
        <v>1429</v>
      </c>
      <c r="P1590" s="273" t="s">
        <v>1429</v>
      </c>
      <c r="Q1590" s="65">
        <v>3</v>
      </c>
      <c r="R1590" s="278"/>
      <c r="S1590" s="278"/>
      <c r="T1590" s="278"/>
      <c r="U1590" s="278"/>
      <c r="V1590" s="278"/>
      <c r="W1590" s="278"/>
      <c r="X1590" s="278"/>
      <c r="Y1590" s="278"/>
      <c r="Z1590" s="278"/>
      <c r="AA1590" s="278"/>
      <c r="AB1590" s="278"/>
      <c r="AC1590" s="278"/>
      <c r="AD1590" s="278"/>
      <c r="AE1590" s="278"/>
      <c r="AF1590" s="65">
        <v>3</v>
      </c>
      <c r="AG1590" s="278"/>
      <c r="AH1590" s="278"/>
      <c r="AI1590" s="278"/>
      <c r="AJ1590" s="278"/>
      <c r="AK1590" s="278"/>
      <c r="AL1590" s="278"/>
      <c r="AM1590" s="278"/>
      <c r="AN1590" s="278"/>
      <c r="AO1590" s="278"/>
      <c r="AP1590" s="278"/>
      <c r="AQ1590" s="278"/>
      <c r="AR1590" s="278"/>
      <c r="AS1590" s="278"/>
      <c r="AT1590" s="278"/>
    </row>
    <row r="1593" spans="1:46" ht="15" x14ac:dyDescent="0.2">
      <c r="A1593" s="267" t="s">
        <v>1430</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67"/>
      <c r="AE1593" s="267"/>
      <c r="AF1593"/>
      <c r="AG1593" s="295" t="s">
        <v>61</v>
      </c>
      <c r="AH1593" s="295"/>
      <c r="AI1593" s="295"/>
      <c r="AJ1593" s="295"/>
      <c r="AK1593" s="69" t="e">
        <f>(('Artículo 121 (resumen PI)'!C51*0.8+'Artículo 121 (resumen PI)'!F51*0.2)+('Artículo 121 (resumen PNT)'!C51*0.8+'Artículo 121 (resumen PNT)'!F51*0.2))/2</f>
        <v>#VALUE!</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62</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68" t="s">
        <v>1431</v>
      </c>
      <c r="B1597" s="268"/>
      <c r="C1597" s="268"/>
      <c r="D1597" s="268"/>
      <c r="E1597" s="268"/>
      <c r="F1597" s="268"/>
      <c r="G1597" s="268"/>
      <c r="H1597" s="268"/>
      <c r="I1597" s="268"/>
      <c r="J1597" s="268"/>
      <c r="K1597" s="268"/>
      <c r="L1597" s="268"/>
      <c r="M1597" s="268"/>
      <c r="N1597" s="268"/>
      <c r="O1597" s="268"/>
      <c r="P1597" s="268"/>
      <c r="Q1597" s="62"/>
      <c r="R1597" s="57"/>
      <c r="S1597" s="57"/>
      <c r="T1597" s="57"/>
      <c r="U1597" s="57"/>
      <c r="V1597" s="269"/>
      <c r="W1597" s="269"/>
      <c r="X1597" s="269"/>
      <c r="Y1597" s="269"/>
      <c r="Z1597" s="269"/>
      <c r="AA1597" s="269"/>
      <c r="AB1597" s="269"/>
      <c r="AC1597" s="269"/>
      <c r="AD1597" s="269"/>
      <c r="AE1597" s="269"/>
      <c r="AF1597" s="62"/>
      <c r="AG1597" s="57"/>
      <c r="AH1597" s="57"/>
      <c r="AI1597" s="57"/>
      <c r="AJ1597" s="57"/>
      <c r="AK1597" s="269"/>
      <c r="AL1597" s="269"/>
      <c r="AM1597" s="269"/>
      <c r="AN1597" s="269"/>
      <c r="AO1597" s="269"/>
      <c r="AP1597" s="269"/>
      <c r="AQ1597" s="269"/>
      <c r="AR1597" s="269"/>
      <c r="AS1597" s="269"/>
      <c r="AT1597" s="269"/>
    </row>
    <row r="1598" spans="1:46" ht="45" customHeight="1" thickTop="1" thickBot="1" x14ac:dyDescent="0.25">
      <c r="A1598" s="275" t="s">
        <v>43</v>
      </c>
      <c r="B1598" s="275"/>
      <c r="C1598" s="275"/>
      <c r="D1598" s="275"/>
      <c r="E1598" s="275"/>
      <c r="F1598" s="275"/>
      <c r="G1598" s="275"/>
      <c r="H1598" s="275"/>
      <c r="I1598" s="275"/>
      <c r="J1598" s="275"/>
      <c r="K1598" s="275"/>
      <c r="L1598" s="275"/>
      <c r="M1598" s="275"/>
      <c r="N1598" s="275"/>
      <c r="O1598" s="275"/>
      <c r="P1598" s="275"/>
      <c r="Q1598" s="63" t="s">
        <v>64</v>
      </c>
      <c r="R1598" s="276" t="s">
        <v>65</v>
      </c>
      <c r="S1598" s="276"/>
      <c r="T1598" s="276"/>
      <c r="U1598" s="276"/>
      <c r="V1598" s="276"/>
      <c r="W1598" s="276"/>
      <c r="X1598" s="276"/>
      <c r="Y1598" s="276"/>
      <c r="Z1598" s="276"/>
      <c r="AA1598" s="276"/>
      <c r="AB1598" s="276"/>
      <c r="AC1598" s="276"/>
      <c r="AD1598" s="276"/>
      <c r="AE1598" s="276"/>
      <c r="AF1598" s="64" t="s">
        <v>64</v>
      </c>
      <c r="AG1598" s="277" t="s">
        <v>7</v>
      </c>
      <c r="AH1598" s="277"/>
      <c r="AI1598" s="277"/>
      <c r="AJ1598" s="277"/>
      <c r="AK1598" s="277"/>
      <c r="AL1598" s="277"/>
      <c r="AM1598" s="277"/>
      <c r="AN1598" s="277"/>
      <c r="AO1598" s="277"/>
      <c r="AP1598" s="277"/>
      <c r="AQ1598" s="277"/>
      <c r="AR1598" s="277"/>
      <c r="AS1598" s="277"/>
      <c r="AT1598" s="277"/>
    </row>
    <row r="1599" spans="1:46" ht="121.15" customHeight="1" thickTop="1" thickBot="1" x14ac:dyDescent="0.25">
      <c r="A1599" s="273" t="s">
        <v>986</v>
      </c>
      <c r="B1599" s="273" t="s">
        <v>987</v>
      </c>
      <c r="C1599" s="273" t="s">
        <v>987</v>
      </c>
      <c r="D1599" s="273" t="s">
        <v>987</v>
      </c>
      <c r="E1599" s="273" t="s">
        <v>987</v>
      </c>
      <c r="F1599" s="273" t="s">
        <v>987</v>
      </c>
      <c r="G1599" s="273" t="s">
        <v>987</v>
      </c>
      <c r="H1599" s="273" t="s">
        <v>987</v>
      </c>
      <c r="I1599" s="273" t="s">
        <v>987</v>
      </c>
      <c r="J1599" s="273" t="s">
        <v>987</v>
      </c>
      <c r="K1599" s="273" t="s">
        <v>987</v>
      </c>
      <c r="L1599" s="273" t="s">
        <v>987</v>
      </c>
      <c r="M1599" s="273" t="s">
        <v>987</v>
      </c>
      <c r="N1599" s="273" t="s">
        <v>987</v>
      </c>
      <c r="O1599" s="273" t="s">
        <v>987</v>
      </c>
      <c r="P1599" s="273" t="s">
        <v>987</v>
      </c>
      <c r="Q1599" s="65">
        <v>3</v>
      </c>
      <c r="R1599" s="278" t="s">
        <v>3078</v>
      </c>
      <c r="S1599" s="278"/>
      <c r="T1599" s="278"/>
      <c r="U1599" s="278"/>
      <c r="V1599" s="278"/>
      <c r="W1599" s="278"/>
      <c r="X1599" s="278"/>
      <c r="Y1599" s="278"/>
      <c r="Z1599" s="278"/>
      <c r="AA1599" s="278"/>
      <c r="AB1599" s="278"/>
      <c r="AC1599" s="278"/>
      <c r="AD1599" s="278"/>
      <c r="AE1599" s="278"/>
      <c r="AF1599" s="65">
        <v>3</v>
      </c>
      <c r="AG1599" s="278" t="s">
        <v>3078</v>
      </c>
      <c r="AH1599" s="278"/>
      <c r="AI1599" s="278"/>
      <c r="AJ1599" s="278"/>
      <c r="AK1599" s="278"/>
      <c r="AL1599" s="278"/>
      <c r="AM1599" s="278"/>
      <c r="AN1599" s="278"/>
      <c r="AO1599" s="278"/>
      <c r="AP1599" s="278"/>
      <c r="AQ1599" s="278"/>
      <c r="AR1599" s="278"/>
      <c r="AS1599" s="278"/>
      <c r="AT1599" s="278"/>
    </row>
    <row r="1600" spans="1:46" ht="45" customHeight="1" thickTop="1" thickBot="1" x14ac:dyDescent="0.25">
      <c r="A1600" s="273" t="s">
        <v>988</v>
      </c>
      <c r="B1600" s="273" t="s">
        <v>989</v>
      </c>
      <c r="C1600" s="273" t="s">
        <v>989</v>
      </c>
      <c r="D1600" s="273" t="s">
        <v>989</v>
      </c>
      <c r="E1600" s="273" t="s">
        <v>989</v>
      </c>
      <c r="F1600" s="273" t="s">
        <v>989</v>
      </c>
      <c r="G1600" s="273" t="s">
        <v>989</v>
      </c>
      <c r="H1600" s="273" t="s">
        <v>989</v>
      </c>
      <c r="I1600" s="273" t="s">
        <v>989</v>
      </c>
      <c r="J1600" s="273" t="s">
        <v>989</v>
      </c>
      <c r="K1600" s="273" t="s">
        <v>989</v>
      </c>
      <c r="L1600" s="273" t="s">
        <v>989</v>
      </c>
      <c r="M1600" s="273" t="s">
        <v>989</v>
      </c>
      <c r="N1600" s="273" t="s">
        <v>989</v>
      </c>
      <c r="O1600" s="273" t="s">
        <v>989</v>
      </c>
      <c r="P1600" s="273" t="s">
        <v>989</v>
      </c>
      <c r="Q1600" s="65">
        <v>3</v>
      </c>
      <c r="R1600" s="274"/>
      <c r="S1600" s="274"/>
      <c r="T1600" s="274"/>
      <c r="U1600" s="274"/>
      <c r="V1600" s="274"/>
      <c r="W1600" s="274"/>
      <c r="X1600" s="274"/>
      <c r="Y1600" s="274"/>
      <c r="Z1600" s="274"/>
      <c r="AA1600" s="274"/>
      <c r="AB1600" s="274"/>
      <c r="AC1600" s="274"/>
      <c r="AD1600" s="274"/>
      <c r="AE1600" s="274"/>
      <c r="AF1600" s="65">
        <v>3</v>
      </c>
      <c r="AG1600" s="274"/>
      <c r="AH1600" s="274"/>
      <c r="AI1600" s="274"/>
      <c r="AJ1600" s="274"/>
      <c r="AK1600" s="274"/>
      <c r="AL1600" s="274"/>
      <c r="AM1600" s="274"/>
      <c r="AN1600" s="274"/>
      <c r="AO1600" s="274"/>
      <c r="AP1600" s="274"/>
      <c r="AQ1600" s="274"/>
      <c r="AR1600" s="274"/>
      <c r="AS1600" s="274"/>
      <c r="AT1600" s="274"/>
    </row>
    <row r="1601" spans="1:46" ht="45" customHeight="1" thickTop="1" thickBot="1" x14ac:dyDescent="0.25">
      <c r="A1601" s="273" t="s">
        <v>1432</v>
      </c>
      <c r="B1601" s="273" t="s">
        <v>1433</v>
      </c>
      <c r="C1601" s="273" t="s">
        <v>1433</v>
      </c>
      <c r="D1601" s="273" t="s">
        <v>1433</v>
      </c>
      <c r="E1601" s="273" t="s">
        <v>1433</v>
      </c>
      <c r="F1601" s="273" t="s">
        <v>1433</v>
      </c>
      <c r="G1601" s="273" t="s">
        <v>1433</v>
      </c>
      <c r="H1601" s="273" t="s">
        <v>1433</v>
      </c>
      <c r="I1601" s="273" t="s">
        <v>1433</v>
      </c>
      <c r="J1601" s="273" t="s">
        <v>1433</v>
      </c>
      <c r="K1601" s="273" t="s">
        <v>1433</v>
      </c>
      <c r="L1601" s="273" t="s">
        <v>1433</v>
      </c>
      <c r="M1601" s="273" t="s">
        <v>1433</v>
      </c>
      <c r="N1601" s="273" t="s">
        <v>1433</v>
      </c>
      <c r="O1601" s="273" t="s">
        <v>1433</v>
      </c>
      <c r="P1601" s="273" t="s">
        <v>1433</v>
      </c>
      <c r="Q1601" s="65">
        <v>3</v>
      </c>
      <c r="R1601" s="274"/>
      <c r="S1601" s="274"/>
      <c r="T1601" s="274"/>
      <c r="U1601" s="274"/>
      <c r="V1601" s="274"/>
      <c r="W1601" s="274"/>
      <c r="X1601" s="274"/>
      <c r="Y1601" s="274"/>
      <c r="Z1601" s="274"/>
      <c r="AA1601" s="274"/>
      <c r="AB1601" s="274"/>
      <c r="AC1601" s="274"/>
      <c r="AD1601" s="274"/>
      <c r="AE1601" s="274"/>
      <c r="AF1601" s="65">
        <v>3</v>
      </c>
      <c r="AG1601" s="274"/>
      <c r="AH1601" s="274"/>
      <c r="AI1601" s="274"/>
      <c r="AJ1601" s="274"/>
      <c r="AK1601" s="274"/>
      <c r="AL1601" s="274"/>
      <c r="AM1601" s="274"/>
      <c r="AN1601" s="274"/>
      <c r="AO1601" s="274"/>
      <c r="AP1601" s="274"/>
      <c r="AQ1601" s="274"/>
      <c r="AR1601" s="274"/>
      <c r="AS1601" s="274"/>
      <c r="AT1601" s="274"/>
    </row>
    <row r="1602" spans="1:46" ht="45" customHeight="1" thickTop="1" thickBot="1" x14ac:dyDescent="0.25">
      <c r="A1602" s="273" t="s">
        <v>1434</v>
      </c>
      <c r="B1602" s="273" t="s">
        <v>1435</v>
      </c>
      <c r="C1602" s="273" t="s">
        <v>1435</v>
      </c>
      <c r="D1602" s="273" t="s">
        <v>1435</v>
      </c>
      <c r="E1602" s="273" t="s">
        <v>1435</v>
      </c>
      <c r="F1602" s="273" t="s">
        <v>1435</v>
      </c>
      <c r="G1602" s="273" t="s">
        <v>1435</v>
      </c>
      <c r="H1602" s="273" t="s">
        <v>1435</v>
      </c>
      <c r="I1602" s="273" t="s">
        <v>1435</v>
      </c>
      <c r="J1602" s="273" t="s">
        <v>1435</v>
      </c>
      <c r="K1602" s="273" t="s">
        <v>1435</v>
      </c>
      <c r="L1602" s="273" t="s">
        <v>1435</v>
      </c>
      <c r="M1602" s="273" t="s">
        <v>1435</v>
      </c>
      <c r="N1602" s="273" t="s">
        <v>1435</v>
      </c>
      <c r="O1602" s="273" t="s">
        <v>1435</v>
      </c>
      <c r="P1602" s="273" t="s">
        <v>1435</v>
      </c>
      <c r="Q1602" s="65">
        <v>3</v>
      </c>
      <c r="R1602" s="274"/>
      <c r="S1602" s="274"/>
      <c r="T1602" s="274"/>
      <c r="U1602" s="274"/>
      <c r="V1602" s="274"/>
      <c r="W1602" s="274"/>
      <c r="X1602" s="274"/>
      <c r="Y1602" s="274"/>
      <c r="Z1602" s="274"/>
      <c r="AA1602" s="274"/>
      <c r="AB1602" s="274"/>
      <c r="AC1602" s="274"/>
      <c r="AD1602" s="274"/>
      <c r="AE1602" s="274"/>
      <c r="AF1602" s="65">
        <v>3</v>
      </c>
      <c r="AG1602" s="274"/>
      <c r="AH1602" s="274"/>
      <c r="AI1602" s="274"/>
      <c r="AJ1602" s="274"/>
      <c r="AK1602" s="274"/>
      <c r="AL1602" s="274"/>
      <c r="AM1602" s="274"/>
      <c r="AN1602" s="274"/>
      <c r="AO1602" s="274"/>
      <c r="AP1602" s="274"/>
      <c r="AQ1602" s="274"/>
      <c r="AR1602" s="274"/>
      <c r="AS1602" s="274"/>
      <c r="AT1602" s="274"/>
    </row>
    <row r="1603" spans="1:46" ht="45" customHeight="1" thickTop="1" thickBot="1" x14ac:dyDescent="0.25">
      <c r="A1603" s="278" t="s">
        <v>1436</v>
      </c>
      <c r="B1603" s="278" t="s">
        <v>1437</v>
      </c>
      <c r="C1603" s="278" t="s">
        <v>1437</v>
      </c>
      <c r="D1603" s="278" t="s">
        <v>1437</v>
      </c>
      <c r="E1603" s="278" t="s">
        <v>1437</v>
      </c>
      <c r="F1603" s="278" t="s">
        <v>1437</v>
      </c>
      <c r="G1603" s="278" t="s">
        <v>1437</v>
      </c>
      <c r="H1603" s="278" t="s">
        <v>1437</v>
      </c>
      <c r="I1603" s="278" t="s">
        <v>1437</v>
      </c>
      <c r="J1603" s="278" t="s">
        <v>1437</v>
      </c>
      <c r="K1603" s="278" t="s">
        <v>1437</v>
      </c>
      <c r="L1603" s="278" t="s">
        <v>1437</v>
      </c>
      <c r="M1603" s="278" t="s">
        <v>1437</v>
      </c>
      <c r="N1603" s="278" t="s">
        <v>1437</v>
      </c>
      <c r="O1603" s="278" t="s">
        <v>1437</v>
      </c>
      <c r="P1603" s="278" t="s">
        <v>1437</v>
      </c>
      <c r="Q1603" s="65">
        <v>3</v>
      </c>
      <c r="R1603" s="274"/>
      <c r="S1603" s="274"/>
      <c r="T1603" s="274"/>
      <c r="U1603" s="274"/>
      <c r="V1603" s="274"/>
      <c r="W1603" s="274"/>
      <c r="X1603" s="274"/>
      <c r="Y1603" s="274"/>
      <c r="Z1603" s="274"/>
      <c r="AA1603" s="274"/>
      <c r="AB1603" s="274"/>
      <c r="AC1603" s="274"/>
      <c r="AD1603" s="274"/>
      <c r="AE1603" s="274"/>
      <c r="AF1603" s="65">
        <v>3</v>
      </c>
      <c r="AG1603" s="274"/>
      <c r="AH1603" s="274"/>
      <c r="AI1603" s="274"/>
      <c r="AJ1603" s="274"/>
      <c r="AK1603" s="274"/>
      <c r="AL1603" s="274"/>
      <c r="AM1603" s="274"/>
      <c r="AN1603" s="274"/>
      <c r="AO1603" s="274"/>
      <c r="AP1603" s="274"/>
      <c r="AQ1603" s="274"/>
      <c r="AR1603" s="274"/>
      <c r="AS1603" s="274"/>
      <c r="AT1603" s="274"/>
    </row>
    <row r="1604" spans="1:46" ht="45" customHeight="1" thickTop="1" thickBot="1" x14ac:dyDescent="0.25">
      <c r="A1604" s="278" t="s">
        <v>1438</v>
      </c>
      <c r="B1604" s="278" t="s">
        <v>1439</v>
      </c>
      <c r="C1604" s="278" t="s">
        <v>1439</v>
      </c>
      <c r="D1604" s="278" t="s">
        <v>1439</v>
      </c>
      <c r="E1604" s="278" t="s">
        <v>1439</v>
      </c>
      <c r="F1604" s="278" t="s">
        <v>1439</v>
      </c>
      <c r="G1604" s="278" t="s">
        <v>1439</v>
      </c>
      <c r="H1604" s="278" t="s">
        <v>1439</v>
      </c>
      <c r="I1604" s="278" t="s">
        <v>1439</v>
      </c>
      <c r="J1604" s="278" t="s">
        <v>1439</v>
      </c>
      <c r="K1604" s="278" t="s">
        <v>1439</v>
      </c>
      <c r="L1604" s="278" t="s">
        <v>1439</v>
      </c>
      <c r="M1604" s="278" t="s">
        <v>1439</v>
      </c>
      <c r="N1604" s="278" t="s">
        <v>1439</v>
      </c>
      <c r="O1604" s="278" t="s">
        <v>1439</v>
      </c>
      <c r="P1604" s="278" t="s">
        <v>1439</v>
      </c>
      <c r="Q1604" s="65">
        <v>3</v>
      </c>
      <c r="R1604" s="278"/>
      <c r="S1604" s="278"/>
      <c r="T1604" s="278"/>
      <c r="U1604" s="278"/>
      <c r="V1604" s="278"/>
      <c r="W1604" s="278"/>
      <c r="X1604" s="278"/>
      <c r="Y1604" s="278"/>
      <c r="Z1604" s="278"/>
      <c r="AA1604" s="278"/>
      <c r="AB1604" s="278"/>
      <c r="AC1604" s="278"/>
      <c r="AD1604" s="278"/>
      <c r="AE1604" s="278"/>
      <c r="AF1604" s="65">
        <v>3</v>
      </c>
      <c r="AG1604" s="278"/>
      <c r="AH1604" s="278"/>
      <c r="AI1604" s="278"/>
      <c r="AJ1604" s="278"/>
      <c r="AK1604" s="278"/>
      <c r="AL1604" s="278"/>
      <c r="AM1604" s="278"/>
      <c r="AN1604" s="278"/>
      <c r="AO1604" s="278"/>
      <c r="AP1604" s="278"/>
      <c r="AQ1604" s="278"/>
      <c r="AR1604" s="278"/>
      <c r="AS1604" s="278"/>
      <c r="AT1604" s="278"/>
    </row>
    <row r="1605" spans="1:46" ht="45" customHeight="1" thickTop="1" thickBot="1" x14ac:dyDescent="0.25">
      <c r="A1605" s="273" t="s">
        <v>1440</v>
      </c>
      <c r="B1605" s="273" t="s">
        <v>1441</v>
      </c>
      <c r="C1605" s="273" t="s">
        <v>1441</v>
      </c>
      <c r="D1605" s="273" t="s">
        <v>1441</v>
      </c>
      <c r="E1605" s="273" t="s">
        <v>1441</v>
      </c>
      <c r="F1605" s="273" t="s">
        <v>1441</v>
      </c>
      <c r="G1605" s="273" t="s">
        <v>1441</v>
      </c>
      <c r="H1605" s="273" t="s">
        <v>1441</v>
      </c>
      <c r="I1605" s="273" t="s">
        <v>1441</v>
      </c>
      <c r="J1605" s="273" t="s">
        <v>1441</v>
      </c>
      <c r="K1605" s="273" t="s">
        <v>1441</v>
      </c>
      <c r="L1605" s="273" t="s">
        <v>1441</v>
      </c>
      <c r="M1605" s="273" t="s">
        <v>1441</v>
      </c>
      <c r="N1605" s="273" t="s">
        <v>1441</v>
      </c>
      <c r="O1605" s="273" t="s">
        <v>1441</v>
      </c>
      <c r="P1605" s="273" t="s">
        <v>1441</v>
      </c>
      <c r="Q1605" s="65">
        <v>3</v>
      </c>
      <c r="R1605" s="278"/>
      <c r="S1605" s="278"/>
      <c r="T1605" s="278"/>
      <c r="U1605" s="278"/>
      <c r="V1605" s="278"/>
      <c r="W1605" s="278"/>
      <c r="X1605" s="278"/>
      <c r="Y1605" s="278"/>
      <c r="Z1605" s="278"/>
      <c r="AA1605" s="278"/>
      <c r="AB1605" s="278"/>
      <c r="AC1605" s="278"/>
      <c r="AD1605" s="278"/>
      <c r="AE1605" s="278"/>
      <c r="AF1605" s="65">
        <v>3</v>
      </c>
      <c r="AG1605" s="278"/>
      <c r="AH1605" s="278"/>
      <c r="AI1605" s="278"/>
      <c r="AJ1605" s="278"/>
      <c r="AK1605" s="278"/>
      <c r="AL1605" s="278"/>
      <c r="AM1605" s="278"/>
      <c r="AN1605" s="278"/>
      <c r="AO1605" s="278"/>
      <c r="AP1605" s="278"/>
      <c r="AQ1605" s="278"/>
      <c r="AR1605" s="278"/>
      <c r="AS1605" s="278"/>
      <c r="AT1605" s="278"/>
    </row>
    <row r="1606" spans="1:46" ht="45" customHeight="1" thickTop="1" thickBot="1" x14ac:dyDescent="0.25">
      <c r="A1606" s="273" t="s">
        <v>1442</v>
      </c>
      <c r="B1606" s="273" t="s">
        <v>1443</v>
      </c>
      <c r="C1606" s="273" t="s">
        <v>1443</v>
      </c>
      <c r="D1606" s="273" t="s">
        <v>1443</v>
      </c>
      <c r="E1606" s="273" t="s">
        <v>1443</v>
      </c>
      <c r="F1606" s="273" t="s">
        <v>1443</v>
      </c>
      <c r="G1606" s="273" t="s">
        <v>1443</v>
      </c>
      <c r="H1606" s="273" t="s">
        <v>1443</v>
      </c>
      <c r="I1606" s="273" t="s">
        <v>1443</v>
      </c>
      <c r="J1606" s="273" t="s">
        <v>1443</v>
      </c>
      <c r="K1606" s="273" t="s">
        <v>1443</v>
      </c>
      <c r="L1606" s="273" t="s">
        <v>1443</v>
      </c>
      <c r="M1606" s="273" t="s">
        <v>1443</v>
      </c>
      <c r="N1606" s="273" t="s">
        <v>1443</v>
      </c>
      <c r="O1606" s="273" t="s">
        <v>1443</v>
      </c>
      <c r="P1606" s="273" t="s">
        <v>1443</v>
      </c>
      <c r="Q1606" s="65">
        <v>3</v>
      </c>
      <c r="R1606" s="278"/>
      <c r="S1606" s="278"/>
      <c r="T1606" s="278"/>
      <c r="U1606" s="278"/>
      <c r="V1606" s="278"/>
      <c r="W1606" s="278"/>
      <c r="X1606" s="278"/>
      <c r="Y1606" s="278"/>
      <c r="Z1606" s="278"/>
      <c r="AA1606" s="278"/>
      <c r="AB1606" s="278"/>
      <c r="AC1606" s="278"/>
      <c r="AD1606" s="278"/>
      <c r="AE1606" s="278"/>
      <c r="AF1606" s="65">
        <v>3</v>
      </c>
      <c r="AG1606" s="278"/>
      <c r="AH1606" s="278"/>
      <c r="AI1606" s="278"/>
      <c r="AJ1606" s="278"/>
      <c r="AK1606" s="278"/>
      <c r="AL1606" s="278"/>
      <c r="AM1606" s="278"/>
      <c r="AN1606" s="278"/>
      <c r="AO1606" s="278"/>
      <c r="AP1606" s="278"/>
      <c r="AQ1606" s="278"/>
      <c r="AR1606" s="278"/>
      <c r="AS1606" s="278"/>
      <c r="AT1606" s="278"/>
    </row>
    <row r="1607" spans="1:46" ht="45" customHeight="1" thickTop="1" thickBot="1" x14ac:dyDescent="0.25">
      <c r="A1607" s="273" t="s">
        <v>1444</v>
      </c>
      <c r="B1607" s="273" t="s">
        <v>1445</v>
      </c>
      <c r="C1607" s="273" t="s">
        <v>1445</v>
      </c>
      <c r="D1607" s="273" t="s">
        <v>1445</v>
      </c>
      <c r="E1607" s="273" t="s">
        <v>1445</v>
      </c>
      <c r="F1607" s="273" t="s">
        <v>1445</v>
      </c>
      <c r="G1607" s="273" t="s">
        <v>1445</v>
      </c>
      <c r="H1607" s="273" t="s">
        <v>1445</v>
      </c>
      <c r="I1607" s="273" t="s">
        <v>1445</v>
      </c>
      <c r="J1607" s="273" t="s">
        <v>1445</v>
      </c>
      <c r="K1607" s="273" t="s">
        <v>1445</v>
      </c>
      <c r="L1607" s="273" t="s">
        <v>1445</v>
      </c>
      <c r="M1607" s="273" t="s">
        <v>1445</v>
      </c>
      <c r="N1607" s="273" t="s">
        <v>1445</v>
      </c>
      <c r="O1607" s="273" t="s">
        <v>1445</v>
      </c>
      <c r="P1607" s="273" t="s">
        <v>1445</v>
      </c>
      <c r="Q1607" s="65">
        <v>3</v>
      </c>
      <c r="R1607" s="274"/>
      <c r="S1607" s="274"/>
      <c r="T1607" s="274"/>
      <c r="U1607" s="274"/>
      <c r="V1607" s="274"/>
      <c r="W1607" s="274"/>
      <c r="X1607" s="274"/>
      <c r="Y1607" s="274"/>
      <c r="Z1607" s="274"/>
      <c r="AA1607" s="274"/>
      <c r="AB1607" s="274"/>
      <c r="AC1607" s="274"/>
      <c r="AD1607" s="274"/>
      <c r="AE1607" s="274"/>
      <c r="AF1607" s="65">
        <v>3</v>
      </c>
      <c r="AG1607" s="274"/>
      <c r="AH1607" s="274"/>
      <c r="AI1607" s="274"/>
      <c r="AJ1607" s="274"/>
      <c r="AK1607" s="274"/>
      <c r="AL1607" s="274"/>
      <c r="AM1607" s="274"/>
      <c r="AN1607" s="274"/>
      <c r="AO1607" s="274"/>
      <c r="AP1607" s="274"/>
      <c r="AQ1607" s="274"/>
      <c r="AR1607" s="274"/>
      <c r="AS1607" s="274"/>
      <c r="AT1607" s="274"/>
    </row>
    <row r="1608" spans="1:46" ht="45" customHeight="1" thickTop="1" thickBot="1" x14ac:dyDescent="0.25">
      <c r="A1608" s="273" t="s">
        <v>1446</v>
      </c>
      <c r="B1608" s="273"/>
      <c r="C1608" s="273"/>
      <c r="D1608" s="273"/>
      <c r="E1608" s="273"/>
      <c r="F1608" s="273"/>
      <c r="G1608" s="273"/>
      <c r="H1608" s="273"/>
      <c r="I1608" s="273"/>
      <c r="J1608" s="273"/>
      <c r="K1608" s="273"/>
      <c r="L1608" s="273"/>
      <c r="M1608" s="273"/>
      <c r="N1608" s="273"/>
      <c r="O1608" s="273"/>
      <c r="P1608" s="273"/>
      <c r="Q1608" s="65">
        <v>3</v>
      </c>
      <c r="R1608" s="274"/>
      <c r="S1608" s="274"/>
      <c r="T1608" s="274"/>
      <c r="U1608" s="274"/>
      <c r="V1608" s="274"/>
      <c r="W1608" s="274"/>
      <c r="X1608" s="274"/>
      <c r="Y1608" s="274"/>
      <c r="Z1608" s="274"/>
      <c r="AA1608" s="274"/>
      <c r="AB1608" s="274"/>
      <c r="AC1608" s="274"/>
      <c r="AD1608" s="274"/>
      <c r="AE1608" s="274"/>
      <c r="AF1608" s="65">
        <v>3</v>
      </c>
      <c r="AG1608" s="274"/>
      <c r="AH1608" s="274"/>
      <c r="AI1608" s="274"/>
      <c r="AJ1608" s="274"/>
      <c r="AK1608" s="274"/>
      <c r="AL1608" s="274"/>
      <c r="AM1608" s="274"/>
      <c r="AN1608" s="274"/>
      <c r="AO1608" s="274"/>
      <c r="AP1608" s="274"/>
      <c r="AQ1608" s="274"/>
      <c r="AR1608" s="274"/>
      <c r="AS1608" s="274"/>
      <c r="AT1608" s="274"/>
    </row>
    <row r="1609" spans="1:46" ht="45" customHeight="1" thickTop="1" thickBot="1" x14ac:dyDescent="0.25">
      <c r="A1609" s="273" t="s">
        <v>1447</v>
      </c>
      <c r="B1609" s="273" t="s">
        <v>1448</v>
      </c>
      <c r="C1609" s="273" t="s">
        <v>1448</v>
      </c>
      <c r="D1609" s="273" t="s">
        <v>1448</v>
      </c>
      <c r="E1609" s="273" t="s">
        <v>1448</v>
      </c>
      <c r="F1609" s="273" t="s">
        <v>1448</v>
      </c>
      <c r="G1609" s="273" t="s">
        <v>1448</v>
      </c>
      <c r="H1609" s="273" t="s">
        <v>1448</v>
      </c>
      <c r="I1609" s="273" t="s">
        <v>1448</v>
      </c>
      <c r="J1609" s="273" t="s">
        <v>1448</v>
      </c>
      <c r="K1609" s="273" t="s">
        <v>1448</v>
      </c>
      <c r="L1609" s="273" t="s">
        <v>1448</v>
      </c>
      <c r="M1609" s="273" t="s">
        <v>1448</v>
      </c>
      <c r="N1609" s="273" t="s">
        <v>1448</v>
      </c>
      <c r="O1609" s="273" t="s">
        <v>1448</v>
      </c>
      <c r="P1609" s="273" t="s">
        <v>1448</v>
      </c>
      <c r="Q1609" s="65">
        <v>3</v>
      </c>
      <c r="R1609" s="274"/>
      <c r="S1609" s="274"/>
      <c r="T1609" s="274"/>
      <c r="U1609" s="274"/>
      <c r="V1609" s="274"/>
      <c r="W1609" s="274"/>
      <c r="X1609" s="274"/>
      <c r="Y1609" s="274"/>
      <c r="Z1609" s="274"/>
      <c r="AA1609" s="274"/>
      <c r="AB1609" s="274"/>
      <c r="AC1609" s="274"/>
      <c r="AD1609" s="274"/>
      <c r="AE1609" s="274"/>
      <c r="AF1609" s="65">
        <v>3</v>
      </c>
      <c r="AG1609" s="274"/>
      <c r="AH1609" s="274"/>
      <c r="AI1609" s="274"/>
      <c r="AJ1609" s="274"/>
      <c r="AK1609" s="274"/>
      <c r="AL1609" s="274"/>
      <c r="AM1609" s="274"/>
      <c r="AN1609" s="274"/>
      <c r="AO1609" s="274"/>
      <c r="AP1609" s="274"/>
      <c r="AQ1609" s="274"/>
      <c r="AR1609" s="274"/>
      <c r="AS1609" s="274"/>
      <c r="AT1609" s="274"/>
    </row>
    <row r="1610" spans="1:46" ht="45" customHeight="1" thickTop="1" thickBot="1" x14ac:dyDescent="0.25">
      <c r="A1610" s="278" t="s">
        <v>1449</v>
      </c>
      <c r="B1610" s="278" t="s">
        <v>1450</v>
      </c>
      <c r="C1610" s="278" t="s">
        <v>1450</v>
      </c>
      <c r="D1610" s="278" t="s">
        <v>1450</v>
      </c>
      <c r="E1610" s="278" t="s">
        <v>1450</v>
      </c>
      <c r="F1610" s="278" t="s">
        <v>1450</v>
      </c>
      <c r="G1610" s="278" t="s">
        <v>1450</v>
      </c>
      <c r="H1610" s="278" t="s">
        <v>1450</v>
      </c>
      <c r="I1610" s="278" t="s">
        <v>1450</v>
      </c>
      <c r="J1610" s="278" t="s">
        <v>1450</v>
      </c>
      <c r="K1610" s="278" t="s">
        <v>1450</v>
      </c>
      <c r="L1610" s="278" t="s">
        <v>1450</v>
      </c>
      <c r="M1610" s="278" t="s">
        <v>1450</v>
      </c>
      <c r="N1610" s="278" t="s">
        <v>1450</v>
      </c>
      <c r="O1610" s="278" t="s">
        <v>1450</v>
      </c>
      <c r="P1610" s="278" t="s">
        <v>1450</v>
      </c>
      <c r="Q1610" s="65">
        <v>3</v>
      </c>
      <c r="R1610" s="274"/>
      <c r="S1610" s="274"/>
      <c r="T1610" s="274"/>
      <c r="U1610" s="274"/>
      <c r="V1610" s="274"/>
      <c r="W1610" s="274"/>
      <c r="X1610" s="274"/>
      <c r="Y1610" s="274"/>
      <c r="Z1610" s="274"/>
      <c r="AA1610" s="274"/>
      <c r="AB1610" s="274"/>
      <c r="AC1610" s="274"/>
      <c r="AD1610" s="274"/>
      <c r="AE1610" s="274"/>
      <c r="AF1610" s="65">
        <v>3</v>
      </c>
      <c r="AG1610" s="274"/>
      <c r="AH1610" s="274"/>
      <c r="AI1610" s="274"/>
      <c r="AJ1610" s="274"/>
      <c r="AK1610" s="274"/>
      <c r="AL1610" s="274"/>
      <c r="AM1610" s="274"/>
      <c r="AN1610" s="274"/>
      <c r="AO1610" s="274"/>
      <c r="AP1610" s="274"/>
      <c r="AQ1610" s="274"/>
      <c r="AR1610" s="274"/>
      <c r="AS1610" s="274"/>
      <c r="AT1610" s="274"/>
    </row>
    <row r="1611" spans="1:46" ht="45" customHeight="1" thickTop="1" thickBot="1" x14ac:dyDescent="0.25">
      <c r="A1611" s="278" t="s">
        <v>1451</v>
      </c>
      <c r="B1611" s="278" t="s">
        <v>1452</v>
      </c>
      <c r="C1611" s="278" t="s">
        <v>1452</v>
      </c>
      <c r="D1611" s="278" t="s">
        <v>1452</v>
      </c>
      <c r="E1611" s="278" t="s">
        <v>1452</v>
      </c>
      <c r="F1611" s="278" t="s">
        <v>1452</v>
      </c>
      <c r="G1611" s="278" t="s">
        <v>1452</v>
      </c>
      <c r="H1611" s="278" t="s">
        <v>1452</v>
      </c>
      <c r="I1611" s="278" t="s">
        <v>1452</v>
      </c>
      <c r="J1611" s="278" t="s">
        <v>1452</v>
      </c>
      <c r="K1611" s="278" t="s">
        <v>1452</v>
      </c>
      <c r="L1611" s="278" t="s">
        <v>1452</v>
      </c>
      <c r="M1611" s="278" t="s">
        <v>1452</v>
      </c>
      <c r="N1611" s="278" t="s">
        <v>1452</v>
      </c>
      <c r="O1611" s="278" t="s">
        <v>1452</v>
      </c>
      <c r="P1611" s="278" t="s">
        <v>1452</v>
      </c>
      <c r="Q1611" s="65">
        <v>3</v>
      </c>
      <c r="R1611" s="278"/>
      <c r="S1611" s="278"/>
      <c r="T1611" s="278"/>
      <c r="U1611" s="278"/>
      <c r="V1611" s="278"/>
      <c r="W1611" s="278"/>
      <c r="X1611" s="278"/>
      <c r="Y1611" s="278"/>
      <c r="Z1611" s="278"/>
      <c r="AA1611" s="278"/>
      <c r="AB1611" s="278"/>
      <c r="AC1611" s="278"/>
      <c r="AD1611" s="278"/>
      <c r="AE1611" s="278"/>
      <c r="AF1611" s="65">
        <v>3</v>
      </c>
      <c r="AG1611" s="278"/>
      <c r="AH1611" s="278"/>
      <c r="AI1611" s="278"/>
      <c r="AJ1611" s="278"/>
      <c r="AK1611" s="278"/>
      <c r="AL1611" s="278"/>
      <c r="AM1611" s="278"/>
      <c r="AN1611" s="278"/>
      <c r="AO1611" s="278"/>
      <c r="AP1611" s="278"/>
      <c r="AQ1611" s="278"/>
      <c r="AR1611" s="278"/>
      <c r="AS1611" s="278"/>
      <c r="AT1611" s="278"/>
    </row>
    <row r="1612" spans="1:46" ht="69.599999999999994" customHeight="1" thickTop="1" thickBot="1" x14ac:dyDescent="0.25">
      <c r="A1612" s="273" t="s">
        <v>1453</v>
      </c>
      <c r="B1612" s="273"/>
      <c r="C1612" s="273"/>
      <c r="D1612" s="273"/>
      <c r="E1612" s="273"/>
      <c r="F1612" s="273"/>
      <c r="G1612" s="273"/>
      <c r="H1612" s="273"/>
      <c r="I1612" s="273"/>
      <c r="J1612" s="273"/>
      <c r="K1612" s="273"/>
      <c r="L1612" s="273"/>
      <c r="M1612" s="273"/>
      <c r="N1612" s="273"/>
      <c r="O1612" s="273"/>
      <c r="P1612" s="273"/>
      <c r="Q1612" s="65">
        <v>3</v>
      </c>
      <c r="R1612" s="278"/>
      <c r="S1612" s="278"/>
      <c r="T1612" s="278"/>
      <c r="U1612" s="278"/>
      <c r="V1612" s="278"/>
      <c r="W1612" s="278"/>
      <c r="X1612" s="278"/>
      <c r="Y1612" s="278"/>
      <c r="Z1612" s="278"/>
      <c r="AA1612" s="278"/>
      <c r="AB1612" s="278"/>
      <c r="AC1612" s="278"/>
      <c r="AD1612" s="278"/>
      <c r="AE1612" s="278"/>
      <c r="AF1612" s="65">
        <v>3</v>
      </c>
      <c r="AG1612" s="278"/>
      <c r="AH1612" s="278"/>
      <c r="AI1612" s="278"/>
      <c r="AJ1612" s="278"/>
      <c r="AK1612" s="278"/>
      <c r="AL1612" s="278"/>
      <c r="AM1612" s="278"/>
      <c r="AN1612" s="278"/>
      <c r="AO1612" s="278"/>
      <c r="AP1612" s="278"/>
      <c r="AQ1612" s="278"/>
      <c r="AR1612" s="278"/>
      <c r="AS1612" s="278"/>
      <c r="AT1612" s="278"/>
    </row>
    <row r="1613" spans="1:46" ht="45" customHeight="1" thickTop="1" thickBot="1" x14ac:dyDescent="0.25">
      <c r="A1613" s="273" t="s">
        <v>1454</v>
      </c>
      <c r="B1613" s="273" t="s">
        <v>1455</v>
      </c>
      <c r="C1613" s="273" t="s">
        <v>1455</v>
      </c>
      <c r="D1613" s="273" t="s">
        <v>1455</v>
      </c>
      <c r="E1613" s="273" t="s">
        <v>1455</v>
      </c>
      <c r="F1613" s="273" t="s">
        <v>1455</v>
      </c>
      <c r="G1613" s="273" t="s">
        <v>1455</v>
      </c>
      <c r="H1613" s="273" t="s">
        <v>1455</v>
      </c>
      <c r="I1613" s="273" t="s">
        <v>1455</v>
      </c>
      <c r="J1613" s="273" t="s">
        <v>1455</v>
      </c>
      <c r="K1613" s="273" t="s">
        <v>1455</v>
      </c>
      <c r="L1613" s="273" t="s">
        <v>1455</v>
      </c>
      <c r="M1613" s="273" t="s">
        <v>1455</v>
      </c>
      <c r="N1613" s="273" t="s">
        <v>1455</v>
      </c>
      <c r="O1613" s="273" t="s">
        <v>1455</v>
      </c>
      <c r="P1613" s="273" t="s">
        <v>1455</v>
      </c>
      <c r="Q1613" s="65">
        <v>3</v>
      </c>
      <c r="R1613" s="274"/>
      <c r="S1613" s="274"/>
      <c r="T1613" s="274"/>
      <c r="U1613" s="274"/>
      <c r="V1613" s="274"/>
      <c r="W1613" s="274"/>
      <c r="X1613" s="274"/>
      <c r="Y1613" s="274"/>
      <c r="Z1613" s="274"/>
      <c r="AA1613" s="274"/>
      <c r="AB1613" s="274"/>
      <c r="AC1613" s="274"/>
      <c r="AD1613" s="274"/>
      <c r="AE1613" s="274"/>
      <c r="AF1613" s="65">
        <v>3</v>
      </c>
      <c r="AG1613" s="274"/>
      <c r="AH1613" s="274"/>
      <c r="AI1613" s="274"/>
      <c r="AJ1613" s="274"/>
      <c r="AK1613" s="274"/>
      <c r="AL1613" s="274"/>
      <c r="AM1613" s="274"/>
      <c r="AN1613" s="274"/>
      <c r="AO1613" s="274"/>
      <c r="AP1613" s="274"/>
      <c r="AQ1613" s="274"/>
      <c r="AR1613" s="274"/>
      <c r="AS1613" s="274"/>
      <c r="AT1613" s="274"/>
    </row>
    <row r="1614" spans="1:46" ht="45" customHeight="1" thickTop="1" thickBot="1" x14ac:dyDescent="0.25">
      <c r="A1614" s="273" t="s">
        <v>1456</v>
      </c>
      <c r="B1614" s="273" t="s">
        <v>1457</v>
      </c>
      <c r="C1614" s="273" t="s">
        <v>1457</v>
      </c>
      <c r="D1614" s="273" t="s">
        <v>1457</v>
      </c>
      <c r="E1614" s="273" t="s">
        <v>1457</v>
      </c>
      <c r="F1614" s="273" t="s">
        <v>1457</v>
      </c>
      <c r="G1614" s="273" t="s">
        <v>1457</v>
      </c>
      <c r="H1614" s="273" t="s">
        <v>1457</v>
      </c>
      <c r="I1614" s="273" t="s">
        <v>1457</v>
      </c>
      <c r="J1614" s="273" t="s">
        <v>1457</v>
      </c>
      <c r="K1614" s="273" t="s">
        <v>1457</v>
      </c>
      <c r="L1614" s="273" t="s">
        <v>1457</v>
      </c>
      <c r="M1614" s="273" t="s">
        <v>1457</v>
      </c>
      <c r="N1614" s="273" t="s">
        <v>1457</v>
      </c>
      <c r="O1614" s="273" t="s">
        <v>1457</v>
      </c>
      <c r="P1614" s="273" t="s">
        <v>1457</v>
      </c>
      <c r="Q1614" s="65">
        <v>3</v>
      </c>
      <c r="R1614" s="274"/>
      <c r="S1614" s="274"/>
      <c r="T1614" s="274"/>
      <c r="U1614" s="274"/>
      <c r="V1614" s="274"/>
      <c r="W1614" s="274"/>
      <c r="X1614" s="274"/>
      <c r="Y1614" s="274"/>
      <c r="Z1614" s="274"/>
      <c r="AA1614" s="274"/>
      <c r="AB1614" s="274"/>
      <c r="AC1614" s="274"/>
      <c r="AD1614" s="274"/>
      <c r="AE1614" s="274"/>
      <c r="AF1614" s="65">
        <v>3</v>
      </c>
      <c r="AG1614" s="274"/>
      <c r="AH1614" s="274"/>
      <c r="AI1614" s="274"/>
      <c r="AJ1614" s="274"/>
      <c r="AK1614" s="274"/>
      <c r="AL1614" s="274"/>
      <c r="AM1614" s="274"/>
      <c r="AN1614" s="274"/>
      <c r="AO1614" s="274"/>
      <c r="AP1614" s="274"/>
      <c r="AQ1614" s="274"/>
      <c r="AR1614" s="274"/>
      <c r="AS1614" s="274"/>
      <c r="AT1614" s="274"/>
    </row>
    <row r="1615" spans="1:46" ht="124.9" customHeight="1" thickTop="1" thickBot="1" x14ac:dyDescent="0.25">
      <c r="A1615" s="278" t="s">
        <v>1458</v>
      </c>
      <c r="B1615" s="278"/>
      <c r="C1615" s="278"/>
      <c r="D1615" s="278"/>
      <c r="E1615" s="278"/>
      <c r="F1615" s="278"/>
      <c r="G1615" s="278"/>
      <c r="H1615" s="278"/>
      <c r="I1615" s="278"/>
      <c r="J1615" s="278"/>
      <c r="K1615" s="278"/>
      <c r="L1615" s="278"/>
      <c r="M1615" s="278"/>
      <c r="N1615" s="278"/>
      <c r="O1615" s="278"/>
      <c r="P1615" s="278"/>
      <c r="Q1615" s="65">
        <v>3</v>
      </c>
      <c r="R1615" s="274"/>
      <c r="S1615" s="274"/>
      <c r="T1615" s="274"/>
      <c r="U1615" s="274"/>
      <c r="V1615" s="274"/>
      <c r="W1615" s="274"/>
      <c r="X1615" s="274"/>
      <c r="Y1615" s="274"/>
      <c r="Z1615" s="274"/>
      <c r="AA1615" s="274"/>
      <c r="AB1615" s="274"/>
      <c r="AC1615" s="274"/>
      <c r="AD1615" s="274"/>
      <c r="AE1615" s="274"/>
      <c r="AF1615" s="65">
        <v>3</v>
      </c>
      <c r="AG1615" s="274"/>
      <c r="AH1615" s="274"/>
      <c r="AI1615" s="274"/>
      <c r="AJ1615" s="274"/>
      <c r="AK1615" s="274"/>
      <c r="AL1615" s="274"/>
      <c r="AM1615" s="274"/>
      <c r="AN1615" s="274"/>
      <c r="AO1615" s="274"/>
      <c r="AP1615" s="274"/>
      <c r="AQ1615" s="274"/>
      <c r="AR1615" s="274"/>
      <c r="AS1615" s="274"/>
      <c r="AT1615" s="274"/>
    </row>
    <row r="1616" spans="1:46" ht="45" customHeight="1" thickTop="1" thickBot="1" x14ac:dyDescent="0.25">
      <c r="A1616" s="273" t="s">
        <v>1459</v>
      </c>
      <c r="B1616" s="273" t="s">
        <v>1460</v>
      </c>
      <c r="C1616" s="273" t="s">
        <v>1460</v>
      </c>
      <c r="D1616" s="273" t="s">
        <v>1460</v>
      </c>
      <c r="E1616" s="273" t="s">
        <v>1460</v>
      </c>
      <c r="F1616" s="273" t="s">
        <v>1460</v>
      </c>
      <c r="G1616" s="273" t="s">
        <v>1460</v>
      </c>
      <c r="H1616" s="273" t="s">
        <v>1460</v>
      </c>
      <c r="I1616" s="273" t="s">
        <v>1460</v>
      </c>
      <c r="J1616" s="273" t="s">
        <v>1460</v>
      </c>
      <c r="K1616" s="273" t="s">
        <v>1460</v>
      </c>
      <c r="L1616" s="273" t="s">
        <v>1460</v>
      </c>
      <c r="M1616" s="273" t="s">
        <v>1460</v>
      </c>
      <c r="N1616" s="273" t="s">
        <v>1460</v>
      </c>
      <c r="O1616" s="273" t="s">
        <v>1460</v>
      </c>
      <c r="P1616" s="273" t="s">
        <v>1460</v>
      </c>
      <c r="Q1616" s="65">
        <v>3</v>
      </c>
      <c r="R1616" s="278"/>
      <c r="S1616" s="278"/>
      <c r="T1616" s="278"/>
      <c r="U1616" s="278"/>
      <c r="V1616" s="278"/>
      <c r="W1616" s="278"/>
      <c r="X1616" s="278"/>
      <c r="Y1616" s="278"/>
      <c r="Z1616" s="278"/>
      <c r="AA1616" s="278"/>
      <c r="AB1616" s="278"/>
      <c r="AC1616" s="278"/>
      <c r="AD1616" s="278"/>
      <c r="AE1616" s="278"/>
      <c r="AF1616" s="65">
        <v>3</v>
      </c>
      <c r="AG1616" s="278"/>
      <c r="AH1616" s="278"/>
      <c r="AI1616" s="278"/>
      <c r="AJ1616" s="278"/>
      <c r="AK1616" s="278"/>
      <c r="AL1616" s="278"/>
      <c r="AM1616" s="278"/>
      <c r="AN1616" s="278"/>
      <c r="AO1616" s="278"/>
      <c r="AP1616" s="278"/>
      <c r="AQ1616" s="278"/>
      <c r="AR1616" s="278"/>
      <c r="AS1616" s="278"/>
      <c r="AT1616" s="278"/>
    </row>
    <row r="1617" spans="1:46" ht="45" customHeight="1" thickTop="1" thickBot="1" x14ac:dyDescent="0.25">
      <c r="A1617" s="273" t="s">
        <v>1461</v>
      </c>
      <c r="B1617" s="273" t="s">
        <v>1462</v>
      </c>
      <c r="C1617" s="273" t="s">
        <v>1462</v>
      </c>
      <c r="D1617" s="273" t="s">
        <v>1462</v>
      </c>
      <c r="E1617" s="273" t="s">
        <v>1462</v>
      </c>
      <c r="F1617" s="273" t="s">
        <v>1462</v>
      </c>
      <c r="G1617" s="273" t="s">
        <v>1462</v>
      </c>
      <c r="H1617" s="273" t="s">
        <v>1462</v>
      </c>
      <c r="I1617" s="273" t="s">
        <v>1462</v>
      </c>
      <c r="J1617" s="273" t="s">
        <v>1462</v>
      </c>
      <c r="K1617" s="273" t="s">
        <v>1462</v>
      </c>
      <c r="L1617" s="273" t="s">
        <v>1462</v>
      </c>
      <c r="M1617" s="273" t="s">
        <v>1462</v>
      </c>
      <c r="N1617" s="273" t="s">
        <v>1462</v>
      </c>
      <c r="O1617" s="273" t="s">
        <v>1462</v>
      </c>
      <c r="P1617" s="273" t="s">
        <v>1462</v>
      </c>
      <c r="Q1617" s="65">
        <v>3</v>
      </c>
      <c r="R1617" s="274"/>
      <c r="S1617" s="274"/>
      <c r="T1617" s="274"/>
      <c r="U1617" s="274"/>
      <c r="V1617" s="274"/>
      <c r="W1617" s="274"/>
      <c r="X1617" s="274"/>
      <c r="Y1617" s="274"/>
      <c r="Z1617" s="274"/>
      <c r="AA1617" s="274"/>
      <c r="AB1617" s="274"/>
      <c r="AC1617" s="274"/>
      <c r="AD1617" s="274"/>
      <c r="AE1617" s="274"/>
      <c r="AF1617" s="65">
        <v>3</v>
      </c>
      <c r="AG1617" s="274"/>
      <c r="AH1617" s="274"/>
      <c r="AI1617" s="274"/>
      <c r="AJ1617" s="274"/>
      <c r="AK1617" s="274"/>
      <c r="AL1617" s="274"/>
      <c r="AM1617" s="274"/>
      <c r="AN1617" s="274"/>
      <c r="AO1617" s="274"/>
      <c r="AP1617" s="274"/>
      <c r="AQ1617" s="274"/>
      <c r="AR1617" s="274"/>
      <c r="AS1617" s="274"/>
      <c r="AT1617" s="274"/>
    </row>
    <row r="1618" spans="1:46" ht="45" customHeight="1" thickTop="1" thickBot="1" x14ac:dyDescent="0.25">
      <c r="A1618" s="273" t="s">
        <v>1463</v>
      </c>
      <c r="B1618" s="273" t="s">
        <v>1464</v>
      </c>
      <c r="C1618" s="273" t="s">
        <v>1464</v>
      </c>
      <c r="D1618" s="273" t="s">
        <v>1464</v>
      </c>
      <c r="E1618" s="273" t="s">
        <v>1464</v>
      </c>
      <c r="F1618" s="273" t="s">
        <v>1464</v>
      </c>
      <c r="G1618" s="273" t="s">
        <v>1464</v>
      </c>
      <c r="H1618" s="273" t="s">
        <v>1464</v>
      </c>
      <c r="I1618" s="273" t="s">
        <v>1464</v>
      </c>
      <c r="J1618" s="273" t="s">
        <v>1464</v>
      </c>
      <c r="K1618" s="273" t="s">
        <v>1464</v>
      </c>
      <c r="L1618" s="273" t="s">
        <v>1464</v>
      </c>
      <c r="M1618" s="273" t="s">
        <v>1464</v>
      </c>
      <c r="N1618" s="273" t="s">
        <v>1464</v>
      </c>
      <c r="O1618" s="273" t="s">
        <v>1464</v>
      </c>
      <c r="P1618" s="273" t="s">
        <v>1464</v>
      </c>
      <c r="Q1618" s="65">
        <v>3</v>
      </c>
      <c r="R1618" s="274"/>
      <c r="S1618" s="274"/>
      <c r="T1618" s="274"/>
      <c r="U1618" s="274"/>
      <c r="V1618" s="274"/>
      <c r="W1618" s="274"/>
      <c r="X1618" s="274"/>
      <c r="Y1618" s="274"/>
      <c r="Z1618" s="274"/>
      <c r="AA1618" s="274"/>
      <c r="AB1618" s="274"/>
      <c r="AC1618" s="274"/>
      <c r="AD1618" s="274"/>
      <c r="AE1618" s="274"/>
      <c r="AF1618" s="65">
        <v>3</v>
      </c>
      <c r="AG1618" s="274"/>
      <c r="AH1618" s="274"/>
      <c r="AI1618" s="274"/>
      <c r="AJ1618" s="274"/>
      <c r="AK1618" s="274"/>
      <c r="AL1618" s="274"/>
      <c r="AM1618" s="274"/>
      <c r="AN1618" s="274"/>
      <c r="AO1618" s="274"/>
      <c r="AP1618" s="274"/>
      <c r="AQ1618" s="274"/>
      <c r="AR1618" s="274"/>
      <c r="AS1618" s="274"/>
      <c r="AT1618" s="274"/>
    </row>
    <row r="1619" spans="1:46" ht="45" customHeight="1" thickTop="1" thickBot="1" x14ac:dyDescent="0.25">
      <c r="A1619" s="273" t="s">
        <v>1465</v>
      </c>
      <c r="B1619" s="273"/>
      <c r="C1619" s="273"/>
      <c r="D1619" s="273"/>
      <c r="E1619" s="273"/>
      <c r="F1619" s="273"/>
      <c r="G1619" s="273"/>
      <c r="H1619" s="273"/>
      <c r="I1619" s="273"/>
      <c r="J1619" s="273"/>
      <c r="K1619" s="273"/>
      <c r="L1619" s="273"/>
      <c r="M1619" s="273"/>
      <c r="N1619" s="273"/>
      <c r="O1619" s="273"/>
      <c r="P1619" s="273"/>
      <c r="Q1619" s="65">
        <v>3</v>
      </c>
      <c r="R1619" s="274"/>
      <c r="S1619" s="274"/>
      <c r="T1619" s="274"/>
      <c r="U1619" s="274"/>
      <c r="V1619" s="274"/>
      <c r="W1619" s="274"/>
      <c r="X1619" s="274"/>
      <c r="Y1619" s="274"/>
      <c r="Z1619" s="274"/>
      <c r="AA1619" s="274"/>
      <c r="AB1619" s="274"/>
      <c r="AC1619" s="274"/>
      <c r="AD1619" s="274"/>
      <c r="AE1619" s="274"/>
      <c r="AF1619" s="65">
        <v>3</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25">
      <c r="A1620" s="278" t="s">
        <v>1466</v>
      </c>
      <c r="B1620" s="278" t="s">
        <v>1467</v>
      </c>
      <c r="C1620" s="278" t="s">
        <v>1467</v>
      </c>
      <c r="D1620" s="278" t="s">
        <v>1467</v>
      </c>
      <c r="E1620" s="278" t="s">
        <v>1467</v>
      </c>
      <c r="F1620" s="278" t="s">
        <v>1467</v>
      </c>
      <c r="G1620" s="278" t="s">
        <v>1467</v>
      </c>
      <c r="H1620" s="278" t="s">
        <v>1467</v>
      </c>
      <c r="I1620" s="278" t="s">
        <v>1467</v>
      </c>
      <c r="J1620" s="278" t="s">
        <v>1467</v>
      </c>
      <c r="K1620" s="278" t="s">
        <v>1467</v>
      </c>
      <c r="L1620" s="278" t="s">
        <v>1467</v>
      </c>
      <c r="M1620" s="278" t="s">
        <v>1467</v>
      </c>
      <c r="N1620" s="278" t="s">
        <v>1467</v>
      </c>
      <c r="O1620" s="278" t="s">
        <v>1467</v>
      </c>
      <c r="P1620" s="278" t="s">
        <v>1467</v>
      </c>
      <c r="Q1620" s="65">
        <v>3</v>
      </c>
      <c r="R1620" s="274"/>
      <c r="S1620" s="274"/>
      <c r="T1620" s="274"/>
      <c r="U1620" s="274"/>
      <c r="V1620" s="274"/>
      <c r="W1620" s="274"/>
      <c r="X1620" s="274"/>
      <c r="Y1620" s="274"/>
      <c r="Z1620" s="274"/>
      <c r="AA1620" s="274"/>
      <c r="AB1620" s="274"/>
      <c r="AC1620" s="274"/>
      <c r="AD1620" s="274"/>
      <c r="AE1620" s="274"/>
      <c r="AF1620" s="65">
        <v>3</v>
      </c>
      <c r="AG1620" s="274"/>
      <c r="AH1620" s="274"/>
      <c r="AI1620" s="274"/>
      <c r="AJ1620" s="274"/>
      <c r="AK1620" s="274"/>
      <c r="AL1620" s="274"/>
      <c r="AM1620" s="274"/>
      <c r="AN1620" s="274"/>
      <c r="AO1620" s="274"/>
      <c r="AP1620" s="274"/>
      <c r="AQ1620" s="274"/>
      <c r="AR1620" s="274"/>
      <c r="AS1620" s="274"/>
      <c r="AT1620" s="274"/>
    </row>
    <row r="1621" spans="1:46" ht="45" customHeight="1" thickTop="1" thickBot="1" x14ac:dyDescent="0.25">
      <c r="A1621" s="278" t="s">
        <v>1468</v>
      </c>
      <c r="B1621" s="278" t="s">
        <v>1469</v>
      </c>
      <c r="C1621" s="278" t="s">
        <v>1469</v>
      </c>
      <c r="D1621" s="278" t="s">
        <v>1469</v>
      </c>
      <c r="E1621" s="278" t="s">
        <v>1469</v>
      </c>
      <c r="F1621" s="278" t="s">
        <v>1469</v>
      </c>
      <c r="G1621" s="278" t="s">
        <v>1469</v>
      </c>
      <c r="H1621" s="278" t="s">
        <v>1469</v>
      </c>
      <c r="I1621" s="278" t="s">
        <v>1469</v>
      </c>
      <c r="J1621" s="278" t="s">
        <v>1469</v>
      </c>
      <c r="K1621" s="278" t="s">
        <v>1469</v>
      </c>
      <c r="L1621" s="278" t="s">
        <v>1469</v>
      </c>
      <c r="M1621" s="278" t="s">
        <v>1469</v>
      </c>
      <c r="N1621" s="278" t="s">
        <v>1469</v>
      </c>
      <c r="O1621" s="278" t="s">
        <v>1469</v>
      </c>
      <c r="P1621" s="278" t="s">
        <v>1469</v>
      </c>
      <c r="Q1621" s="65">
        <v>3</v>
      </c>
      <c r="R1621" s="278"/>
      <c r="S1621" s="278"/>
      <c r="T1621" s="278"/>
      <c r="U1621" s="278"/>
      <c r="V1621" s="278"/>
      <c r="W1621" s="278"/>
      <c r="X1621" s="278"/>
      <c r="Y1621" s="278"/>
      <c r="Z1621" s="278"/>
      <c r="AA1621" s="278"/>
      <c r="AB1621" s="278"/>
      <c r="AC1621" s="278"/>
      <c r="AD1621" s="278"/>
      <c r="AE1621" s="278"/>
      <c r="AF1621" s="65">
        <v>3</v>
      </c>
      <c r="AG1621" s="278"/>
      <c r="AH1621" s="278"/>
      <c r="AI1621" s="278"/>
      <c r="AJ1621" s="278"/>
      <c r="AK1621" s="278"/>
      <c r="AL1621" s="278"/>
      <c r="AM1621" s="278"/>
      <c r="AN1621" s="278"/>
      <c r="AO1621" s="278"/>
      <c r="AP1621" s="278"/>
      <c r="AQ1621" s="278"/>
      <c r="AR1621" s="278"/>
      <c r="AS1621" s="278"/>
      <c r="AT1621" s="278"/>
    </row>
    <row r="1622" spans="1:46" ht="45" customHeight="1" thickTop="1" thickBot="1" x14ac:dyDescent="0.25">
      <c r="A1622" s="273" t="s">
        <v>1470</v>
      </c>
      <c r="B1622" s="273" t="s">
        <v>1471</v>
      </c>
      <c r="C1622" s="273" t="s">
        <v>1471</v>
      </c>
      <c r="D1622" s="273" t="s">
        <v>1471</v>
      </c>
      <c r="E1622" s="273" t="s">
        <v>1471</v>
      </c>
      <c r="F1622" s="273" t="s">
        <v>1471</v>
      </c>
      <c r="G1622" s="273" t="s">
        <v>1471</v>
      </c>
      <c r="H1622" s="273" t="s">
        <v>1471</v>
      </c>
      <c r="I1622" s="273" t="s">
        <v>1471</v>
      </c>
      <c r="J1622" s="273" t="s">
        <v>1471</v>
      </c>
      <c r="K1622" s="273" t="s">
        <v>1471</v>
      </c>
      <c r="L1622" s="273" t="s">
        <v>1471</v>
      </c>
      <c r="M1622" s="273" t="s">
        <v>1471</v>
      </c>
      <c r="N1622" s="273" t="s">
        <v>1471</v>
      </c>
      <c r="O1622" s="273" t="s">
        <v>1471</v>
      </c>
      <c r="P1622" s="273" t="s">
        <v>1471</v>
      </c>
      <c r="Q1622" s="65">
        <v>3</v>
      </c>
      <c r="R1622" s="278"/>
      <c r="S1622" s="278"/>
      <c r="T1622" s="278"/>
      <c r="U1622" s="278"/>
      <c r="V1622" s="278"/>
      <c r="W1622" s="278"/>
      <c r="X1622" s="278"/>
      <c r="Y1622" s="278"/>
      <c r="Z1622" s="278"/>
      <c r="AA1622" s="278"/>
      <c r="AB1622" s="278"/>
      <c r="AC1622" s="278"/>
      <c r="AD1622" s="278"/>
      <c r="AE1622" s="278"/>
      <c r="AF1622" s="65">
        <v>3</v>
      </c>
      <c r="AG1622" s="278"/>
      <c r="AH1622" s="278"/>
      <c r="AI1622" s="278"/>
      <c r="AJ1622" s="278"/>
      <c r="AK1622" s="278"/>
      <c r="AL1622" s="278"/>
      <c r="AM1622" s="278"/>
      <c r="AN1622" s="278"/>
      <c r="AO1622" s="278"/>
      <c r="AP1622" s="278"/>
      <c r="AQ1622" s="278"/>
      <c r="AR1622" s="278"/>
      <c r="AS1622" s="278"/>
      <c r="AT1622" s="278"/>
    </row>
    <row r="1623" spans="1:46" ht="45" customHeight="1" thickTop="1" thickBot="1" x14ac:dyDescent="0.25">
      <c r="A1623" s="273" t="s">
        <v>1472</v>
      </c>
      <c r="B1623" s="273" t="s">
        <v>1473</v>
      </c>
      <c r="C1623" s="273" t="s">
        <v>1473</v>
      </c>
      <c r="D1623" s="273" t="s">
        <v>1473</v>
      </c>
      <c r="E1623" s="273" t="s">
        <v>1473</v>
      </c>
      <c r="F1623" s="273" t="s">
        <v>1473</v>
      </c>
      <c r="G1623" s="273" t="s">
        <v>1473</v>
      </c>
      <c r="H1623" s="273" t="s">
        <v>1473</v>
      </c>
      <c r="I1623" s="273" t="s">
        <v>1473</v>
      </c>
      <c r="J1623" s="273" t="s">
        <v>1473</v>
      </c>
      <c r="K1623" s="273" t="s">
        <v>1473</v>
      </c>
      <c r="L1623" s="273" t="s">
        <v>1473</v>
      </c>
      <c r="M1623" s="273" t="s">
        <v>1473</v>
      </c>
      <c r="N1623" s="273" t="s">
        <v>1473</v>
      </c>
      <c r="O1623" s="273" t="s">
        <v>1473</v>
      </c>
      <c r="P1623" s="273" t="s">
        <v>1473</v>
      </c>
      <c r="Q1623" s="65">
        <v>3</v>
      </c>
      <c r="R1623" s="278"/>
      <c r="S1623" s="278"/>
      <c r="T1623" s="278"/>
      <c r="U1623" s="278"/>
      <c r="V1623" s="278"/>
      <c r="W1623" s="278"/>
      <c r="X1623" s="278"/>
      <c r="Y1623" s="278"/>
      <c r="Z1623" s="278"/>
      <c r="AA1623" s="278"/>
      <c r="AB1623" s="278"/>
      <c r="AC1623" s="278"/>
      <c r="AD1623" s="278"/>
      <c r="AE1623" s="278"/>
      <c r="AF1623" s="65">
        <v>3</v>
      </c>
      <c r="AG1623" s="278"/>
      <c r="AH1623" s="278"/>
      <c r="AI1623" s="278"/>
      <c r="AJ1623" s="278"/>
      <c r="AK1623" s="278"/>
      <c r="AL1623" s="278"/>
      <c r="AM1623" s="278"/>
      <c r="AN1623" s="278"/>
      <c r="AO1623" s="278"/>
      <c r="AP1623" s="278"/>
      <c r="AQ1623" s="278"/>
      <c r="AR1623" s="278"/>
      <c r="AS1623" s="278"/>
      <c r="AT1623" s="278"/>
    </row>
    <row r="1624" spans="1:46" ht="45" customHeight="1" thickTop="1" thickBot="1" x14ac:dyDescent="0.25">
      <c r="A1624" s="273" t="s">
        <v>1474</v>
      </c>
      <c r="B1624" s="273" t="s">
        <v>1475</v>
      </c>
      <c r="C1624" s="273" t="s">
        <v>1475</v>
      </c>
      <c r="D1624" s="273" t="s">
        <v>1475</v>
      </c>
      <c r="E1624" s="273" t="s">
        <v>1475</v>
      </c>
      <c r="F1624" s="273" t="s">
        <v>1475</v>
      </c>
      <c r="G1624" s="273" t="s">
        <v>1475</v>
      </c>
      <c r="H1624" s="273" t="s">
        <v>1475</v>
      </c>
      <c r="I1624" s="273" t="s">
        <v>1475</v>
      </c>
      <c r="J1624" s="273" t="s">
        <v>1475</v>
      </c>
      <c r="K1624" s="273" t="s">
        <v>1475</v>
      </c>
      <c r="L1624" s="273" t="s">
        <v>1475</v>
      </c>
      <c r="M1624" s="273" t="s">
        <v>1475</v>
      </c>
      <c r="N1624" s="273" t="s">
        <v>1475</v>
      </c>
      <c r="O1624" s="273" t="s">
        <v>1475</v>
      </c>
      <c r="P1624" s="273" t="s">
        <v>1475</v>
      </c>
      <c r="Q1624" s="65">
        <v>3</v>
      </c>
      <c r="R1624" s="274"/>
      <c r="S1624" s="274"/>
      <c r="T1624" s="274"/>
      <c r="U1624" s="274"/>
      <c r="V1624" s="274"/>
      <c r="W1624" s="274"/>
      <c r="X1624" s="274"/>
      <c r="Y1624" s="274"/>
      <c r="Z1624" s="274"/>
      <c r="AA1624" s="274"/>
      <c r="AB1624" s="274"/>
      <c r="AC1624" s="274"/>
      <c r="AD1624" s="274"/>
      <c r="AE1624" s="274"/>
      <c r="AF1624" s="65">
        <v>3</v>
      </c>
      <c r="AG1624" s="274"/>
      <c r="AH1624" s="274"/>
      <c r="AI1624" s="274"/>
      <c r="AJ1624" s="274"/>
      <c r="AK1624" s="274"/>
      <c r="AL1624" s="274"/>
      <c r="AM1624" s="274"/>
      <c r="AN1624" s="274"/>
      <c r="AO1624" s="274"/>
      <c r="AP1624" s="274"/>
      <c r="AQ1624" s="274"/>
      <c r="AR1624" s="274"/>
      <c r="AS1624" s="274"/>
      <c r="AT1624" s="274"/>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79" t="s">
        <v>73</v>
      </c>
      <c r="B1626" s="279"/>
      <c r="C1626" s="279"/>
      <c r="D1626" s="279"/>
      <c r="E1626" s="279"/>
      <c r="F1626" s="279"/>
      <c r="G1626" s="279"/>
      <c r="H1626" s="279"/>
      <c r="I1626" s="279"/>
      <c r="J1626" s="279"/>
      <c r="K1626" s="279"/>
      <c r="L1626" s="279"/>
      <c r="M1626" s="279"/>
      <c r="N1626" s="279"/>
      <c r="O1626" s="279"/>
      <c r="P1626" s="279"/>
      <c r="Q1626" s="67" t="s">
        <v>64</v>
      </c>
      <c r="R1626" s="280" t="s">
        <v>65</v>
      </c>
      <c r="S1626" s="280"/>
      <c r="T1626" s="280"/>
      <c r="U1626" s="280"/>
      <c r="V1626" s="280"/>
      <c r="W1626" s="280"/>
      <c r="X1626" s="280"/>
      <c r="Y1626" s="280"/>
      <c r="Z1626" s="280"/>
      <c r="AA1626" s="280"/>
      <c r="AB1626" s="280"/>
      <c r="AC1626" s="280"/>
      <c r="AD1626" s="280"/>
      <c r="AE1626" s="280"/>
      <c r="AF1626" s="68" t="s">
        <v>64</v>
      </c>
      <c r="AG1626" s="281" t="s">
        <v>7</v>
      </c>
      <c r="AH1626" s="281"/>
      <c r="AI1626" s="281"/>
      <c r="AJ1626" s="281"/>
      <c r="AK1626" s="281"/>
      <c r="AL1626" s="281"/>
      <c r="AM1626" s="281"/>
      <c r="AN1626" s="281"/>
      <c r="AO1626" s="281"/>
      <c r="AP1626" s="281"/>
      <c r="AQ1626" s="281"/>
      <c r="AR1626" s="281"/>
      <c r="AS1626" s="281"/>
      <c r="AT1626" s="281"/>
    </row>
    <row r="1627" spans="1:46" ht="45" customHeight="1" thickTop="1" thickBot="1" x14ac:dyDescent="0.25">
      <c r="A1627" s="273" t="s">
        <v>1476</v>
      </c>
      <c r="B1627" s="273" t="s">
        <v>1477</v>
      </c>
      <c r="C1627" s="273" t="s">
        <v>1477</v>
      </c>
      <c r="D1627" s="273" t="s">
        <v>1477</v>
      </c>
      <c r="E1627" s="273" t="s">
        <v>1477</v>
      </c>
      <c r="F1627" s="273" t="s">
        <v>1477</v>
      </c>
      <c r="G1627" s="273" t="s">
        <v>1477</v>
      </c>
      <c r="H1627" s="273" t="s">
        <v>1477</v>
      </c>
      <c r="I1627" s="273" t="s">
        <v>1477</v>
      </c>
      <c r="J1627" s="273" t="s">
        <v>1477</v>
      </c>
      <c r="K1627" s="273" t="s">
        <v>1477</v>
      </c>
      <c r="L1627" s="273" t="s">
        <v>1477</v>
      </c>
      <c r="M1627" s="273" t="s">
        <v>1477</v>
      </c>
      <c r="N1627" s="273" t="s">
        <v>1477</v>
      </c>
      <c r="O1627" s="273" t="s">
        <v>1477</v>
      </c>
      <c r="P1627" s="273" t="s">
        <v>1477</v>
      </c>
      <c r="Q1627" s="65">
        <v>3</v>
      </c>
      <c r="R1627" s="278" t="s">
        <v>3078</v>
      </c>
      <c r="S1627" s="278"/>
      <c r="T1627" s="278"/>
      <c r="U1627" s="278"/>
      <c r="V1627" s="278"/>
      <c r="W1627" s="278"/>
      <c r="X1627" s="278"/>
      <c r="Y1627" s="278"/>
      <c r="Z1627" s="278"/>
      <c r="AA1627" s="278"/>
      <c r="AB1627" s="278"/>
      <c r="AC1627" s="278"/>
      <c r="AD1627" s="278"/>
      <c r="AE1627" s="278"/>
      <c r="AF1627" s="65">
        <v>3</v>
      </c>
      <c r="AG1627" s="278" t="s">
        <v>3078</v>
      </c>
      <c r="AH1627" s="278"/>
      <c r="AI1627" s="278"/>
      <c r="AJ1627" s="278"/>
      <c r="AK1627" s="278"/>
      <c r="AL1627" s="278"/>
      <c r="AM1627" s="278"/>
      <c r="AN1627" s="278"/>
      <c r="AO1627" s="278"/>
      <c r="AP1627" s="278"/>
      <c r="AQ1627" s="278"/>
      <c r="AR1627" s="278"/>
      <c r="AS1627" s="278"/>
      <c r="AT1627" s="278"/>
    </row>
    <row r="1628" spans="1:46" ht="45" customHeight="1" thickTop="1" thickBot="1" x14ac:dyDescent="0.25">
      <c r="A1628" s="273" t="s">
        <v>1478</v>
      </c>
      <c r="B1628" s="273" t="s">
        <v>1479</v>
      </c>
      <c r="C1628" s="273" t="s">
        <v>1479</v>
      </c>
      <c r="D1628" s="273" t="s">
        <v>1479</v>
      </c>
      <c r="E1628" s="273" t="s">
        <v>1479</v>
      </c>
      <c r="F1628" s="273" t="s">
        <v>1479</v>
      </c>
      <c r="G1628" s="273" t="s">
        <v>1479</v>
      </c>
      <c r="H1628" s="273" t="s">
        <v>1479</v>
      </c>
      <c r="I1628" s="273" t="s">
        <v>1479</v>
      </c>
      <c r="J1628" s="273" t="s">
        <v>1479</v>
      </c>
      <c r="K1628" s="273" t="s">
        <v>1479</v>
      </c>
      <c r="L1628" s="273" t="s">
        <v>1479</v>
      </c>
      <c r="M1628" s="273" t="s">
        <v>1479</v>
      </c>
      <c r="N1628" s="273" t="s">
        <v>1479</v>
      </c>
      <c r="O1628" s="273" t="s">
        <v>1479</v>
      </c>
      <c r="P1628" s="273" t="s">
        <v>1479</v>
      </c>
      <c r="Q1628" s="65">
        <v>3</v>
      </c>
      <c r="R1628" s="274"/>
      <c r="S1628" s="274"/>
      <c r="T1628" s="274"/>
      <c r="U1628" s="274"/>
      <c r="V1628" s="274"/>
      <c r="W1628" s="274"/>
      <c r="X1628" s="274"/>
      <c r="Y1628" s="274"/>
      <c r="Z1628" s="274"/>
      <c r="AA1628" s="274"/>
      <c r="AB1628" s="274"/>
      <c r="AC1628" s="274"/>
      <c r="AD1628" s="274"/>
      <c r="AE1628" s="274"/>
      <c r="AF1628" s="65">
        <v>3</v>
      </c>
      <c r="AG1628" s="274"/>
      <c r="AH1628" s="274"/>
      <c r="AI1628" s="274"/>
      <c r="AJ1628" s="274"/>
      <c r="AK1628" s="274"/>
      <c r="AL1628" s="274"/>
      <c r="AM1628" s="274"/>
      <c r="AN1628" s="274"/>
      <c r="AO1628" s="274"/>
      <c r="AP1628" s="274"/>
      <c r="AQ1628" s="274"/>
      <c r="AR1628" s="274"/>
      <c r="AS1628" s="274"/>
      <c r="AT1628" s="274"/>
    </row>
    <row r="1629" spans="1:46" ht="45" customHeight="1" thickTop="1" thickBot="1" x14ac:dyDescent="0.25">
      <c r="A1629" s="273" t="s">
        <v>1480</v>
      </c>
      <c r="B1629" s="273" t="s">
        <v>1481</v>
      </c>
      <c r="C1629" s="273" t="s">
        <v>1481</v>
      </c>
      <c r="D1629" s="273" t="s">
        <v>1481</v>
      </c>
      <c r="E1629" s="273" t="s">
        <v>1481</v>
      </c>
      <c r="F1629" s="273" t="s">
        <v>1481</v>
      </c>
      <c r="G1629" s="273" t="s">
        <v>1481</v>
      </c>
      <c r="H1629" s="273" t="s">
        <v>1481</v>
      </c>
      <c r="I1629" s="273" t="s">
        <v>1481</v>
      </c>
      <c r="J1629" s="273" t="s">
        <v>1481</v>
      </c>
      <c r="K1629" s="273" t="s">
        <v>1481</v>
      </c>
      <c r="L1629" s="273" t="s">
        <v>1481</v>
      </c>
      <c r="M1629" s="273" t="s">
        <v>1481</v>
      </c>
      <c r="N1629" s="273" t="s">
        <v>1481</v>
      </c>
      <c r="O1629" s="273" t="s">
        <v>1481</v>
      </c>
      <c r="P1629" s="273" t="s">
        <v>1481</v>
      </c>
      <c r="Q1629" s="65">
        <v>3</v>
      </c>
      <c r="R1629" s="278"/>
      <c r="S1629" s="278"/>
      <c r="T1629" s="278"/>
      <c r="U1629" s="278"/>
      <c r="V1629" s="278"/>
      <c r="W1629" s="278"/>
      <c r="X1629" s="278"/>
      <c r="Y1629" s="278"/>
      <c r="Z1629" s="278"/>
      <c r="AA1629" s="278"/>
      <c r="AB1629" s="278"/>
      <c r="AC1629" s="278"/>
      <c r="AD1629" s="278"/>
      <c r="AE1629" s="278"/>
      <c r="AF1629" s="65">
        <v>3</v>
      </c>
      <c r="AG1629" s="278"/>
      <c r="AH1629" s="278"/>
      <c r="AI1629" s="278"/>
      <c r="AJ1629" s="278"/>
      <c r="AK1629" s="278"/>
      <c r="AL1629" s="278"/>
      <c r="AM1629" s="278"/>
      <c r="AN1629" s="278"/>
      <c r="AO1629" s="278"/>
      <c r="AP1629" s="278"/>
      <c r="AQ1629" s="278"/>
      <c r="AR1629" s="278"/>
      <c r="AS1629" s="278"/>
      <c r="AT1629" s="278"/>
    </row>
    <row r="1630" spans="1:46" ht="67.900000000000006" customHeight="1" thickTop="1" thickBot="1" x14ac:dyDescent="0.25">
      <c r="A1630" s="273" t="s">
        <v>1482</v>
      </c>
      <c r="B1630" s="273" t="s">
        <v>1483</v>
      </c>
      <c r="C1630" s="273" t="s">
        <v>1483</v>
      </c>
      <c r="D1630" s="273" t="s">
        <v>1483</v>
      </c>
      <c r="E1630" s="273" t="s">
        <v>1483</v>
      </c>
      <c r="F1630" s="273" t="s">
        <v>1483</v>
      </c>
      <c r="G1630" s="273" t="s">
        <v>1483</v>
      </c>
      <c r="H1630" s="273" t="s">
        <v>1483</v>
      </c>
      <c r="I1630" s="273" t="s">
        <v>1483</v>
      </c>
      <c r="J1630" s="273" t="s">
        <v>1483</v>
      </c>
      <c r="K1630" s="273" t="s">
        <v>1483</v>
      </c>
      <c r="L1630" s="273" t="s">
        <v>1483</v>
      </c>
      <c r="M1630" s="273" t="s">
        <v>1483</v>
      </c>
      <c r="N1630" s="273" t="s">
        <v>1483</v>
      </c>
      <c r="O1630" s="273" t="s">
        <v>1483</v>
      </c>
      <c r="P1630" s="273" t="s">
        <v>1483</v>
      </c>
      <c r="Q1630" s="65">
        <v>3</v>
      </c>
      <c r="R1630" s="278"/>
      <c r="S1630" s="278"/>
      <c r="T1630" s="278"/>
      <c r="U1630" s="278"/>
      <c r="V1630" s="278"/>
      <c r="W1630" s="278"/>
      <c r="X1630" s="278"/>
      <c r="Y1630" s="278"/>
      <c r="Z1630" s="278"/>
      <c r="AA1630" s="278"/>
      <c r="AB1630" s="278"/>
      <c r="AC1630" s="278"/>
      <c r="AD1630" s="278"/>
      <c r="AE1630" s="278"/>
      <c r="AF1630" s="65">
        <v>3</v>
      </c>
      <c r="AG1630" s="278"/>
      <c r="AH1630" s="278"/>
      <c r="AI1630" s="278"/>
      <c r="AJ1630" s="278"/>
      <c r="AK1630" s="278"/>
      <c r="AL1630" s="278"/>
      <c r="AM1630" s="278"/>
      <c r="AN1630" s="278"/>
      <c r="AO1630" s="278"/>
      <c r="AP1630" s="278"/>
      <c r="AQ1630" s="278"/>
      <c r="AR1630" s="278"/>
      <c r="AS1630" s="278"/>
      <c r="AT1630" s="278"/>
    </row>
    <row r="1631" spans="1:46" ht="45" customHeight="1" thickTop="1" thickBot="1" x14ac:dyDescent="0.25">
      <c r="A1631" s="273" t="s">
        <v>1484</v>
      </c>
      <c r="B1631" s="273" t="s">
        <v>1485</v>
      </c>
      <c r="C1631" s="273" t="s">
        <v>1485</v>
      </c>
      <c r="D1631" s="273" t="s">
        <v>1485</v>
      </c>
      <c r="E1631" s="273" t="s">
        <v>1485</v>
      </c>
      <c r="F1631" s="273" t="s">
        <v>1485</v>
      </c>
      <c r="G1631" s="273" t="s">
        <v>1485</v>
      </c>
      <c r="H1631" s="273" t="s">
        <v>1485</v>
      </c>
      <c r="I1631" s="273" t="s">
        <v>1485</v>
      </c>
      <c r="J1631" s="273" t="s">
        <v>1485</v>
      </c>
      <c r="K1631" s="273" t="s">
        <v>1485</v>
      </c>
      <c r="L1631" s="273" t="s">
        <v>1485</v>
      </c>
      <c r="M1631" s="273" t="s">
        <v>1485</v>
      </c>
      <c r="N1631" s="273" t="s">
        <v>1485</v>
      </c>
      <c r="O1631" s="273" t="s">
        <v>1485</v>
      </c>
      <c r="P1631" s="273" t="s">
        <v>1485</v>
      </c>
      <c r="Q1631" s="65">
        <v>3</v>
      </c>
      <c r="R1631" s="278"/>
      <c r="S1631" s="278"/>
      <c r="T1631" s="278"/>
      <c r="U1631" s="278"/>
      <c r="V1631" s="278"/>
      <c r="W1631" s="278"/>
      <c r="X1631" s="278"/>
      <c r="Y1631" s="278"/>
      <c r="Z1631" s="278"/>
      <c r="AA1631" s="278"/>
      <c r="AB1631" s="278"/>
      <c r="AC1631" s="278"/>
      <c r="AD1631" s="278"/>
      <c r="AE1631" s="278"/>
      <c r="AF1631" s="65">
        <v>3</v>
      </c>
      <c r="AG1631" s="278"/>
      <c r="AH1631" s="278"/>
      <c r="AI1631" s="278"/>
      <c r="AJ1631" s="278"/>
      <c r="AK1631" s="278"/>
      <c r="AL1631" s="278"/>
      <c r="AM1631" s="278"/>
      <c r="AN1631" s="278"/>
      <c r="AO1631" s="278"/>
      <c r="AP1631" s="278"/>
      <c r="AQ1631" s="278"/>
      <c r="AR1631" s="278"/>
      <c r="AS1631" s="278"/>
      <c r="AT1631" s="278"/>
    </row>
    <row r="1634" spans="1:46" ht="15" x14ac:dyDescent="0.2">
      <c r="A1634" s="267" t="s">
        <v>1486</v>
      </c>
      <c r="B1634" s="267"/>
      <c r="C1634" s="267"/>
      <c r="D1634" s="267"/>
      <c r="E1634" s="267"/>
      <c r="F1634" s="267"/>
      <c r="G1634" s="267"/>
      <c r="H1634" s="267"/>
      <c r="I1634" s="267"/>
      <c r="J1634" s="267"/>
      <c r="K1634" s="267"/>
      <c r="L1634" s="267"/>
      <c r="M1634" s="267"/>
      <c r="N1634" s="267"/>
      <c r="O1634" s="267"/>
      <c r="P1634" s="267"/>
      <c r="Q1634" s="267"/>
      <c r="R1634" s="267"/>
      <c r="S1634" s="267"/>
      <c r="T1634" s="267"/>
      <c r="U1634" s="267"/>
      <c r="V1634" s="267"/>
      <c r="W1634" s="267"/>
      <c r="X1634" s="267"/>
      <c r="Y1634" s="267"/>
      <c r="Z1634" s="267"/>
      <c r="AA1634" s="267"/>
      <c r="AB1634" s="267"/>
      <c r="AC1634" s="267"/>
      <c r="AD1634" s="267"/>
      <c r="AE1634" s="267"/>
      <c r="AF1634"/>
      <c r="AG1634" s="295" t="s">
        <v>61</v>
      </c>
      <c r="AH1634" s="295"/>
      <c r="AI1634" s="295"/>
      <c r="AJ1634" s="295"/>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62</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68" t="s">
        <v>1487</v>
      </c>
      <c r="B1638" s="268"/>
      <c r="C1638" s="268"/>
      <c r="D1638" s="268"/>
      <c r="E1638" s="268"/>
      <c r="F1638" s="268"/>
      <c r="G1638" s="268"/>
      <c r="H1638" s="268"/>
      <c r="I1638" s="268"/>
      <c r="J1638" s="268"/>
      <c r="K1638" s="268"/>
      <c r="L1638" s="268"/>
      <c r="M1638" s="268"/>
      <c r="N1638" s="268"/>
      <c r="O1638" s="268"/>
      <c r="P1638" s="268"/>
      <c r="Q1638" s="62"/>
      <c r="R1638" s="57"/>
      <c r="S1638" s="57"/>
      <c r="T1638" s="57"/>
      <c r="U1638" s="57"/>
      <c r="V1638" s="269"/>
      <c r="W1638" s="269"/>
      <c r="X1638" s="269"/>
      <c r="Y1638" s="269"/>
      <c r="Z1638" s="269"/>
      <c r="AA1638" s="269"/>
      <c r="AB1638" s="269"/>
      <c r="AC1638" s="269"/>
      <c r="AD1638" s="269"/>
      <c r="AE1638" s="269"/>
      <c r="AF1638" s="62"/>
      <c r="AG1638" s="57"/>
      <c r="AH1638" s="57"/>
      <c r="AI1638" s="57"/>
      <c r="AJ1638" s="57"/>
      <c r="AK1638" s="269"/>
      <c r="AL1638" s="269"/>
      <c r="AM1638" s="269"/>
      <c r="AN1638" s="269"/>
      <c r="AO1638" s="269"/>
      <c r="AP1638" s="269"/>
      <c r="AQ1638" s="269"/>
      <c r="AR1638" s="269"/>
      <c r="AS1638" s="269"/>
      <c r="AT1638" s="269"/>
    </row>
    <row r="1639" spans="1:46" ht="45" customHeight="1" thickTop="1" thickBot="1" x14ac:dyDescent="0.25">
      <c r="A1639" s="275" t="s">
        <v>43</v>
      </c>
      <c r="B1639" s="275"/>
      <c r="C1639" s="275"/>
      <c r="D1639" s="275"/>
      <c r="E1639" s="275"/>
      <c r="F1639" s="275"/>
      <c r="G1639" s="275"/>
      <c r="H1639" s="275"/>
      <c r="I1639" s="275"/>
      <c r="J1639" s="275"/>
      <c r="K1639" s="275"/>
      <c r="L1639" s="275"/>
      <c r="M1639" s="275"/>
      <c r="N1639" s="275"/>
      <c r="O1639" s="275"/>
      <c r="P1639" s="275"/>
      <c r="Q1639" s="63" t="s">
        <v>64</v>
      </c>
      <c r="R1639" s="276" t="s">
        <v>65</v>
      </c>
      <c r="S1639" s="276"/>
      <c r="T1639" s="276"/>
      <c r="U1639" s="276"/>
      <c r="V1639" s="276"/>
      <c r="W1639" s="276"/>
      <c r="X1639" s="276"/>
      <c r="Y1639" s="276"/>
      <c r="Z1639" s="276"/>
      <c r="AA1639" s="276"/>
      <c r="AB1639" s="276"/>
      <c r="AC1639" s="276"/>
      <c r="AD1639" s="276"/>
      <c r="AE1639" s="276"/>
      <c r="AF1639" s="64" t="s">
        <v>64</v>
      </c>
      <c r="AG1639" s="277" t="s">
        <v>7</v>
      </c>
      <c r="AH1639" s="277"/>
      <c r="AI1639" s="277"/>
      <c r="AJ1639" s="277"/>
      <c r="AK1639" s="277"/>
      <c r="AL1639" s="277"/>
      <c r="AM1639" s="277"/>
      <c r="AN1639" s="277"/>
      <c r="AO1639" s="277"/>
      <c r="AP1639" s="277"/>
      <c r="AQ1639" s="277"/>
      <c r="AR1639" s="277"/>
      <c r="AS1639" s="277"/>
      <c r="AT1639" s="277"/>
    </row>
    <row r="1640" spans="1:46" ht="45" customHeight="1" thickTop="1" thickBot="1" x14ac:dyDescent="0.25">
      <c r="A1640" s="273" t="s">
        <v>986</v>
      </c>
      <c r="B1640" s="273" t="s">
        <v>987</v>
      </c>
      <c r="C1640" s="273" t="s">
        <v>987</v>
      </c>
      <c r="D1640" s="273" t="s">
        <v>987</v>
      </c>
      <c r="E1640" s="273" t="s">
        <v>987</v>
      </c>
      <c r="F1640" s="273" t="s">
        <v>987</v>
      </c>
      <c r="G1640" s="273" t="s">
        <v>987</v>
      </c>
      <c r="H1640" s="273" t="s">
        <v>987</v>
      </c>
      <c r="I1640" s="273" t="s">
        <v>987</v>
      </c>
      <c r="J1640" s="273" t="s">
        <v>987</v>
      </c>
      <c r="K1640" s="273" t="s">
        <v>987</v>
      </c>
      <c r="L1640" s="273" t="s">
        <v>987</v>
      </c>
      <c r="M1640" s="273" t="s">
        <v>987</v>
      </c>
      <c r="N1640" s="273" t="s">
        <v>987</v>
      </c>
      <c r="O1640" s="273" t="s">
        <v>987</v>
      </c>
      <c r="P1640" s="273" t="s">
        <v>987</v>
      </c>
      <c r="Q1640" s="65">
        <v>3</v>
      </c>
      <c r="R1640" s="278" t="s">
        <v>3078</v>
      </c>
      <c r="S1640" s="278"/>
      <c r="T1640" s="278"/>
      <c r="U1640" s="278"/>
      <c r="V1640" s="278"/>
      <c r="W1640" s="278"/>
      <c r="X1640" s="278"/>
      <c r="Y1640" s="278"/>
      <c r="Z1640" s="278"/>
      <c r="AA1640" s="278"/>
      <c r="AB1640" s="278"/>
      <c r="AC1640" s="278"/>
      <c r="AD1640" s="278"/>
      <c r="AE1640" s="278"/>
      <c r="AF1640" s="65">
        <v>3</v>
      </c>
      <c r="AG1640" s="278" t="s">
        <v>3078</v>
      </c>
      <c r="AH1640" s="278"/>
      <c r="AI1640" s="278"/>
      <c r="AJ1640" s="278"/>
      <c r="AK1640" s="278"/>
      <c r="AL1640" s="278"/>
      <c r="AM1640" s="278"/>
      <c r="AN1640" s="278"/>
      <c r="AO1640" s="278"/>
      <c r="AP1640" s="278"/>
      <c r="AQ1640" s="278"/>
      <c r="AR1640" s="278"/>
      <c r="AS1640" s="278"/>
      <c r="AT1640" s="278"/>
    </row>
    <row r="1641" spans="1:46" ht="45" customHeight="1" thickTop="1" thickBot="1" x14ac:dyDescent="0.25">
      <c r="A1641" s="273" t="s">
        <v>988</v>
      </c>
      <c r="B1641" s="273" t="s">
        <v>989</v>
      </c>
      <c r="C1641" s="273" t="s">
        <v>989</v>
      </c>
      <c r="D1641" s="273" t="s">
        <v>989</v>
      </c>
      <c r="E1641" s="273" t="s">
        <v>989</v>
      </c>
      <c r="F1641" s="273" t="s">
        <v>989</v>
      </c>
      <c r="G1641" s="273" t="s">
        <v>989</v>
      </c>
      <c r="H1641" s="273" t="s">
        <v>989</v>
      </c>
      <c r="I1641" s="273" t="s">
        <v>989</v>
      </c>
      <c r="J1641" s="273" t="s">
        <v>989</v>
      </c>
      <c r="K1641" s="273" t="s">
        <v>989</v>
      </c>
      <c r="L1641" s="273" t="s">
        <v>989</v>
      </c>
      <c r="M1641" s="273" t="s">
        <v>989</v>
      </c>
      <c r="N1641" s="273" t="s">
        <v>989</v>
      </c>
      <c r="O1641" s="273" t="s">
        <v>989</v>
      </c>
      <c r="P1641" s="273" t="s">
        <v>989</v>
      </c>
      <c r="Q1641" s="65">
        <v>3</v>
      </c>
      <c r="R1641" s="274"/>
      <c r="S1641" s="274"/>
      <c r="T1641" s="274"/>
      <c r="U1641" s="274"/>
      <c r="V1641" s="274"/>
      <c r="W1641" s="274"/>
      <c r="X1641" s="274"/>
      <c r="Y1641" s="274"/>
      <c r="Z1641" s="274"/>
      <c r="AA1641" s="274"/>
      <c r="AB1641" s="274"/>
      <c r="AC1641" s="274"/>
      <c r="AD1641" s="274"/>
      <c r="AE1641" s="274"/>
      <c r="AF1641" s="65">
        <v>3</v>
      </c>
      <c r="AG1641" s="274"/>
      <c r="AH1641" s="274"/>
      <c r="AI1641" s="274"/>
      <c r="AJ1641" s="274"/>
      <c r="AK1641" s="274"/>
      <c r="AL1641" s="274"/>
      <c r="AM1641" s="274"/>
      <c r="AN1641" s="274"/>
      <c r="AO1641" s="274"/>
      <c r="AP1641" s="274"/>
      <c r="AQ1641" s="274"/>
      <c r="AR1641" s="274"/>
      <c r="AS1641" s="274"/>
      <c r="AT1641" s="274"/>
    </row>
    <row r="1642" spans="1:46" ht="45" customHeight="1" thickTop="1" thickBot="1" x14ac:dyDescent="0.25">
      <c r="A1642" s="273" t="s">
        <v>1488</v>
      </c>
      <c r="B1642" s="273" t="s">
        <v>1489</v>
      </c>
      <c r="C1642" s="273" t="s">
        <v>1489</v>
      </c>
      <c r="D1642" s="273" t="s">
        <v>1489</v>
      </c>
      <c r="E1642" s="273" t="s">
        <v>1489</v>
      </c>
      <c r="F1642" s="273" t="s">
        <v>1489</v>
      </c>
      <c r="G1642" s="273" t="s">
        <v>1489</v>
      </c>
      <c r="H1642" s="273" t="s">
        <v>1489</v>
      </c>
      <c r="I1642" s="273" t="s">
        <v>1489</v>
      </c>
      <c r="J1642" s="273" t="s">
        <v>1489</v>
      </c>
      <c r="K1642" s="273" t="s">
        <v>1489</v>
      </c>
      <c r="L1642" s="273" t="s">
        <v>1489</v>
      </c>
      <c r="M1642" s="273" t="s">
        <v>1489</v>
      </c>
      <c r="N1642" s="273" t="s">
        <v>1489</v>
      </c>
      <c r="O1642" s="273" t="s">
        <v>1489</v>
      </c>
      <c r="P1642" s="273" t="s">
        <v>1489</v>
      </c>
      <c r="Q1642" s="65">
        <v>3</v>
      </c>
      <c r="R1642" s="274"/>
      <c r="S1642" s="274"/>
      <c r="T1642" s="274"/>
      <c r="U1642" s="274"/>
      <c r="V1642" s="274"/>
      <c r="W1642" s="274"/>
      <c r="X1642" s="274"/>
      <c r="Y1642" s="274"/>
      <c r="Z1642" s="274"/>
      <c r="AA1642" s="274"/>
      <c r="AB1642" s="274"/>
      <c r="AC1642" s="274"/>
      <c r="AD1642" s="274"/>
      <c r="AE1642" s="274"/>
      <c r="AF1642" s="65">
        <v>3</v>
      </c>
      <c r="AG1642" s="274"/>
      <c r="AH1642" s="274"/>
      <c r="AI1642" s="274"/>
      <c r="AJ1642" s="274"/>
      <c r="AK1642" s="274"/>
      <c r="AL1642" s="274"/>
      <c r="AM1642" s="274"/>
      <c r="AN1642" s="274"/>
      <c r="AO1642" s="274"/>
      <c r="AP1642" s="274"/>
      <c r="AQ1642" s="274"/>
      <c r="AR1642" s="274"/>
      <c r="AS1642" s="274"/>
      <c r="AT1642" s="274"/>
    </row>
    <row r="1643" spans="1:46" ht="45" customHeight="1" thickTop="1" thickBot="1" x14ac:dyDescent="0.25">
      <c r="A1643" s="273" t="s">
        <v>1490</v>
      </c>
      <c r="B1643" s="273" t="s">
        <v>1491</v>
      </c>
      <c r="C1643" s="273" t="s">
        <v>1491</v>
      </c>
      <c r="D1643" s="273" t="s">
        <v>1491</v>
      </c>
      <c r="E1643" s="273" t="s">
        <v>1491</v>
      </c>
      <c r="F1643" s="273" t="s">
        <v>1491</v>
      </c>
      <c r="G1643" s="273" t="s">
        <v>1491</v>
      </c>
      <c r="H1643" s="273" t="s">
        <v>1491</v>
      </c>
      <c r="I1643" s="273" t="s">
        <v>1491</v>
      </c>
      <c r="J1643" s="273" t="s">
        <v>1491</v>
      </c>
      <c r="K1643" s="273" t="s">
        <v>1491</v>
      </c>
      <c r="L1643" s="273" t="s">
        <v>1491</v>
      </c>
      <c r="M1643" s="273" t="s">
        <v>1491</v>
      </c>
      <c r="N1643" s="273" t="s">
        <v>1491</v>
      </c>
      <c r="O1643" s="273" t="s">
        <v>1491</v>
      </c>
      <c r="P1643" s="273" t="s">
        <v>1491</v>
      </c>
      <c r="Q1643" s="65">
        <v>3</v>
      </c>
      <c r="R1643" s="274"/>
      <c r="S1643" s="274"/>
      <c r="T1643" s="274"/>
      <c r="U1643" s="274"/>
      <c r="V1643" s="274"/>
      <c r="W1643" s="274"/>
      <c r="X1643" s="274"/>
      <c r="Y1643" s="274"/>
      <c r="Z1643" s="274"/>
      <c r="AA1643" s="274"/>
      <c r="AB1643" s="274"/>
      <c r="AC1643" s="274"/>
      <c r="AD1643" s="274"/>
      <c r="AE1643" s="274"/>
      <c r="AF1643" s="65">
        <v>3</v>
      </c>
      <c r="AG1643" s="274"/>
      <c r="AH1643" s="274"/>
      <c r="AI1643" s="274"/>
      <c r="AJ1643" s="274"/>
      <c r="AK1643" s="274"/>
      <c r="AL1643" s="274"/>
      <c r="AM1643" s="274"/>
      <c r="AN1643" s="274"/>
      <c r="AO1643" s="274"/>
      <c r="AP1643" s="274"/>
      <c r="AQ1643" s="274"/>
      <c r="AR1643" s="274"/>
      <c r="AS1643" s="274"/>
      <c r="AT1643" s="274"/>
    </row>
    <row r="1644" spans="1:46" ht="45" customHeight="1" thickTop="1" thickBot="1" x14ac:dyDescent="0.25">
      <c r="A1644" s="278" t="s">
        <v>1492</v>
      </c>
      <c r="B1644" s="278" t="s">
        <v>1493</v>
      </c>
      <c r="C1644" s="278" t="s">
        <v>1493</v>
      </c>
      <c r="D1644" s="278" t="s">
        <v>1493</v>
      </c>
      <c r="E1644" s="278" t="s">
        <v>1493</v>
      </c>
      <c r="F1644" s="278" t="s">
        <v>1493</v>
      </c>
      <c r="G1644" s="278" t="s">
        <v>1493</v>
      </c>
      <c r="H1644" s="278" t="s">
        <v>1493</v>
      </c>
      <c r="I1644" s="278" t="s">
        <v>1493</v>
      </c>
      <c r="J1644" s="278" t="s">
        <v>1493</v>
      </c>
      <c r="K1644" s="278" t="s">
        <v>1493</v>
      </c>
      <c r="L1644" s="278" t="s">
        <v>1493</v>
      </c>
      <c r="M1644" s="278" t="s">
        <v>1493</v>
      </c>
      <c r="N1644" s="278" t="s">
        <v>1493</v>
      </c>
      <c r="O1644" s="278" t="s">
        <v>1493</v>
      </c>
      <c r="P1644" s="278" t="s">
        <v>1493</v>
      </c>
      <c r="Q1644" s="65">
        <v>3</v>
      </c>
      <c r="R1644" s="274"/>
      <c r="S1644" s="274"/>
      <c r="T1644" s="274"/>
      <c r="U1644" s="274"/>
      <c r="V1644" s="274"/>
      <c r="W1644" s="274"/>
      <c r="X1644" s="274"/>
      <c r="Y1644" s="274"/>
      <c r="Z1644" s="274"/>
      <c r="AA1644" s="274"/>
      <c r="AB1644" s="274"/>
      <c r="AC1644" s="274"/>
      <c r="AD1644" s="274"/>
      <c r="AE1644" s="274"/>
      <c r="AF1644" s="65">
        <v>3</v>
      </c>
      <c r="AG1644" s="274"/>
      <c r="AH1644" s="274"/>
      <c r="AI1644" s="274"/>
      <c r="AJ1644" s="274"/>
      <c r="AK1644" s="274"/>
      <c r="AL1644" s="274"/>
      <c r="AM1644" s="274"/>
      <c r="AN1644" s="274"/>
      <c r="AO1644" s="274"/>
      <c r="AP1644" s="274"/>
      <c r="AQ1644" s="274"/>
      <c r="AR1644" s="274"/>
      <c r="AS1644" s="274"/>
      <c r="AT1644" s="274"/>
    </row>
    <row r="1645" spans="1:46" ht="45" customHeight="1" thickTop="1" thickBot="1" x14ac:dyDescent="0.25">
      <c r="A1645" s="278" t="s">
        <v>1494</v>
      </c>
      <c r="B1645" s="278" t="s">
        <v>1495</v>
      </c>
      <c r="C1645" s="278" t="s">
        <v>1495</v>
      </c>
      <c r="D1645" s="278" t="s">
        <v>1495</v>
      </c>
      <c r="E1645" s="278" t="s">
        <v>1495</v>
      </c>
      <c r="F1645" s="278" t="s">
        <v>1495</v>
      </c>
      <c r="G1645" s="278" t="s">
        <v>1495</v>
      </c>
      <c r="H1645" s="278" t="s">
        <v>1495</v>
      </c>
      <c r="I1645" s="278" t="s">
        <v>1495</v>
      </c>
      <c r="J1645" s="278" t="s">
        <v>1495</v>
      </c>
      <c r="K1645" s="278" t="s">
        <v>1495</v>
      </c>
      <c r="L1645" s="278" t="s">
        <v>1495</v>
      </c>
      <c r="M1645" s="278" t="s">
        <v>1495</v>
      </c>
      <c r="N1645" s="278" t="s">
        <v>1495</v>
      </c>
      <c r="O1645" s="278" t="s">
        <v>1495</v>
      </c>
      <c r="P1645" s="278" t="s">
        <v>1495</v>
      </c>
      <c r="Q1645" s="65">
        <v>3</v>
      </c>
      <c r="R1645" s="278"/>
      <c r="S1645" s="278"/>
      <c r="T1645" s="278"/>
      <c r="U1645" s="278"/>
      <c r="V1645" s="278"/>
      <c r="W1645" s="278"/>
      <c r="X1645" s="278"/>
      <c r="Y1645" s="278"/>
      <c r="Z1645" s="278"/>
      <c r="AA1645" s="278"/>
      <c r="AB1645" s="278"/>
      <c r="AC1645" s="278"/>
      <c r="AD1645" s="278"/>
      <c r="AE1645" s="278"/>
      <c r="AF1645" s="65">
        <v>3</v>
      </c>
      <c r="AG1645" s="278"/>
      <c r="AH1645" s="278"/>
      <c r="AI1645" s="278"/>
      <c r="AJ1645" s="278"/>
      <c r="AK1645" s="278"/>
      <c r="AL1645" s="278"/>
      <c r="AM1645" s="278"/>
      <c r="AN1645" s="278"/>
      <c r="AO1645" s="278"/>
      <c r="AP1645" s="278"/>
      <c r="AQ1645" s="278"/>
      <c r="AR1645" s="278"/>
      <c r="AS1645" s="278"/>
      <c r="AT1645" s="278"/>
    </row>
    <row r="1646" spans="1:46" ht="45" customHeight="1" thickTop="1" thickBot="1" x14ac:dyDescent="0.25">
      <c r="A1646" s="273" t="s">
        <v>1496</v>
      </c>
      <c r="B1646" s="273" t="s">
        <v>1497</v>
      </c>
      <c r="C1646" s="273" t="s">
        <v>1497</v>
      </c>
      <c r="D1646" s="273" t="s">
        <v>1497</v>
      </c>
      <c r="E1646" s="273" t="s">
        <v>1497</v>
      </c>
      <c r="F1646" s="273" t="s">
        <v>1497</v>
      </c>
      <c r="G1646" s="273" t="s">
        <v>1497</v>
      </c>
      <c r="H1646" s="273" t="s">
        <v>1497</v>
      </c>
      <c r="I1646" s="273" t="s">
        <v>1497</v>
      </c>
      <c r="J1646" s="273" t="s">
        <v>1497</v>
      </c>
      <c r="K1646" s="273" t="s">
        <v>1497</v>
      </c>
      <c r="L1646" s="273" t="s">
        <v>1497</v>
      </c>
      <c r="M1646" s="273" t="s">
        <v>1497</v>
      </c>
      <c r="N1646" s="273" t="s">
        <v>1497</v>
      </c>
      <c r="O1646" s="273" t="s">
        <v>1497</v>
      </c>
      <c r="P1646" s="273" t="s">
        <v>1497</v>
      </c>
      <c r="Q1646" s="65">
        <v>3</v>
      </c>
      <c r="R1646" s="278"/>
      <c r="S1646" s="278"/>
      <c r="T1646" s="278"/>
      <c r="U1646" s="278"/>
      <c r="V1646" s="278"/>
      <c r="W1646" s="278"/>
      <c r="X1646" s="278"/>
      <c r="Y1646" s="278"/>
      <c r="Z1646" s="278"/>
      <c r="AA1646" s="278"/>
      <c r="AB1646" s="278"/>
      <c r="AC1646" s="278"/>
      <c r="AD1646" s="278"/>
      <c r="AE1646" s="278"/>
      <c r="AF1646" s="65">
        <v>3</v>
      </c>
      <c r="AG1646" s="278"/>
      <c r="AH1646" s="278"/>
      <c r="AI1646" s="278"/>
      <c r="AJ1646" s="278"/>
      <c r="AK1646" s="278"/>
      <c r="AL1646" s="278"/>
      <c r="AM1646" s="278"/>
      <c r="AN1646" s="278"/>
      <c r="AO1646" s="278"/>
      <c r="AP1646" s="278"/>
      <c r="AQ1646" s="278"/>
      <c r="AR1646" s="278"/>
      <c r="AS1646" s="278"/>
      <c r="AT1646" s="278"/>
    </row>
    <row r="1647" spans="1:46" ht="45" customHeight="1" thickTop="1" thickBot="1" x14ac:dyDescent="0.25">
      <c r="A1647" s="273" t="s">
        <v>1498</v>
      </c>
      <c r="B1647" s="273" t="s">
        <v>1499</v>
      </c>
      <c r="C1647" s="273" t="s">
        <v>1499</v>
      </c>
      <c r="D1647" s="273" t="s">
        <v>1499</v>
      </c>
      <c r="E1647" s="273" t="s">
        <v>1499</v>
      </c>
      <c r="F1647" s="273" t="s">
        <v>1499</v>
      </c>
      <c r="G1647" s="273" t="s">
        <v>1499</v>
      </c>
      <c r="H1647" s="273" t="s">
        <v>1499</v>
      </c>
      <c r="I1647" s="273" t="s">
        <v>1499</v>
      </c>
      <c r="J1647" s="273" t="s">
        <v>1499</v>
      </c>
      <c r="K1647" s="273" t="s">
        <v>1499</v>
      </c>
      <c r="L1647" s="273" t="s">
        <v>1499</v>
      </c>
      <c r="M1647" s="273" t="s">
        <v>1499</v>
      </c>
      <c r="N1647" s="273" t="s">
        <v>1499</v>
      </c>
      <c r="O1647" s="273" t="s">
        <v>1499</v>
      </c>
      <c r="P1647" s="273" t="s">
        <v>1499</v>
      </c>
      <c r="Q1647" s="65">
        <v>3</v>
      </c>
      <c r="R1647" s="278"/>
      <c r="S1647" s="278"/>
      <c r="T1647" s="278"/>
      <c r="U1647" s="278"/>
      <c r="V1647" s="278"/>
      <c r="W1647" s="278"/>
      <c r="X1647" s="278"/>
      <c r="Y1647" s="278"/>
      <c r="Z1647" s="278"/>
      <c r="AA1647" s="278"/>
      <c r="AB1647" s="278"/>
      <c r="AC1647" s="278"/>
      <c r="AD1647" s="278"/>
      <c r="AE1647" s="278"/>
      <c r="AF1647" s="65">
        <v>3</v>
      </c>
      <c r="AG1647" s="278"/>
      <c r="AH1647" s="278"/>
      <c r="AI1647" s="278"/>
      <c r="AJ1647" s="278"/>
      <c r="AK1647" s="278"/>
      <c r="AL1647" s="278"/>
      <c r="AM1647" s="278"/>
      <c r="AN1647" s="278"/>
      <c r="AO1647" s="278"/>
      <c r="AP1647" s="278"/>
      <c r="AQ1647" s="278"/>
      <c r="AR1647" s="278"/>
      <c r="AS1647" s="278"/>
      <c r="AT1647" s="278"/>
    </row>
    <row r="1648" spans="1:46" ht="45" customHeight="1" thickTop="1" thickBot="1" x14ac:dyDescent="0.25">
      <c r="A1648" s="273" t="s">
        <v>1500</v>
      </c>
      <c r="B1648" s="273" t="s">
        <v>1501</v>
      </c>
      <c r="C1648" s="273" t="s">
        <v>1501</v>
      </c>
      <c r="D1648" s="273" t="s">
        <v>1501</v>
      </c>
      <c r="E1648" s="273" t="s">
        <v>1501</v>
      </c>
      <c r="F1648" s="273" t="s">
        <v>1501</v>
      </c>
      <c r="G1648" s="273" t="s">
        <v>1501</v>
      </c>
      <c r="H1648" s="273" t="s">
        <v>1501</v>
      </c>
      <c r="I1648" s="273" t="s">
        <v>1501</v>
      </c>
      <c r="J1648" s="273" t="s">
        <v>1501</v>
      </c>
      <c r="K1648" s="273" t="s">
        <v>1501</v>
      </c>
      <c r="L1648" s="273" t="s">
        <v>1501</v>
      </c>
      <c r="M1648" s="273" t="s">
        <v>1501</v>
      </c>
      <c r="N1648" s="273" t="s">
        <v>1501</v>
      </c>
      <c r="O1648" s="273" t="s">
        <v>1501</v>
      </c>
      <c r="P1648" s="273" t="s">
        <v>1501</v>
      </c>
      <c r="Q1648" s="65">
        <v>3</v>
      </c>
      <c r="R1648" s="274"/>
      <c r="S1648" s="274"/>
      <c r="T1648" s="274"/>
      <c r="U1648" s="274"/>
      <c r="V1648" s="274"/>
      <c r="W1648" s="274"/>
      <c r="X1648" s="274"/>
      <c r="Y1648" s="274"/>
      <c r="Z1648" s="274"/>
      <c r="AA1648" s="274"/>
      <c r="AB1648" s="274"/>
      <c r="AC1648" s="274"/>
      <c r="AD1648" s="274"/>
      <c r="AE1648" s="274"/>
      <c r="AF1648" s="65">
        <v>3</v>
      </c>
      <c r="AG1648" s="274"/>
      <c r="AH1648" s="274"/>
      <c r="AI1648" s="274"/>
      <c r="AJ1648" s="274"/>
      <c r="AK1648" s="274"/>
      <c r="AL1648" s="274"/>
      <c r="AM1648" s="274"/>
      <c r="AN1648" s="274"/>
      <c r="AO1648" s="274"/>
      <c r="AP1648" s="274"/>
      <c r="AQ1648" s="274"/>
      <c r="AR1648" s="274"/>
      <c r="AS1648" s="274"/>
      <c r="AT1648" s="274"/>
    </row>
    <row r="1649" spans="1:46" ht="45" customHeight="1" thickTop="1" thickBot="1" x14ac:dyDescent="0.25">
      <c r="A1649" s="273" t="s">
        <v>1502</v>
      </c>
      <c r="B1649" s="273" t="s">
        <v>1503</v>
      </c>
      <c r="C1649" s="273" t="s">
        <v>1503</v>
      </c>
      <c r="D1649" s="273" t="s">
        <v>1503</v>
      </c>
      <c r="E1649" s="273" t="s">
        <v>1503</v>
      </c>
      <c r="F1649" s="273" t="s">
        <v>1503</v>
      </c>
      <c r="G1649" s="273" t="s">
        <v>1503</v>
      </c>
      <c r="H1649" s="273" t="s">
        <v>1503</v>
      </c>
      <c r="I1649" s="273" t="s">
        <v>1503</v>
      </c>
      <c r="J1649" s="273" t="s">
        <v>1503</v>
      </c>
      <c r="K1649" s="273" t="s">
        <v>1503</v>
      </c>
      <c r="L1649" s="273" t="s">
        <v>1503</v>
      </c>
      <c r="M1649" s="273" t="s">
        <v>1503</v>
      </c>
      <c r="N1649" s="273" t="s">
        <v>1503</v>
      </c>
      <c r="O1649" s="273" t="s">
        <v>1503</v>
      </c>
      <c r="P1649" s="273" t="s">
        <v>1503</v>
      </c>
      <c r="Q1649" s="65">
        <v>3</v>
      </c>
      <c r="R1649" s="274"/>
      <c r="S1649" s="274"/>
      <c r="T1649" s="274"/>
      <c r="U1649" s="274"/>
      <c r="V1649" s="274"/>
      <c r="W1649" s="274"/>
      <c r="X1649" s="274"/>
      <c r="Y1649" s="274"/>
      <c r="Z1649" s="274"/>
      <c r="AA1649" s="274"/>
      <c r="AB1649" s="274"/>
      <c r="AC1649" s="274"/>
      <c r="AD1649" s="274"/>
      <c r="AE1649" s="274"/>
      <c r="AF1649" s="65">
        <v>3</v>
      </c>
      <c r="AG1649" s="274"/>
      <c r="AH1649" s="274"/>
      <c r="AI1649" s="274"/>
      <c r="AJ1649" s="274"/>
      <c r="AK1649" s="274"/>
      <c r="AL1649" s="274"/>
      <c r="AM1649" s="274"/>
      <c r="AN1649" s="274"/>
      <c r="AO1649" s="274"/>
      <c r="AP1649" s="274"/>
      <c r="AQ1649" s="274"/>
      <c r="AR1649" s="274"/>
      <c r="AS1649" s="274"/>
      <c r="AT1649" s="274"/>
    </row>
    <row r="1650" spans="1:46" ht="45" customHeight="1" thickTop="1" thickBot="1" x14ac:dyDescent="0.25">
      <c r="A1650" s="273" t="s">
        <v>1504</v>
      </c>
      <c r="B1650" s="273" t="s">
        <v>1505</v>
      </c>
      <c r="C1650" s="273" t="s">
        <v>1505</v>
      </c>
      <c r="D1650" s="273" t="s">
        <v>1505</v>
      </c>
      <c r="E1650" s="273" t="s">
        <v>1505</v>
      </c>
      <c r="F1650" s="273" t="s">
        <v>1505</v>
      </c>
      <c r="G1650" s="273" t="s">
        <v>1505</v>
      </c>
      <c r="H1650" s="273" t="s">
        <v>1505</v>
      </c>
      <c r="I1650" s="273" t="s">
        <v>1505</v>
      </c>
      <c r="J1650" s="273" t="s">
        <v>1505</v>
      </c>
      <c r="K1650" s="273" t="s">
        <v>1505</v>
      </c>
      <c r="L1650" s="273" t="s">
        <v>1505</v>
      </c>
      <c r="M1650" s="273" t="s">
        <v>1505</v>
      </c>
      <c r="N1650" s="273" t="s">
        <v>1505</v>
      </c>
      <c r="O1650" s="273" t="s">
        <v>1505</v>
      </c>
      <c r="P1650" s="273" t="s">
        <v>1505</v>
      </c>
      <c r="Q1650" s="65">
        <v>3</v>
      </c>
      <c r="R1650" s="274"/>
      <c r="S1650" s="274"/>
      <c r="T1650" s="274"/>
      <c r="U1650" s="274"/>
      <c r="V1650" s="274"/>
      <c r="W1650" s="274"/>
      <c r="X1650" s="274"/>
      <c r="Y1650" s="274"/>
      <c r="Z1650" s="274"/>
      <c r="AA1650" s="274"/>
      <c r="AB1650" s="274"/>
      <c r="AC1650" s="274"/>
      <c r="AD1650" s="274"/>
      <c r="AE1650" s="274"/>
      <c r="AF1650" s="65">
        <v>3</v>
      </c>
      <c r="AG1650" s="274"/>
      <c r="AH1650" s="274"/>
      <c r="AI1650" s="274"/>
      <c r="AJ1650" s="274"/>
      <c r="AK1650" s="274"/>
      <c r="AL1650" s="274"/>
      <c r="AM1650" s="274"/>
      <c r="AN1650" s="274"/>
      <c r="AO1650" s="274"/>
      <c r="AP1650" s="274"/>
      <c r="AQ1650" s="274"/>
      <c r="AR1650" s="274"/>
      <c r="AS1650" s="274"/>
      <c r="AT1650" s="274"/>
    </row>
    <row r="1651" spans="1:46" ht="45" customHeight="1" thickTop="1" thickBot="1" x14ac:dyDescent="0.25">
      <c r="A1651" s="278" t="s">
        <v>1506</v>
      </c>
      <c r="B1651" s="278" t="s">
        <v>1507</v>
      </c>
      <c r="C1651" s="278" t="s">
        <v>1507</v>
      </c>
      <c r="D1651" s="278" t="s">
        <v>1507</v>
      </c>
      <c r="E1651" s="278" t="s">
        <v>1507</v>
      </c>
      <c r="F1651" s="278" t="s">
        <v>1507</v>
      </c>
      <c r="G1651" s="278" t="s">
        <v>1507</v>
      </c>
      <c r="H1651" s="278" t="s">
        <v>1507</v>
      </c>
      <c r="I1651" s="278" t="s">
        <v>1507</v>
      </c>
      <c r="J1651" s="278" t="s">
        <v>1507</v>
      </c>
      <c r="K1651" s="278" t="s">
        <v>1507</v>
      </c>
      <c r="L1651" s="278" t="s">
        <v>1507</v>
      </c>
      <c r="M1651" s="278" t="s">
        <v>1507</v>
      </c>
      <c r="N1651" s="278" t="s">
        <v>1507</v>
      </c>
      <c r="O1651" s="278" t="s">
        <v>1507</v>
      </c>
      <c r="P1651" s="278" t="s">
        <v>1507</v>
      </c>
      <c r="Q1651" s="65">
        <v>3</v>
      </c>
      <c r="R1651" s="274"/>
      <c r="S1651" s="274"/>
      <c r="T1651" s="274"/>
      <c r="U1651" s="274"/>
      <c r="V1651" s="274"/>
      <c r="W1651" s="274"/>
      <c r="X1651" s="274"/>
      <c r="Y1651" s="274"/>
      <c r="Z1651" s="274"/>
      <c r="AA1651" s="274"/>
      <c r="AB1651" s="274"/>
      <c r="AC1651" s="274"/>
      <c r="AD1651" s="274"/>
      <c r="AE1651" s="274"/>
      <c r="AF1651" s="65">
        <v>3</v>
      </c>
      <c r="AG1651" s="274"/>
      <c r="AH1651" s="274"/>
      <c r="AI1651" s="274"/>
      <c r="AJ1651" s="274"/>
      <c r="AK1651" s="274"/>
      <c r="AL1651" s="274"/>
      <c r="AM1651" s="274"/>
      <c r="AN1651" s="274"/>
      <c r="AO1651" s="274"/>
      <c r="AP1651" s="274"/>
      <c r="AQ1651" s="274"/>
      <c r="AR1651" s="274"/>
      <c r="AS1651" s="274"/>
      <c r="AT1651" s="274"/>
    </row>
    <row r="1652" spans="1:46" ht="45" customHeight="1" thickTop="1" thickBot="1" x14ac:dyDescent="0.25">
      <c r="A1652" s="278" t="s">
        <v>1508</v>
      </c>
      <c r="B1652" s="278" t="s">
        <v>1509</v>
      </c>
      <c r="C1652" s="278" t="s">
        <v>1509</v>
      </c>
      <c r="D1652" s="278" t="s">
        <v>1509</v>
      </c>
      <c r="E1652" s="278" t="s">
        <v>1509</v>
      </c>
      <c r="F1652" s="278" t="s">
        <v>1509</v>
      </c>
      <c r="G1652" s="278" t="s">
        <v>1509</v>
      </c>
      <c r="H1652" s="278" t="s">
        <v>1509</v>
      </c>
      <c r="I1652" s="278" t="s">
        <v>1509</v>
      </c>
      <c r="J1652" s="278" t="s">
        <v>1509</v>
      </c>
      <c r="K1652" s="278" t="s">
        <v>1509</v>
      </c>
      <c r="L1652" s="278" t="s">
        <v>1509</v>
      </c>
      <c r="M1652" s="278" t="s">
        <v>1509</v>
      </c>
      <c r="N1652" s="278" t="s">
        <v>1509</v>
      </c>
      <c r="O1652" s="278" t="s">
        <v>1509</v>
      </c>
      <c r="P1652" s="278" t="s">
        <v>1509</v>
      </c>
      <c r="Q1652" s="65">
        <v>3</v>
      </c>
      <c r="R1652" s="278"/>
      <c r="S1652" s="278"/>
      <c r="T1652" s="278"/>
      <c r="U1652" s="278"/>
      <c r="V1652" s="278"/>
      <c r="W1652" s="278"/>
      <c r="X1652" s="278"/>
      <c r="Y1652" s="278"/>
      <c r="Z1652" s="278"/>
      <c r="AA1652" s="278"/>
      <c r="AB1652" s="278"/>
      <c r="AC1652" s="278"/>
      <c r="AD1652" s="278"/>
      <c r="AE1652" s="278"/>
      <c r="AF1652" s="65">
        <v>3</v>
      </c>
      <c r="AG1652" s="278"/>
      <c r="AH1652" s="278"/>
      <c r="AI1652" s="278"/>
      <c r="AJ1652" s="278"/>
      <c r="AK1652" s="278"/>
      <c r="AL1652" s="278"/>
      <c r="AM1652" s="278"/>
      <c r="AN1652" s="278"/>
      <c r="AO1652" s="278"/>
      <c r="AP1652" s="278"/>
      <c r="AQ1652" s="278"/>
      <c r="AR1652" s="278"/>
      <c r="AS1652" s="278"/>
      <c r="AT1652" s="278"/>
    </row>
    <row r="1653" spans="1:46" ht="45" customHeight="1" thickTop="1" thickBot="1" x14ac:dyDescent="0.25">
      <c r="A1653" s="273" t="s">
        <v>1510</v>
      </c>
      <c r="B1653" s="273" t="s">
        <v>1511</v>
      </c>
      <c r="C1653" s="273" t="s">
        <v>1511</v>
      </c>
      <c r="D1653" s="273" t="s">
        <v>1511</v>
      </c>
      <c r="E1653" s="273" t="s">
        <v>1511</v>
      </c>
      <c r="F1653" s="273" t="s">
        <v>1511</v>
      </c>
      <c r="G1653" s="273" t="s">
        <v>1511</v>
      </c>
      <c r="H1653" s="273" t="s">
        <v>1511</v>
      </c>
      <c r="I1653" s="273" t="s">
        <v>1511</v>
      </c>
      <c r="J1653" s="273" t="s">
        <v>1511</v>
      </c>
      <c r="K1653" s="273" t="s">
        <v>1511</v>
      </c>
      <c r="L1653" s="273" t="s">
        <v>1511</v>
      </c>
      <c r="M1653" s="273" t="s">
        <v>1511</v>
      </c>
      <c r="N1653" s="273" t="s">
        <v>1511</v>
      </c>
      <c r="O1653" s="273" t="s">
        <v>1511</v>
      </c>
      <c r="P1653" s="273" t="s">
        <v>1511</v>
      </c>
      <c r="Q1653" s="65">
        <v>3</v>
      </c>
      <c r="R1653" s="278"/>
      <c r="S1653" s="278"/>
      <c r="T1653" s="278"/>
      <c r="U1653" s="278"/>
      <c r="V1653" s="278"/>
      <c r="W1653" s="278"/>
      <c r="X1653" s="278"/>
      <c r="Y1653" s="278"/>
      <c r="Z1653" s="278"/>
      <c r="AA1653" s="278"/>
      <c r="AB1653" s="278"/>
      <c r="AC1653" s="278"/>
      <c r="AD1653" s="278"/>
      <c r="AE1653" s="278"/>
      <c r="AF1653" s="65">
        <v>3</v>
      </c>
      <c r="AG1653" s="278"/>
      <c r="AH1653" s="278"/>
      <c r="AI1653" s="278"/>
      <c r="AJ1653" s="278"/>
      <c r="AK1653" s="278"/>
      <c r="AL1653" s="278"/>
      <c r="AM1653" s="278"/>
      <c r="AN1653" s="278"/>
      <c r="AO1653" s="278"/>
      <c r="AP1653" s="278"/>
      <c r="AQ1653" s="278"/>
      <c r="AR1653" s="278"/>
      <c r="AS1653" s="278"/>
      <c r="AT1653" s="278"/>
    </row>
    <row r="1654" spans="1:46" ht="45" customHeight="1" thickTop="1" thickBot="1" x14ac:dyDescent="0.25">
      <c r="A1654" s="273" t="s">
        <v>1512</v>
      </c>
      <c r="B1654" s="273" t="s">
        <v>1513</v>
      </c>
      <c r="C1654" s="273" t="s">
        <v>1513</v>
      </c>
      <c r="D1654" s="273" t="s">
        <v>1513</v>
      </c>
      <c r="E1654" s="273" t="s">
        <v>1513</v>
      </c>
      <c r="F1654" s="273" t="s">
        <v>1513</v>
      </c>
      <c r="G1654" s="273" t="s">
        <v>1513</v>
      </c>
      <c r="H1654" s="273" t="s">
        <v>1513</v>
      </c>
      <c r="I1654" s="273" t="s">
        <v>1513</v>
      </c>
      <c r="J1654" s="273" t="s">
        <v>1513</v>
      </c>
      <c r="K1654" s="273" t="s">
        <v>1513</v>
      </c>
      <c r="L1654" s="273" t="s">
        <v>1513</v>
      </c>
      <c r="M1654" s="273" t="s">
        <v>1513</v>
      </c>
      <c r="N1654" s="273" t="s">
        <v>1513</v>
      </c>
      <c r="O1654" s="273" t="s">
        <v>1513</v>
      </c>
      <c r="P1654" s="273" t="s">
        <v>1513</v>
      </c>
      <c r="Q1654" s="65">
        <v>3</v>
      </c>
      <c r="R1654" s="274"/>
      <c r="S1654" s="274"/>
      <c r="T1654" s="274"/>
      <c r="U1654" s="274"/>
      <c r="V1654" s="274"/>
      <c r="W1654" s="274"/>
      <c r="X1654" s="274"/>
      <c r="Y1654" s="274"/>
      <c r="Z1654" s="274"/>
      <c r="AA1654" s="274"/>
      <c r="AB1654" s="274"/>
      <c r="AC1654" s="274"/>
      <c r="AD1654" s="274"/>
      <c r="AE1654" s="274"/>
      <c r="AF1654" s="65">
        <v>3</v>
      </c>
      <c r="AG1654" s="274"/>
      <c r="AH1654" s="274"/>
      <c r="AI1654" s="274"/>
      <c r="AJ1654" s="274"/>
      <c r="AK1654" s="274"/>
      <c r="AL1654" s="274"/>
      <c r="AM1654" s="274"/>
      <c r="AN1654" s="274"/>
      <c r="AO1654" s="274"/>
      <c r="AP1654" s="274"/>
      <c r="AQ1654" s="274"/>
      <c r="AR1654" s="274"/>
      <c r="AS1654" s="274"/>
      <c r="AT1654" s="274"/>
    </row>
    <row r="1655" spans="1:46" ht="45" customHeight="1" thickTop="1" thickBot="1" x14ac:dyDescent="0.25">
      <c r="A1655" s="273" t="s">
        <v>1514</v>
      </c>
      <c r="B1655" s="273" t="s">
        <v>1515</v>
      </c>
      <c r="C1655" s="273" t="s">
        <v>1515</v>
      </c>
      <c r="D1655" s="273" t="s">
        <v>1515</v>
      </c>
      <c r="E1655" s="273" t="s">
        <v>1515</v>
      </c>
      <c r="F1655" s="273" t="s">
        <v>1515</v>
      </c>
      <c r="G1655" s="273" t="s">
        <v>1515</v>
      </c>
      <c r="H1655" s="273" t="s">
        <v>1515</v>
      </c>
      <c r="I1655" s="273" t="s">
        <v>1515</v>
      </c>
      <c r="J1655" s="273" t="s">
        <v>1515</v>
      </c>
      <c r="K1655" s="273" t="s">
        <v>1515</v>
      </c>
      <c r="L1655" s="273" t="s">
        <v>1515</v>
      </c>
      <c r="M1655" s="273" t="s">
        <v>1515</v>
      </c>
      <c r="N1655" s="273" t="s">
        <v>1515</v>
      </c>
      <c r="O1655" s="273" t="s">
        <v>1515</v>
      </c>
      <c r="P1655" s="273" t="s">
        <v>1515</v>
      </c>
      <c r="Q1655" s="65">
        <v>3</v>
      </c>
      <c r="R1655" s="274"/>
      <c r="S1655" s="274"/>
      <c r="T1655" s="274"/>
      <c r="U1655" s="274"/>
      <c r="V1655" s="274"/>
      <c r="W1655" s="274"/>
      <c r="X1655" s="274"/>
      <c r="Y1655" s="274"/>
      <c r="Z1655" s="274"/>
      <c r="AA1655" s="274"/>
      <c r="AB1655" s="274"/>
      <c r="AC1655" s="274"/>
      <c r="AD1655" s="274"/>
      <c r="AE1655" s="274"/>
      <c r="AF1655" s="65">
        <v>3</v>
      </c>
      <c r="AG1655" s="274"/>
      <c r="AH1655" s="274"/>
      <c r="AI1655" s="274"/>
      <c r="AJ1655" s="274"/>
      <c r="AK1655" s="274"/>
      <c r="AL1655" s="274"/>
      <c r="AM1655" s="274"/>
      <c r="AN1655" s="274"/>
      <c r="AO1655" s="274"/>
      <c r="AP1655" s="274"/>
      <c r="AQ1655" s="274"/>
      <c r="AR1655" s="274"/>
      <c r="AS1655" s="274"/>
      <c r="AT1655" s="274"/>
    </row>
    <row r="1656" spans="1:46" ht="45" customHeight="1" thickTop="1" thickBot="1" x14ac:dyDescent="0.25">
      <c r="A1656" s="278" t="s">
        <v>1516</v>
      </c>
      <c r="B1656" s="278" t="s">
        <v>1517</v>
      </c>
      <c r="C1656" s="278" t="s">
        <v>1517</v>
      </c>
      <c r="D1656" s="278" t="s">
        <v>1517</v>
      </c>
      <c r="E1656" s="278" t="s">
        <v>1517</v>
      </c>
      <c r="F1656" s="278" t="s">
        <v>1517</v>
      </c>
      <c r="G1656" s="278" t="s">
        <v>1517</v>
      </c>
      <c r="H1656" s="278" t="s">
        <v>1517</v>
      </c>
      <c r="I1656" s="278" t="s">
        <v>1517</v>
      </c>
      <c r="J1656" s="278" t="s">
        <v>1517</v>
      </c>
      <c r="K1656" s="278" t="s">
        <v>1517</v>
      </c>
      <c r="L1656" s="278" t="s">
        <v>1517</v>
      </c>
      <c r="M1656" s="278" t="s">
        <v>1517</v>
      </c>
      <c r="N1656" s="278" t="s">
        <v>1517</v>
      </c>
      <c r="O1656" s="278" t="s">
        <v>1517</v>
      </c>
      <c r="P1656" s="278" t="s">
        <v>1517</v>
      </c>
      <c r="Q1656" s="65">
        <v>3</v>
      </c>
      <c r="R1656" s="274"/>
      <c r="S1656" s="274"/>
      <c r="T1656" s="274"/>
      <c r="U1656" s="274"/>
      <c r="V1656" s="274"/>
      <c r="W1656" s="274"/>
      <c r="X1656" s="274"/>
      <c r="Y1656" s="274"/>
      <c r="Z1656" s="274"/>
      <c r="AA1656" s="274"/>
      <c r="AB1656" s="274"/>
      <c r="AC1656" s="274"/>
      <c r="AD1656" s="274"/>
      <c r="AE1656" s="274"/>
      <c r="AF1656" s="65">
        <v>3</v>
      </c>
      <c r="AG1656" s="274"/>
      <c r="AH1656" s="274"/>
      <c r="AI1656" s="274"/>
      <c r="AJ1656" s="274"/>
      <c r="AK1656" s="274"/>
      <c r="AL1656" s="274"/>
      <c r="AM1656" s="274"/>
      <c r="AN1656" s="274"/>
      <c r="AO1656" s="274"/>
      <c r="AP1656" s="274"/>
      <c r="AQ1656" s="274"/>
      <c r="AR1656" s="274"/>
      <c r="AS1656" s="274"/>
      <c r="AT1656" s="274"/>
    </row>
    <row r="1657" spans="1:46" ht="45" customHeight="1" thickTop="1" thickBot="1" x14ac:dyDescent="0.25">
      <c r="A1657" s="273" t="s">
        <v>1518</v>
      </c>
      <c r="B1657" s="273" t="s">
        <v>1519</v>
      </c>
      <c r="C1657" s="273" t="s">
        <v>1519</v>
      </c>
      <c r="D1657" s="273" t="s">
        <v>1519</v>
      </c>
      <c r="E1657" s="273" t="s">
        <v>1519</v>
      </c>
      <c r="F1657" s="273" t="s">
        <v>1519</v>
      </c>
      <c r="G1657" s="273" t="s">
        <v>1519</v>
      </c>
      <c r="H1657" s="273" t="s">
        <v>1519</v>
      </c>
      <c r="I1657" s="273" t="s">
        <v>1519</v>
      </c>
      <c r="J1657" s="273" t="s">
        <v>1519</v>
      </c>
      <c r="K1657" s="273" t="s">
        <v>1519</v>
      </c>
      <c r="L1657" s="273" t="s">
        <v>1519</v>
      </c>
      <c r="M1657" s="273" t="s">
        <v>1519</v>
      </c>
      <c r="N1657" s="273" t="s">
        <v>1519</v>
      </c>
      <c r="O1657" s="273" t="s">
        <v>1519</v>
      </c>
      <c r="P1657" s="273" t="s">
        <v>1519</v>
      </c>
      <c r="Q1657" s="65">
        <v>3</v>
      </c>
      <c r="R1657" s="278"/>
      <c r="S1657" s="278"/>
      <c r="T1657" s="278"/>
      <c r="U1657" s="278"/>
      <c r="V1657" s="278"/>
      <c r="W1657" s="278"/>
      <c r="X1657" s="278"/>
      <c r="Y1657" s="278"/>
      <c r="Z1657" s="278"/>
      <c r="AA1657" s="278"/>
      <c r="AB1657" s="278"/>
      <c r="AC1657" s="278"/>
      <c r="AD1657" s="278"/>
      <c r="AE1657" s="278"/>
      <c r="AF1657" s="65">
        <v>3</v>
      </c>
      <c r="AG1657" s="278"/>
      <c r="AH1657" s="278"/>
      <c r="AI1657" s="278"/>
      <c r="AJ1657" s="278"/>
      <c r="AK1657" s="278"/>
      <c r="AL1657" s="278"/>
      <c r="AM1657" s="278"/>
      <c r="AN1657" s="278"/>
      <c r="AO1657" s="278"/>
      <c r="AP1657" s="278"/>
      <c r="AQ1657" s="278"/>
      <c r="AR1657" s="278"/>
      <c r="AS1657" s="278"/>
      <c r="AT1657" s="278"/>
    </row>
    <row r="1658" spans="1:46" ht="45" customHeight="1" thickTop="1" thickBot="1" x14ac:dyDescent="0.25">
      <c r="A1658" s="273" t="s">
        <v>1520</v>
      </c>
      <c r="B1658" s="273" t="s">
        <v>1521</v>
      </c>
      <c r="C1658" s="273" t="s">
        <v>1521</v>
      </c>
      <c r="D1658" s="273" t="s">
        <v>1521</v>
      </c>
      <c r="E1658" s="273" t="s">
        <v>1521</v>
      </c>
      <c r="F1658" s="273" t="s">
        <v>1521</v>
      </c>
      <c r="G1658" s="273" t="s">
        <v>1521</v>
      </c>
      <c r="H1658" s="273" t="s">
        <v>1521</v>
      </c>
      <c r="I1658" s="273" t="s">
        <v>1521</v>
      </c>
      <c r="J1658" s="273" t="s">
        <v>1521</v>
      </c>
      <c r="K1658" s="273" t="s">
        <v>1521</v>
      </c>
      <c r="L1658" s="273" t="s">
        <v>1521</v>
      </c>
      <c r="M1658" s="273" t="s">
        <v>1521</v>
      </c>
      <c r="N1658" s="273" t="s">
        <v>1521</v>
      </c>
      <c r="O1658" s="273" t="s">
        <v>1521</v>
      </c>
      <c r="P1658" s="273" t="s">
        <v>1521</v>
      </c>
      <c r="Q1658" s="65">
        <v>3</v>
      </c>
      <c r="R1658" s="274"/>
      <c r="S1658" s="274"/>
      <c r="T1658" s="274"/>
      <c r="U1658" s="274"/>
      <c r="V1658" s="274"/>
      <c r="W1658" s="274"/>
      <c r="X1658" s="274"/>
      <c r="Y1658" s="274"/>
      <c r="Z1658" s="274"/>
      <c r="AA1658" s="274"/>
      <c r="AB1658" s="274"/>
      <c r="AC1658" s="274"/>
      <c r="AD1658" s="274"/>
      <c r="AE1658" s="274"/>
      <c r="AF1658" s="65">
        <v>3</v>
      </c>
      <c r="AG1658" s="274"/>
      <c r="AH1658" s="274"/>
      <c r="AI1658" s="274"/>
      <c r="AJ1658" s="274"/>
      <c r="AK1658" s="274"/>
      <c r="AL1658" s="274"/>
      <c r="AM1658" s="274"/>
      <c r="AN1658" s="274"/>
      <c r="AO1658" s="274"/>
      <c r="AP1658" s="274"/>
      <c r="AQ1658" s="274"/>
      <c r="AR1658" s="274"/>
      <c r="AS1658" s="274"/>
      <c r="AT1658" s="274"/>
    </row>
    <row r="1659" spans="1:46" ht="45" customHeight="1" thickTop="1" thickBot="1" x14ac:dyDescent="0.25">
      <c r="A1659" s="273" t="s">
        <v>1522</v>
      </c>
      <c r="B1659" s="273" t="s">
        <v>1523</v>
      </c>
      <c r="C1659" s="273" t="s">
        <v>1523</v>
      </c>
      <c r="D1659" s="273" t="s">
        <v>1523</v>
      </c>
      <c r="E1659" s="273" t="s">
        <v>1523</v>
      </c>
      <c r="F1659" s="273" t="s">
        <v>1523</v>
      </c>
      <c r="G1659" s="273" t="s">
        <v>1523</v>
      </c>
      <c r="H1659" s="273" t="s">
        <v>1523</v>
      </c>
      <c r="I1659" s="273" t="s">
        <v>1523</v>
      </c>
      <c r="J1659" s="273" t="s">
        <v>1523</v>
      </c>
      <c r="K1659" s="273" t="s">
        <v>1523</v>
      </c>
      <c r="L1659" s="273" t="s">
        <v>1523</v>
      </c>
      <c r="M1659" s="273" t="s">
        <v>1523</v>
      </c>
      <c r="N1659" s="273" t="s">
        <v>1523</v>
      </c>
      <c r="O1659" s="273" t="s">
        <v>1523</v>
      </c>
      <c r="P1659" s="273" t="s">
        <v>1523</v>
      </c>
      <c r="Q1659" s="65">
        <v>3</v>
      </c>
      <c r="R1659" s="274"/>
      <c r="S1659" s="274"/>
      <c r="T1659" s="274"/>
      <c r="U1659" s="274"/>
      <c r="V1659" s="274"/>
      <c r="W1659" s="274"/>
      <c r="X1659" s="274"/>
      <c r="Y1659" s="274"/>
      <c r="Z1659" s="274"/>
      <c r="AA1659" s="274"/>
      <c r="AB1659" s="274"/>
      <c r="AC1659" s="274"/>
      <c r="AD1659" s="274"/>
      <c r="AE1659" s="274"/>
      <c r="AF1659" s="65">
        <v>3</v>
      </c>
      <c r="AG1659" s="274"/>
      <c r="AH1659" s="274"/>
      <c r="AI1659" s="274"/>
      <c r="AJ1659" s="274"/>
      <c r="AK1659" s="274"/>
      <c r="AL1659" s="274"/>
      <c r="AM1659" s="274"/>
      <c r="AN1659" s="274"/>
      <c r="AO1659" s="274"/>
      <c r="AP1659" s="274"/>
      <c r="AQ1659" s="274"/>
      <c r="AR1659" s="274"/>
      <c r="AS1659" s="274"/>
      <c r="AT1659" s="274"/>
    </row>
    <row r="1660" spans="1:46" ht="45" customHeight="1" thickTop="1" thickBot="1" x14ac:dyDescent="0.25">
      <c r="A1660" s="273" t="s">
        <v>1524</v>
      </c>
      <c r="B1660" s="273" t="s">
        <v>1525</v>
      </c>
      <c r="C1660" s="273" t="s">
        <v>1525</v>
      </c>
      <c r="D1660" s="273" t="s">
        <v>1525</v>
      </c>
      <c r="E1660" s="273" t="s">
        <v>1525</v>
      </c>
      <c r="F1660" s="273" t="s">
        <v>1525</v>
      </c>
      <c r="G1660" s="273" t="s">
        <v>1525</v>
      </c>
      <c r="H1660" s="273" t="s">
        <v>1525</v>
      </c>
      <c r="I1660" s="273" t="s">
        <v>1525</v>
      </c>
      <c r="J1660" s="273" t="s">
        <v>1525</v>
      </c>
      <c r="K1660" s="273" t="s">
        <v>1525</v>
      </c>
      <c r="L1660" s="273" t="s">
        <v>1525</v>
      </c>
      <c r="M1660" s="273" t="s">
        <v>1525</v>
      </c>
      <c r="N1660" s="273" t="s">
        <v>1525</v>
      </c>
      <c r="O1660" s="273" t="s">
        <v>1525</v>
      </c>
      <c r="P1660" s="273" t="s">
        <v>1525</v>
      </c>
      <c r="Q1660" s="65">
        <v>3</v>
      </c>
      <c r="R1660" s="274"/>
      <c r="S1660" s="274"/>
      <c r="T1660" s="274"/>
      <c r="U1660" s="274"/>
      <c r="V1660" s="274"/>
      <c r="W1660" s="274"/>
      <c r="X1660" s="274"/>
      <c r="Y1660" s="274"/>
      <c r="Z1660" s="274"/>
      <c r="AA1660" s="274"/>
      <c r="AB1660" s="274"/>
      <c r="AC1660" s="274"/>
      <c r="AD1660" s="274"/>
      <c r="AE1660" s="274"/>
      <c r="AF1660" s="65">
        <v>3</v>
      </c>
      <c r="AG1660" s="274"/>
      <c r="AH1660" s="274"/>
      <c r="AI1660" s="274"/>
      <c r="AJ1660" s="274"/>
      <c r="AK1660" s="274"/>
      <c r="AL1660" s="274"/>
      <c r="AM1660" s="274"/>
      <c r="AN1660" s="274"/>
      <c r="AO1660" s="274"/>
      <c r="AP1660" s="274"/>
      <c r="AQ1660" s="274"/>
      <c r="AR1660" s="274"/>
      <c r="AS1660" s="274"/>
      <c r="AT1660" s="274"/>
    </row>
    <row r="1661" spans="1:46" ht="45" customHeight="1" thickTop="1" thickBot="1" x14ac:dyDescent="0.25">
      <c r="A1661" s="278" t="s">
        <v>1526</v>
      </c>
      <c r="B1661" s="278" t="s">
        <v>1527</v>
      </c>
      <c r="C1661" s="278" t="s">
        <v>1527</v>
      </c>
      <c r="D1661" s="278" t="s">
        <v>1527</v>
      </c>
      <c r="E1661" s="278" t="s">
        <v>1527</v>
      </c>
      <c r="F1661" s="278" t="s">
        <v>1527</v>
      </c>
      <c r="G1661" s="278" t="s">
        <v>1527</v>
      </c>
      <c r="H1661" s="278" t="s">
        <v>1527</v>
      </c>
      <c r="I1661" s="278" t="s">
        <v>1527</v>
      </c>
      <c r="J1661" s="278" t="s">
        <v>1527</v>
      </c>
      <c r="K1661" s="278" t="s">
        <v>1527</v>
      </c>
      <c r="L1661" s="278" t="s">
        <v>1527</v>
      </c>
      <c r="M1661" s="278" t="s">
        <v>1527</v>
      </c>
      <c r="N1661" s="278" t="s">
        <v>1527</v>
      </c>
      <c r="O1661" s="278" t="s">
        <v>1527</v>
      </c>
      <c r="P1661" s="278" t="s">
        <v>1527</v>
      </c>
      <c r="Q1661" s="65">
        <v>3</v>
      </c>
      <c r="R1661" s="274"/>
      <c r="S1661" s="274"/>
      <c r="T1661" s="274"/>
      <c r="U1661" s="274"/>
      <c r="V1661" s="274"/>
      <c r="W1661" s="274"/>
      <c r="X1661" s="274"/>
      <c r="Y1661" s="274"/>
      <c r="Z1661" s="274"/>
      <c r="AA1661" s="274"/>
      <c r="AB1661" s="274"/>
      <c r="AC1661" s="274"/>
      <c r="AD1661" s="274"/>
      <c r="AE1661" s="274"/>
      <c r="AF1661" s="65">
        <v>3</v>
      </c>
      <c r="AG1661" s="274"/>
      <c r="AH1661" s="274"/>
      <c r="AI1661" s="274"/>
      <c r="AJ1661" s="274"/>
      <c r="AK1661" s="274"/>
      <c r="AL1661" s="274"/>
      <c r="AM1661" s="274"/>
      <c r="AN1661" s="274"/>
      <c r="AO1661" s="274"/>
      <c r="AP1661" s="274"/>
      <c r="AQ1661" s="274"/>
      <c r="AR1661" s="274"/>
      <c r="AS1661" s="274"/>
      <c r="AT1661" s="274"/>
    </row>
    <row r="1662" spans="1:46" ht="78.599999999999994" customHeight="1" thickTop="1" thickBot="1" x14ac:dyDescent="0.25">
      <c r="A1662" s="278" t="s">
        <v>1528</v>
      </c>
      <c r="B1662" s="278"/>
      <c r="C1662" s="278"/>
      <c r="D1662" s="278"/>
      <c r="E1662" s="278"/>
      <c r="F1662" s="278"/>
      <c r="G1662" s="278"/>
      <c r="H1662" s="278"/>
      <c r="I1662" s="278"/>
      <c r="J1662" s="278"/>
      <c r="K1662" s="278"/>
      <c r="L1662" s="278"/>
      <c r="M1662" s="278"/>
      <c r="N1662" s="278"/>
      <c r="O1662" s="278"/>
      <c r="P1662" s="278"/>
      <c r="Q1662" s="65">
        <v>3</v>
      </c>
      <c r="R1662" s="278"/>
      <c r="S1662" s="278"/>
      <c r="T1662" s="278"/>
      <c r="U1662" s="278"/>
      <c r="V1662" s="278"/>
      <c r="W1662" s="278"/>
      <c r="X1662" s="278"/>
      <c r="Y1662" s="278"/>
      <c r="Z1662" s="278"/>
      <c r="AA1662" s="278"/>
      <c r="AB1662" s="278"/>
      <c r="AC1662" s="278"/>
      <c r="AD1662" s="278"/>
      <c r="AE1662" s="278"/>
      <c r="AF1662" s="65">
        <v>3</v>
      </c>
      <c r="AG1662" s="278"/>
      <c r="AH1662" s="278"/>
      <c r="AI1662" s="278"/>
      <c r="AJ1662" s="278"/>
      <c r="AK1662" s="278"/>
      <c r="AL1662" s="278"/>
      <c r="AM1662" s="278"/>
      <c r="AN1662" s="278"/>
      <c r="AO1662" s="278"/>
      <c r="AP1662" s="278"/>
      <c r="AQ1662" s="278"/>
      <c r="AR1662" s="278"/>
      <c r="AS1662" s="278"/>
      <c r="AT1662" s="278"/>
    </row>
    <row r="1663" spans="1:46" ht="45" customHeight="1" thickTop="1" thickBot="1" x14ac:dyDescent="0.25">
      <c r="A1663" s="273" t="s">
        <v>1529</v>
      </c>
      <c r="B1663" s="273" t="s">
        <v>1530</v>
      </c>
      <c r="C1663" s="273" t="s">
        <v>1530</v>
      </c>
      <c r="D1663" s="273" t="s">
        <v>1530</v>
      </c>
      <c r="E1663" s="273" t="s">
        <v>1530</v>
      </c>
      <c r="F1663" s="273" t="s">
        <v>1530</v>
      </c>
      <c r="G1663" s="273" t="s">
        <v>1530</v>
      </c>
      <c r="H1663" s="273" t="s">
        <v>1530</v>
      </c>
      <c r="I1663" s="273" t="s">
        <v>1530</v>
      </c>
      <c r="J1663" s="273" t="s">
        <v>1530</v>
      </c>
      <c r="K1663" s="273" t="s">
        <v>1530</v>
      </c>
      <c r="L1663" s="273" t="s">
        <v>1530</v>
      </c>
      <c r="M1663" s="273" t="s">
        <v>1530</v>
      </c>
      <c r="N1663" s="273" t="s">
        <v>1530</v>
      </c>
      <c r="O1663" s="273" t="s">
        <v>1530</v>
      </c>
      <c r="P1663" s="273" t="s">
        <v>1530</v>
      </c>
      <c r="Q1663" s="65">
        <v>3</v>
      </c>
      <c r="R1663" s="278"/>
      <c r="S1663" s="278"/>
      <c r="T1663" s="278"/>
      <c r="U1663" s="278"/>
      <c r="V1663" s="278"/>
      <c r="W1663" s="278"/>
      <c r="X1663" s="278"/>
      <c r="Y1663" s="278"/>
      <c r="Z1663" s="278"/>
      <c r="AA1663" s="278"/>
      <c r="AB1663" s="278"/>
      <c r="AC1663" s="278"/>
      <c r="AD1663" s="278"/>
      <c r="AE1663" s="278"/>
      <c r="AF1663" s="65">
        <v>3</v>
      </c>
      <c r="AG1663" s="278"/>
      <c r="AH1663" s="278"/>
      <c r="AI1663" s="278"/>
      <c r="AJ1663" s="278"/>
      <c r="AK1663" s="278"/>
      <c r="AL1663" s="278"/>
      <c r="AM1663" s="278"/>
      <c r="AN1663" s="278"/>
      <c r="AO1663" s="278"/>
      <c r="AP1663" s="278"/>
      <c r="AQ1663" s="278"/>
      <c r="AR1663" s="278"/>
      <c r="AS1663" s="278"/>
      <c r="AT1663" s="278"/>
    </row>
    <row r="1664" spans="1:46" ht="45" customHeight="1" thickTop="1" thickBot="1" x14ac:dyDescent="0.25">
      <c r="A1664" s="273" t="s">
        <v>1531</v>
      </c>
      <c r="B1664" s="273" t="s">
        <v>1532</v>
      </c>
      <c r="C1664" s="273" t="s">
        <v>1532</v>
      </c>
      <c r="D1664" s="273" t="s">
        <v>1532</v>
      </c>
      <c r="E1664" s="273" t="s">
        <v>1532</v>
      </c>
      <c r="F1664" s="273" t="s">
        <v>1532</v>
      </c>
      <c r="G1664" s="273" t="s">
        <v>1532</v>
      </c>
      <c r="H1664" s="273" t="s">
        <v>1532</v>
      </c>
      <c r="I1664" s="273" t="s">
        <v>1532</v>
      </c>
      <c r="J1664" s="273" t="s">
        <v>1532</v>
      </c>
      <c r="K1664" s="273" t="s">
        <v>1532</v>
      </c>
      <c r="L1664" s="273" t="s">
        <v>1532</v>
      </c>
      <c r="M1664" s="273" t="s">
        <v>1532</v>
      </c>
      <c r="N1664" s="273" t="s">
        <v>1532</v>
      </c>
      <c r="O1664" s="273" t="s">
        <v>1532</v>
      </c>
      <c r="P1664" s="273" t="s">
        <v>1532</v>
      </c>
      <c r="Q1664" s="65">
        <v>3</v>
      </c>
      <c r="R1664" s="278"/>
      <c r="S1664" s="278"/>
      <c r="T1664" s="278"/>
      <c r="U1664" s="278"/>
      <c r="V1664" s="278"/>
      <c r="W1664" s="278"/>
      <c r="X1664" s="278"/>
      <c r="Y1664" s="278"/>
      <c r="Z1664" s="278"/>
      <c r="AA1664" s="278"/>
      <c r="AB1664" s="278"/>
      <c r="AC1664" s="278"/>
      <c r="AD1664" s="278"/>
      <c r="AE1664" s="278"/>
      <c r="AF1664" s="65">
        <v>3</v>
      </c>
      <c r="AG1664" s="278"/>
      <c r="AH1664" s="278"/>
      <c r="AI1664" s="278"/>
      <c r="AJ1664" s="278"/>
      <c r="AK1664" s="278"/>
      <c r="AL1664" s="278"/>
      <c r="AM1664" s="278"/>
      <c r="AN1664" s="278"/>
      <c r="AO1664" s="278"/>
      <c r="AP1664" s="278"/>
      <c r="AQ1664" s="278"/>
      <c r="AR1664" s="278"/>
      <c r="AS1664" s="278"/>
      <c r="AT1664" s="278"/>
    </row>
    <row r="1665" spans="1:46" ht="88.15" customHeight="1" thickTop="1" thickBot="1" x14ac:dyDescent="0.25">
      <c r="A1665" s="273" t="s">
        <v>1533</v>
      </c>
      <c r="B1665" s="273" t="s">
        <v>1534</v>
      </c>
      <c r="C1665" s="273" t="s">
        <v>1534</v>
      </c>
      <c r="D1665" s="273" t="s">
        <v>1534</v>
      </c>
      <c r="E1665" s="273" t="s">
        <v>1534</v>
      </c>
      <c r="F1665" s="273" t="s">
        <v>1534</v>
      </c>
      <c r="G1665" s="273" t="s">
        <v>1534</v>
      </c>
      <c r="H1665" s="273" t="s">
        <v>1534</v>
      </c>
      <c r="I1665" s="273" t="s">
        <v>1534</v>
      </c>
      <c r="J1665" s="273" t="s">
        <v>1534</v>
      </c>
      <c r="K1665" s="273" t="s">
        <v>1534</v>
      </c>
      <c r="L1665" s="273" t="s">
        <v>1534</v>
      </c>
      <c r="M1665" s="273" t="s">
        <v>1534</v>
      </c>
      <c r="N1665" s="273" t="s">
        <v>1534</v>
      </c>
      <c r="O1665" s="273" t="s">
        <v>1534</v>
      </c>
      <c r="P1665" s="273" t="s">
        <v>1534</v>
      </c>
      <c r="Q1665" s="65">
        <v>3</v>
      </c>
      <c r="R1665" s="274"/>
      <c r="S1665" s="274"/>
      <c r="T1665" s="274"/>
      <c r="U1665" s="274"/>
      <c r="V1665" s="274"/>
      <c r="W1665" s="274"/>
      <c r="X1665" s="274"/>
      <c r="Y1665" s="274"/>
      <c r="Z1665" s="274"/>
      <c r="AA1665" s="274"/>
      <c r="AB1665" s="274"/>
      <c r="AC1665" s="274"/>
      <c r="AD1665" s="274"/>
      <c r="AE1665" s="274"/>
      <c r="AF1665" s="65">
        <v>3</v>
      </c>
      <c r="AG1665" s="274"/>
      <c r="AH1665" s="274"/>
      <c r="AI1665" s="274"/>
      <c r="AJ1665" s="274"/>
      <c r="AK1665" s="274"/>
      <c r="AL1665" s="274"/>
      <c r="AM1665" s="274"/>
      <c r="AN1665" s="274"/>
      <c r="AO1665" s="274"/>
      <c r="AP1665" s="274"/>
      <c r="AQ1665" s="274"/>
      <c r="AR1665" s="274"/>
      <c r="AS1665" s="274"/>
      <c r="AT1665" s="274"/>
    </row>
    <row r="1666" spans="1:46" ht="45" customHeight="1" thickTop="1" thickBot="1" x14ac:dyDescent="0.25">
      <c r="A1666" s="273" t="s">
        <v>1535</v>
      </c>
      <c r="B1666" s="273" t="s">
        <v>1536</v>
      </c>
      <c r="C1666" s="273" t="s">
        <v>1536</v>
      </c>
      <c r="D1666" s="273" t="s">
        <v>1536</v>
      </c>
      <c r="E1666" s="273" t="s">
        <v>1536</v>
      </c>
      <c r="F1666" s="273" t="s">
        <v>1536</v>
      </c>
      <c r="G1666" s="273" t="s">
        <v>1536</v>
      </c>
      <c r="H1666" s="273" t="s">
        <v>1536</v>
      </c>
      <c r="I1666" s="273" t="s">
        <v>1536</v>
      </c>
      <c r="J1666" s="273" t="s">
        <v>1536</v>
      </c>
      <c r="K1666" s="273" t="s">
        <v>1536</v>
      </c>
      <c r="L1666" s="273" t="s">
        <v>1536</v>
      </c>
      <c r="M1666" s="273" t="s">
        <v>1536</v>
      </c>
      <c r="N1666" s="273" t="s">
        <v>1536</v>
      </c>
      <c r="O1666" s="273" t="s">
        <v>1536</v>
      </c>
      <c r="P1666" s="273" t="s">
        <v>1536</v>
      </c>
      <c r="Q1666" s="65">
        <v>3</v>
      </c>
      <c r="R1666" s="274"/>
      <c r="S1666" s="274"/>
      <c r="T1666" s="274"/>
      <c r="U1666" s="274"/>
      <c r="V1666" s="274"/>
      <c r="W1666" s="274"/>
      <c r="X1666" s="274"/>
      <c r="Y1666" s="274"/>
      <c r="Z1666" s="274"/>
      <c r="AA1666" s="274"/>
      <c r="AB1666" s="274"/>
      <c r="AC1666" s="274"/>
      <c r="AD1666" s="274"/>
      <c r="AE1666" s="274"/>
      <c r="AF1666" s="65">
        <v>3</v>
      </c>
      <c r="AG1666" s="274"/>
      <c r="AH1666" s="274"/>
      <c r="AI1666" s="274"/>
      <c r="AJ1666" s="274"/>
      <c r="AK1666" s="274"/>
      <c r="AL1666" s="274"/>
      <c r="AM1666" s="274"/>
      <c r="AN1666" s="274"/>
      <c r="AO1666" s="274"/>
      <c r="AP1666" s="274"/>
      <c r="AQ1666" s="274"/>
      <c r="AR1666" s="274"/>
      <c r="AS1666" s="274"/>
      <c r="AT1666" s="274"/>
    </row>
    <row r="1667" spans="1:46" ht="45" customHeight="1" thickTop="1" thickBot="1" x14ac:dyDescent="0.25">
      <c r="A1667" s="273" t="s">
        <v>1537</v>
      </c>
      <c r="B1667" s="273" t="s">
        <v>1538</v>
      </c>
      <c r="C1667" s="273" t="s">
        <v>1538</v>
      </c>
      <c r="D1667" s="273" t="s">
        <v>1538</v>
      </c>
      <c r="E1667" s="273" t="s">
        <v>1538</v>
      </c>
      <c r="F1667" s="273" t="s">
        <v>1538</v>
      </c>
      <c r="G1667" s="273" t="s">
        <v>1538</v>
      </c>
      <c r="H1667" s="273" t="s">
        <v>1538</v>
      </c>
      <c r="I1667" s="273" t="s">
        <v>1538</v>
      </c>
      <c r="J1667" s="273" t="s">
        <v>1538</v>
      </c>
      <c r="K1667" s="273" t="s">
        <v>1538</v>
      </c>
      <c r="L1667" s="273" t="s">
        <v>1538</v>
      </c>
      <c r="M1667" s="273" t="s">
        <v>1538</v>
      </c>
      <c r="N1667" s="273" t="s">
        <v>1538</v>
      </c>
      <c r="O1667" s="273" t="s">
        <v>1538</v>
      </c>
      <c r="P1667" s="273" t="s">
        <v>1538</v>
      </c>
      <c r="Q1667" s="65">
        <v>3</v>
      </c>
      <c r="R1667" s="274"/>
      <c r="S1667" s="274"/>
      <c r="T1667" s="274"/>
      <c r="U1667" s="274"/>
      <c r="V1667" s="274"/>
      <c r="W1667" s="274"/>
      <c r="X1667" s="274"/>
      <c r="Y1667" s="274"/>
      <c r="Z1667" s="274"/>
      <c r="AA1667" s="274"/>
      <c r="AB1667" s="274"/>
      <c r="AC1667" s="274"/>
      <c r="AD1667" s="274"/>
      <c r="AE1667" s="274"/>
      <c r="AF1667" s="65">
        <v>3</v>
      </c>
      <c r="AG1667" s="274"/>
      <c r="AH1667" s="274"/>
      <c r="AI1667" s="274"/>
      <c r="AJ1667" s="274"/>
      <c r="AK1667" s="274"/>
      <c r="AL1667" s="274"/>
      <c r="AM1667" s="274"/>
      <c r="AN1667" s="274"/>
      <c r="AO1667" s="274"/>
      <c r="AP1667" s="274"/>
      <c r="AQ1667" s="274"/>
      <c r="AR1667" s="274"/>
      <c r="AS1667" s="274"/>
      <c r="AT1667" s="274"/>
    </row>
    <row r="1668" spans="1:46" ht="63.6" customHeight="1" thickTop="1" thickBot="1" x14ac:dyDescent="0.25">
      <c r="A1668" s="278" t="s">
        <v>1539</v>
      </c>
      <c r="B1668" s="278"/>
      <c r="C1668" s="278"/>
      <c r="D1668" s="278"/>
      <c r="E1668" s="278"/>
      <c r="F1668" s="278"/>
      <c r="G1668" s="278"/>
      <c r="H1668" s="278"/>
      <c r="I1668" s="278"/>
      <c r="J1668" s="278"/>
      <c r="K1668" s="278"/>
      <c r="L1668" s="278"/>
      <c r="M1668" s="278"/>
      <c r="N1668" s="278"/>
      <c r="O1668" s="278"/>
      <c r="P1668" s="278"/>
      <c r="Q1668" s="65">
        <v>3</v>
      </c>
      <c r="R1668" s="274"/>
      <c r="S1668" s="274"/>
      <c r="T1668" s="274"/>
      <c r="U1668" s="274"/>
      <c r="V1668" s="274"/>
      <c r="W1668" s="274"/>
      <c r="X1668" s="274"/>
      <c r="Y1668" s="274"/>
      <c r="Z1668" s="274"/>
      <c r="AA1668" s="274"/>
      <c r="AB1668" s="274"/>
      <c r="AC1668" s="274"/>
      <c r="AD1668" s="274"/>
      <c r="AE1668" s="274"/>
      <c r="AF1668" s="65">
        <v>3</v>
      </c>
      <c r="AG1668" s="274"/>
      <c r="AH1668" s="274"/>
      <c r="AI1668" s="274"/>
      <c r="AJ1668" s="274"/>
      <c r="AK1668" s="274"/>
      <c r="AL1668" s="274"/>
      <c r="AM1668" s="274"/>
      <c r="AN1668" s="274"/>
      <c r="AO1668" s="274"/>
      <c r="AP1668" s="274"/>
      <c r="AQ1668" s="274"/>
      <c r="AR1668" s="274"/>
      <c r="AS1668" s="274"/>
      <c r="AT1668" s="274"/>
    </row>
    <row r="1669" spans="1:46" ht="45" customHeight="1" thickTop="1" thickBot="1" x14ac:dyDescent="0.25">
      <c r="A1669" s="278" t="s">
        <v>1540</v>
      </c>
      <c r="B1669" s="278" t="s">
        <v>1541</v>
      </c>
      <c r="C1669" s="278" t="s">
        <v>1541</v>
      </c>
      <c r="D1669" s="278" t="s">
        <v>1541</v>
      </c>
      <c r="E1669" s="278" t="s">
        <v>1541</v>
      </c>
      <c r="F1669" s="278" t="s">
        <v>1541</v>
      </c>
      <c r="G1669" s="278" t="s">
        <v>1541</v>
      </c>
      <c r="H1669" s="278" t="s">
        <v>1541</v>
      </c>
      <c r="I1669" s="278" t="s">
        <v>1541</v>
      </c>
      <c r="J1669" s="278" t="s">
        <v>1541</v>
      </c>
      <c r="K1669" s="278" t="s">
        <v>1541</v>
      </c>
      <c r="L1669" s="278" t="s">
        <v>1541</v>
      </c>
      <c r="M1669" s="278" t="s">
        <v>1541</v>
      </c>
      <c r="N1669" s="278" t="s">
        <v>1541</v>
      </c>
      <c r="O1669" s="278" t="s">
        <v>1541</v>
      </c>
      <c r="P1669" s="278" t="s">
        <v>1541</v>
      </c>
      <c r="Q1669" s="65">
        <v>3</v>
      </c>
      <c r="R1669" s="278"/>
      <c r="S1669" s="278"/>
      <c r="T1669" s="278"/>
      <c r="U1669" s="278"/>
      <c r="V1669" s="278"/>
      <c r="W1669" s="278"/>
      <c r="X1669" s="278"/>
      <c r="Y1669" s="278"/>
      <c r="Z1669" s="278"/>
      <c r="AA1669" s="278"/>
      <c r="AB1669" s="278"/>
      <c r="AC1669" s="278"/>
      <c r="AD1669" s="278"/>
      <c r="AE1669" s="278"/>
      <c r="AF1669" s="65">
        <v>3</v>
      </c>
      <c r="AG1669" s="278"/>
      <c r="AH1669" s="278"/>
      <c r="AI1669" s="278"/>
      <c r="AJ1669" s="278"/>
      <c r="AK1669" s="278"/>
      <c r="AL1669" s="278"/>
      <c r="AM1669" s="278"/>
      <c r="AN1669" s="278"/>
      <c r="AO1669" s="278"/>
      <c r="AP1669" s="278"/>
      <c r="AQ1669" s="278"/>
      <c r="AR1669" s="278"/>
      <c r="AS1669" s="278"/>
      <c r="AT1669" s="278"/>
    </row>
    <row r="1670" spans="1:46" ht="45" customHeight="1" thickTop="1" thickBot="1" x14ac:dyDescent="0.25">
      <c r="A1670" s="273" t="s">
        <v>1542</v>
      </c>
      <c r="B1670" s="273" t="s">
        <v>1543</v>
      </c>
      <c r="C1670" s="273" t="s">
        <v>1543</v>
      </c>
      <c r="D1670" s="273" t="s">
        <v>1543</v>
      </c>
      <c r="E1670" s="273" t="s">
        <v>1543</v>
      </c>
      <c r="F1670" s="273" t="s">
        <v>1543</v>
      </c>
      <c r="G1670" s="273" t="s">
        <v>1543</v>
      </c>
      <c r="H1670" s="273" t="s">
        <v>1543</v>
      </c>
      <c r="I1670" s="273" t="s">
        <v>1543</v>
      </c>
      <c r="J1670" s="273" t="s">
        <v>1543</v>
      </c>
      <c r="K1670" s="273" t="s">
        <v>1543</v>
      </c>
      <c r="L1670" s="273" t="s">
        <v>1543</v>
      </c>
      <c r="M1670" s="273" t="s">
        <v>1543</v>
      </c>
      <c r="N1670" s="273" t="s">
        <v>1543</v>
      </c>
      <c r="O1670" s="273" t="s">
        <v>1543</v>
      </c>
      <c r="P1670" s="273" t="s">
        <v>1543</v>
      </c>
      <c r="Q1670" s="65">
        <v>3</v>
      </c>
      <c r="R1670" s="278"/>
      <c r="S1670" s="278"/>
      <c r="T1670" s="278"/>
      <c r="U1670" s="278"/>
      <c r="V1670" s="278"/>
      <c r="W1670" s="278"/>
      <c r="X1670" s="278"/>
      <c r="Y1670" s="278"/>
      <c r="Z1670" s="278"/>
      <c r="AA1670" s="278"/>
      <c r="AB1670" s="278"/>
      <c r="AC1670" s="278"/>
      <c r="AD1670" s="278"/>
      <c r="AE1670" s="278"/>
      <c r="AF1670" s="65">
        <v>3</v>
      </c>
      <c r="AG1670" s="278"/>
      <c r="AH1670" s="278"/>
      <c r="AI1670" s="278"/>
      <c r="AJ1670" s="278"/>
      <c r="AK1670" s="278"/>
      <c r="AL1670" s="278"/>
      <c r="AM1670" s="278"/>
      <c r="AN1670" s="278"/>
      <c r="AO1670" s="278"/>
      <c r="AP1670" s="278"/>
      <c r="AQ1670" s="278"/>
      <c r="AR1670" s="278"/>
      <c r="AS1670" s="278"/>
      <c r="AT1670" s="278"/>
    </row>
    <row r="1671" spans="1:46" ht="45" customHeight="1" thickTop="1" thickBot="1" x14ac:dyDescent="0.25">
      <c r="A1671" s="273" t="s">
        <v>1544</v>
      </c>
      <c r="B1671" s="273" t="s">
        <v>1545</v>
      </c>
      <c r="C1671" s="273" t="s">
        <v>1545</v>
      </c>
      <c r="D1671" s="273" t="s">
        <v>1545</v>
      </c>
      <c r="E1671" s="273" t="s">
        <v>1545</v>
      </c>
      <c r="F1671" s="273" t="s">
        <v>1545</v>
      </c>
      <c r="G1671" s="273" t="s">
        <v>1545</v>
      </c>
      <c r="H1671" s="273" t="s">
        <v>1545</v>
      </c>
      <c r="I1671" s="273" t="s">
        <v>1545</v>
      </c>
      <c r="J1671" s="273" t="s">
        <v>1545</v>
      </c>
      <c r="K1671" s="273" t="s">
        <v>1545</v>
      </c>
      <c r="L1671" s="273" t="s">
        <v>1545</v>
      </c>
      <c r="M1671" s="273" t="s">
        <v>1545</v>
      </c>
      <c r="N1671" s="273" t="s">
        <v>1545</v>
      </c>
      <c r="O1671" s="273" t="s">
        <v>1545</v>
      </c>
      <c r="P1671" s="273" t="s">
        <v>1545</v>
      </c>
      <c r="Q1671" s="65">
        <v>3</v>
      </c>
      <c r="R1671" s="274"/>
      <c r="S1671" s="274"/>
      <c r="T1671" s="274"/>
      <c r="U1671" s="274"/>
      <c r="V1671" s="274"/>
      <c r="W1671" s="274"/>
      <c r="X1671" s="274"/>
      <c r="Y1671" s="274"/>
      <c r="Z1671" s="274"/>
      <c r="AA1671" s="274"/>
      <c r="AB1671" s="274"/>
      <c r="AC1671" s="274"/>
      <c r="AD1671" s="274"/>
      <c r="AE1671" s="274"/>
      <c r="AF1671" s="65">
        <v>3</v>
      </c>
      <c r="AG1671" s="274"/>
      <c r="AH1671" s="274"/>
      <c r="AI1671" s="274"/>
      <c r="AJ1671" s="274"/>
      <c r="AK1671" s="274"/>
      <c r="AL1671" s="274"/>
      <c r="AM1671" s="274"/>
      <c r="AN1671" s="274"/>
      <c r="AO1671" s="274"/>
      <c r="AP1671" s="274"/>
      <c r="AQ1671" s="274"/>
      <c r="AR1671" s="274"/>
      <c r="AS1671" s="274"/>
      <c r="AT1671" s="274"/>
    </row>
    <row r="1672" spans="1:46" ht="45" customHeight="1" thickTop="1" thickBot="1" x14ac:dyDescent="0.25">
      <c r="A1672" s="273" t="s">
        <v>1546</v>
      </c>
      <c r="B1672" s="273" t="s">
        <v>1547</v>
      </c>
      <c r="C1672" s="273" t="s">
        <v>1547</v>
      </c>
      <c r="D1672" s="273" t="s">
        <v>1547</v>
      </c>
      <c r="E1672" s="273" t="s">
        <v>1547</v>
      </c>
      <c r="F1672" s="273" t="s">
        <v>1547</v>
      </c>
      <c r="G1672" s="273" t="s">
        <v>1547</v>
      </c>
      <c r="H1672" s="273" t="s">
        <v>1547</v>
      </c>
      <c r="I1672" s="273" t="s">
        <v>1547</v>
      </c>
      <c r="J1672" s="273" t="s">
        <v>1547</v>
      </c>
      <c r="K1672" s="273" t="s">
        <v>1547</v>
      </c>
      <c r="L1672" s="273" t="s">
        <v>1547</v>
      </c>
      <c r="M1672" s="273" t="s">
        <v>1547</v>
      </c>
      <c r="N1672" s="273" t="s">
        <v>1547</v>
      </c>
      <c r="O1672" s="273" t="s">
        <v>1547</v>
      </c>
      <c r="P1672" s="273" t="s">
        <v>1547</v>
      </c>
      <c r="Q1672" s="65">
        <v>3</v>
      </c>
      <c r="R1672" s="274"/>
      <c r="S1672" s="274"/>
      <c r="T1672" s="274"/>
      <c r="U1672" s="274"/>
      <c r="V1672" s="274"/>
      <c r="W1672" s="274"/>
      <c r="X1672" s="274"/>
      <c r="Y1672" s="274"/>
      <c r="Z1672" s="274"/>
      <c r="AA1672" s="274"/>
      <c r="AB1672" s="274"/>
      <c r="AC1672" s="274"/>
      <c r="AD1672" s="274"/>
      <c r="AE1672" s="274"/>
      <c r="AF1672" s="65">
        <v>3</v>
      </c>
      <c r="AG1672" s="274"/>
      <c r="AH1672" s="274"/>
      <c r="AI1672" s="274"/>
      <c r="AJ1672" s="274"/>
      <c r="AK1672" s="274"/>
      <c r="AL1672" s="274"/>
      <c r="AM1672" s="274"/>
      <c r="AN1672" s="274"/>
      <c r="AO1672" s="274"/>
      <c r="AP1672" s="274"/>
      <c r="AQ1672" s="274"/>
      <c r="AR1672" s="274"/>
      <c r="AS1672" s="274"/>
      <c r="AT1672" s="274"/>
    </row>
    <row r="1673" spans="1:46" ht="45" customHeight="1" thickTop="1" thickBot="1" x14ac:dyDescent="0.25">
      <c r="A1673" s="278" t="s">
        <v>1548</v>
      </c>
      <c r="B1673" s="278" t="s">
        <v>1549</v>
      </c>
      <c r="C1673" s="278" t="s">
        <v>1549</v>
      </c>
      <c r="D1673" s="278" t="s">
        <v>1549</v>
      </c>
      <c r="E1673" s="278" t="s">
        <v>1549</v>
      </c>
      <c r="F1673" s="278" t="s">
        <v>1549</v>
      </c>
      <c r="G1673" s="278" t="s">
        <v>1549</v>
      </c>
      <c r="H1673" s="278" t="s">
        <v>1549</v>
      </c>
      <c r="I1673" s="278" t="s">
        <v>1549</v>
      </c>
      <c r="J1673" s="278" t="s">
        <v>1549</v>
      </c>
      <c r="K1673" s="278" t="s">
        <v>1549</v>
      </c>
      <c r="L1673" s="278" t="s">
        <v>1549</v>
      </c>
      <c r="M1673" s="278" t="s">
        <v>1549</v>
      </c>
      <c r="N1673" s="278" t="s">
        <v>1549</v>
      </c>
      <c r="O1673" s="278" t="s">
        <v>1549</v>
      </c>
      <c r="P1673" s="278" t="s">
        <v>1549</v>
      </c>
      <c r="Q1673" s="65">
        <v>3</v>
      </c>
      <c r="R1673" s="274"/>
      <c r="S1673" s="274"/>
      <c r="T1673" s="274"/>
      <c r="U1673" s="274"/>
      <c r="V1673" s="274"/>
      <c r="W1673" s="274"/>
      <c r="X1673" s="274"/>
      <c r="Y1673" s="274"/>
      <c r="Z1673" s="274"/>
      <c r="AA1673" s="274"/>
      <c r="AB1673" s="274"/>
      <c r="AC1673" s="274"/>
      <c r="AD1673" s="274"/>
      <c r="AE1673" s="274"/>
      <c r="AF1673" s="65">
        <v>3</v>
      </c>
      <c r="AG1673" s="274"/>
      <c r="AH1673" s="274"/>
      <c r="AI1673" s="274"/>
      <c r="AJ1673" s="274"/>
      <c r="AK1673" s="274"/>
      <c r="AL1673" s="274"/>
      <c r="AM1673" s="274"/>
      <c r="AN1673" s="274"/>
      <c r="AO1673" s="274"/>
      <c r="AP1673" s="274"/>
      <c r="AQ1673" s="274"/>
      <c r="AR1673" s="274"/>
      <c r="AS1673" s="274"/>
      <c r="AT1673" s="274"/>
    </row>
    <row r="1674" spans="1:46" ht="45" customHeight="1" thickTop="1" thickBot="1" x14ac:dyDescent="0.25">
      <c r="A1674" s="273" t="s">
        <v>1550</v>
      </c>
      <c r="B1674" s="273" t="s">
        <v>1551</v>
      </c>
      <c r="C1674" s="273" t="s">
        <v>1551</v>
      </c>
      <c r="D1674" s="273" t="s">
        <v>1551</v>
      </c>
      <c r="E1674" s="273" t="s">
        <v>1551</v>
      </c>
      <c r="F1674" s="273" t="s">
        <v>1551</v>
      </c>
      <c r="G1674" s="273" t="s">
        <v>1551</v>
      </c>
      <c r="H1674" s="273" t="s">
        <v>1551</v>
      </c>
      <c r="I1674" s="273" t="s">
        <v>1551</v>
      </c>
      <c r="J1674" s="273" t="s">
        <v>1551</v>
      </c>
      <c r="K1674" s="273" t="s">
        <v>1551</v>
      </c>
      <c r="L1674" s="273" t="s">
        <v>1551</v>
      </c>
      <c r="M1674" s="273" t="s">
        <v>1551</v>
      </c>
      <c r="N1674" s="273" t="s">
        <v>1551</v>
      </c>
      <c r="O1674" s="273" t="s">
        <v>1551</v>
      </c>
      <c r="P1674" s="273" t="s">
        <v>1551</v>
      </c>
      <c r="Q1674" s="65">
        <v>3</v>
      </c>
      <c r="R1674" s="274"/>
      <c r="S1674" s="274"/>
      <c r="T1674" s="274"/>
      <c r="U1674" s="274"/>
      <c r="V1674" s="274"/>
      <c r="W1674" s="274"/>
      <c r="X1674" s="274"/>
      <c r="Y1674" s="274"/>
      <c r="Z1674" s="274"/>
      <c r="AA1674" s="274"/>
      <c r="AB1674" s="274"/>
      <c r="AC1674" s="274"/>
      <c r="AD1674" s="274"/>
      <c r="AE1674" s="274"/>
      <c r="AF1674" s="65">
        <v>3</v>
      </c>
      <c r="AG1674" s="274"/>
      <c r="AH1674" s="274"/>
      <c r="AI1674" s="274"/>
      <c r="AJ1674" s="274"/>
      <c r="AK1674" s="274"/>
      <c r="AL1674" s="274"/>
      <c r="AM1674" s="274"/>
      <c r="AN1674" s="274"/>
      <c r="AO1674" s="274"/>
      <c r="AP1674" s="274"/>
      <c r="AQ1674" s="274"/>
      <c r="AR1674" s="274"/>
      <c r="AS1674" s="274"/>
      <c r="AT1674" s="274"/>
    </row>
    <row r="1675" spans="1:46" ht="45" customHeight="1" thickTop="1" thickBot="1" x14ac:dyDescent="0.25">
      <c r="A1675" s="273" t="s">
        <v>1552</v>
      </c>
      <c r="B1675" s="273" t="s">
        <v>1553</v>
      </c>
      <c r="C1675" s="273" t="s">
        <v>1553</v>
      </c>
      <c r="D1675" s="273" t="s">
        <v>1553</v>
      </c>
      <c r="E1675" s="273" t="s">
        <v>1553</v>
      </c>
      <c r="F1675" s="273" t="s">
        <v>1553</v>
      </c>
      <c r="G1675" s="273" t="s">
        <v>1553</v>
      </c>
      <c r="H1675" s="273" t="s">
        <v>1553</v>
      </c>
      <c r="I1675" s="273" t="s">
        <v>1553</v>
      </c>
      <c r="J1675" s="273" t="s">
        <v>1553</v>
      </c>
      <c r="K1675" s="273" t="s">
        <v>1553</v>
      </c>
      <c r="L1675" s="273" t="s">
        <v>1553</v>
      </c>
      <c r="M1675" s="273" t="s">
        <v>1553</v>
      </c>
      <c r="N1675" s="273" t="s">
        <v>1553</v>
      </c>
      <c r="O1675" s="273" t="s">
        <v>1553</v>
      </c>
      <c r="P1675" s="273" t="s">
        <v>1553</v>
      </c>
      <c r="Q1675" s="65">
        <v>3</v>
      </c>
      <c r="R1675" s="274"/>
      <c r="S1675" s="274"/>
      <c r="T1675" s="274"/>
      <c r="U1675" s="274"/>
      <c r="V1675" s="274"/>
      <c r="W1675" s="274"/>
      <c r="X1675" s="274"/>
      <c r="Y1675" s="274"/>
      <c r="Z1675" s="274"/>
      <c r="AA1675" s="274"/>
      <c r="AB1675" s="274"/>
      <c r="AC1675" s="274"/>
      <c r="AD1675" s="274"/>
      <c r="AE1675" s="274"/>
      <c r="AF1675" s="65">
        <v>3</v>
      </c>
      <c r="AG1675" s="274"/>
      <c r="AH1675" s="274"/>
      <c r="AI1675" s="274"/>
      <c r="AJ1675" s="274"/>
      <c r="AK1675" s="274"/>
      <c r="AL1675" s="274"/>
      <c r="AM1675" s="274"/>
      <c r="AN1675" s="274"/>
      <c r="AO1675" s="274"/>
      <c r="AP1675" s="274"/>
      <c r="AQ1675" s="274"/>
      <c r="AR1675" s="274"/>
      <c r="AS1675" s="274"/>
      <c r="AT1675" s="274"/>
    </row>
    <row r="1676" spans="1:46" ht="45" customHeight="1" thickTop="1" thickBot="1" x14ac:dyDescent="0.25">
      <c r="A1676" s="278" t="s">
        <v>1554</v>
      </c>
      <c r="B1676" s="278" t="s">
        <v>1555</v>
      </c>
      <c r="C1676" s="278" t="s">
        <v>1555</v>
      </c>
      <c r="D1676" s="278" t="s">
        <v>1555</v>
      </c>
      <c r="E1676" s="278" t="s">
        <v>1555</v>
      </c>
      <c r="F1676" s="278" t="s">
        <v>1555</v>
      </c>
      <c r="G1676" s="278" t="s">
        <v>1555</v>
      </c>
      <c r="H1676" s="278" t="s">
        <v>1555</v>
      </c>
      <c r="I1676" s="278" t="s">
        <v>1555</v>
      </c>
      <c r="J1676" s="278" t="s">
        <v>1555</v>
      </c>
      <c r="K1676" s="278" t="s">
        <v>1555</v>
      </c>
      <c r="L1676" s="278" t="s">
        <v>1555</v>
      </c>
      <c r="M1676" s="278" t="s">
        <v>1555</v>
      </c>
      <c r="N1676" s="278" t="s">
        <v>1555</v>
      </c>
      <c r="O1676" s="278" t="s">
        <v>1555</v>
      </c>
      <c r="P1676" s="278" t="s">
        <v>1555</v>
      </c>
      <c r="Q1676" s="65">
        <v>3</v>
      </c>
      <c r="R1676" s="274"/>
      <c r="S1676" s="274"/>
      <c r="T1676" s="274"/>
      <c r="U1676" s="274"/>
      <c r="V1676" s="274"/>
      <c r="W1676" s="274"/>
      <c r="X1676" s="274"/>
      <c r="Y1676" s="274"/>
      <c r="Z1676" s="274"/>
      <c r="AA1676" s="274"/>
      <c r="AB1676" s="274"/>
      <c r="AC1676" s="274"/>
      <c r="AD1676" s="274"/>
      <c r="AE1676" s="274"/>
      <c r="AF1676" s="65">
        <v>3</v>
      </c>
      <c r="AG1676" s="274"/>
      <c r="AH1676" s="274"/>
      <c r="AI1676" s="274"/>
      <c r="AJ1676" s="274"/>
      <c r="AK1676" s="274"/>
      <c r="AL1676" s="274"/>
      <c r="AM1676" s="274"/>
      <c r="AN1676" s="274"/>
      <c r="AO1676" s="274"/>
      <c r="AP1676" s="274"/>
      <c r="AQ1676" s="274"/>
      <c r="AR1676" s="274"/>
      <c r="AS1676" s="274"/>
      <c r="AT1676" s="274"/>
    </row>
    <row r="1677" spans="1:46" ht="45" customHeight="1" thickTop="1" thickBot="1" x14ac:dyDescent="0.25">
      <c r="A1677" s="278" t="s">
        <v>1556</v>
      </c>
      <c r="B1677" s="278" t="s">
        <v>1557</v>
      </c>
      <c r="C1677" s="278" t="s">
        <v>1557</v>
      </c>
      <c r="D1677" s="278" t="s">
        <v>1557</v>
      </c>
      <c r="E1677" s="278" t="s">
        <v>1557</v>
      </c>
      <c r="F1677" s="278" t="s">
        <v>1557</v>
      </c>
      <c r="G1677" s="278" t="s">
        <v>1557</v>
      </c>
      <c r="H1677" s="278" t="s">
        <v>1557</v>
      </c>
      <c r="I1677" s="278" t="s">
        <v>1557</v>
      </c>
      <c r="J1677" s="278" t="s">
        <v>1557</v>
      </c>
      <c r="K1677" s="278" t="s">
        <v>1557</v>
      </c>
      <c r="L1677" s="278" t="s">
        <v>1557</v>
      </c>
      <c r="M1677" s="278" t="s">
        <v>1557</v>
      </c>
      <c r="N1677" s="278" t="s">
        <v>1557</v>
      </c>
      <c r="O1677" s="278" t="s">
        <v>1557</v>
      </c>
      <c r="P1677" s="278" t="s">
        <v>1557</v>
      </c>
      <c r="Q1677" s="65">
        <v>3</v>
      </c>
      <c r="R1677" s="278"/>
      <c r="S1677" s="278"/>
      <c r="T1677" s="278"/>
      <c r="U1677" s="278"/>
      <c r="V1677" s="278"/>
      <c r="W1677" s="278"/>
      <c r="X1677" s="278"/>
      <c r="Y1677" s="278"/>
      <c r="Z1677" s="278"/>
      <c r="AA1677" s="278"/>
      <c r="AB1677" s="278"/>
      <c r="AC1677" s="278"/>
      <c r="AD1677" s="278"/>
      <c r="AE1677" s="278"/>
      <c r="AF1677" s="65">
        <v>3</v>
      </c>
      <c r="AG1677" s="278"/>
      <c r="AH1677" s="278"/>
      <c r="AI1677" s="278"/>
      <c r="AJ1677" s="278"/>
      <c r="AK1677" s="278"/>
      <c r="AL1677" s="278"/>
      <c r="AM1677" s="278"/>
      <c r="AN1677" s="278"/>
      <c r="AO1677" s="278"/>
      <c r="AP1677" s="278"/>
      <c r="AQ1677" s="278"/>
      <c r="AR1677" s="278"/>
      <c r="AS1677" s="278"/>
      <c r="AT1677" s="278"/>
    </row>
    <row r="1678" spans="1:46" ht="45" customHeight="1" thickTop="1" thickBot="1" x14ac:dyDescent="0.25">
      <c r="A1678" s="273" t="s">
        <v>1558</v>
      </c>
      <c r="B1678" s="273" t="s">
        <v>1559</v>
      </c>
      <c r="C1678" s="273" t="s">
        <v>1559</v>
      </c>
      <c r="D1678" s="273" t="s">
        <v>1559</v>
      </c>
      <c r="E1678" s="273" t="s">
        <v>1559</v>
      </c>
      <c r="F1678" s="273" t="s">
        <v>1559</v>
      </c>
      <c r="G1678" s="273" t="s">
        <v>1559</v>
      </c>
      <c r="H1678" s="273" t="s">
        <v>1559</v>
      </c>
      <c r="I1678" s="273" t="s">
        <v>1559</v>
      </c>
      <c r="J1678" s="273" t="s">
        <v>1559</v>
      </c>
      <c r="K1678" s="273" t="s">
        <v>1559</v>
      </c>
      <c r="L1678" s="273" t="s">
        <v>1559</v>
      </c>
      <c r="M1678" s="273" t="s">
        <v>1559</v>
      </c>
      <c r="N1678" s="273" t="s">
        <v>1559</v>
      </c>
      <c r="O1678" s="273" t="s">
        <v>1559</v>
      </c>
      <c r="P1678" s="273" t="s">
        <v>1559</v>
      </c>
      <c r="Q1678" s="65">
        <v>3</v>
      </c>
      <c r="R1678" s="278"/>
      <c r="S1678" s="278"/>
      <c r="T1678" s="278"/>
      <c r="U1678" s="278"/>
      <c r="V1678" s="278"/>
      <c r="W1678" s="278"/>
      <c r="X1678" s="278"/>
      <c r="Y1678" s="278"/>
      <c r="Z1678" s="278"/>
      <c r="AA1678" s="278"/>
      <c r="AB1678" s="278"/>
      <c r="AC1678" s="278"/>
      <c r="AD1678" s="278"/>
      <c r="AE1678" s="278"/>
      <c r="AF1678" s="65">
        <v>3</v>
      </c>
      <c r="AG1678" s="278"/>
      <c r="AH1678" s="278"/>
      <c r="AI1678" s="278"/>
      <c r="AJ1678" s="278"/>
      <c r="AK1678" s="278"/>
      <c r="AL1678" s="278"/>
      <c r="AM1678" s="278"/>
      <c r="AN1678" s="278"/>
      <c r="AO1678" s="278"/>
      <c r="AP1678" s="278"/>
      <c r="AQ1678" s="278"/>
      <c r="AR1678" s="278"/>
      <c r="AS1678" s="278"/>
      <c r="AT1678" s="278"/>
    </row>
    <row r="1679" spans="1:46" ht="45" customHeight="1" thickTop="1" thickBot="1" x14ac:dyDescent="0.25">
      <c r="A1679" s="273" t="s">
        <v>1560</v>
      </c>
      <c r="B1679" s="273" t="s">
        <v>1561</v>
      </c>
      <c r="C1679" s="273" t="s">
        <v>1561</v>
      </c>
      <c r="D1679" s="273" t="s">
        <v>1561</v>
      </c>
      <c r="E1679" s="273" t="s">
        <v>1561</v>
      </c>
      <c r="F1679" s="273" t="s">
        <v>1561</v>
      </c>
      <c r="G1679" s="273" t="s">
        <v>1561</v>
      </c>
      <c r="H1679" s="273" t="s">
        <v>1561</v>
      </c>
      <c r="I1679" s="273" t="s">
        <v>1561</v>
      </c>
      <c r="J1679" s="273" t="s">
        <v>1561</v>
      </c>
      <c r="K1679" s="273" t="s">
        <v>1561</v>
      </c>
      <c r="L1679" s="273" t="s">
        <v>1561</v>
      </c>
      <c r="M1679" s="273" t="s">
        <v>1561</v>
      </c>
      <c r="N1679" s="273" t="s">
        <v>1561</v>
      </c>
      <c r="O1679" s="273" t="s">
        <v>1561</v>
      </c>
      <c r="P1679" s="273" t="s">
        <v>1561</v>
      </c>
      <c r="Q1679" s="65">
        <v>3</v>
      </c>
      <c r="R1679" s="274"/>
      <c r="S1679" s="274"/>
      <c r="T1679" s="274"/>
      <c r="U1679" s="274"/>
      <c r="V1679" s="274"/>
      <c r="W1679" s="274"/>
      <c r="X1679" s="274"/>
      <c r="Y1679" s="274"/>
      <c r="Z1679" s="274"/>
      <c r="AA1679" s="274"/>
      <c r="AB1679" s="274"/>
      <c r="AC1679" s="274"/>
      <c r="AD1679" s="274"/>
      <c r="AE1679" s="274"/>
      <c r="AF1679" s="65">
        <v>3</v>
      </c>
      <c r="AG1679" s="274"/>
      <c r="AH1679" s="274"/>
      <c r="AI1679" s="274"/>
      <c r="AJ1679" s="274"/>
      <c r="AK1679" s="274"/>
      <c r="AL1679" s="274"/>
      <c r="AM1679" s="274"/>
      <c r="AN1679" s="274"/>
      <c r="AO1679" s="274"/>
      <c r="AP1679" s="274"/>
      <c r="AQ1679" s="274"/>
      <c r="AR1679" s="274"/>
      <c r="AS1679" s="274"/>
      <c r="AT1679" s="274"/>
    </row>
    <row r="1680" spans="1:46" ht="68.650000000000006" customHeight="1" thickTop="1" thickBot="1" x14ac:dyDescent="0.25">
      <c r="A1680" s="273" t="s">
        <v>1562</v>
      </c>
      <c r="B1680" s="273"/>
      <c r="C1680" s="273"/>
      <c r="D1680" s="273"/>
      <c r="E1680" s="273"/>
      <c r="F1680" s="273"/>
      <c r="G1680" s="273"/>
      <c r="H1680" s="273"/>
      <c r="I1680" s="273"/>
      <c r="J1680" s="273"/>
      <c r="K1680" s="273"/>
      <c r="L1680" s="273"/>
      <c r="M1680" s="273"/>
      <c r="N1680" s="273"/>
      <c r="O1680" s="273"/>
      <c r="P1680" s="273"/>
      <c r="Q1680" s="65">
        <v>3</v>
      </c>
      <c r="R1680" s="274"/>
      <c r="S1680" s="274"/>
      <c r="T1680" s="274"/>
      <c r="U1680" s="274"/>
      <c r="V1680" s="274"/>
      <c r="W1680" s="274"/>
      <c r="X1680" s="274"/>
      <c r="Y1680" s="274"/>
      <c r="Z1680" s="274"/>
      <c r="AA1680" s="274"/>
      <c r="AB1680" s="274"/>
      <c r="AC1680" s="274"/>
      <c r="AD1680" s="274"/>
      <c r="AE1680" s="274"/>
      <c r="AF1680" s="65">
        <v>3</v>
      </c>
      <c r="AG1680" s="274"/>
      <c r="AH1680" s="274"/>
      <c r="AI1680" s="274"/>
      <c r="AJ1680" s="274"/>
      <c r="AK1680" s="274"/>
      <c r="AL1680" s="274"/>
      <c r="AM1680" s="274"/>
      <c r="AN1680" s="274"/>
      <c r="AO1680" s="274"/>
      <c r="AP1680" s="274"/>
      <c r="AQ1680" s="274"/>
      <c r="AR1680" s="274"/>
      <c r="AS1680" s="274"/>
      <c r="AT1680" s="274"/>
    </row>
    <row r="1681" spans="1:46" ht="45" customHeight="1" thickTop="1" thickBot="1" x14ac:dyDescent="0.25">
      <c r="A1681" s="278" t="s">
        <v>1563</v>
      </c>
      <c r="B1681" s="278" t="s">
        <v>1564</v>
      </c>
      <c r="C1681" s="278" t="s">
        <v>1564</v>
      </c>
      <c r="D1681" s="278" t="s">
        <v>1564</v>
      </c>
      <c r="E1681" s="278" t="s">
        <v>1564</v>
      </c>
      <c r="F1681" s="278" t="s">
        <v>1564</v>
      </c>
      <c r="G1681" s="278" t="s">
        <v>1564</v>
      </c>
      <c r="H1681" s="278" t="s">
        <v>1564</v>
      </c>
      <c r="I1681" s="278" t="s">
        <v>1564</v>
      </c>
      <c r="J1681" s="278" t="s">
        <v>1564</v>
      </c>
      <c r="K1681" s="278" t="s">
        <v>1564</v>
      </c>
      <c r="L1681" s="278" t="s">
        <v>1564</v>
      </c>
      <c r="M1681" s="278" t="s">
        <v>1564</v>
      </c>
      <c r="N1681" s="278" t="s">
        <v>1564</v>
      </c>
      <c r="O1681" s="278" t="s">
        <v>1564</v>
      </c>
      <c r="P1681" s="278" t="s">
        <v>1564</v>
      </c>
      <c r="Q1681" s="65">
        <v>3</v>
      </c>
      <c r="R1681" s="274"/>
      <c r="S1681" s="274"/>
      <c r="T1681" s="274"/>
      <c r="U1681" s="274"/>
      <c r="V1681" s="274"/>
      <c r="W1681" s="274"/>
      <c r="X1681" s="274"/>
      <c r="Y1681" s="274"/>
      <c r="Z1681" s="274"/>
      <c r="AA1681" s="274"/>
      <c r="AB1681" s="274"/>
      <c r="AC1681" s="274"/>
      <c r="AD1681" s="274"/>
      <c r="AE1681" s="274"/>
      <c r="AF1681" s="65">
        <v>3</v>
      </c>
      <c r="AG1681" s="274"/>
      <c r="AH1681" s="274"/>
      <c r="AI1681" s="274"/>
      <c r="AJ1681" s="274"/>
      <c r="AK1681" s="274"/>
      <c r="AL1681" s="274"/>
      <c r="AM1681" s="274"/>
      <c r="AN1681" s="274"/>
      <c r="AO1681" s="274"/>
      <c r="AP1681" s="274"/>
      <c r="AQ1681" s="274"/>
      <c r="AR1681" s="274"/>
      <c r="AS1681" s="274"/>
      <c r="AT1681" s="274"/>
    </row>
    <row r="1682" spans="1:46" ht="45" customHeight="1" thickTop="1" thickBot="1" x14ac:dyDescent="0.25">
      <c r="A1682" s="273" t="s">
        <v>1565</v>
      </c>
      <c r="B1682" s="273" t="s">
        <v>1566</v>
      </c>
      <c r="C1682" s="273" t="s">
        <v>1566</v>
      </c>
      <c r="D1682" s="273" t="s">
        <v>1566</v>
      </c>
      <c r="E1682" s="273" t="s">
        <v>1566</v>
      </c>
      <c r="F1682" s="273" t="s">
        <v>1566</v>
      </c>
      <c r="G1682" s="273" t="s">
        <v>1566</v>
      </c>
      <c r="H1682" s="273" t="s">
        <v>1566</v>
      </c>
      <c r="I1682" s="273" t="s">
        <v>1566</v>
      </c>
      <c r="J1682" s="273" t="s">
        <v>1566</v>
      </c>
      <c r="K1682" s="273" t="s">
        <v>1566</v>
      </c>
      <c r="L1682" s="273" t="s">
        <v>1566</v>
      </c>
      <c r="M1682" s="273" t="s">
        <v>1566</v>
      </c>
      <c r="N1682" s="273" t="s">
        <v>1566</v>
      </c>
      <c r="O1682" s="273" t="s">
        <v>1566</v>
      </c>
      <c r="P1682" s="273" t="s">
        <v>1566</v>
      </c>
      <c r="Q1682" s="65">
        <v>3</v>
      </c>
      <c r="R1682" s="274"/>
      <c r="S1682" s="274"/>
      <c r="T1682" s="274"/>
      <c r="U1682" s="274"/>
      <c r="V1682" s="274"/>
      <c r="W1682" s="274"/>
      <c r="X1682" s="274"/>
      <c r="Y1682" s="274"/>
      <c r="Z1682" s="274"/>
      <c r="AA1682" s="274"/>
      <c r="AB1682" s="274"/>
      <c r="AC1682" s="274"/>
      <c r="AD1682" s="274"/>
      <c r="AE1682" s="274"/>
      <c r="AF1682" s="65">
        <v>3</v>
      </c>
      <c r="AG1682" s="274"/>
      <c r="AH1682" s="274"/>
      <c r="AI1682" s="274"/>
      <c r="AJ1682" s="274"/>
      <c r="AK1682" s="274"/>
      <c r="AL1682" s="274"/>
      <c r="AM1682" s="274"/>
      <c r="AN1682" s="274"/>
      <c r="AO1682" s="274"/>
      <c r="AP1682" s="274"/>
      <c r="AQ1682" s="274"/>
      <c r="AR1682" s="274"/>
      <c r="AS1682" s="274"/>
      <c r="AT1682" s="274"/>
    </row>
    <row r="1683" spans="1:46" ht="82.15" customHeight="1" thickTop="1" thickBot="1" x14ac:dyDescent="0.25">
      <c r="A1683" s="278" t="s">
        <v>1567</v>
      </c>
      <c r="B1683" s="278" t="s">
        <v>1568</v>
      </c>
      <c r="C1683" s="278" t="s">
        <v>1568</v>
      </c>
      <c r="D1683" s="278" t="s">
        <v>1568</v>
      </c>
      <c r="E1683" s="278" t="s">
        <v>1568</v>
      </c>
      <c r="F1683" s="278" t="s">
        <v>1568</v>
      </c>
      <c r="G1683" s="278" t="s">
        <v>1568</v>
      </c>
      <c r="H1683" s="278" t="s">
        <v>1568</v>
      </c>
      <c r="I1683" s="278" t="s">
        <v>1568</v>
      </c>
      <c r="J1683" s="278" t="s">
        <v>1568</v>
      </c>
      <c r="K1683" s="278" t="s">
        <v>1568</v>
      </c>
      <c r="L1683" s="278" t="s">
        <v>1568</v>
      </c>
      <c r="M1683" s="278" t="s">
        <v>1568</v>
      </c>
      <c r="N1683" s="278" t="s">
        <v>1568</v>
      </c>
      <c r="O1683" s="278" t="s">
        <v>1568</v>
      </c>
      <c r="P1683" s="278" t="s">
        <v>1568</v>
      </c>
      <c r="Q1683" s="65">
        <v>3</v>
      </c>
      <c r="R1683" s="274"/>
      <c r="S1683" s="274"/>
      <c r="T1683" s="274"/>
      <c r="U1683" s="274"/>
      <c r="V1683" s="274"/>
      <c r="W1683" s="274"/>
      <c r="X1683" s="274"/>
      <c r="Y1683" s="274"/>
      <c r="Z1683" s="274"/>
      <c r="AA1683" s="274"/>
      <c r="AB1683" s="274"/>
      <c r="AC1683" s="274"/>
      <c r="AD1683" s="274"/>
      <c r="AE1683" s="274"/>
      <c r="AF1683" s="65">
        <v>3</v>
      </c>
      <c r="AG1683" s="274"/>
      <c r="AH1683" s="274"/>
      <c r="AI1683" s="274"/>
      <c r="AJ1683" s="274"/>
      <c r="AK1683" s="274"/>
      <c r="AL1683" s="274"/>
      <c r="AM1683" s="274"/>
      <c r="AN1683" s="274"/>
      <c r="AO1683" s="274"/>
      <c r="AP1683" s="274"/>
      <c r="AQ1683" s="274"/>
      <c r="AR1683" s="274"/>
      <c r="AS1683" s="274"/>
      <c r="AT1683" s="274"/>
    </row>
    <row r="1684" spans="1:46" ht="45" customHeight="1" thickTop="1" thickBot="1" x14ac:dyDescent="0.25">
      <c r="A1684" s="273" t="s">
        <v>1569</v>
      </c>
      <c r="B1684" s="273" t="s">
        <v>1570</v>
      </c>
      <c r="C1684" s="273" t="s">
        <v>1570</v>
      </c>
      <c r="D1684" s="273" t="s">
        <v>1570</v>
      </c>
      <c r="E1684" s="273" t="s">
        <v>1570</v>
      </c>
      <c r="F1684" s="273" t="s">
        <v>1570</v>
      </c>
      <c r="G1684" s="273" t="s">
        <v>1570</v>
      </c>
      <c r="H1684" s="273" t="s">
        <v>1570</v>
      </c>
      <c r="I1684" s="273" t="s">
        <v>1570</v>
      </c>
      <c r="J1684" s="273" t="s">
        <v>1570</v>
      </c>
      <c r="K1684" s="273" t="s">
        <v>1570</v>
      </c>
      <c r="L1684" s="273" t="s">
        <v>1570</v>
      </c>
      <c r="M1684" s="273" t="s">
        <v>1570</v>
      </c>
      <c r="N1684" s="273" t="s">
        <v>1570</v>
      </c>
      <c r="O1684" s="273" t="s">
        <v>1570</v>
      </c>
      <c r="P1684" s="273" t="s">
        <v>1570</v>
      </c>
      <c r="Q1684" s="65">
        <v>3</v>
      </c>
      <c r="R1684" s="274"/>
      <c r="S1684" s="274"/>
      <c r="T1684" s="274"/>
      <c r="U1684" s="274"/>
      <c r="V1684" s="274"/>
      <c r="W1684" s="274"/>
      <c r="X1684" s="274"/>
      <c r="Y1684" s="274"/>
      <c r="Z1684" s="274"/>
      <c r="AA1684" s="274"/>
      <c r="AB1684" s="274"/>
      <c r="AC1684" s="274"/>
      <c r="AD1684" s="274"/>
      <c r="AE1684" s="274"/>
      <c r="AF1684" s="65">
        <v>3</v>
      </c>
      <c r="AG1684" s="274"/>
      <c r="AH1684" s="274"/>
      <c r="AI1684" s="274"/>
      <c r="AJ1684" s="274"/>
      <c r="AK1684" s="274"/>
      <c r="AL1684" s="274"/>
      <c r="AM1684" s="274"/>
      <c r="AN1684" s="274"/>
      <c r="AO1684" s="274"/>
      <c r="AP1684" s="274"/>
      <c r="AQ1684" s="274"/>
      <c r="AR1684" s="274"/>
      <c r="AS1684" s="274"/>
      <c r="AT1684" s="274"/>
    </row>
    <row r="1685" spans="1:46" ht="45" customHeight="1" thickTop="1" thickBot="1" x14ac:dyDescent="0.25">
      <c r="A1685" s="273" t="s">
        <v>1571</v>
      </c>
      <c r="B1685" s="273" t="s">
        <v>1572</v>
      </c>
      <c r="C1685" s="273" t="s">
        <v>1572</v>
      </c>
      <c r="D1685" s="273" t="s">
        <v>1572</v>
      </c>
      <c r="E1685" s="273" t="s">
        <v>1572</v>
      </c>
      <c r="F1685" s="273" t="s">
        <v>1572</v>
      </c>
      <c r="G1685" s="273" t="s">
        <v>1572</v>
      </c>
      <c r="H1685" s="273" t="s">
        <v>1572</v>
      </c>
      <c r="I1685" s="273" t="s">
        <v>1572</v>
      </c>
      <c r="J1685" s="273" t="s">
        <v>1572</v>
      </c>
      <c r="K1685" s="273" t="s">
        <v>1572</v>
      </c>
      <c r="L1685" s="273" t="s">
        <v>1572</v>
      </c>
      <c r="M1685" s="273" t="s">
        <v>1572</v>
      </c>
      <c r="N1685" s="273" t="s">
        <v>1572</v>
      </c>
      <c r="O1685" s="273" t="s">
        <v>1572</v>
      </c>
      <c r="P1685" s="273" t="s">
        <v>1572</v>
      </c>
      <c r="Q1685" s="65">
        <v>3</v>
      </c>
      <c r="R1685" s="274"/>
      <c r="S1685" s="274"/>
      <c r="T1685" s="274"/>
      <c r="U1685" s="274"/>
      <c r="V1685" s="274"/>
      <c r="W1685" s="274"/>
      <c r="X1685" s="274"/>
      <c r="Y1685" s="274"/>
      <c r="Z1685" s="274"/>
      <c r="AA1685" s="274"/>
      <c r="AB1685" s="274"/>
      <c r="AC1685" s="274"/>
      <c r="AD1685" s="274"/>
      <c r="AE1685" s="274"/>
      <c r="AF1685" s="65">
        <v>3</v>
      </c>
      <c r="AG1685" s="274"/>
      <c r="AH1685" s="274"/>
      <c r="AI1685" s="274"/>
      <c r="AJ1685" s="274"/>
      <c r="AK1685" s="274"/>
      <c r="AL1685" s="274"/>
      <c r="AM1685" s="274"/>
      <c r="AN1685" s="274"/>
      <c r="AO1685" s="274"/>
      <c r="AP1685" s="274"/>
      <c r="AQ1685" s="274"/>
      <c r="AR1685" s="274"/>
      <c r="AS1685" s="274"/>
      <c r="AT1685" s="274"/>
    </row>
    <row r="1686" spans="1:46" ht="45" customHeight="1" thickTop="1" thickBot="1" x14ac:dyDescent="0.25">
      <c r="A1686" s="278" t="s">
        <v>1573</v>
      </c>
      <c r="B1686" s="278" t="s">
        <v>1574</v>
      </c>
      <c r="C1686" s="278" t="s">
        <v>1574</v>
      </c>
      <c r="D1686" s="278" t="s">
        <v>1574</v>
      </c>
      <c r="E1686" s="278" t="s">
        <v>1574</v>
      </c>
      <c r="F1686" s="278" t="s">
        <v>1574</v>
      </c>
      <c r="G1686" s="278" t="s">
        <v>1574</v>
      </c>
      <c r="H1686" s="278" t="s">
        <v>1574</v>
      </c>
      <c r="I1686" s="278" t="s">
        <v>1574</v>
      </c>
      <c r="J1686" s="278" t="s">
        <v>1574</v>
      </c>
      <c r="K1686" s="278" t="s">
        <v>1574</v>
      </c>
      <c r="L1686" s="278" t="s">
        <v>1574</v>
      </c>
      <c r="M1686" s="278" t="s">
        <v>1574</v>
      </c>
      <c r="N1686" s="278" t="s">
        <v>1574</v>
      </c>
      <c r="O1686" s="278" t="s">
        <v>1574</v>
      </c>
      <c r="P1686" s="278" t="s">
        <v>1574</v>
      </c>
      <c r="Q1686" s="65">
        <v>3</v>
      </c>
      <c r="R1686" s="274"/>
      <c r="S1686" s="274"/>
      <c r="T1686" s="274"/>
      <c r="U1686" s="274"/>
      <c r="V1686" s="274"/>
      <c r="W1686" s="274"/>
      <c r="X1686" s="274"/>
      <c r="Y1686" s="274"/>
      <c r="Z1686" s="274"/>
      <c r="AA1686" s="274"/>
      <c r="AB1686" s="274"/>
      <c r="AC1686" s="274"/>
      <c r="AD1686" s="274"/>
      <c r="AE1686" s="274"/>
      <c r="AF1686" s="65">
        <v>3</v>
      </c>
      <c r="AG1686" s="274"/>
      <c r="AH1686" s="274"/>
      <c r="AI1686" s="274"/>
      <c r="AJ1686" s="274"/>
      <c r="AK1686" s="274"/>
      <c r="AL1686" s="274"/>
      <c r="AM1686" s="274"/>
      <c r="AN1686" s="274"/>
      <c r="AO1686" s="274"/>
      <c r="AP1686" s="274"/>
      <c r="AQ1686" s="274"/>
      <c r="AR1686" s="274"/>
      <c r="AS1686" s="274"/>
      <c r="AT1686" s="274"/>
    </row>
    <row r="1687" spans="1:46" ht="45" customHeight="1" thickTop="1" thickBot="1" x14ac:dyDescent="0.25">
      <c r="A1687" s="273" t="s">
        <v>1575</v>
      </c>
      <c r="B1687" s="273" t="s">
        <v>1576</v>
      </c>
      <c r="C1687" s="273" t="s">
        <v>1576</v>
      </c>
      <c r="D1687" s="273" t="s">
        <v>1576</v>
      </c>
      <c r="E1687" s="273" t="s">
        <v>1576</v>
      </c>
      <c r="F1687" s="273" t="s">
        <v>1576</v>
      </c>
      <c r="G1687" s="273" t="s">
        <v>1576</v>
      </c>
      <c r="H1687" s="273" t="s">
        <v>1576</v>
      </c>
      <c r="I1687" s="273" t="s">
        <v>1576</v>
      </c>
      <c r="J1687" s="273" t="s">
        <v>1576</v>
      </c>
      <c r="K1687" s="273" t="s">
        <v>1576</v>
      </c>
      <c r="L1687" s="273" t="s">
        <v>1576</v>
      </c>
      <c r="M1687" s="273" t="s">
        <v>1576</v>
      </c>
      <c r="N1687" s="273" t="s">
        <v>1576</v>
      </c>
      <c r="O1687" s="273" t="s">
        <v>1576</v>
      </c>
      <c r="P1687" s="273" t="s">
        <v>1576</v>
      </c>
      <c r="Q1687" s="65">
        <v>3</v>
      </c>
      <c r="R1687" s="274"/>
      <c r="S1687" s="274"/>
      <c r="T1687" s="274"/>
      <c r="U1687" s="274"/>
      <c r="V1687" s="274"/>
      <c r="W1687" s="274"/>
      <c r="X1687" s="274"/>
      <c r="Y1687" s="274"/>
      <c r="Z1687" s="274"/>
      <c r="AA1687" s="274"/>
      <c r="AB1687" s="274"/>
      <c r="AC1687" s="274"/>
      <c r="AD1687" s="274"/>
      <c r="AE1687" s="274"/>
      <c r="AF1687" s="65">
        <v>3</v>
      </c>
      <c r="AG1687" s="274"/>
      <c r="AH1687" s="274"/>
      <c r="AI1687" s="274"/>
      <c r="AJ1687" s="274"/>
      <c r="AK1687" s="274"/>
      <c r="AL1687" s="274"/>
      <c r="AM1687" s="274"/>
      <c r="AN1687" s="274"/>
      <c r="AO1687" s="274"/>
      <c r="AP1687" s="274"/>
      <c r="AQ1687" s="274"/>
      <c r="AR1687" s="274"/>
      <c r="AS1687" s="274"/>
      <c r="AT1687" s="274"/>
    </row>
    <row r="1688" spans="1:46" ht="45" customHeight="1" thickTop="1" thickBot="1" x14ac:dyDescent="0.25">
      <c r="A1688" s="278" t="s">
        <v>1577</v>
      </c>
      <c r="B1688" s="278" t="s">
        <v>1578</v>
      </c>
      <c r="C1688" s="278" t="s">
        <v>1578</v>
      </c>
      <c r="D1688" s="278" t="s">
        <v>1578</v>
      </c>
      <c r="E1688" s="278" t="s">
        <v>1578</v>
      </c>
      <c r="F1688" s="278" t="s">
        <v>1578</v>
      </c>
      <c r="G1688" s="278" t="s">
        <v>1578</v>
      </c>
      <c r="H1688" s="278" t="s">
        <v>1578</v>
      </c>
      <c r="I1688" s="278" t="s">
        <v>1578</v>
      </c>
      <c r="J1688" s="278" t="s">
        <v>1578</v>
      </c>
      <c r="K1688" s="278" t="s">
        <v>1578</v>
      </c>
      <c r="L1688" s="278" t="s">
        <v>1578</v>
      </c>
      <c r="M1688" s="278" t="s">
        <v>1578</v>
      </c>
      <c r="N1688" s="278" t="s">
        <v>1578</v>
      </c>
      <c r="O1688" s="278" t="s">
        <v>1578</v>
      </c>
      <c r="P1688" s="278" t="s">
        <v>1578</v>
      </c>
      <c r="Q1688" s="65">
        <v>3</v>
      </c>
      <c r="R1688" s="274"/>
      <c r="S1688" s="274"/>
      <c r="T1688" s="274"/>
      <c r="U1688" s="274"/>
      <c r="V1688" s="274"/>
      <c r="W1688" s="274"/>
      <c r="X1688" s="274"/>
      <c r="Y1688" s="274"/>
      <c r="Z1688" s="274"/>
      <c r="AA1688" s="274"/>
      <c r="AB1688" s="274"/>
      <c r="AC1688" s="274"/>
      <c r="AD1688" s="274"/>
      <c r="AE1688" s="274"/>
      <c r="AF1688" s="65">
        <v>3</v>
      </c>
      <c r="AG1688" s="274"/>
      <c r="AH1688" s="274"/>
      <c r="AI1688" s="274"/>
      <c r="AJ1688" s="274"/>
      <c r="AK1688" s="274"/>
      <c r="AL1688" s="274"/>
      <c r="AM1688" s="274"/>
      <c r="AN1688" s="274"/>
      <c r="AO1688" s="274"/>
      <c r="AP1688" s="274"/>
      <c r="AQ1688" s="274"/>
      <c r="AR1688" s="274"/>
      <c r="AS1688" s="274"/>
      <c r="AT1688" s="274"/>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79" t="s">
        <v>73</v>
      </c>
      <c r="B1690" s="279"/>
      <c r="C1690" s="279"/>
      <c r="D1690" s="279"/>
      <c r="E1690" s="279"/>
      <c r="F1690" s="279"/>
      <c r="G1690" s="279"/>
      <c r="H1690" s="279"/>
      <c r="I1690" s="279"/>
      <c r="J1690" s="279"/>
      <c r="K1690" s="279"/>
      <c r="L1690" s="279"/>
      <c r="M1690" s="279"/>
      <c r="N1690" s="279"/>
      <c r="O1690" s="279"/>
      <c r="P1690" s="279"/>
      <c r="Q1690" s="67" t="s">
        <v>64</v>
      </c>
      <c r="R1690" s="280" t="s">
        <v>65</v>
      </c>
      <c r="S1690" s="280"/>
      <c r="T1690" s="280"/>
      <c r="U1690" s="280"/>
      <c r="V1690" s="280"/>
      <c r="W1690" s="280"/>
      <c r="X1690" s="280"/>
      <c r="Y1690" s="280"/>
      <c r="Z1690" s="280"/>
      <c r="AA1690" s="280"/>
      <c r="AB1690" s="280"/>
      <c r="AC1690" s="280"/>
      <c r="AD1690" s="280"/>
      <c r="AE1690" s="280"/>
      <c r="AF1690" s="68" t="s">
        <v>64</v>
      </c>
      <c r="AG1690" s="281" t="s">
        <v>7</v>
      </c>
      <c r="AH1690" s="281"/>
      <c r="AI1690" s="281"/>
      <c r="AJ1690" s="281"/>
      <c r="AK1690" s="281"/>
      <c r="AL1690" s="281"/>
      <c r="AM1690" s="281"/>
      <c r="AN1690" s="281"/>
      <c r="AO1690" s="281"/>
      <c r="AP1690" s="281"/>
      <c r="AQ1690" s="281"/>
      <c r="AR1690" s="281"/>
      <c r="AS1690" s="281"/>
      <c r="AT1690" s="281"/>
    </row>
    <row r="1691" spans="1:46" ht="45" customHeight="1" thickTop="1" thickBot="1" x14ac:dyDescent="0.25">
      <c r="A1691" s="273" t="s">
        <v>1579</v>
      </c>
      <c r="B1691" s="273" t="s">
        <v>1580</v>
      </c>
      <c r="C1691" s="273" t="s">
        <v>1580</v>
      </c>
      <c r="D1691" s="273" t="s">
        <v>1580</v>
      </c>
      <c r="E1691" s="273" t="s">
        <v>1580</v>
      </c>
      <c r="F1691" s="273" t="s">
        <v>1580</v>
      </c>
      <c r="G1691" s="273" t="s">
        <v>1580</v>
      </c>
      <c r="H1691" s="273" t="s">
        <v>1580</v>
      </c>
      <c r="I1691" s="273" t="s">
        <v>1580</v>
      </c>
      <c r="J1691" s="273" t="s">
        <v>1580</v>
      </c>
      <c r="K1691" s="273" t="s">
        <v>1580</v>
      </c>
      <c r="L1691" s="273" t="s">
        <v>1580</v>
      </c>
      <c r="M1691" s="273" t="s">
        <v>1580</v>
      </c>
      <c r="N1691" s="273" t="s">
        <v>1580</v>
      </c>
      <c r="O1691" s="273" t="s">
        <v>1580</v>
      </c>
      <c r="P1691" s="273" t="s">
        <v>1580</v>
      </c>
      <c r="Q1691" s="65">
        <v>3</v>
      </c>
      <c r="R1691" s="278" t="s">
        <v>3078</v>
      </c>
      <c r="S1691" s="278"/>
      <c r="T1691" s="278"/>
      <c r="U1691" s="278"/>
      <c r="V1691" s="278"/>
      <c r="W1691" s="278"/>
      <c r="X1691" s="278"/>
      <c r="Y1691" s="278"/>
      <c r="Z1691" s="278"/>
      <c r="AA1691" s="278"/>
      <c r="AB1691" s="278"/>
      <c r="AC1691" s="278"/>
      <c r="AD1691" s="278"/>
      <c r="AE1691" s="278"/>
      <c r="AF1691" s="65">
        <v>3</v>
      </c>
      <c r="AG1691" s="278" t="s">
        <v>3078</v>
      </c>
      <c r="AH1691" s="278"/>
      <c r="AI1691" s="278"/>
      <c r="AJ1691" s="278"/>
      <c r="AK1691" s="278"/>
      <c r="AL1691" s="278"/>
      <c r="AM1691" s="278"/>
      <c r="AN1691" s="278"/>
      <c r="AO1691" s="278"/>
      <c r="AP1691" s="278"/>
      <c r="AQ1691" s="278"/>
      <c r="AR1691" s="278"/>
      <c r="AS1691" s="278"/>
      <c r="AT1691" s="278"/>
    </row>
    <row r="1692" spans="1:46" ht="45" customHeight="1" thickTop="1" thickBot="1" x14ac:dyDescent="0.25">
      <c r="A1692" s="273" t="s">
        <v>1581</v>
      </c>
      <c r="B1692" s="273" t="s">
        <v>1582</v>
      </c>
      <c r="C1692" s="273" t="s">
        <v>1582</v>
      </c>
      <c r="D1692" s="273" t="s">
        <v>1582</v>
      </c>
      <c r="E1692" s="273" t="s">
        <v>1582</v>
      </c>
      <c r="F1692" s="273" t="s">
        <v>1582</v>
      </c>
      <c r="G1692" s="273" t="s">
        <v>1582</v>
      </c>
      <c r="H1692" s="273" t="s">
        <v>1582</v>
      </c>
      <c r="I1692" s="273" t="s">
        <v>1582</v>
      </c>
      <c r="J1692" s="273" t="s">
        <v>1582</v>
      </c>
      <c r="K1692" s="273" t="s">
        <v>1582</v>
      </c>
      <c r="L1692" s="273" t="s">
        <v>1582</v>
      </c>
      <c r="M1692" s="273" t="s">
        <v>1582</v>
      </c>
      <c r="N1692" s="273" t="s">
        <v>1582</v>
      </c>
      <c r="O1692" s="273" t="s">
        <v>1582</v>
      </c>
      <c r="P1692" s="273" t="s">
        <v>1582</v>
      </c>
      <c r="Q1692" s="65">
        <v>3</v>
      </c>
      <c r="R1692" s="274"/>
      <c r="S1692" s="274"/>
      <c r="T1692" s="274"/>
      <c r="U1692" s="274"/>
      <c r="V1692" s="274"/>
      <c r="W1692" s="274"/>
      <c r="X1692" s="274"/>
      <c r="Y1692" s="274"/>
      <c r="Z1692" s="274"/>
      <c r="AA1692" s="274"/>
      <c r="AB1692" s="274"/>
      <c r="AC1692" s="274"/>
      <c r="AD1692" s="274"/>
      <c r="AE1692" s="274"/>
      <c r="AF1692" s="65">
        <v>3</v>
      </c>
      <c r="AG1692" s="274"/>
      <c r="AH1692" s="274"/>
      <c r="AI1692" s="274"/>
      <c r="AJ1692" s="274"/>
      <c r="AK1692" s="274"/>
      <c r="AL1692" s="274"/>
      <c r="AM1692" s="274"/>
      <c r="AN1692" s="274"/>
      <c r="AO1692" s="274"/>
      <c r="AP1692" s="274"/>
      <c r="AQ1692" s="274"/>
      <c r="AR1692" s="274"/>
      <c r="AS1692" s="274"/>
      <c r="AT1692" s="274"/>
    </row>
    <row r="1693" spans="1:46" ht="49.9" customHeight="1" thickTop="1" thickBot="1" x14ac:dyDescent="0.25">
      <c r="A1693" s="273" t="s">
        <v>1583</v>
      </c>
      <c r="B1693" s="273" t="s">
        <v>1584</v>
      </c>
      <c r="C1693" s="273" t="s">
        <v>1584</v>
      </c>
      <c r="D1693" s="273" t="s">
        <v>1584</v>
      </c>
      <c r="E1693" s="273" t="s">
        <v>1584</v>
      </c>
      <c r="F1693" s="273" t="s">
        <v>1584</v>
      </c>
      <c r="G1693" s="273" t="s">
        <v>1584</v>
      </c>
      <c r="H1693" s="273" t="s">
        <v>1584</v>
      </c>
      <c r="I1693" s="273" t="s">
        <v>1584</v>
      </c>
      <c r="J1693" s="273" t="s">
        <v>1584</v>
      </c>
      <c r="K1693" s="273" t="s">
        <v>1584</v>
      </c>
      <c r="L1693" s="273" t="s">
        <v>1584</v>
      </c>
      <c r="M1693" s="273" t="s">
        <v>1584</v>
      </c>
      <c r="N1693" s="273" t="s">
        <v>1584</v>
      </c>
      <c r="O1693" s="273" t="s">
        <v>1584</v>
      </c>
      <c r="P1693" s="273" t="s">
        <v>1584</v>
      </c>
      <c r="Q1693" s="65">
        <v>3</v>
      </c>
      <c r="R1693" s="278"/>
      <c r="S1693" s="278"/>
      <c r="T1693" s="278"/>
      <c r="U1693" s="278"/>
      <c r="V1693" s="278"/>
      <c r="W1693" s="278"/>
      <c r="X1693" s="278"/>
      <c r="Y1693" s="278"/>
      <c r="Z1693" s="278"/>
      <c r="AA1693" s="278"/>
      <c r="AB1693" s="278"/>
      <c r="AC1693" s="278"/>
      <c r="AD1693" s="278"/>
      <c r="AE1693" s="278"/>
      <c r="AF1693" s="65">
        <v>3</v>
      </c>
      <c r="AG1693" s="278"/>
      <c r="AH1693" s="278"/>
      <c r="AI1693" s="278"/>
      <c r="AJ1693" s="278"/>
      <c r="AK1693" s="278"/>
      <c r="AL1693" s="278"/>
      <c r="AM1693" s="278"/>
      <c r="AN1693" s="278"/>
      <c r="AO1693" s="278"/>
      <c r="AP1693" s="278"/>
      <c r="AQ1693" s="278"/>
      <c r="AR1693" s="278"/>
      <c r="AS1693" s="278"/>
      <c r="AT1693" s="278"/>
    </row>
    <row r="1694" spans="1:46" ht="59.65" customHeight="1" thickTop="1" thickBot="1" x14ac:dyDescent="0.25">
      <c r="A1694" s="273" t="s">
        <v>1585</v>
      </c>
      <c r="B1694" s="273" t="s">
        <v>1586</v>
      </c>
      <c r="C1694" s="273" t="s">
        <v>1586</v>
      </c>
      <c r="D1694" s="273" t="s">
        <v>1586</v>
      </c>
      <c r="E1694" s="273" t="s">
        <v>1586</v>
      </c>
      <c r="F1694" s="273" t="s">
        <v>1586</v>
      </c>
      <c r="G1694" s="273" t="s">
        <v>1586</v>
      </c>
      <c r="H1694" s="273" t="s">
        <v>1586</v>
      </c>
      <c r="I1694" s="273" t="s">
        <v>1586</v>
      </c>
      <c r="J1694" s="273" t="s">
        <v>1586</v>
      </c>
      <c r="K1694" s="273" t="s">
        <v>1586</v>
      </c>
      <c r="L1694" s="273" t="s">
        <v>1586</v>
      </c>
      <c r="M1694" s="273" t="s">
        <v>1586</v>
      </c>
      <c r="N1694" s="273" t="s">
        <v>1586</v>
      </c>
      <c r="O1694" s="273" t="s">
        <v>1586</v>
      </c>
      <c r="P1694" s="273" t="s">
        <v>1586</v>
      </c>
      <c r="Q1694" s="65">
        <v>3</v>
      </c>
      <c r="R1694" s="278"/>
      <c r="S1694" s="278"/>
      <c r="T1694" s="278"/>
      <c r="U1694" s="278"/>
      <c r="V1694" s="278"/>
      <c r="W1694" s="278"/>
      <c r="X1694" s="278"/>
      <c r="Y1694" s="278"/>
      <c r="Z1694" s="278"/>
      <c r="AA1694" s="278"/>
      <c r="AB1694" s="278"/>
      <c r="AC1694" s="278"/>
      <c r="AD1694" s="278"/>
      <c r="AE1694" s="278"/>
      <c r="AF1694" s="65">
        <v>3</v>
      </c>
      <c r="AG1694" s="278"/>
      <c r="AH1694" s="278"/>
      <c r="AI1694" s="278"/>
      <c r="AJ1694" s="278"/>
      <c r="AK1694" s="278"/>
      <c r="AL1694" s="278"/>
      <c r="AM1694" s="278"/>
      <c r="AN1694" s="278"/>
      <c r="AO1694" s="278"/>
      <c r="AP1694" s="278"/>
      <c r="AQ1694" s="278"/>
      <c r="AR1694" s="278"/>
      <c r="AS1694" s="278"/>
      <c r="AT1694" s="278"/>
    </row>
    <row r="1695" spans="1:46" ht="45" customHeight="1" thickTop="1" thickBot="1" x14ac:dyDescent="0.25">
      <c r="A1695" s="273" t="s">
        <v>1587</v>
      </c>
      <c r="B1695" s="273" t="s">
        <v>1588</v>
      </c>
      <c r="C1695" s="273" t="s">
        <v>1588</v>
      </c>
      <c r="D1695" s="273" t="s">
        <v>1588</v>
      </c>
      <c r="E1695" s="273" t="s">
        <v>1588</v>
      </c>
      <c r="F1695" s="273" t="s">
        <v>1588</v>
      </c>
      <c r="G1695" s="273" t="s">
        <v>1588</v>
      </c>
      <c r="H1695" s="273" t="s">
        <v>1588</v>
      </c>
      <c r="I1695" s="273" t="s">
        <v>1588</v>
      </c>
      <c r="J1695" s="273" t="s">
        <v>1588</v>
      </c>
      <c r="K1695" s="273" t="s">
        <v>1588</v>
      </c>
      <c r="L1695" s="273" t="s">
        <v>1588</v>
      </c>
      <c r="M1695" s="273" t="s">
        <v>1588</v>
      </c>
      <c r="N1695" s="273" t="s">
        <v>1588</v>
      </c>
      <c r="O1695" s="273" t="s">
        <v>1588</v>
      </c>
      <c r="P1695" s="273" t="s">
        <v>1588</v>
      </c>
      <c r="Q1695" s="65">
        <v>3</v>
      </c>
      <c r="R1695" s="278"/>
      <c r="S1695" s="278"/>
      <c r="T1695" s="278"/>
      <c r="U1695" s="278"/>
      <c r="V1695" s="278"/>
      <c r="W1695" s="278"/>
      <c r="X1695" s="278"/>
      <c r="Y1695" s="278"/>
      <c r="Z1695" s="278"/>
      <c r="AA1695" s="278"/>
      <c r="AB1695" s="278"/>
      <c r="AC1695" s="278"/>
      <c r="AD1695" s="278"/>
      <c r="AE1695" s="278"/>
      <c r="AF1695" s="65">
        <v>3</v>
      </c>
      <c r="AG1695" s="278"/>
      <c r="AH1695" s="278"/>
      <c r="AI1695" s="278"/>
      <c r="AJ1695" s="278"/>
      <c r="AK1695" s="278"/>
      <c r="AL1695" s="278"/>
      <c r="AM1695" s="278"/>
      <c r="AN1695" s="278"/>
      <c r="AO1695" s="278"/>
      <c r="AP1695" s="278"/>
      <c r="AQ1695" s="278"/>
      <c r="AR1695" s="278"/>
      <c r="AS1695" s="278"/>
      <c r="AT1695" s="278"/>
    </row>
    <row r="1698" spans="1:46" ht="15" x14ac:dyDescent="0.2">
      <c r="A1698" s="267" t="s">
        <v>1589</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67"/>
      <c r="AE1698" s="267"/>
      <c r="AF1698"/>
      <c r="AG1698" s="295" t="s">
        <v>61</v>
      </c>
      <c r="AH1698" s="295"/>
      <c r="AI1698" s="295"/>
      <c r="AJ1698" s="295"/>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62</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68" t="s">
        <v>1590</v>
      </c>
      <c r="B1702" s="268"/>
      <c r="C1702" s="268"/>
      <c r="D1702" s="268"/>
      <c r="E1702" s="268"/>
      <c r="F1702" s="268"/>
      <c r="G1702" s="268"/>
      <c r="H1702" s="268"/>
      <c r="I1702" s="268"/>
      <c r="J1702" s="268"/>
      <c r="K1702" s="268"/>
      <c r="L1702" s="268"/>
      <c r="M1702" s="268"/>
      <c r="N1702" s="268"/>
      <c r="O1702" s="268"/>
      <c r="P1702" s="268"/>
      <c r="Q1702" s="62"/>
      <c r="R1702" s="57"/>
      <c r="S1702" s="57"/>
      <c r="T1702" s="57"/>
      <c r="U1702" s="57"/>
      <c r="V1702" s="269"/>
      <c r="W1702" s="269"/>
      <c r="X1702" s="269"/>
      <c r="Y1702" s="269"/>
      <c r="Z1702" s="269"/>
      <c r="AA1702" s="269"/>
      <c r="AB1702" s="269"/>
      <c r="AC1702" s="269"/>
      <c r="AD1702" s="269"/>
      <c r="AE1702" s="269"/>
      <c r="AF1702" s="62"/>
      <c r="AG1702" s="57"/>
      <c r="AH1702" s="57"/>
      <c r="AI1702" s="57"/>
      <c r="AJ1702" s="57"/>
      <c r="AK1702" s="269"/>
      <c r="AL1702" s="269"/>
      <c r="AM1702" s="269"/>
      <c r="AN1702" s="269"/>
      <c r="AO1702" s="269"/>
      <c r="AP1702" s="269"/>
      <c r="AQ1702" s="269"/>
      <c r="AR1702" s="269"/>
      <c r="AS1702" s="269"/>
      <c r="AT1702" s="269"/>
    </row>
    <row r="1703" spans="1:46" ht="45" customHeight="1" thickTop="1" thickBot="1" x14ac:dyDescent="0.25">
      <c r="A1703" s="275" t="s">
        <v>43</v>
      </c>
      <c r="B1703" s="275"/>
      <c r="C1703" s="275"/>
      <c r="D1703" s="275"/>
      <c r="E1703" s="275"/>
      <c r="F1703" s="275"/>
      <c r="G1703" s="275"/>
      <c r="H1703" s="275"/>
      <c r="I1703" s="275"/>
      <c r="J1703" s="275"/>
      <c r="K1703" s="275"/>
      <c r="L1703" s="275"/>
      <c r="M1703" s="275"/>
      <c r="N1703" s="275"/>
      <c r="O1703" s="275"/>
      <c r="P1703" s="275"/>
      <c r="Q1703" s="63" t="s">
        <v>64</v>
      </c>
      <c r="R1703" s="276" t="s">
        <v>65</v>
      </c>
      <c r="S1703" s="276"/>
      <c r="T1703" s="276"/>
      <c r="U1703" s="276"/>
      <c r="V1703" s="276"/>
      <c r="W1703" s="276"/>
      <c r="X1703" s="276"/>
      <c r="Y1703" s="276"/>
      <c r="Z1703" s="276"/>
      <c r="AA1703" s="276"/>
      <c r="AB1703" s="276"/>
      <c r="AC1703" s="276"/>
      <c r="AD1703" s="276"/>
      <c r="AE1703" s="276"/>
      <c r="AF1703" s="64" t="s">
        <v>64</v>
      </c>
      <c r="AG1703" s="277" t="s">
        <v>7</v>
      </c>
      <c r="AH1703" s="277"/>
      <c r="AI1703" s="277"/>
      <c r="AJ1703" s="277"/>
      <c r="AK1703" s="277"/>
      <c r="AL1703" s="277"/>
      <c r="AM1703" s="277"/>
      <c r="AN1703" s="277"/>
      <c r="AO1703" s="277"/>
      <c r="AP1703" s="277"/>
      <c r="AQ1703" s="277"/>
      <c r="AR1703" s="277"/>
      <c r="AS1703" s="277"/>
      <c r="AT1703" s="277"/>
    </row>
    <row r="1704" spans="1:46" ht="45" customHeight="1" thickTop="1" thickBot="1" x14ac:dyDescent="0.25">
      <c r="A1704" s="273" t="s">
        <v>986</v>
      </c>
      <c r="B1704" s="273" t="s">
        <v>987</v>
      </c>
      <c r="C1704" s="273" t="s">
        <v>987</v>
      </c>
      <c r="D1704" s="273" t="s">
        <v>987</v>
      </c>
      <c r="E1704" s="273" t="s">
        <v>987</v>
      </c>
      <c r="F1704" s="273" t="s">
        <v>987</v>
      </c>
      <c r="G1704" s="273" t="s">
        <v>987</v>
      </c>
      <c r="H1704" s="273" t="s">
        <v>987</v>
      </c>
      <c r="I1704" s="273" t="s">
        <v>987</v>
      </c>
      <c r="J1704" s="273" t="s">
        <v>987</v>
      </c>
      <c r="K1704" s="273" t="s">
        <v>987</v>
      </c>
      <c r="L1704" s="273" t="s">
        <v>987</v>
      </c>
      <c r="M1704" s="273" t="s">
        <v>987</v>
      </c>
      <c r="N1704" s="273" t="s">
        <v>987</v>
      </c>
      <c r="O1704" s="273" t="s">
        <v>987</v>
      </c>
      <c r="P1704" s="273" t="s">
        <v>987</v>
      </c>
      <c r="Q1704" s="65">
        <v>3</v>
      </c>
      <c r="R1704" s="278" t="s">
        <v>3078</v>
      </c>
      <c r="S1704" s="278"/>
      <c r="T1704" s="278"/>
      <c r="U1704" s="278"/>
      <c r="V1704" s="278"/>
      <c r="W1704" s="278"/>
      <c r="X1704" s="278"/>
      <c r="Y1704" s="278"/>
      <c r="Z1704" s="278"/>
      <c r="AA1704" s="278"/>
      <c r="AB1704" s="278"/>
      <c r="AC1704" s="278"/>
      <c r="AD1704" s="278"/>
      <c r="AE1704" s="278"/>
      <c r="AF1704" s="65">
        <v>3</v>
      </c>
      <c r="AG1704" s="278" t="s">
        <v>3078</v>
      </c>
      <c r="AH1704" s="278"/>
      <c r="AI1704" s="278"/>
      <c r="AJ1704" s="278"/>
      <c r="AK1704" s="278"/>
      <c r="AL1704" s="278"/>
      <c r="AM1704" s="278"/>
      <c r="AN1704" s="278"/>
      <c r="AO1704" s="278"/>
      <c r="AP1704" s="278"/>
      <c r="AQ1704" s="278"/>
      <c r="AR1704" s="278"/>
      <c r="AS1704" s="278"/>
      <c r="AT1704" s="278"/>
    </row>
    <row r="1705" spans="1:46" ht="45" customHeight="1" thickTop="1" thickBot="1" x14ac:dyDescent="0.25">
      <c r="A1705" s="273" t="s">
        <v>988</v>
      </c>
      <c r="B1705" s="273" t="s">
        <v>989</v>
      </c>
      <c r="C1705" s="273" t="s">
        <v>989</v>
      </c>
      <c r="D1705" s="273" t="s">
        <v>989</v>
      </c>
      <c r="E1705" s="273" t="s">
        <v>989</v>
      </c>
      <c r="F1705" s="273" t="s">
        <v>989</v>
      </c>
      <c r="G1705" s="273" t="s">
        <v>989</v>
      </c>
      <c r="H1705" s="273" t="s">
        <v>989</v>
      </c>
      <c r="I1705" s="273" t="s">
        <v>989</v>
      </c>
      <c r="J1705" s="273" t="s">
        <v>989</v>
      </c>
      <c r="K1705" s="273" t="s">
        <v>989</v>
      </c>
      <c r="L1705" s="273" t="s">
        <v>989</v>
      </c>
      <c r="M1705" s="273" t="s">
        <v>989</v>
      </c>
      <c r="N1705" s="273" t="s">
        <v>989</v>
      </c>
      <c r="O1705" s="273" t="s">
        <v>989</v>
      </c>
      <c r="P1705" s="273" t="s">
        <v>989</v>
      </c>
      <c r="Q1705" s="65">
        <v>3</v>
      </c>
      <c r="R1705" s="274"/>
      <c r="S1705" s="274"/>
      <c r="T1705" s="274"/>
      <c r="U1705" s="274"/>
      <c r="V1705" s="274"/>
      <c r="W1705" s="274"/>
      <c r="X1705" s="274"/>
      <c r="Y1705" s="274"/>
      <c r="Z1705" s="274"/>
      <c r="AA1705" s="274"/>
      <c r="AB1705" s="274"/>
      <c r="AC1705" s="274"/>
      <c r="AD1705" s="274"/>
      <c r="AE1705" s="274"/>
      <c r="AF1705" s="65">
        <v>3</v>
      </c>
      <c r="AG1705" s="274"/>
      <c r="AH1705" s="274"/>
      <c r="AI1705" s="274"/>
      <c r="AJ1705" s="274"/>
      <c r="AK1705" s="274"/>
      <c r="AL1705" s="274"/>
      <c r="AM1705" s="274"/>
      <c r="AN1705" s="274"/>
      <c r="AO1705" s="274"/>
      <c r="AP1705" s="274"/>
      <c r="AQ1705" s="274"/>
      <c r="AR1705" s="274"/>
      <c r="AS1705" s="274"/>
      <c r="AT1705" s="274"/>
    </row>
    <row r="1706" spans="1:46" ht="45" customHeight="1" thickTop="1" thickBot="1" x14ac:dyDescent="0.25">
      <c r="A1706" s="273" t="s">
        <v>1591</v>
      </c>
      <c r="B1706" s="273" t="s">
        <v>1592</v>
      </c>
      <c r="C1706" s="273" t="s">
        <v>1592</v>
      </c>
      <c r="D1706" s="273" t="s">
        <v>1592</v>
      </c>
      <c r="E1706" s="273" t="s">
        <v>1592</v>
      </c>
      <c r="F1706" s="273" t="s">
        <v>1592</v>
      </c>
      <c r="G1706" s="273" t="s">
        <v>1592</v>
      </c>
      <c r="H1706" s="273" t="s">
        <v>1592</v>
      </c>
      <c r="I1706" s="273" t="s">
        <v>1592</v>
      </c>
      <c r="J1706" s="273" t="s">
        <v>1592</v>
      </c>
      <c r="K1706" s="273" t="s">
        <v>1592</v>
      </c>
      <c r="L1706" s="273" t="s">
        <v>1592</v>
      </c>
      <c r="M1706" s="273" t="s">
        <v>1592</v>
      </c>
      <c r="N1706" s="273" t="s">
        <v>1592</v>
      </c>
      <c r="O1706" s="273" t="s">
        <v>1592</v>
      </c>
      <c r="P1706" s="273" t="s">
        <v>1592</v>
      </c>
      <c r="Q1706" s="65">
        <v>3</v>
      </c>
      <c r="R1706" s="274"/>
      <c r="S1706" s="274"/>
      <c r="T1706" s="274"/>
      <c r="U1706" s="274"/>
      <c r="V1706" s="274"/>
      <c r="W1706" s="274"/>
      <c r="X1706" s="274"/>
      <c r="Y1706" s="274"/>
      <c r="Z1706" s="274"/>
      <c r="AA1706" s="274"/>
      <c r="AB1706" s="274"/>
      <c r="AC1706" s="274"/>
      <c r="AD1706" s="274"/>
      <c r="AE1706" s="274"/>
      <c r="AF1706" s="65">
        <v>3</v>
      </c>
      <c r="AG1706" s="274"/>
      <c r="AH1706" s="274"/>
      <c r="AI1706" s="274"/>
      <c r="AJ1706" s="274"/>
      <c r="AK1706" s="274"/>
      <c r="AL1706" s="274"/>
      <c r="AM1706" s="274"/>
      <c r="AN1706" s="274"/>
      <c r="AO1706" s="274"/>
      <c r="AP1706" s="274"/>
      <c r="AQ1706" s="274"/>
      <c r="AR1706" s="274"/>
      <c r="AS1706" s="274"/>
      <c r="AT1706" s="274"/>
    </row>
    <row r="1707" spans="1:46" ht="45" customHeight="1" thickTop="1" thickBot="1" x14ac:dyDescent="0.25">
      <c r="A1707" s="273" t="s">
        <v>1593</v>
      </c>
      <c r="B1707" s="273" t="s">
        <v>1594</v>
      </c>
      <c r="C1707" s="273" t="s">
        <v>1594</v>
      </c>
      <c r="D1707" s="273" t="s">
        <v>1594</v>
      </c>
      <c r="E1707" s="273" t="s">
        <v>1594</v>
      </c>
      <c r="F1707" s="273" t="s">
        <v>1594</v>
      </c>
      <c r="G1707" s="273" t="s">
        <v>1594</v>
      </c>
      <c r="H1707" s="273" t="s">
        <v>1594</v>
      </c>
      <c r="I1707" s="273" t="s">
        <v>1594</v>
      </c>
      <c r="J1707" s="273" t="s">
        <v>1594</v>
      </c>
      <c r="K1707" s="273" t="s">
        <v>1594</v>
      </c>
      <c r="L1707" s="273" t="s">
        <v>1594</v>
      </c>
      <c r="M1707" s="273" t="s">
        <v>1594</v>
      </c>
      <c r="N1707" s="273" t="s">
        <v>1594</v>
      </c>
      <c r="O1707" s="273" t="s">
        <v>1594</v>
      </c>
      <c r="P1707" s="273" t="s">
        <v>1594</v>
      </c>
      <c r="Q1707" s="65">
        <v>3</v>
      </c>
      <c r="R1707" s="274"/>
      <c r="S1707" s="274"/>
      <c r="T1707" s="274"/>
      <c r="U1707" s="274"/>
      <c r="V1707" s="274"/>
      <c r="W1707" s="274"/>
      <c r="X1707" s="274"/>
      <c r="Y1707" s="274"/>
      <c r="Z1707" s="274"/>
      <c r="AA1707" s="274"/>
      <c r="AB1707" s="274"/>
      <c r="AC1707" s="274"/>
      <c r="AD1707" s="274"/>
      <c r="AE1707" s="274"/>
      <c r="AF1707" s="65">
        <v>3</v>
      </c>
      <c r="AG1707" s="274"/>
      <c r="AH1707" s="274"/>
      <c r="AI1707" s="274"/>
      <c r="AJ1707" s="274"/>
      <c r="AK1707" s="274"/>
      <c r="AL1707" s="274"/>
      <c r="AM1707" s="274"/>
      <c r="AN1707" s="274"/>
      <c r="AO1707" s="274"/>
      <c r="AP1707" s="274"/>
      <c r="AQ1707" s="274"/>
      <c r="AR1707" s="274"/>
      <c r="AS1707" s="274"/>
      <c r="AT1707" s="274"/>
    </row>
    <row r="1708" spans="1:46" ht="45" customHeight="1" thickTop="1" thickBot="1" x14ac:dyDescent="0.25">
      <c r="A1708" s="278" t="s">
        <v>1595</v>
      </c>
      <c r="B1708" s="278" t="s">
        <v>1596</v>
      </c>
      <c r="C1708" s="278" t="s">
        <v>1596</v>
      </c>
      <c r="D1708" s="278" t="s">
        <v>1596</v>
      </c>
      <c r="E1708" s="278" t="s">
        <v>1596</v>
      </c>
      <c r="F1708" s="278" t="s">
        <v>1596</v>
      </c>
      <c r="G1708" s="278" t="s">
        <v>1596</v>
      </c>
      <c r="H1708" s="278" t="s">
        <v>1596</v>
      </c>
      <c r="I1708" s="278" t="s">
        <v>1596</v>
      </c>
      <c r="J1708" s="278" t="s">
        <v>1596</v>
      </c>
      <c r="K1708" s="278" t="s">
        <v>1596</v>
      </c>
      <c r="L1708" s="278" t="s">
        <v>1596</v>
      </c>
      <c r="M1708" s="278" t="s">
        <v>1596</v>
      </c>
      <c r="N1708" s="278" t="s">
        <v>1596</v>
      </c>
      <c r="O1708" s="278" t="s">
        <v>1596</v>
      </c>
      <c r="P1708" s="278" t="s">
        <v>1596</v>
      </c>
      <c r="Q1708" s="65">
        <v>3</v>
      </c>
      <c r="R1708" s="274"/>
      <c r="S1708" s="274"/>
      <c r="T1708" s="274"/>
      <c r="U1708" s="274"/>
      <c r="V1708" s="274"/>
      <c r="W1708" s="274"/>
      <c r="X1708" s="274"/>
      <c r="Y1708" s="274"/>
      <c r="Z1708" s="274"/>
      <c r="AA1708" s="274"/>
      <c r="AB1708" s="274"/>
      <c r="AC1708" s="274"/>
      <c r="AD1708" s="274"/>
      <c r="AE1708" s="274"/>
      <c r="AF1708" s="65">
        <v>3</v>
      </c>
      <c r="AG1708" s="274"/>
      <c r="AH1708" s="274"/>
      <c r="AI1708" s="274"/>
      <c r="AJ1708" s="274"/>
      <c r="AK1708" s="274"/>
      <c r="AL1708" s="274"/>
      <c r="AM1708" s="274"/>
      <c r="AN1708" s="274"/>
      <c r="AO1708" s="274"/>
      <c r="AP1708" s="274"/>
      <c r="AQ1708" s="274"/>
      <c r="AR1708" s="274"/>
      <c r="AS1708" s="274"/>
      <c r="AT1708" s="274"/>
    </row>
    <row r="1709" spans="1:46" ht="81" customHeight="1" thickTop="1" thickBot="1" x14ac:dyDescent="0.25">
      <c r="A1709" s="278" t="s">
        <v>1597</v>
      </c>
      <c r="B1709" s="278" t="s">
        <v>1598</v>
      </c>
      <c r="C1709" s="278" t="s">
        <v>1598</v>
      </c>
      <c r="D1709" s="278" t="s">
        <v>1598</v>
      </c>
      <c r="E1709" s="278" t="s">
        <v>1598</v>
      </c>
      <c r="F1709" s="278" t="s">
        <v>1598</v>
      </c>
      <c r="G1709" s="278" t="s">
        <v>1598</v>
      </c>
      <c r="H1709" s="278" t="s">
        <v>1598</v>
      </c>
      <c r="I1709" s="278" t="s">
        <v>1598</v>
      </c>
      <c r="J1709" s="278" t="s">
        <v>1598</v>
      </c>
      <c r="K1709" s="278" t="s">
        <v>1598</v>
      </c>
      <c r="L1709" s="278" t="s">
        <v>1598</v>
      </c>
      <c r="M1709" s="278" t="s">
        <v>1598</v>
      </c>
      <c r="N1709" s="278" t="s">
        <v>1598</v>
      </c>
      <c r="O1709" s="278" t="s">
        <v>1598</v>
      </c>
      <c r="P1709" s="278" t="s">
        <v>1598</v>
      </c>
      <c r="Q1709" s="65">
        <v>3</v>
      </c>
      <c r="R1709" s="278"/>
      <c r="S1709" s="278"/>
      <c r="T1709" s="278"/>
      <c r="U1709" s="278"/>
      <c r="V1709" s="278"/>
      <c r="W1709" s="278"/>
      <c r="X1709" s="278"/>
      <c r="Y1709" s="278"/>
      <c r="Z1709" s="278"/>
      <c r="AA1709" s="278"/>
      <c r="AB1709" s="278"/>
      <c r="AC1709" s="278"/>
      <c r="AD1709" s="278"/>
      <c r="AE1709" s="278"/>
      <c r="AF1709" s="65">
        <v>3</v>
      </c>
      <c r="AG1709" s="278"/>
      <c r="AH1709" s="278"/>
      <c r="AI1709" s="278"/>
      <c r="AJ1709" s="278"/>
      <c r="AK1709" s="278"/>
      <c r="AL1709" s="278"/>
      <c r="AM1709" s="278"/>
      <c r="AN1709" s="278"/>
      <c r="AO1709" s="278"/>
      <c r="AP1709" s="278"/>
      <c r="AQ1709" s="278"/>
      <c r="AR1709" s="278"/>
      <c r="AS1709" s="278"/>
      <c r="AT1709" s="278"/>
    </row>
    <row r="1710" spans="1:46" ht="45" customHeight="1" thickTop="1" thickBot="1" x14ac:dyDescent="0.25">
      <c r="A1710" s="273" t="s">
        <v>1599</v>
      </c>
      <c r="B1710" s="273" t="s">
        <v>1600</v>
      </c>
      <c r="C1710" s="273" t="s">
        <v>1600</v>
      </c>
      <c r="D1710" s="273" t="s">
        <v>1600</v>
      </c>
      <c r="E1710" s="273" t="s">
        <v>1600</v>
      </c>
      <c r="F1710" s="273" t="s">
        <v>1600</v>
      </c>
      <c r="G1710" s="273" t="s">
        <v>1600</v>
      </c>
      <c r="H1710" s="273" t="s">
        <v>1600</v>
      </c>
      <c r="I1710" s="273" t="s">
        <v>1600</v>
      </c>
      <c r="J1710" s="273" t="s">
        <v>1600</v>
      </c>
      <c r="K1710" s="273" t="s">
        <v>1600</v>
      </c>
      <c r="L1710" s="273" t="s">
        <v>1600</v>
      </c>
      <c r="M1710" s="273" t="s">
        <v>1600</v>
      </c>
      <c r="N1710" s="273" t="s">
        <v>1600</v>
      </c>
      <c r="O1710" s="273" t="s">
        <v>1600</v>
      </c>
      <c r="P1710" s="273" t="s">
        <v>1600</v>
      </c>
      <c r="Q1710" s="65">
        <v>3</v>
      </c>
      <c r="R1710" s="278"/>
      <c r="S1710" s="278"/>
      <c r="T1710" s="278"/>
      <c r="U1710" s="278"/>
      <c r="V1710" s="278"/>
      <c r="W1710" s="278"/>
      <c r="X1710" s="278"/>
      <c r="Y1710" s="278"/>
      <c r="Z1710" s="278"/>
      <c r="AA1710" s="278"/>
      <c r="AB1710" s="278"/>
      <c r="AC1710" s="278"/>
      <c r="AD1710" s="278"/>
      <c r="AE1710" s="278"/>
      <c r="AF1710" s="65">
        <v>3</v>
      </c>
      <c r="AG1710" s="278"/>
      <c r="AH1710" s="278"/>
      <c r="AI1710" s="278"/>
      <c r="AJ1710" s="278"/>
      <c r="AK1710" s="278"/>
      <c r="AL1710" s="278"/>
      <c r="AM1710" s="278"/>
      <c r="AN1710" s="278"/>
      <c r="AO1710" s="278"/>
      <c r="AP1710" s="278"/>
      <c r="AQ1710" s="278"/>
      <c r="AR1710" s="278"/>
      <c r="AS1710" s="278"/>
      <c r="AT1710" s="278"/>
    </row>
    <row r="1711" spans="1:46" ht="45" customHeight="1" thickTop="1" thickBot="1" x14ac:dyDescent="0.25">
      <c r="A1711" s="273" t="s">
        <v>1601</v>
      </c>
      <c r="B1711" s="273" t="s">
        <v>1602</v>
      </c>
      <c r="C1711" s="273" t="s">
        <v>1602</v>
      </c>
      <c r="D1711" s="273" t="s">
        <v>1602</v>
      </c>
      <c r="E1711" s="273" t="s">
        <v>1602</v>
      </c>
      <c r="F1711" s="273" t="s">
        <v>1602</v>
      </c>
      <c r="G1711" s="273" t="s">
        <v>1602</v>
      </c>
      <c r="H1711" s="273" t="s">
        <v>1602</v>
      </c>
      <c r="I1711" s="273" t="s">
        <v>1602</v>
      </c>
      <c r="J1711" s="273" t="s">
        <v>1602</v>
      </c>
      <c r="K1711" s="273" t="s">
        <v>1602</v>
      </c>
      <c r="L1711" s="273" t="s">
        <v>1602</v>
      </c>
      <c r="M1711" s="273" t="s">
        <v>1602</v>
      </c>
      <c r="N1711" s="273" t="s">
        <v>1602</v>
      </c>
      <c r="O1711" s="273" t="s">
        <v>1602</v>
      </c>
      <c r="P1711" s="273" t="s">
        <v>1602</v>
      </c>
      <c r="Q1711" s="65">
        <v>3</v>
      </c>
      <c r="R1711" s="278"/>
      <c r="S1711" s="278"/>
      <c r="T1711" s="278"/>
      <c r="U1711" s="278"/>
      <c r="V1711" s="278"/>
      <c r="W1711" s="278"/>
      <c r="X1711" s="278"/>
      <c r="Y1711" s="278"/>
      <c r="Z1711" s="278"/>
      <c r="AA1711" s="278"/>
      <c r="AB1711" s="278"/>
      <c r="AC1711" s="278"/>
      <c r="AD1711" s="278"/>
      <c r="AE1711" s="278"/>
      <c r="AF1711" s="65">
        <v>3</v>
      </c>
      <c r="AG1711" s="278"/>
      <c r="AH1711" s="278"/>
      <c r="AI1711" s="278"/>
      <c r="AJ1711" s="278"/>
      <c r="AK1711" s="278"/>
      <c r="AL1711" s="278"/>
      <c r="AM1711" s="278"/>
      <c r="AN1711" s="278"/>
      <c r="AO1711" s="278"/>
      <c r="AP1711" s="278"/>
      <c r="AQ1711" s="278"/>
      <c r="AR1711" s="278"/>
      <c r="AS1711" s="278"/>
      <c r="AT1711" s="278"/>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79" t="s">
        <v>73</v>
      </c>
      <c r="B1713" s="279"/>
      <c r="C1713" s="279"/>
      <c r="D1713" s="279"/>
      <c r="E1713" s="279"/>
      <c r="F1713" s="279"/>
      <c r="G1713" s="279"/>
      <c r="H1713" s="279"/>
      <c r="I1713" s="279"/>
      <c r="J1713" s="279"/>
      <c r="K1713" s="279"/>
      <c r="L1713" s="279"/>
      <c r="M1713" s="279"/>
      <c r="N1713" s="279"/>
      <c r="O1713" s="279"/>
      <c r="P1713" s="279"/>
      <c r="Q1713" s="67" t="s">
        <v>64</v>
      </c>
      <c r="R1713" s="280" t="s">
        <v>65</v>
      </c>
      <c r="S1713" s="280"/>
      <c r="T1713" s="280"/>
      <c r="U1713" s="280"/>
      <c r="V1713" s="280"/>
      <c r="W1713" s="280"/>
      <c r="X1713" s="280"/>
      <c r="Y1713" s="280"/>
      <c r="Z1713" s="280"/>
      <c r="AA1713" s="280"/>
      <c r="AB1713" s="280"/>
      <c r="AC1713" s="280"/>
      <c r="AD1713" s="280"/>
      <c r="AE1713" s="280"/>
      <c r="AF1713" s="68" t="s">
        <v>64</v>
      </c>
      <c r="AG1713" s="281" t="s">
        <v>7</v>
      </c>
      <c r="AH1713" s="281"/>
      <c r="AI1713" s="281"/>
      <c r="AJ1713" s="281"/>
      <c r="AK1713" s="281"/>
      <c r="AL1713" s="281"/>
      <c r="AM1713" s="281"/>
      <c r="AN1713" s="281"/>
      <c r="AO1713" s="281"/>
      <c r="AP1713" s="281"/>
      <c r="AQ1713" s="281"/>
      <c r="AR1713" s="281"/>
      <c r="AS1713" s="281"/>
      <c r="AT1713" s="281"/>
    </row>
    <row r="1714" spans="1:46" ht="45" customHeight="1" thickTop="1" thickBot="1" x14ac:dyDescent="0.25">
      <c r="A1714" s="273" t="s">
        <v>974</v>
      </c>
      <c r="B1714" s="273" t="s">
        <v>975</v>
      </c>
      <c r="C1714" s="273" t="s">
        <v>975</v>
      </c>
      <c r="D1714" s="273" t="s">
        <v>975</v>
      </c>
      <c r="E1714" s="273" t="s">
        <v>975</v>
      </c>
      <c r="F1714" s="273" t="s">
        <v>975</v>
      </c>
      <c r="G1714" s="273" t="s">
        <v>975</v>
      </c>
      <c r="H1714" s="273" t="s">
        <v>975</v>
      </c>
      <c r="I1714" s="273" t="s">
        <v>975</v>
      </c>
      <c r="J1714" s="273" t="s">
        <v>975</v>
      </c>
      <c r="K1714" s="273" t="s">
        <v>975</v>
      </c>
      <c r="L1714" s="273" t="s">
        <v>975</v>
      </c>
      <c r="M1714" s="273" t="s">
        <v>975</v>
      </c>
      <c r="N1714" s="273" t="s">
        <v>975</v>
      </c>
      <c r="O1714" s="273" t="s">
        <v>975</v>
      </c>
      <c r="P1714" s="273" t="s">
        <v>975</v>
      </c>
      <c r="Q1714" s="65">
        <v>3</v>
      </c>
      <c r="R1714" s="278" t="s">
        <v>3078</v>
      </c>
      <c r="S1714" s="278"/>
      <c r="T1714" s="278"/>
      <c r="U1714" s="278"/>
      <c r="V1714" s="278"/>
      <c r="W1714" s="278"/>
      <c r="X1714" s="278"/>
      <c r="Y1714" s="278"/>
      <c r="Z1714" s="278"/>
      <c r="AA1714" s="278"/>
      <c r="AB1714" s="278"/>
      <c r="AC1714" s="278"/>
      <c r="AD1714" s="278"/>
      <c r="AE1714" s="278"/>
      <c r="AF1714" s="65">
        <v>3</v>
      </c>
      <c r="AG1714" s="278" t="s">
        <v>3078</v>
      </c>
      <c r="AH1714" s="278"/>
      <c r="AI1714" s="278"/>
      <c r="AJ1714" s="278"/>
      <c r="AK1714" s="278"/>
      <c r="AL1714" s="278"/>
      <c r="AM1714" s="278"/>
      <c r="AN1714" s="278"/>
      <c r="AO1714" s="278"/>
      <c r="AP1714" s="278"/>
      <c r="AQ1714" s="278"/>
      <c r="AR1714" s="278"/>
      <c r="AS1714" s="278"/>
      <c r="AT1714" s="278"/>
    </row>
    <row r="1715" spans="1:46" ht="45" customHeight="1" thickTop="1" thickBot="1" x14ac:dyDescent="0.25">
      <c r="A1715" s="273" t="s">
        <v>976</v>
      </c>
      <c r="B1715" s="273" t="s">
        <v>977</v>
      </c>
      <c r="C1715" s="273" t="s">
        <v>977</v>
      </c>
      <c r="D1715" s="273" t="s">
        <v>977</v>
      </c>
      <c r="E1715" s="273" t="s">
        <v>977</v>
      </c>
      <c r="F1715" s="273" t="s">
        <v>977</v>
      </c>
      <c r="G1715" s="273" t="s">
        <v>977</v>
      </c>
      <c r="H1715" s="273" t="s">
        <v>977</v>
      </c>
      <c r="I1715" s="273" t="s">
        <v>977</v>
      </c>
      <c r="J1715" s="273" t="s">
        <v>977</v>
      </c>
      <c r="K1715" s="273" t="s">
        <v>977</v>
      </c>
      <c r="L1715" s="273" t="s">
        <v>977</v>
      </c>
      <c r="M1715" s="273" t="s">
        <v>977</v>
      </c>
      <c r="N1715" s="273" t="s">
        <v>977</v>
      </c>
      <c r="O1715" s="273" t="s">
        <v>977</v>
      </c>
      <c r="P1715" s="273" t="s">
        <v>977</v>
      </c>
      <c r="Q1715" s="65">
        <v>3</v>
      </c>
      <c r="R1715" s="274"/>
      <c r="S1715" s="274"/>
      <c r="T1715" s="274"/>
      <c r="U1715" s="274"/>
      <c r="V1715" s="274"/>
      <c r="W1715" s="274"/>
      <c r="X1715" s="274"/>
      <c r="Y1715" s="274"/>
      <c r="Z1715" s="274"/>
      <c r="AA1715" s="274"/>
      <c r="AB1715" s="274"/>
      <c r="AC1715" s="274"/>
      <c r="AD1715" s="274"/>
      <c r="AE1715" s="274"/>
      <c r="AF1715" s="65">
        <v>3</v>
      </c>
      <c r="AG1715" s="274"/>
      <c r="AH1715" s="274"/>
      <c r="AI1715" s="274"/>
      <c r="AJ1715" s="274"/>
      <c r="AK1715" s="274"/>
      <c r="AL1715" s="274"/>
      <c r="AM1715" s="274"/>
      <c r="AN1715" s="274"/>
      <c r="AO1715" s="274"/>
      <c r="AP1715" s="274"/>
      <c r="AQ1715" s="274"/>
      <c r="AR1715" s="274"/>
      <c r="AS1715" s="274"/>
      <c r="AT1715" s="274"/>
    </row>
    <row r="1716" spans="1:46" ht="45" customHeight="1" thickTop="1" thickBot="1" x14ac:dyDescent="0.25">
      <c r="A1716" s="273" t="s">
        <v>978</v>
      </c>
      <c r="B1716" s="273" t="s">
        <v>979</v>
      </c>
      <c r="C1716" s="273" t="s">
        <v>979</v>
      </c>
      <c r="D1716" s="273" t="s">
        <v>979</v>
      </c>
      <c r="E1716" s="273" t="s">
        <v>979</v>
      </c>
      <c r="F1716" s="273" t="s">
        <v>979</v>
      </c>
      <c r="G1716" s="273" t="s">
        <v>979</v>
      </c>
      <c r="H1716" s="273" t="s">
        <v>979</v>
      </c>
      <c r="I1716" s="273" t="s">
        <v>979</v>
      </c>
      <c r="J1716" s="273" t="s">
        <v>979</v>
      </c>
      <c r="K1716" s="273" t="s">
        <v>979</v>
      </c>
      <c r="L1716" s="273" t="s">
        <v>979</v>
      </c>
      <c r="M1716" s="273" t="s">
        <v>979</v>
      </c>
      <c r="N1716" s="273" t="s">
        <v>979</v>
      </c>
      <c r="O1716" s="273" t="s">
        <v>979</v>
      </c>
      <c r="P1716" s="273" t="s">
        <v>979</v>
      </c>
      <c r="Q1716" s="65">
        <v>3</v>
      </c>
      <c r="R1716" s="278"/>
      <c r="S1716" s="278"/>
      <c r="T1716" s="278"/>
      <c r="U1716" s="278"/>
      <c r="V1716" s="278"/>
      <c r="W1716" s="278"/>
      <c r="X1716" s="278"/>
      <c r="Y1716" s="278"/>
      <c r="Z1716" s="278"/>
      <c r="AA1716" s="278"/>
      <c r="AB1716" s="278"/>
      <c r="AC1716" s="278"/>
      <c r="AD1716" s="278"/>
      <c r="AE1716" s="278"/>
      <c r="AF1716" s="65">
        <v>3</v>
      </c>
      <c r="AG1716" s="278"/>
      <c r="AH1716" s="278"/>
      <c r="AI1716" s="278"/>
      <c r="AJ1716" s="278"/>
      <c r="AK1716" s="278"/>
      <c r="AL1716" s="278"/>
      <c r="AM1716" s="278"/>
      <c r="AN1716" s="278"/>
      <c r="AO1716" s="278"/>
      <c r="AP1716" s="278"/>
      <c r="AQ1716" s="278"/>
      <c r="AR1716" s="278"/>
      <c r="AS1716" s="278"/>
      <c r="AT1716" s="278"/>
    </row>
    <row r="1717" spans="1:46" ht="67.900000000000006" customHeight="1" thickTop="1" thickBot="1" x14ac:dyDescent="0.25">
      <c r="A1717" s="273" t="s">
        <v>980</v>
      </c>
      <c r="B1717" s="273" t="s">
        <v>981</v>
      </c>
      <c r="C1717" s="273" t="s">
        <v>981</v>
      </c>
      <c r="D1717" s="273" t="s">
        <v>981</v>
      </c>
      <c r="E1717" s="273" t="s">
        <v>981</v>
      </c>
      <c r="F1717" s="273" t="s">
        <v>981</v>
      </c>
      <c r="G1717" s="273" t="s">
        <v>981</v>
      </c>
      <c r="H1717" s="273" t="s">
        <v>981</v>
      </c>
      <c r="I1717" s="273" t="s">
        <v>981</v>
      </c>
      <c r="J1717" s="273" t="s">
        <v>981</v>
      </c>
      <c r="K1717" s="273" t="s">
        <v>981</v>
      </c>
      <c r="L1717" s="273" t="s">
        <v>981</v>
      </c>
      <c r="M1717" s="273" t="s">
        <v>981</v>
      </c>
      <c r="N1717" s="273" t="s">
        <v>981</v>
      </c>
      <c r="O1717" s="273" t="s">
        <v>981</v>
      </c>
      <c r="P1717" s="273" t="s">
        <v>981</v>
      </c>
      <c r="Q1717" s="65">
        <v>3</v>
      </c>
      <c r="R1717" s="278"/>
      <c r="S1717" s="278"/>
      <c r="T1717" s="278"/>
      <c r="U1717" s="278"/>
      <c r="V1717" s="278"/>
      <c r="W1717" s="278"/>
      <c r="X1717" s="278"/>
      <c r="Y1717" s="278"/>
      <c r="Z1717" s="278"/>
      <c r="AA1717" s="278"/>
      <c r="AB1717" s="278"/>
      <c r="AC1717" s="278"/>
      <c r="AD1717" s="278"/>
      <c r="AE1717" s="278"/>
      <c r="AF1717" s="65">
        <v>3</v>
      </c>
      <c r="AG1717" s="278"/>
      <c r="AH1717" s="278"/>
      <c r="AI1717" s="278"/>
      <c r="AJ1717" s="278"/>
      <c r="AK1717" s="278"/>
      <c r="AL1717" s="278"/>
      <c r="AM1717" s="278"/>
      <c r="AN1717" s="278"/>
      <c r="AO1717" s="278"/>
      <c r="AP1717" s="278"/>
      <c r="AQ1717" s="278"/>
      <c r="AR1717" s="278"/>
      <c r="AS1717" s="278"/>
      <c r="AT1717" s="278"/>
    </row>
    <row r="1718" spans="1:46" ht="45" customHeight="1" thickTop="1" thickBot="1" x14ac:dyDescent="0.25">
      <c r="A1718" s="273" t="s">
        <v>1603</v>
      </c>
      <c r="B1718" s="273" t="s">
        <v>1604</v>
      </c>
      <c r="C1718" s="273" t="s">
        <v>1604</v>
      </c>
      <c r="D1718" s="273" t="s">
        <v>1604</v>
      </c>
      <c r="E1718" s="273" t="s">
        <v>1604</v>
      </c>
      <c r="F1718" s="273" t="s">
        <v>1604</v>
      </c>
      <c r="G1718" s="273" t="s">
        <v>1604</v>
      </c>
      <c r="H1718" s="273" t="s">
        <v>1604</v>
      </c>
      <c r="I1718" s="273" t="s">
        <v>1604</v>
      </c>
      <c r="J1718" s="273" t="s">
        <v>1604</v>
      </c>
      <c r="K1718" s="273" t="s">
        <v>1604</v>
      </c>
      <c r="L1718" s="273" t="s">
        <v>1604</v>
      </c>
      <c r="M1718" s="273" t="s">
        <v>1604</v>
      </c>
      <c r="N1718" s="273" t="s">
        <v>1604</v>
      </c>
      <c r="O1718" s="273" t="s">
        <v>1604</v>
      </c>
      <c r="P1718" s="273" t="s">
        <v>1604</v>
      </c>
      <c r="Q1718" s="65">
        <v>3</v>
      </c>
      <c r="R1718" s="278"/>
      <c r="S1718" s="278"/>
      <c r="T1718" s="278"/>
      <c r="U1718" s="278"/>
      <c r="V1718" s="278"/>
      <c r="W1718" s="278"/>
      <c r="X1718" s="278"/>
      <c r="Y1718" s="278"/>
      <c r="Z1718" s="278"/>
      <c r="AA1718" s="278"/>
      <c r="AB1718" s="278"/>
      <c r="AC1718" s="278"/>
      <c r="AD1718" s="278"/>
      <c r="AE1718" s="278"/>
      <c r="AF1718" s="65">
        <v>3</v>
      </c>
      <c r="AG1718" s="278"/>
      <c r="AH1718" s="278"/>
      <c r="AI1718" s="278"/>
      <c r="AJ1718" s="278"/>
      <c r="AK1718" s="278"/>
      <c r="AL1718" s="278"/>
      <c r="AM1718" s="278"/>
      <c r="AN1718" s="278"/>
      <c r="AO1718" s="278"/>
      <c r="AP1718" s="278"/>
      <c r="AQ1718" s="278"/>
      <c r="AR1718" s="278"/>
      <c r="AS1718" s="278"/>
      <c r="AT1718" s="278"/>
    </row>
    <row r="1721" spans="1:46" ht="15" x14ac:dyDescent="0.2">
      <c r="A1721" s="267" t="s">
        <v>1605</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67"/>
      <c r="AE1721" s="267"/>
      <c r="AF1721"/>
      <c r="AG1721" s="295" t="s">
        <v>61</v>
      </c>
      <c r="AH1721" s="295"/>
      <c r="AI1721" s="295"/>
      <c r="AJ1721" s="295"/>
      <c r="AK1721" s="69">
        <f>(('Artículo 121 (resumen PI)'!C54*0.8+'Artículo 121 (resumen PI)'!F54*0.2)+('Artículo 121 (resumen PNT)'!C54*0.8+'Artículo 121 (resumen PNT)'!F54*0.2))/2</f>
        <v>0</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62</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68" t="s">
        <v>1606</v>
      </c>
      <c r="B1725" s="268"/>
      <c r="C1725" s="268"/>
      <c r="D1725" s="268"/>
      <c r="E1725" s="268"/>
      <c r="F1725" s="268"/>
      <c r="G1725" s="268"/>
      <c r="H1725" s="268"/>
      <c r="I1725" s="268"/>
      <c r="J1725" s="268"/>
      <c r="K1725" s="268"/>
      <c r="L1725" s="268"/>
      <c r="M1725" s="268"/>
      <c r="N1725" s="268"/>
      <c r="O1725" s="268"/>
      <c r="P1725" s="268"/>
      <c r="Q1725" s="62"/>
      <c r="R1725" s="57"/>
      <c r="S1725" s="57"/>
      <c r="T1725" s="57"/>
      <c r="U1725" s="57"/>
      <c r="V1725" s="269"/>
      <c r="W1725" s="269"/>
      <c r="X1725" s="269"/>
      <c r="Y1725" s="269"/>
      <c r="Z1725" s="269"/>
      <c r="AA1725" s="269"/>
      <c r="AB1725" s="269"/>
      <c r="AC1725" s="269"/>
      <c r="AD1725" s="269"/>
      <c r="AE1725" s="269"/>
      <c r="AF1725" s="62"/>
      <c r="AG1725" s="57"/>
      <c r="AH1725" s="57"/>
      <c r="AI1725" s="57"/>
      <c r="AJ1725" s="57"/>
      <c r="AK1725" s="269"/>
      <c r="AL1725" s="269"/>
      <c r="AM1725" s="269"/>
      <c r="AN1725" s="269"/>
      <c r="AO1725" s="269"/>
      <c r="AP1725" s="269"/>
      <c r="AQ1725" s="269"/>
      <c r="AR1725" s="269"/>
      <c r="AS1725" s="269"/>
      <c r="AT1725" s="269"/>
    </row>
    <row r="1726" spans="1:46" ht="45" customHeight="1" thickTop="1" thickBot="1" x14ac:dyDescent="0.25">
      <c r="A1726" s="275" t="s">
        <v>43</v>
      </c>
      <c r="B1726" s="275"/>
      <c r="C1726" s="275"/>
      <c r="D1726" s="275"/>
      <c r="E1726" s="275"/>
      <c r="F1726" s="275"/>
      <c r="G1726" s="275"/>
      <c r="H1726" s="275"/>
      <c r="I1726" s="275"/>
      <c r="J1726" s="275"/>
      <c r="K1726" s="275"/>
      <c r="L1726" s="275"/>
      <c r="M1726" s="275"/>
      <c r="N1726" s="275"/>
      <c r="O1726" s="275"/>
      <c r="P1726" s="275"/>
      <c r="Q1726" s="63" t="s">
        <v>64</v>
      </c>
      <c r="R1726" s="276" t="s">
        <v>65</v>
      </c>
      <c r="S1726" s="276"/>
      <c r="T1726" s="276"/>
      <c r="U1726" s="276"/>
      <c r="V1726" s="276"/>
      <c r="W1726" s="276"/>
      <c r="X1726" s="276"/>
      <c r="Y1726" s="276"/>
      <c r="Z1726" s="276"/>
      <c r="AA1726" s="276"/>
      <c r="AB1726" s="276"/>
      <c r="AC1726" s="276"/>
      <c r="AD1726" s="276"/>
      <c r="AE1726" s="276"/>
      <c r="AF1726" s="64" t="s">
        <v>64</v>
      </c>
      <c r="AG1726" s="277" t="s">
        <v>7</v>
      </c>
      <c r="AH1726" s="277"/>
      <c r="AI1726" s="277"/>
      <c r="AJ1726" s="277"/>
      <c r="AK1726" s="277"/>
      <c r="AL1726" s="277"/>
      <c r="AM1726" s="277"/>
      <c r="AN1726" s="277"/>
      <c r="AO1726" s="277"/>
      <c r="AP1726" s="277"/>
      <c r="AQ1726" s="277"/>
      <c r="AR1726" s="277"/>
      <c r="AS1726" s="277"/>
      <c r="AT1726" s="277"/>
    </row>
    <row r="1727" spans="1:46" ht="45" customHeight="1" thickTop="1" thickBot="1" x14ac:dyDescent="0.25">
      <c r="A1727" s="273" t="s">
        <v>986</v>
      </c>
      <c r="B1727" s="273" t="s">
        <v>987</v>
      </c>
      <c r="C1727" s="273" t="s">
        <v>987</v>
      </c>
      <c r="D1727" s="273" t="s">
        <v>987</v>
      </c>
      <c r="E1727" s="273" t="s">
        <v>987</v>
      </c>
      <c r="F1727" s="273" t="s">
        <v>987</v>
      </c>
      <c r="G1727" s="273" t="s">
        <v>987</v>
      </c>
      <c r="H1727" s="273" t="s">
        <v>987</v>
      </c>
      <c r="I1727" s="273" t="s">
        <v>987</v>
      </c>
      <c r="J1727" s="273" t="s">
        <v>987</v>
      </c>
      <c r="K1727" s="273" t="s">
        <v>987</v>
      </c>
      <c r="L1727" s="273" t="s">
        <v>987</v>
      </c>
      <c r="M1727" s="273" t="s">
        <v>987</v>
      </c>
      <c r="N1727" s="273" t="s">
        <v>987</v>
      </c>
      <c r="O1727" s="273" t="s">
        <v>987</v>
      </c>
      <c r="P1727" s="273" t="s">
        <v>987</v>
      </c>
      <c r="Q1727" s="65">
        <v>0</v>
      </c>
      <c r="R1727" s="278" t="s">
        <v>3076</v>
      </c>
      <c r="S1727" s="278"/>
      <c r="T1727" s="278"/>
      <c r="U1727" s="278"/>
      <c r="V1727" s="278"/>
      <c r="W1727" s="278"/>
      <c r="X1727" s="278"/>
      <c r="Y1727" s="278"/>
      <c r="Z1727" s="278"/>
      <c r="AA1727" s="278"/>
      <c r="AB1727" s="278"/>
      <c r="AC1727" s="278"/>
      <c r="AD1727" s="278"/>
      <c r="AE1727" s="278"/>
      <c r="AF1727" s="65">
        <v>0</v>
      </c>
      <c r="AG1727" s="278" t="s">
        <v>3083</v>
      </c>
      <c r="AH1727" s="278"/>
      <c r="AI1727" s="278"/>
      <c r="AJ1727" s="278"/>
      <c r="AK1727" s="278"/>
      <c r="AL1727" s="278"/>
      <c r="AM1727" s="278"/>
      <c r="AN1727" s="278"/>
      <c r="AO1727" s="278"/>
      <c r="AP1727" s="278"/>
      <c r="AQ1727" s="278"/>
      <c r="AR1727" s="278"/>
      <c r="AS1727" s="278"/>
      <c r="AT1727" s="278"/>
    </row>
    <row r="1728" spans="1:46" ht="45" customHeight="1" thickTop="1" thickBot="1" x14ac:dyDescent="0.25">
      <c r="A1728" s="273" t="s">
        <v>988</v>
      </c>
      <c r="B1728" s="273" t="s">
        <v>989</v>
      </c>
      <c r="C1728" s="273" t="s">
        <v>989</v>
      </c>
      <c r="D1728" s="273" t="s">
        <v>989</v>
      </c>
      <c r="E1728" s="273" t="s">
        <v>989</v>
      </c>
      <c r="F1728" s="273" t="s">
        <v>989</v>
      </c>
      <c r="G1728" s="273" t="s">
        <v>989</v>
      </c>
      <c r="H1728" s="273" t="s">
        <v>989</v>
      </c>
      <c r="I1728" s="273" t="s">
        <v>989</v>
      </c>
      <c r="J1728" s="273" t="s">
        <v>989</v>
      </c>
      <c r="K1728" s="273" t="s">
        <v>989</v>
      </c>
      <c r="L1728" s="273" t="s">
        <v>989</v>
      </c>
      <c r="M1728" s="273" t="s">
        <v>989</v>
      </c>
      <c r="N1728" s="273" t="s">
        <v>989</v>
      </c>
      <c r="O1728" s="273" t="s">
        <v>989</v>
      </c>
      <c r="P1728" s="273" t="s">
        <v>989</v>
      </c>
      <c r="Q1728" s="65">
        <v>0</v>
      </c>
      <c r="R1728" s="274"/>
      <c r="S1728" s="274"/>
      <c r="T1728" s="274"/>
      <c r="U1728" s="274"/>
      <c r="V1728" s="274"/>
      <c r="W1728" s="274"/>
      <c r="X1728" s="274"/>
      <c r="Y1728" s="274"/>
      <c r="Z1728" s="274"/>
      <c r="AA1728" s="274"/>
      <c r="AB1728" s="274"/>
      <c r="AC1728" s="274"/>
      <c r="AD1728" s="274"/>
      <c r="AE1728" s="274"/>
      <c r="AF1728" s="65">
        <v>0</v>
      </c>
      <c r="AG1728" s="274"/>
      <c r="AH1728" s="274"/>
      <c r="AI1728" s="274"/>
      <c r="AJ1728" s="274"/>
      <c r="AK1728" s="274"/>
      <c r="AL1728" s="274"/>
      <c r="AM1728" s="274"/>
      <c r="AN1728" s="274"/>
      <c r="AO1728" s="274"/>
      <c r="AP1728" s="274"/>
      <c r="AQ1728" s="274"/>
      <c r="AR1728" s="274"/>
      <c r="AS1728" s="274"/>
      <c r="AT1728" s="274"/>
    </row>
    <row r="1729" spans="1:46" ht="45" customHeight="1" thickTop="1" thickBot="1" x14ac:dyDescent="0.25">
      <c r="A1729" s="273" t="s">
        <v>1607</v>
      </c>
      <c r="B1729" s="273" t="s">
        <v>1608</v>
      </c>
      <c r="C1729" s="273" t="s">
        <v>1608</v>
      </c>
      <c r="D1729" s="273" t="s">
        <v>1608</v>
      </c>
      <c r="E1729" s="273" t="s">
        <v>1608</v>
      </c>
      <c r="F1729" s="273" t="s">
        <v>1608</v>
      </c>
      <c r="G1729" s="273" t="s">
        <v>1608</v>
      </c>
      <c r="H1729" s="273" t="s">
        <v>1608</v>
      </c>
      <c r="I1729" s="273" t="s">
        <v>1608</v>
      </c>
      <c r="J1729" s="273" t="s">
        <v>1608</v>
      </c>
      <c r="K1729" s="273" t="s">
        <v>1608</v>
      </c>
      <c r="L1729" s="273" t="s">
        <v>1608</v>
      </c>
      <c r="M1729" s="273" t="s">
        <v>1608</v>
      </c>
      <c r="N1729" s="273" t="s">
        <v>1608</v>
      </c>
      <c r="O1729" s="273" t="s">
        <v>1608</v>
      </c>
      <c r="P1729" s="273" t="s">
        <v>1608</v>
      </c>
      <c r="Q1729" s="65">
        <v>0</v>
      </c>
      <c r="R1729" s="274"/>
      <c r="S1729" s="274"/>
      <c r="T1729" s="274"/>
      <c r="U1729" s="274"/>
      <c r="V1729" s="274"/>
      <c r="W1729" s="274"/>
      <c r="X1729" s="274"/>
      <c r="Y1729" s="274"/>
      <c r="Z1729" s="274"/>
      <c r="AA1729" s="274"/>
      <c r="AB1729" s="274"/>
      <c r="AC1729" s="274"/>
      <c r="AD1729" s="274"/>
      <c r="AE1729" s="274"/>
      <c r="AF1729" s="65">
        <v>0</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25">
      <c r="A1730" s="273" t="s">
        <v>1609</v>
      </c>
      <c r="B1730" s="273" t="s">
        <v>1610</v>
      </c>
      <c r="C1730" s="273" t="s">
        <v>1610</v>
      </c>
      <c r="D1730" s="273" t="s">
        <v>1610</v>
      </c>
      <c r="E1730" s="273" t="s">
        <v>1610</v>
      </c>
      <c r="F1730" s="273" t="s">
        <v>1610</v>
      </c>
      <c r="G1730" s="273" t="s">
        <v>1610</v>
      </c>
      <c r="H1730" s="273" t="s">
        <v>1610</v>
      </c>
      <c r="I1730" s="273" t="s">
        <v>1610</v>
      </c>
      <c r="J1730" s="273" t="s">
        <v>1610</v>
      </c>
      <c r="K1730" s="273" t="s">
        <v>1610</v>
      </c>
      <c r="L1730" s="273" t="s">
        <v>1610</v>
      </c>
      <c r="M1730" s="273" t="s">
        <v>1610</v>
      </c>
      <c r="N1730" s="273" t="s">
        <v>1610</v>
      </c>
      <c r="O1730" s="273" t="s">
        <v>1610</v>
      </c>
      <c r="P1730" s="273" t="s">
        <v>1610</v>
      </c>
      <c r="Q1730" s="65">
        <v>0</v>
      </c>
      <c r="R1730" s="274"/>
      <c r="S1730" s="274"/>
      <c r="T1730" s="274"/>
      <c r="U1730" s="274"/>
      <c r="V1730" s="274"/>
      <c r="W1730" s="274"/>
      <c r="X1730" s="274"/>
      <c r="Y1730" s="274"/>
      <c r="Z1730" s="274"/>
      <c r="AA1730" s="274"/>
      <c r="AB1730" s="274"/>
      <c r="AC1730" s="274"/>
      <c r="AD1730" s="274"/>
      <c r="AE1730" s="274"/>
      <c r="AF1730" s="65">
        <v>0</v>
      </c>
      <c r="AG1730" s="274"/>
      <c r="AH1730" s="274"/>
      <c r="AI1730" s="274"/>
      <c r="AJ1730" s="274"/>
      <c r="AK1730" s="274"/>
      <c r="AL1730" s="274"/>
      <c r="AM1730" s="274"/>
      <c r="AN1730" s="274"/>
      <c r="AO1730" s="274"/>
      <c r="AP1730" s="274"/>
      <c r="AQ1730" s="274"/>
      <c r="AR1730" s="274"/>
      <c r="AS1730" s="274"/>
      <c r="AT1730" s="274"/>
    </row>
    <row r="1731" spans="1:46" ht="45" customHeight="1" thickTop="1" thickBot="1" x14ac:dyDescent="0.25">
      <c r="A1731" s="278" t="s">
        <v>1611</v>
      </c>
      <c r="B1731" s="278" t="s">
        <v>1612</v>
      </c>
      <c r="C1731" s="278" t="s">
        <v>1612</v>
      </c>
      <c r="D1731" s="278" t="s">
        <v>1612</v>
      </c>
      <c r="E1731" s="278" t="s">
        <v>1612</v>
      </c>
      <c r="F1731" s="278" t="s">
        <v>1612</v>
      </c>
      <c r="G1731" s="278" t="s">
        <v>1612</v>
      </c>
      <c r="H1731" s="278" t="s">
        <v>1612</v>
      </c>
      <c r="I1731" s="278" t="s">
        <v>1612</v>
      </c>
      <c r="J1731" s="278" t="s">
        <v>1612</v>
      </c>
      <c r="K1731" s="278" t="s">
        <v>1612</v>
      </c>
      <c r="L1731" s="278" t="s">
        <v>1612</v>
      </c>
      <c r="M1731" s="278" t="s">
        <v>1612</v>
      </c>
      <c r="N1731" s="278" t="s">
        <v>1612</v>
      </c>
      <c r="O1731" s="278" t="s">
        <v>1612</v>
      </c>
      <c r="P1731" s="278" t="s">
        <v>1612</v>
      </c>
      <c r="Q1731" s="65">
        <v>0</v>
      </c>
      <c r="R1731" s="274"/>
      <c r="S1731" s="274"/>
      <c r="T1731" s="274"/>
      <c r="U1731" s="274"/>
      <c r="V1731" s="274"/>
      <c r="W1731" s="274"/>
      <c r="X1731" s="274"/>
      <c r="Y1731" s="274"/>
      <c r="Z1731" s="274"/>
      <c r="AA1731" s="274"/>
      <c r="AB1731" s="274"/>
      <c r="AC1731" s="274"/>
      <c r="AD1731" s="274"/>
      <c r="AE1731" s="274"/>
      <c r="AF1731" s="65">
        <v>0</v>
      </c>
      <c r="AG1731" s="274"/>
      <c r="AH1731" s="274"/>
      <c r="AI1731" s="274"/>
      <c r="AJ1731" s="274"/>
      <c r="AK1731" s="274"/>
      <c r="AL1731" s="274"/>
      <c r="AM1731" s="274"/>
      <c r="AN1731" s="274"/>
      <c r="AO1731" s="274"/>
      <c r="AP1731" s="274"/>
      <c r="AQ1731" s="274"/>
      <c r="AR1731" s="274"/>
      <c r="AS1731" s="274"/>
      <c r="AT1731" s="274"/>
    </row>
    <row r="1732" spans="1:46" ht="45" customHeight="1" thickTop="1" thickBot="1" x14ac:dyDescent="0.25">
      <c r="A1732" s="278" t="s">
        <v>1613</v>
      </c>
      <c r="B1732" s="278" t="s">
        <v>1614</v>
      </c>
      <c r="C1732" s="278" t="s">
        <v>1614</v>
      </c>
      <c r="D1732" s="278" t="s">
        <v>1614</v>
      </c>
      <c r="E1732" s="278" t="s">
        <v>1614</v>
      </c>
      <c r="F1732" s="278" t="s">
        <v>1614</v>
      </c>
      <c r="G1732" s="278" t="s">
        <v>1614</v>
      </c>
      <c r="H1732" s="278" t="s">
        <v>1614</v>
      </c>
      <c r="I1732" s="278" t="s">
        <v>1614</v>
      </c>
      <c r="J1732" s="278" t="s">
        <v>1614</v>
      </c>
      <c r="K1732" s="278" t="s">
        <v>1614</v>
      </c>
      <c r="L1732" s="278" t="s">
        <v>1614</v>
      </c>
      <c r="M1732" s="278" t="s">
        <v>1614</v>
      </c>
      <c r="N1732" s="278" t="s">
        <v>1614</v>
      </c>
      <c r="O1732" s="278" t="s">
        <v>1614</v>
      </c>
      <c r="P1732" s="278" t="s">
        <v>1614</v>
      </c>
      <c r="Q1732" s="65">
        <v>0</v>
      </c>
      <c r="R1732" s="278"/>
      <c r="S1732" s="278"/>
      <c r="T1732" s="278"/>
      <c r="U1732" s="278"/>
      <c r="V1732" s="278"/>
      <c r="W1732" s="278"/>
      <c r="X1732" s="278"/>
      <c r="Y1732" s="278"/>
      <c r="Z1732" s="278"/>
      <c r="AA1732" s="278"/>
      <c r="AB1732" s="278"/>
      <c r="AC1732" s="278"/>
      <c r="AD1732" s="278"/>
      <c r="AE1732" s="278"/>
      <c r="AF1732" s="65">
        <v>0</v>
      </c>
      <c r="AG1732" s="278"/>
      <c r="AH1732" s="278"/>
      <c r="AI1732" s="278"/>
      <c r="AJ1732" s="278"/>
      <c r="AK1732" s="278"/>
      <c r="AL1732" s="278"/>
      <c r="AM1732" s="278"/>
      <c r="AN1732" s="278"/>
      <c r="AO1732" s="278"/>
      <c r="AP1732" s="278"/>
      <c r="AQ1732" s="278"/>
      <c r="AR1732" s="278"/>
      <c r="AS1732" s="278"/>
      <c r="AT1732" s="278"/>
    </row>
    <row r="1733" spans="1:46" ht="45" customHeight="1" thickTop="1" thickBot="1" x14ac:dyDescent="0.25">
      <c r="A1733" s="273" t="s">
        <v>1615</v>
      </c>
      <c r="B1733" s="273" t="s">
        <v>1616</v>
      </c>
      <c r="C1733" s="273" t="s">
        <v>1616</v>
      </c>
      <c r="D1733" s="273" t="s">
        <v>1616</v>
      </c>
      <c r="E1733" s="273" t="s">
        <v>1616</v>
      </c>
      <c r="F1733" s="273" t="s">
        <v>1616</v>
      </c>
      <c r="G1733" s="273" t="s">
        <v>1616</v>
      </c>
      <c r="H1733" s="273" t="s">
        <v>1616</v>
      </c>
      <c r="I1733" s="273" t="s">
        <v>1616</v>
      </c>
      <c r="J1733" s="273" t="s">
        <v>1616</v>
      </c>
      <c r="K1733" s="273" t="s">
        <v>1616</v>
      </c>
      <c r="L1733" s="273" t="s">
        <v>1616</v>
      </c>
      <c r="M1733" s="273" t="s">
        <v>1616</v>
      </c>
      <c r="N1733" s="273" t="s">
        <v>1616</v>
      </c>
      <c r="O1733" s="273" t="s">
        <v>1616</v>
      </c>
      <c r="P1733" s="273" t="s">
        <v>1616</v>
      </c>
      <c r="Q1733" s="65">
        <v>0</v>
      </c>
      <c r="R1733" s="278"/>
      <c r="S1733" s="278"/>
      <c r="T1733" s="278"/>
      <c r="U1733" s="278"/>
      <c r="V1733" s="278"/>
      <c r="W1733" s="278"/>
      <c r="X1733" s="278"/>
      <c r="Y1733" s="278"/>
      <c r="Z1733" s="278"/>
      <c r="AA1733" s="278"/>
      <c r="AB1733" s="278"/>
      <c r="AC1733" s="278"/>
      <c r="AD1733" s="278"/>
      <c r="AE1733" s="278"/>
      <c r="AF1733" s="65">
        <v>0</v>
      </c>
      <c r="AG1733" s="278"/>
      <c r="AH1733" s="278"/>
      <c r="AI1733" s="278"/>
      <c r="AJ1733" s="278"/>
      <c r="AK1733" s="278"/>
      <c r="AL1733" s="278"/>
      <c r="AM1733" s="278"/>
      <c r="AN1733" s="278"/>
      <c r="AO1733" s="278"/>
      <c r="AP1733" s="278"/>
      <c r="AQ1733" s="278"/>
      <c r="AR1733" s="278"/>
      <c r="AS1733" s="278"/>
      <c r="AT1733" s="278"/>
    </row>
    <row r="1734" spans="1:46" ht="45" customHeight="1" thickTop="1" thickBot="1" x14ac:dyDescent="0.25">
      <c r="A1734" s="273" t="s">
        <v>1617</v>
      </c>
      <c r="B1734" s="273" t="s">
        <v>1618</v>
      </c>
      <c r="C1734" s="273" t="s">
        <v>1618</v>
      </c>
      <c r="D1734" s="273" t="s">
        <v>1618</v>
      </c>
      <c r="E1734" s="273" t="s">
        <v>1618</v>
      </c>
      <c r="F1734" s="273" t="s">
        <v>1618</v>
      </c>
      <c r="G1734" s="273" t="s">
        <v>1618</v>
      </c>
      <c r="H1734" s="273" t="s">
        <v>1618</v>
      </c>
      <c r="I1734" s="273" t="s">
        <v>1618</v>
      </c>
      <c r="J1734" s="273" t="s">
        <v>1618</v>
      </c>
      <c r="K1734" s="273" t="s">
        <v>1618</v>
      </c>
      <c r="L1734" s="273" t="s">
        <v>1618</v>
      </c>
      <c r="M1734" s="273" t="s">
        <v>1618</v>
      </c>
      <c r="N1734" s="273" t="s">
        <v>1618</v>
      </c>
      <c r="O1734" s="273" t="s">
        <v>1618</v>
      </c>
      <c r="P1734" s="273" t="s">
        <v>1618</v>
      </c>
      <c r="Q1734" s="65">
        <v>0</v>
      </c>
      <c r="R1734" s="278"/>
      <c r="S1734" s="278"/>
      <c r="T1734" s="278"/>
      <c r="U1734" s="278"/>
      <c r="V1734" s="278"/>
      <c r="W1734" s="278"/>
      <c r="X1734" s="278"/>
      <c r="Y1734" s="278"/>
      <c r="Z1734" s="278"/>
      <c r="AA1734" s="278"/>
      <c r="AB1734" s="278"/>
      <c r="AC1734" s="278"/>
      <c r="AD1734" s="278"/>
      <c r="AE1734" s="278"/>
      <c r="AF1734" s="65">
        <v>0</v>
      </c>
      <c r="AG1734" s="278"/>
      <c r="AH1734" s="278"/>
      <c r="AI1734" s="278"/>
      <c r="AJ1734" s="278"/>
      <c r="AK1734" s="278"/>
      <c r="AL1734" s="278"/>
      <c r="AM1734" s="278"/>
      <c r="AN1734" s="278"/>
      <c r="AO1734" s="278"/>
      <c r="AP1734" s="278"/>
      <c r="AQ1734" s="278"/>
      <c r="AR1734" s="278"/>
      <c r="AS1734" s="278"/>
      <c r="AT1734" s="278"/>
    </row>
    <row r="1735" spans="1:46" ht="45" customHeight="1" thickTop="1" thickBot="1" x14ac:dyDescent="0.25">
      <c r="A1735" s="273" t="s">
        <v>1619</v>
      </c>
      <c r="B1735" s="273" t="s">
        <v>1620</v>
      </c>
      <c r="C1735" s="273" t="s">
        <v>1620</v>
      </c>
      <c r="D1735" s="273" t="s">
        <v>1620</v>
      </c>
      <c r="E1735" s="273" t="s">
        <v>1620</v>
      </c>
      <c r="F1735" s="273" t="s">
        <v>1620</v>
      </c>
      <c r="G1735" s="273" t="s">
        <v>1620</v>
      </c>
      <c r="H1735" s="273" t="s">
        <v>1620</v>
      </c>
      <c r="I1735" s="273" t="s">
        <v>1620</v>
      </c>
      <c r="J1735" s="273" t="s">
        <v>1620</v>
      </c>
      <c r="K1735" s="273" t="s">
        <v>1620</v>
      </c>
      <c r="L1735" s="273" t="s">
        <v>1620</v>
      </c>
      <c r="M1735" s="273" t="s">
        <v>1620</v>
      </c>
      <c r="N1735" s="273" t="s">
        <v>1620</v>
      </c>
      <c r="O1735" s="273" t="s">
        <v>1620</v>
      </c>
      <c r="P1735" s="273" t="s">
        <v>1620</v>
      </c>
      <c r="Q1735" s="65">
        <v>0</v>
      </c>
      <c r="R1735" s="274"/>
      <c r="S1735" s="274"/>
      <c r="T1735" s="274"/>
      <c r="U1735" s="274"/>
      <c r="V1735" s="274"/>
      <c r="W1735" s="274"/>
      <c r="X1735" s="274"/>
      <c r="Y1735" s="274"/>
      <c r="Z1735" s="274"/>
      <c r="AA1735" s="274"/>
      <c r="AB1735" s="274"/>
      <c r="AC1735" s="274"/>
      <c r="AD1735" s="274"/>
      <c r="AE1735" s="274"/>
      <c r="AF1735" s="65">
        <v>0</v>
      </c>
      <c r="AG1735" s="274"/>
      <c r="AH1735" s="274"/>
      <c r="AI1735" s="274"/>
      <c r="AJ1735" s="274"/>
      <c r="AK1735" s="274"/>
      <c r="AL1735" s="274"/>
      <c r="AM1735" s="274"/>
      <c r="AN1735" s="274"/>
      <c r="AO1735" s="274"/>
      <c r="AP1735" s="274"/>
      <c r="AQ1735" s="274"/>
      <c r="AR1735" s="274"/>
      <c r="AS1735" s="274"/>
      <c r="AT1735" s="274"/>
    </row>
    <row r="1736" spans="1:46" ht="45" customHeight="1" thickTop="1" thickBot="1" x14ac:dyDescent="0.25">
      <c r="A1736" s="273" t="s">
        <v>1621</v>
      </c>
      <c r="B1736" s="273" t="s">
        <v>1622</v>
      </c>
      <c r="C1736" s="273" t="s">
        <v>1622</v>
      </c>
      <c r="D1736" s="273" t="s">
        <v>1622</v>
      </c>
      <c r="E1736" s="273" t="s">
        <v>1622</v>
      </c>
      <c r="F1736" s="273" t="s">
        <v>1622</v>
      </c>
      <c r="G1736" s="273" t="s">
        <v>1622</v>
      </c>
      <c r="H1736" s="273" t="s">
        <v>1622</v>
      </c>
      <c r="I1736" s="273" t="s">
        <v>1622</v>
      </c>
      <c r="J1736" s="273" t="s">
        <v>1622</v>
      </c>
      <c r="K1736" s="273" t="s">
        <v>1622</v>
      </c>
      <c r="L1736" s="273" t="s">
        <v>1622</v>
      </c>
      <c r="M1736" s="273" t="s">
        <v>1622</v>
      </c>
      <c r="N1736" s="273" t="s">
        <v>1622</v>
      </c>
      <c r="O1736" s="273" t="s">
        <v>1622</v>
      </c>
      <c r="P1736" s="273" t="s">
        <v>1622</v>
      </c>
      <c r="Q1736" s="65">
        <v>0</v>
      </c>
      <c r="R1736" s="274"/>
      <c r="S1736" s="274"/>
      <c r="T1736" s="274"/>
      <c r="U1736" s="274"/>
      <c r="V1736" s="274"/>
      <c r="W1736" s="274"/>
      <c r="X1736" s="274"/>
      <c r="Y1736" s="274"/>
      <c r="Z1736" s="274"/>
      <c r="AA1736" s="274"/>
      <c r="AB1736" s="274"/>
      <c r="AC1736" s="274"/>
      <c r="AD1736" s="274"/>
      <c r="AE1736" s="274"/>
      <c r="AF1736" s="65">
        <v>0</v>
      </c>
      <c r="AG1736" s="274"/>
      <c r="AH1736" s="274"/>
      <c r="AI1736" s="274"/>
      <c r="AJ1736" s="274"/>
      <c r="AK1736" s="274"/>
      <c r="AL1736" s="274"/>
      <c r="AM1736" s="274"/>
      <c r="AN1736" s="274"/>
      <c r="AO1736" s="274"/>
      <c r="AP1736" s="274"/>
      <c r="AQ1736" s="274"/>
      <c r="AR1736" s="274"/>
      <c r="AS1736" s="274"/>
      <c r="AT1736" s="274"/>
    </row>
    <row r="1737" spans="1:46" ht="45" customHeight="1" thickTop="1" thickBot="1" x14ac:dyDescent="0.25">
      <c r="A1737" s="273" t="s">
        <v>1623</v>
      </c>
      <c r="B1737" s="273" t="s">
        <v>1624</v>
      </c>
      <c r="C1737" s="273" t="s">
        <v>1624</v>
      </c>
      <c r="D1737" s="273" t="s">
        <v>1624</v>
      </c>
      <c r="E1737" s="273" t="s">
        <v>1624</v>
      </c>
      <c r="F1737" s="273" t="s">
        <v>1624</v>
      </c>
      <c r="G1737" s="273" t="s">
        <v>1624</v>
      </c>
      <c r="H1737" s="273" t="s">
        <v>1624</v>
      </c>
      <c r="I1737" s="273" t="s">
        <v>1624</v>
      </c>
      <c r="J1737" s="273" t="s">
        <v>1624</v>
      </c>
      <c r="K1737" s="273" t="s">
        <v>1624</v>
      </c>
      <c r="L1737" s="273" t="s">
        <v>1624</v>
      </c>
      <c r="M1737" s="273" t="s">
        <v>1624</v>
      </c>
      <c r="N1737" s="273" t="s">
        <v>1624</v>
      </c>
      <c r="O1737" s="273" t="s">
        <v>1624</v>
      </c>
      <c r="P1737" s="273" t="s">
        <v>1624</v>
      </c>
      <c r="Q1737" s="65">
        <v>0</v>
      </c>
      <c r="R1737" s="274"/>
      <c r="S1737" s="274"/>
      <c r="T1737" s="274"/>
      <c r="U1737" s="274"/>
      <c r="V1737" s="274"/>
      <c r="W1737" s="274"/>
      <c r="X1737" s="274"/>
      <c r="Y1737" s="274"/>
      <c r="Z1737" s="274"/>
      <c r="AA1737" s="274"/>
      <c r="AB1737" s="274"/>
      <c r="AC1737" s="274"/>
      <c r="AD1737" s="274"/>
      <c r="AE1737" s="274"/>
      <c r="AF1737" s="65">
        <v>0</v>
      </c>
      <c r="AG1737" s="274"/>
      <c r="AH1737" s="274"/>
      <c r="AI1737" s="274"/>
      <c r="AJ1737" s="274"/>
      <c r="AK1737" s="274"/>
      <c r="AL1737" s="274"/>
      <c r="AM1737" s="274"/>
      <c r="AN1737" s="274"/>
      <c r="AO1737" s="274"/>
      <c r="AP1737" s="274"/>
      <c r="AQ1737" s="274"/>
      <c r="AR1737" s="274"/>
      <c r="AS1737" s="274"/>
      <c r="AT1737" s="274"/>
    </row>
    <row r="1738" spans="1:46" ht="45" customHeight="1" thickTop="1" thickBot="1" x14ac:dyDescent="0.25">
      <c r="A1738" s="278" t="s">
        <v>1625</v>
      </c>
      <c r="B1738" s="278"/>
      <c r="C1738" s="278"/>
      <c r="D1738" s="278"/>
      <c r="E1738" s="278"/>
      <c r="F1738" s="278"/>
      <c r="G1738" s="278"/>
      <c r="H1738" s="278"/>
      <c r="I1738" s="278"/>
      <c r="J1738" s="278"/>
      <c r="K1738" s="278"/>
      <c r="L1738" s="278"/>
      <c r="M1738" s="278"/>
      <c r="N1738" s="278"/>
      <c r="O1738" s="278"/>
      <c r="P1738" s="278"/>
      <c r="Q1738" s="65">
        <v>0</v>
      </c>
      <c r="R1738" s="274"/>
      <c r="S1738" s="274"/>
      <c r="T1738" s="274"/>
      <c r="U1738" s="274"/>
      <c r="V1738" s="274"/>
      <c r="W1738" s="274"/>
      <c r="X1738" s="274"/>
      <c r="Y1738" s="274"/>
      <c r="Z1738" s="274"/>
      <c r="AA1738" s="274"/>
      <c r="AB1738" s="274"/>
      <c r="AC1738" s="274"/>
      <c r="AD1738" s="274"/>
      <c r="AE1738" s="274"/>
      <c r="AF1738" s="65">
        <v>0</v>
      </c>
      <c r="AG1738" s="274"/>
      <c r="AH1738" s="274"/>
      <c r="AI1738" s="274"/>
      <c r="AJ1738" s="274"/>
      <c r="AK1738" s="274"/>
      <c r="AL1738" s="274"/>
      <c r="AM1738" s="274"/>
      <c r="AN1738" s="274"/>
      <c r="AO1738" s="274"/>
      <c r="AP1738" s="274"/>
      <c r="AQ1738" s="274"/>
      <c r="AR1738" s="274"/>
      <c r="AS1738" s="274"/>
      <c r="AT1738" s="274"/>
    </row>
    <row r="1739" spans="1:46" ht="45" customHeight="1" thickTop="1" thickBot="1" x14ac:dyDescent="0.25">
      <c r="A1739" s="278" t="s">
        <v>1626</v>
      </c>
      <c r="B1739" s="278" t="s">
        <v>1627</v>
      </c>
      <c r="C1739" s="278" t="s">
        <v>1627</v>
      </c>
      <c r="D1739" s="278" t="s">
        <v>1627</v>
      </c>
      <c r="E1739" s="278" t="s">
        <v>1627</v>
      </c>
      <c r="F1739" s="278" t="s">
        <v>1627</v>
      </c>
      <c r="G1739" s="278" t="s">
        <v>1627</v>
      </c>
      <c r="H1739" s="278" t="s">
        <v>1627</v>
      </c>
      <c r="I1739" s="278" t="s">
        <v>1627</v>
      </c>
      <c r="J1739" s="278" t="s">
        <v>1627</v>
      </c>
      <c r="K1739" s="278" t="s">
        <v>1627</v>
      </c>
      <c r="L1739" s="278" t="s">
        <v>1627</v>
      </c>
      <c r="M1739" s="278" t="s">
        <v>1627</v>
      </c>
      <c r="N1739" s="278" t="s">
        <v>1627</v>
      </c>
      <c r="O1739" s="278" t="s">
        <v>1627</v>
      </c>
      <c r="P1739" s="278" t="s">
        <v>1627</v>
      </c>
      <c r="Q1739" s="65">
        <v>0</v>
      </c>
      <c r="R1739" s="278"/>
      <c r="S1739" s="278"/>
      <c r="T1739" s="278"/>
      <c r="U1739" s="278"/>
      <c r="V1739" s="278"/>
      <c r="W1739" s="278"/>
      <c r="X1739" s="278"/>
      <c r="Y1739" s="278"/>
      <c r="Z1739" s="278"/>
      <c r="AA1739" s="278"/>
      <c r="AB1739" s="278"/>
      <c r="AC1739" s="278"/>
      <c r="AD1739" s="278"/>
      <c r="AE1739" s="278"/>
      <c r="AF1739" s="65">
        <v>0</v>
      </c>
      <c r="AG1739" s="278"/>
      <c r="AH1739" s="278"/>
      <c r="AI1739" s="278"/>
      <c r="AJ1739" s="278"/>
      <c r="AK1739" s="278"/>
      <c r="AL1739" s="278"/>
      <c r="AM1739" s="278"/>
      <c r="AN1739" s="278"/>
      <c r="AO1739" s="278"/>
      <c r="AP1739" s="278"/>
      <c r="AQ1739" s="278"/>
      <c r="AR1739" s="278"/>
      <c r="AS1739" s="278"/>
      <c r="AT1739" s="278"/>
    </row>
    <row r="1740" spans="1:46" ht="45" customHeight="1" thickTop="1" thickBot="1" x14ac:dyDescent="0.25">
      <c r="A1740" s="273" t="s">
        <v>1628</v>
      </c>
      <c r="B1740" s="273" t="s">
        <v>1629</v>
      </c>
      <c r="C1740" s="273" t="s">
        <v>1629</v>
      </c>
      <c r="D1740" s="273" t="s">
        <v>1629</v>
      </c>
      <c r="E1740" s="273" t="s">
        <v>1629</v>
      </c>
      <c r="F1740" s="273" t="s">
        <v>1629</v>
      </c>
      <c r="G1740" s="273" t="s">
        <v>1629</v>
      </c>
      <c r="H1740" s="273" t="s">
        <v>1629</v>
      </c>
      <c r="I1740" s="273" t="s">
        <v>1629</v>
      </c>
      <c r="J1740" s="273" t="s">
        <v>1629</v>
      </c>
      <c r="K1740" s="273" t="s">
        <v>1629</v>
      </c>
      <c r="L1740" s="273" t="s">
        <v>1629</v>
      </c>
      <c r="M1740" s="273" t="s">
        <v>1629</v>
      </c>
      <c r="N1740" s="273" t="s">
        <v>1629</v>
      </c>
      <c r="O1740" s="273" t="s">
        <v>1629</v>
      </c>
      <c r="P1740" s="273" t="s">
        <v>1629</v>
      </c>
      <c r="Q1740" s="65">
        <v>0</v>
      </c>
      <c r="R1740" s="278"/>
      <c r="S1740" s="278"/>
      <c r="T1740" s="278"/>
      <c r="U1740" s="278"/>
      <c r="V1740" s="278"/>
      <c r="W1740" s="278"/>
      <c r="X1740" s="278"/>
      <c r="Y1740" s="278"/>
      <c r="Z1740" s="278"/>
      <c r="AA1740" s="278"/>
      <c r="AB1740" s="278"/>
      <c r="AC1740" s="278"/>
      <c r="AD1740" s="278"/>
      <c r="AE1740" s="278"/>
      <c r="AF1740" s="65">
        <v>0</v>
      </c>
      <c r="AG1740" s="278"/>
      <c r="AH1740" s="278"/>
      <c r="AI1740" s="278"/>
      <c r="AJ1740" s="278"/>
      <c r="AK1740" s="278"/>
      <c r="AL1740" s="278"/>
      <c r="AM1740" s="278"/>
      <c r="AN1740" s="278"/>
      <c r="AO1740" s="278"/>
      <c r="AP1740" s="278"/>
      <c r="AQ1740" s="278"/>
      <c r="AR1740" s="278"/>
      <c r="AS1740" s="278"/>
      <c r="AT1740" s="278"/>
    </row>
    <row r="1741" spans="1:46" ht="45" customHeight="1" thickTop="1" thickBot="1" x14ac:dyDescent="0.25">
      <c r="A1741" s="273" t="s">
        <v>1630</v>
      </c>
      <c r="B1741" s="273" t="s">
        <v>1631</v>
      </c>
      <c r="C1741" s="273" t="s">
        <v>1631</v>
      </c>
      <c r="D1741" s="273" t="s">
        <v>1631</v>
      </c>
      <c r="E1741" s="273" t="s">
        <v>1631</v>
      </c>
      <c r="F1741" s="273" t="s">
        <v>1631</v>
      </c>
      <c r="G1741" s="273" t="s">
        <v>1631</v>
      </c>
      <c r="H1741" s="273" t="s">
        <v>1631</v>
      </c>
      <c r="I1741" s="273" t="s">
        <v>1631</v>
      </c>
      <c r="J1741" s="273" t="s">
        <v>1631</v>
      </c>
      <c r="K1741" s="273" t="s">
        <v>1631</v>
      </c>
      <c r="L1741" s="273" t="s">
        <v>1631</v>
      </c>
      <c r="M1741" s="273" t="s">
        <v>1631</v>
      </c>
      <c r="N1741" s="273" t="s">
        <v>1631</v>
      </c>
      <c r="O1741" s="273" t="s">
        <v>1631</v>
      </c>
      <c r="P1741" s="273" t="s">
        <v>1631</v>
      </c>
      <c r="Q1741" s="65">
        <v>0</v>
      </c>
      <c r="R1741" s="274"/>
      <c r="S1741" s="274"/>
      <c r="T1741" s="274"/>
      <c r="U1741" s="274"/>
      <c r="V1741" s="274"/>
      <c r="W1741" s="274"/>
      <c r="X1741" s="274"/>
      <c r="Y1741" s="274"/>
      <c r="Z1741" s="274"/>
      <c r="AA1741" s="274"/>
      <c r="AB1741" s="274"/>
      <c r="AC1741" s="274"/>
      <c r="AD1741" s="274"/>
      <c r="AE1741" s="274"/>
      <c r="AF1741" s="65">
        <v>0</v>
      </c>
      <c r="AG1741" s="274"/>
      <c r="AH1741" s="274"/>
      <c r="AI1741" s="274"/>
      <c r="AJ1741" s="274"/>
      <c r="AK1741" s="274"/>
      <c r="AL1741" s="274"/>
      <c r="AM1741" s="274"/>
      <c r="AN1741" s="274"/>
      <c r="AO1741" s="274"/>
      <c r="AP1741" s="274"/>
      <c r="AQ1741" s="274"/>
      <c r="AR1741" s="274"/>
      <c r="AS1741" s="274"/>
      <c r="AT1741" s="274"/>
    </row>
    <row r="1742" spans="1:46" ht="45" customHeight="1" thickTop="1" thickBot="1" x14ac:dyDescent="0.25">
      <c r="A1742" s="273" t="s">
        <v>1632</v>
      </c>
      <c r="B1742" s="273" t="s">
        <v>1633</v>
      </c>
      <c r="C1742" s="273" t="s">
        <v>1633</v>
      </c>
      <c r="D1742" s="273" t="s">
        <v>1633</v>
      </c>
      <c r="E1742" s="273" t="s">
        <v>1633</v>
      </c>
      <c r="F1742" s="273" t="s">
        <v>1633</v>
      </c>
      <c r="G1742" s="273" t="s">
        <v>1633</v>
      </c>
      <c r="H1742" s="273" t="s">
        <v>1633</v>
      </c>
      <c r="I1742" s="273" t="s">
        <v>1633</v>
      </c>
      <c r="J1742" s="273" t="s">
        <v>1633</v>
      </c>
      <c r="K1742" s="273" t="s">
        <v>1633</v>
      </c>
      <c r="L1742" s="273" t="s">
        <v>1633</v>
      </c>
      <c r="M1742" s="273" t="s">
        <v>1633</v>
      </c>
      <c r="N1742" s="273" t="s">
        <v>1633</v>
      </c>
      <c r="O1742" s="273" t="s">
        <v>1633</v>
      </c>
      <c r="P1742" s="273" t="s">
        <v>1633</v>
      </c>
      <c r="Q1742" s="65">
        <v>0</v>
      </c>
      <c r="R1742" s="274"/>
      <c r="S1742" s="274"/>
      <c r="T1742" s="274"/>
      <c r="U1742" s="274"/>
      <c r="V1742" s="274"/>
      <c r="W1742" s="274"/>
      <c r="X1742" s="274"/>
      <c r="Y1742" s="274"/>
      <c r="Z1742" s="274"/>
      <c r="AA1742" s="274"/>
      <c r="AB1742" s="274"/>
      <c r="AC1742" s="274"/>
      <c r="AD1742" s="274"/>
      <c r="AE1742" s="274"/>
      <c r="AF1742" s="65">
        <v>0</v>
      </c>
      <c r="AG1742" s="274"/>
      <c r="AH1742" s="274"/>
      <c r="AI1742" s="274"/>
      <c r="AJ1742" s="274"/>
      <c r="AK1742" s="274"/>
      <c r="AL1742" s="274"/>
      <c r="AM1742" s="274"/>
      <c r="AN1742" s="274"/>
      <c r="AO1742" s="274"/>
      <c r="AP1742" s="274"/>
      <c r="AQ1742" s="274"/>
      <c r="AR1742" s="274"/>
      <c r="AS1742" s="274"/>
      <c r="AT1742" s="274"/>
    </row>
    <row r="1743" spans="1:46" ht="45" customHeight="1" thickTop="1" thickBot="1" x14ac:dyDescent="0.25">
      <c r="A1743" s="278" t="s">
        <v>1634</v>
      </c>
      <c r="B1743" s="278" t="s">
        <v>1635</v>
      </c>
      <c r="C1743" s="278" t="s">
        <v>1635</v>
      </c>
      <c r="D1743" s="278" t="s">
        <v>1635</v>
      </c>
      <c r="E1743" s="278" t="s">
        <v>1635</v>
      </c>
      <c r="F1743" s="278" t="s">
        <v>1635</v>
      </c>
      <c r="G1743" s="278" t="s">
        <v>1635</v>
      </c>
      <c r="H1743" s="278" t="s">
        <v>1635</v>
      </c>
      <c r="I1743" s="278" t="s">
        <v>1635</v>
      </c>
      <c r="J1743" s="278" t="s">
        <v>1635</v>
      </c>
      <c r="K1743" s="278" t="s">
        <v>1635</v>
      </c>
      <c r="L1743" s="278" t="s">
        <v>1635</v>
      </c>
      <c r="M1743" s="278" t="s">
        <v>1635</v>
      </c>
      <c r="N1743" s="278" t="s">
        <v>1635</v>
      </c>
      <c r="O1743" s="278" t="s">
        <v>1635</v>
      </c>
      <c r="P1743" s="278" t="s">
        <v>1635</v>
      </c>
      <c r="Q1743" s="65">
        <v>0</v>
      </c>
      <c r="R1743" s="274"/>
      <c r="S1743" s="274"/>
      <c r="T1743" s="274"/>
      <c r="U1743" s="274"/>
      <c r="V1743" s="274"/>
      <c r="W1743" s="274"/>
      <c r="X1743" s="274"/>
      <c r="Y1743" s="274"/>
      <c r="Z1743" s="274"/>
      <c r="AA1743" s="274"/>
      <c r="AB1743" s="274"/>
      <c r="AC1743" s="274"/>
      <c r="AD1743" s="274"/>
      <c r="AE1743" s="274"/>
      <c r="AF1743" s="65">
        <v>0</v>
      </c>
      <c r="AG1743" s="274"/>
      <c r="AH1743" s="274"/>
      <c r="AI1743" s="274"/>
      <c r="AJ1743" s="274"/>
      <c r="AK1743" s="274"/>
      <c r="AL1743" s="274"/>
      <c r="AM1743" s="274"/>
      <c r="AN1743" s="274"/>
      <c r="AO1743" s="274"/>
      <c r="AP1743" s="274"/>
      <c r="AQ1743" s="274"/>
      <c r="AR1743" s="274"/>
      <c r="AS1743" s="274"/>
      <c r="AT1743" s="274"/>
    </row>
    <row r="1744" spans="1:46" ht="45" customHeight="1" thickTop="1" thickBot="1" x14ac:dyDescent="0.25">
      <c r="A1744" s="278" t="s">
        <v>1636</v>
      </c>
      <c r="B1744" s="278" t="s">
        <v>1637</v>
      </c>
      <c r="C1744" s="278" t="s">
        <v>1637</v>
      </c>
      <c r="D1744" s="278" t="s">
        <v>1637</v>
      </c>
      <c r="E1744" s="278" t="s">
        <v>1637</v>
      </c>
      <c r="F1744" s="278" t="s">
        <v>1637</v>
      </c>
      <c r="G1744" s="278" t="s">
        <v>1637</v>
      </c>
      <c r="H1744" s="278" t="s">
        <v>1637</v>
      </c>
      <c r="I1744" s="278" t="s">
        <v>1637</v>
      </c>
      <c r="J1744" s="278" t="s">
        <v>1637</v>
      </c>
      <c r="K1744" s="278" t="s">
        <v>1637</v>
      </c>
      <c r="L1744" s="278" t="s">
        <v>1637</v>
      </c>
      <c r="M1744" s="278" t="s">
        <v>1637</v>
      </c>
      <c r="N1744" s="278" t="s">
        <v>1637</v>
      </c>
      <c r="O1744" s="278" t="s">
        <v>1637</v>
      </c>
      <c r="P1744" s="278" t="s">
        <v>1637</v>
      </c>
      <c r="Q1744" s="65">
        <v>0</v>
      </c>
      <c r="R1744" s="278"/>
      <c r="S1744" s="278"/>
      <c r="T1744" s="278"/>
      <c r="U1744" s="278"/>
      <c r="V1744" s="278"/>
      <c r="W1744" s="278"/>
      <c r="X1744" s="278"/>
      <c r="Y1744" s="278"/>
      <c r="Z1744" s="278"/>
      <c r="AA1744" s="278"/>
      <c r="AB1744" s="278"/>
      <c r="AC1744" s="278"/>
      <c r="AD1744" s="278"/>
      <c r="AE1744" s="278"/>
      <c r="AF1744" s="65">
        <v>0</v>
      </c>
      <c r="AG1744" s="278"/>
      <c r="AH1744" s="278"/>
      <c r="AI1744" s="278"/>
      <c r="AJ1744" s="278"/>
      <c r="AK1744" s="278"/>
      <c r="AL1744" s="278"/>
      <c r="AM1744" s="278"/>
      <c r="AN1744" s="278"/>
      <c r="AO1744" s="278"/>
      <c r="AP1744" s="278"/>
      <c r="AQ1744" s="278"/>
      <c r="AR1744" s="278"/>
      <c r="AS1744" s="278"/>
      <c r="AT1744" s="278"/>
    </row>
    <row r="1745" spans="1:46" ht="45" customHeight="1" thickTop="1" thickBot="1" x14ac:dyDescent="0.25">
      <c r="A1745" s="273" t="s">
        <v>1638</v>
      </c>
      <c r="B1745" s="273" t="s">
        <v>1639</v>
      </c>
      <c r="C1745" s="273" t="s">
        <v>1639</v>
      </c>
      <c r="D1745" s="273" t="s">
        <v>1639</v>
      </c>
      <c r="E1745" s="273" t="s">
        <v>1639</v>
      </c>
      <c r="F1745" s="273" t="s">
        <v>1639</v>
      </c>
      <c r="G1745" s="273" t="s">
        <v>1639</v>
      </c>
      <c r="H1745" s="273" t="s">
        <v>1639</v>
      </c>
      <c r="I1745" s="273" t="s">
        <v>1639</v>
      </c>
      <c r="J1745" s="273" t="s">
        <v>1639</v>
      </c>
      <c r="K1745" s="273" t="s">
        <v>1639</v>
      </c>
      <c r="L1745" s="273" t="s">
        <v>1639</v>
      </c>
      <c r="M1745" s="273" t="s">
        <v>1639</v>
      </c>
      <c r="N1745" s="273" t="s">
        <v>1639</v>
      </c>
      <c r="O1745" s="273" t="s">
        <v>1639</v>
      </c>
      <c r="P1745" s="273" t="s">
        <v>1639</v>
      </c>
      <c r="Q1745" s="65">
        <v>0</v>
      </c>
      <c r="R1745" s="278"/>
      <c r="S1745" s="278"/>
      <c r="T1745" s="278"/>
      <c r="U1745" s="278"/>
      <c r="V1745" s="278"/>
      <c r="W1745" s="278"/>
      <c r="X1745" s="278"/>
      <c r="Y1745" s="278"/>
      <c r="Z1745" s="278"/>
      <c r="AA1745" s="278"/>
      <c r="AB1745" s="278"/>
      <c r="AC1745" s="278"/>
      <c r="AD1745" s="278"/>
      <c r="AE1745" s="278"/>
      <c r="AF1745" s="65">
        <v>0</v>
      </c>
      <c r="AG1745" s="278"/>
      <c r="AH1745" s="278"/>
      <c r="AI1745" s="278"/>
      <c r="AJ1745" s="278"/>
      <c r="AK1745" s="278"/>
      <c r="AL1745" s="278"/>
      <c r="AM1745" s="278"/>
      <c r="AN1745" s="278"/>
      <c r="AO1745" s="278"/>
      <c r="AP1745" s="278"/>
      <c r="AQ1745" s="278"/>
      <c r="AR1745" s="278"/>
      <c r="AS1745" s="278"/>
      <c r="AT1745" s="278"/>
    </row>
    <row r="1746" spans="1:46" ht="45" customHeight="1" thickTop="1" thickBot="1" x14ac:dyDescent="0.25">
      <c r="A1746" s="273" t="s">
        <v>1640</v>
      </c>
      <c r="B1746" s="273" t="s">
        <v>1641</v>
      </c>
      <c r="C1746" s="273" t="s">
        <v>1641</v>
      </c>
      <c r="D1746" s="273" t="s">
        <v>1641</v>
      </c>
      <c r="E1746" s="273" t="s">
        <v>1641</v>
      </c>
      <c r="F1746" s="273" t="s">
        <v>1641</v>
      </c>
      <c r="G1746" s="273" t="s">
        <v>1641</v>
      </c>
      <c r="H1746" s="273" t="s">
        <v>1641</v>
      </c>
      <c r="I1746" s="273" t="s">
        <v>1641</v>
      </c>
      <c r="J1746" s="273" t="s">
        <v>1641</v>
      </c>
      <c r="K1746" s="273" t="s">
        <v>1641</v>
      </c>
      <c r="L1746" s="273" t="s">
        <v>1641</v>
      </c>
      <c r="M1746" s="273" t="s">
        <v>1641</v>
      </c>
      <c r="N1746" s="273" t="s">
        <v>1641</v>
      </c>
      <c r="O1746" s="273" t="s">
        <v>1641</v>
      </c>
      <c r="P1746" s="273" t="s">
        <v>1641</v>
      </c>
      <c r="Q1746" s="65">
        <v>0</v>
      </c>
      <c r="R1746" s="274"/>
      <c r="S1746" s="274"/>
      <c r="T1746" s="274"/>
      <c r="U1746" s="274"/>
      <c r="V1746" s="274"/>
      <c r="W1746" s="274"/>
      <c r="X1746" s="274"/>
      <c r="Y1746" s="274"/>
      <c r="Z1746" s="274"/>
      <c r="AA1746" s="274"/>
      <c r="AB1746" s="274"/>
      <c r="AC1746" s="274"/>
      <c r="AD1746" s="274"/>
      <c r="AE1746" s="274"/>
      <c r="AF1746" s="65">
        <v>0</v>
      </c>
      <c r="AG1746" s="274"/>
      <c r="AH1746" s="274"/>
      <c r="AI1746" s="274"/>
      <c r="AJ1746" s="274"/>
      <c r="AK1746" s="274"/>
      <c r="AL1746" s="274"/>
      <c r="AM1746" s="274"/>
      <c r="AN1746" s="274"/>
      <c r="AO1746" s="274"/>
      <c r="AP1746" s="274"/>
      <c r="AQ1746" s="274"/>
      <c r="AR1746" s="274"/>
      <c r="AS1746" s="274"/>
      <c r="AT1746" s="274"/>
    </row>
    <row r="1747" spans="1:46" ht="45" customHeight="1" thickTop="1" thickBot="1" x14ac:dyDescent="0.25">
      <c r="A1747" s="273" t="s">
        <v>1642</v>
      </c>
      <c r="B1747" s="273" t="s">
        <v>1643</v>
      </c>
      <c r="C1747" s="273" t="s">
        <v>1643</v>
      </c>
      <c r="D1747" s="273" t="s">
        <v>1643</v>
      </c>
      <c r="E1747" s="273" t="s">
        <v>1643</v>
      </c>
      <c r="F1747" s="273" t="s">
        <v>1643</v>
      </c>
      <c r="G1747" s="273" t="s">
        <v>1643</v>
      </c>
      <c r="H1747" s="273" t="s">
        <v>1643</v>
      </c>
      <c r="I1747" s="273" t="s">
        <v>1643</v>
      </c>
      <c r="J1747" s="273" t="s">
        <v>1643</v>
      </c>
      <c r="K1747" s="273" t="s">
        <v>1643</v>
      </c>
      <c r="L1747" s="273" t="s">
        <v>1643</v>
      </c>
      <c r="M1747" s="273" t="s">
        <v>1643</v>
      </c>
      <c r="N1747" s="273" t="s">
        <v>1643</v>
      </c>
      <c r="O1747" s="273" t="s">
        <v>1643</v>
      </c>
      <c r="P1747" s="273" t="s">
        <v>1643</v>
      </c>
      <c r="Q1747" s="65">
        <v>0</v>
      </c>
      <c r="R1747" s="274"/>
      <c r="S1747" s="274"/>
      <c r="T1747" s="274"/>
      <c r="U1747" s="274"/>
      <c r="V1747" s="274"/>
      <c r="W1747" s="274"/>
      <c r="X1747" s="274"/>
      <c r="Y1747" s="274"/>
      <c r="Z1747" s="274"/>
      <c r="AA1747" s="274"/>
      <c r="AB1747" s="274"/>
      <c r="AC1747" s="274"/>
      <c r="AD1747" s="274"/>
      <c r="AE1747" s="274"/>
      <c r="AF1747" s="65">
        <v>0</v>
      </c>
      <c r="AG1747" s="274"/>
      <c r="AH1747" s="274"/>
      <c r="AI1747" s="274"/>
      <c r="AJ1747" s="274"/>
      <c r="AK1747" s="274"/>
      <c r="AL1747" s="274"/>
      <c r="AM1747" s="274"/>
      <c r="AN1747" s="274"/>
      <c r="AO1747" s="274"/>
      <c r="AP1747" s="274"/>
      <c r="AQ1747" s="274"/>
      <c r="AR1747" s="274"/>
      <c r="AS1747" s="274"/>
      <c r="AT1747" s="274"/>
    </row>
    <row r="1748" spans="1:46" ht="45" customHeight="1" thickTop="1" thickBot="1" x14ac:dyDescent="0.25">
      <c r="A1748" s="278" t="s">
        <v>1644</v>
      </c>
      <c r="B1748" s="278" t="s">
        <v>1645</v>
      </c>
      <c r="C1748" s="278" t="s">
        <v>1645</v>
      </c>
      <c r="D1748" s="278" t="s">
        <v>1645</v>
      </c>
      <c r="E1748" s="278" t="s">
        <v>1645</v>
      </c>
      <c r="F1748" s="278" t="s">
        <v>1645</v>
      </c>
      <c r="G1748" s="278" t="s">
        <v>1645</v>
      </c>
      <c r="H1748" s="278" t="s">
        <v>1645</v>
      </c>
      <c r="I1748" s="278" t="s">
        <v>1645</v>
      </c>
      <c r="J1748" s="278" t="s">
        <v>1645</v>
      </c>
      <c r="K1748" s="278" t="s">
        <v>1645</v>
      </c>
      <c r="L1748" s="278" t="s">
        <v>1645</v>
      </c>
      <c r="M1748" s="278" t="s">
        <v>1645</v>
      </c>
      <c r="N1748" s="278" t="s">
        <v>1645</v>
      </c>
      <c r="O1748" s="278" t="s">
        <v>1645</v>
      </c>
      <c r="P1748" s="278" t="s">
        <v>1645</v>
      </c>
      <c r="Q1748" s="65">
        <v>0</v>
      </c>
      <c r="R1748" s="274"/>
      <c r="S1748" s="274"/>
      <c r="T1748" s="274"/>
      <c r="U1748" s="274"/>
      <c r="V1748" s="274"/>
      <c r="W1748" s="274"/>
      <c r="X1748" s="274"/>
      <c r="Y1748" s="274"/>
      <c r="Z1748" s="274"/>
      <c r="AA1748" s="274"/>
      <c r="AB1748" s="274"/>
      <c r="AC1748" s="274"/>
      <c r="AD1748" s="274"/>
      <c r="AE1748" s="274"/>
      <c r="AF1748" s="65">
        <v>0</v>
      </c>
      <c r="AG1748" s="274"/>
      <c r="AH1748" s="274"/>
      <c r="AI1748" s="274"/>
      <c r="AJ1748" s="274"/>
      <c r="AK1748" s="274"/>
      <c r="AL1748" s="274"/>
      <c r="AM1748" s="274"/>
      <c r="AN1748" s="274"/>
      <c r="AO1748" s="274"/>
      <c r="AP1748" s="274"/>
      <c r="AQ1748" s="274"/>
      <c r="AR1748" s="274"/>
      <c r="AS1748" s="274"/>
      <c r="AT1748" s="274"/>
    </row>
    <row r="1749" spans="1:46" ht="45" customHeight="1" thickTop="1" thickBot="1" x14ac:dyDescent="0.25">
      <c r="A1749" s="278" t="s">
        <v>1646</v>
      </c>
      <c r="B1749" s="278" t="s">
        <v>1647</v>
      </c>
      <c r="C1749" s="278" t="s">
        <v>1647</v>
      </c>
      <c r="D1749" s="278" t="s">
        <v>1647</v>
      </c>
      <c r="E1749" s="278" t="s">
        <v>1647</v>
      </c>
      <c r="F1749" s="278" t="s">
        <v>1647</v>
      </c>
      <c r="G1749" s="278" t="s">
        <v>1647</v>
      </c>
      <c r="H1749" s="278" t="s">
        <v>1647</v>
      </c>
      <c r="I1749" s="278" t="s">
        <v>1647</v>
      </c>
      <c r="J1749" s="278" t="s">
        <v>1647</v>
      </c>
      <c r="K1749" s="278" t="s">
        <v>1647</v>
      </c>
      <c r="L1749" s="278" t="s">
        <v>1647</v>
      </c>
      <c r="M1749" s="278" t="s">
        <v>1647</v>
      </c>
      <c r="N1749" s="278" t="s">
        <v>1647</v>
      </c>
      <c r="O1749" s="278" t="s">
        <v>1647</v>
      </c>
      <c r="P1749" s="278" t="s">
        <v>1647</v>
      </c>
      <c r="Q1749" s="65">
        <v>0</v>
      </c>
      <c r="R1749" s="278"/>
      <c r="S1749" s="278"/>
      <c r="T1749" s="278"/>
      <c r="U1749" s="278"/>
      <c r="V1749" s="278"/>
      <c r="W1749" s="278"/>
      <c r="X1749" s="278"/>
      <c r="Y1749" s="278"/>
      <c r="Z1749" s="278"/>
      <c r="AA1749" s="278"/>
      <c r="AB1749" s="278"/>
      <c r="AC1749" s="278"/>
      <c r="AD1749" s="278"/>
      <c r="AE1749" s="278"/>
      <c r="AF1749" s="65">
        <v>0</v>
      </c>
      <c r="AG1749" s="278"/>
      <c r="AH1749" s="278"/>
      <c r="AI1749" s="278"/>
      <c r="AJ1749" s="278"/>
      <c r="AK1749" s="278"/>
      <c r="AL1749" s="278"/>
      <c r="AM1749" s="278"/>
      <c r="AN1749" s="278"/>
      <c r="AO1749" s="278"/>
      <c r="AP1749" s="278"/>
      <c r="AQ1749" s="278"/>
      <c r="AR1749" s="278"/>
      <c r="AS1749" s="278"/>
      <c r="AT1749" s="278"/>
    </row>
    <row r="1750" spans="1:46" ht="65.650000000000006" customHeight="1" thickTop="1" thickBot="1" x14ac:dyDescent="0.25">
      <c r="A1750" s="273" t="s">
        <v>1648</v>
      </c>
      <c r="B1750" s="273"/>
      <c r="C1750" s="273"/>
      <c r="D1750" s="273"/>
      <c r="E1750" s="273"/>
      <c r="F1750" s="273"/>
      <c r="G1750" s="273"/>
      <c r="H1750" s="273"/>
      <c r="I1750" s="273"/>
      <c r="J1750" s="273"/>
      <c r="K1750" s="273"/>
      <c r="L1750" s="273"/>
      <c r="M1750" s="273"/>
      <c r="N1750" s="273"/>
      <c r="O1750" s="273"/>
      <c r="P1750" s="273"/>
      <c r="Q1750" s="65">
        <v>0</v>
      </c>
      <c r="R1750" s="278"/>
      <c r="S1750" s="278"/>
      <c r="T1750" s="278"/>
      <c r="U1750" s="278"/>
      <c r="V1750" s="278"/>
      <c r="W1750" s="278"/>
      <c r="X1750" s="278"/>
      <c r="Y1750" s="278"/>
      <c r="Z1750" s="278"/>
      <c r="AA1750" s="278"/>
      <c r="AB1750" s="278"/>
      <c r="AC1750" s="278"/>
      <c r="AD1750" s="278"/>
      <c r="AE1750" s="278"/>
      <c r="AF1750" s="65">
        <v>0</v>
      </c>
      <c r="AG1750" s="278"/>
      <c r="AH1750" s="278"/>
      <c r="AI1750" s="278"/>
      <c r="AJ1750" s="278"/>
      <c r="AK1750" s="278"/>
      <c r="AL1750" s="278"/>
      <c r="AM1750" s="278"/>
      <c r="AN1750" s="278"/>
      <c r="AO1750" s="278"/>
      <c r="AP1750" s="278"/>
      <c r="AQ1750" s="278"/>
      <c r="AR1750" s="278"/>
      <c r="AS1750" s="278"/>
      <c r="AT1750" s="278"/>
    </row>
    <row r="1751" spans="1:46" ht="45" customHeight="1" thickTop="1" thickBot="1" x14ac:dyDescent="0.25">
      <c r="A1751" s="273" t="s">
        <v>1649</v>
      </c>
      <c r="B1751" s="273" t="s">
        <v>1650</v>
      </c>
      <c r="C1751" s="273" t="s">
        <v>1650</v>
      </c>
      <c r="D1751" s="273" t="s">
        <v>1650</v>
      </c>
      <c r="E1751" s="273" t="s">
        <v>1650</v>
      </c>
      <c r="F1751" s="273" t="s">
        <v>1650</v>
      </c>
      <c r="G1751" s="273" t="s">
        <v>1650</v>
      </c>
      <c r="H1751" s="273" t="s">
        <v>1650</v>
      </c>
      <c r="I1751" s="273" t="s">
        <v>1650</v>
      </c>
      <c r="J1751" s="273" t="s">
        <v>1650</v>
      </c>
      <c r="K1751" s="273" t="s">
        <v>1650</v>
      </c>
      <c r="L1751" s="273" t="s">
        <v>1650</v>
      </c>
      <c r="M1751" s="273" t="s">
        <v>1650</v>
      </c>
      <c r="N1751" s="273" t="s">
        <v>1650</v>
      </c>
      <c r="O1751" s="273" t="s">
        <v>1650</v>
      </c>
      <c r="P1751" s="273" t="s">
        <v>1650</v>
      </c>
      <c r="Q1751" s="65">
        <v>0</v>
      </c>
      <c r="R1751" s="274"/>
      <c r="S1751" s="274"/>
      <c r="T1751" s="274"/>
      <c r="U1751" s="274"/>
      <c r="V1751" s="274"/>
      <c r="W1751" s="274"/>
      <c r="X1751" s="274"/>
      <c r="Y1751" s="274"/>
      <c r="Z1751" s="274"/>
      <c r="AA1751" s="274"/>
      <c r="AB1751" s="274"/>
      <c r="AC1751" s="274"/>
      <c r="AD1751" s="274"/>
      <c r="AE1751" s="274"/>
      <c r="AF1751" s="65">
        <v>0</v>
      </c>
      <c r="AG1751" s="274"/>
      <c r="AH1751" s="274"/>
      <c r="AI1751" s="274"/>
      <c r="AJ1751" s="274"/>
      <c r="AK1751" s="274"/>
      <c r="AL1751" s="274"/>
      <c r="AM1751" s="274"/>
      <c r="AN1751" s="274"/>
      <c r="AO1751" s="274"/>
      <c r="AP1751" s="274"/>
      <c r="AQ1751" s="274"/>
      <c r="AR1751" s="274"/>
      <c r="AS1751" s="274"/>
      <c r="AT1751" s="274"/>
    </row>
    <row r="1752" spans="1:46" ht="45" customHeight="1" thickTop="1" thickBot="1" x14ac:dyDescent="0.25">
      <c r="A1752" s="273" t="s">
        <v>1651</v>
      </c>
      <c r="B1752" s="273" t="s">
        <v>1652</v>
      </c>
      <c r="C1752" s="273" t="s">
        <v>1652</v>
      </c>
      <c r="D1752" s="273" t="s">
        <v>1652</v>
      </c>
      <c r="E1752" s="273" t="s">
        <v>1652</v>
      </c>
      <c r="F1752" s="273" t="s">
        <v>1652</v>
      </c>
      <c r="G1752" s="273" t="s">
        <v>1652</v>
      </c>
      <c r="H1752" s="273" t="s">
        <v>1652</v>
      </c>
      <c r="I1752" s="273" t="s">
        <v>1652</v>
      </c>
      <c r="J1752" s="273" t="s">
        <v>1652</v>
      </c>
      <c r="K1752" s="273" t="s">
        <v>1652</v>
      </c>
      <c r="L1752" s="273" t="s">
        <v>1652</v>
      </c>
      <c r="M1752" s="273" t="s">
        <v>1652</v>
      </c>
      <c r="N1752" s="273" t="s">
        <v>1652</v>
      </c>
      <c r="O1752" s="273" t="s">
        <v>1652</v>
      </c>
      <c r="P1752" s="273" t="s">
        <v>1652</v>
      </c>
      <c r="Q1752" s="65">
        <v>0</v>
      </c>
      <c r="R1752" s="274"/>
      <c r="S1752" s="274"/>
      <c r="T1752" s="274"/>
      <c r="U1752" s="274"/>
      <c r="V1752" s="274"/>
      <c r="W1752" s="274"/>
      <c r="X1752" s="274"/>
      <c r="Y1752" s="274"/>
      <c r="Z1752" s="274"/>
      <c r="AA1752" s="274"/>
      <c r="AB1752" s="274"/>
      <c r="AC1752" s="274"/>
      <c r="AD1752" s="274"/>
      <c r="AE1752" s="274"/>
      <c r="AF1752" s="65">
        <v>0</v>
      </c>
      <c r="AG1752" s="274"/>
      <c r="AH1752" s="274"/>
      <c r="AI1752" s="274"/>
      <c r="AJ1752" s="274"/>
      <c r="AK1752" s="274"/>
      <c r="AL1752" s="274"/>
      <c r="AM1752" s="274"/>
      <c r="AN1752" s="274"/>
      <c r="AO1752" s="274"/>
      <c r="AP1752" s="274"/>
      <c r="AQ1752" s="274"/>
      <c r="AR1752" s="274"/>
      <c r="AS1752" s="274"/>
      <c r="AT1752" s="274"/>
    </row>
    <row r="1753" spans="1:46" ht="45" customHeight="1" thickTop="1" thickBot="1" x14ac:dyDescent="0.25">
      <c r="A1753" s="278" t="s">
        <v>1653</v>
      </c>
      <c r="B1753" s="278" t="s">
        <v>1654</v>
      </c>
      <c r="C1753" s="278" t="s">
        <v>1654</v>
      </c>
      <c r="D1753" s="278" t="s">
        <v>1654</v>
      </c>
      <c r="E1753" s="278" t="s">
        <v>1654</v>
      </c>
      <c r="F1753" s="278" t="s">
        <v>1654</v>
      </c>
      <c r="G1753" s="278" t="s">
        <v>1654</v>
      </c>
      <c r="H1753" s="278" t="s">
        <v>1654</v>
      </c>
      <c r="I1753" s="278" t="s">
        <v>1654</v>
      </c>
      <c r="J1753" s="278" t="s">
        <v>1654</v>
      </c>
      <c r="K1753" s="278" t="s">
        <v>1654</v>
      </c>
      <c r="L1753" s="278" t="s">
        <v>1654</v>
      </c>
      <c r="M1753" s="278" t="s">
        <v>1654</v>
      </c>
      <c r="N1753" s="278" t="s">
        <v>1654</v>
      </c>
      <c r="O1753" s="278" t="s">
        <v>1654</v>
      </c>
      <c r="P1753" s="278" t="s">
        <v>1654</v>
      </c>
      <c r="Q1753" s="65">
        <v>0</v>
      </c>
      <c r="R1753" s="274"/>
      <c r="S1753" s="274"/>
      <c r="T1753" s="274"/>
      <c r="U1753" s="274"/>
      <c r="V1753" s="274"/>
      <c r="W1753" s="274"/>
      <c r="X1753" s="274"/>
      <c r="Y1753" s="274"/>
      <c r="Z1753" s="274"/>
      <c r="AA1753" s="274"/>
      <c r="AB1753" s="274"/>
      <c r="AC1753" s="274"/>
      <c r="AD1753" s="274"/>
      <c r="AE1753" s="274"/>
      <c r="AF1753" s="65">
        <v>0</v>
      </c>
      <c r="AG1753" s="274"/>
      <c r="AH1753" s="274"/>
      <c r="AI1753" s="274"/>
      <c r="AJ1753" s="274"/>
      <c r="AK1753" s="274"/>
      <c r="AL1753" s="274"/>
      <c r="AM1753" s="274"/>
      <c r="AN1753" s="274"/>
      <c r="AO1753" s="274"/>
      <c r="AP1753" s="274"/>
      <c r="AQ1753" s="274"/>
      <c r="AR1753" s="274"/>
      <c r="AS1753" s="274"/>
      <c r="AT1753" s="274"/>
    </row>
    <row r="1754" spans="1:46" ht="45" customHeight="1" thickTop="1" thickBot="1" x14ac:dyDescent="0.25">
      <c r="A1754" s="273" t="s">
        <v>1655</v>
      </c>
      <c r="B1754" s="273"/>
      <c r="C1754" s="273"/>
      <c r="D1754" s="273"/>
      <c r="E1754" s="273"/>
      <c r="F1754" s="273"/>
      <c r="G1754" s="273"/>
      <c r="H1754" s="273"/>
      <c r="I1754" s="273"/>
      <c r="J1754" s="273"/>
      <c r="K1754" s="273"/>
      <c r="L1754" s="273"/>
      <c r="M1754" s="273"/>
      <c r="N1754" s="273"/>
      <c r="O1754" s="273"/>
      <c r="P1754" s="273"/>
      <c r="Q1754" s="65">
        <v>0</v>
      </c>
      <c r="R1754" s="278"/>
      <c r="S1754" s="278"/>
      <c r="T1754" s="278"/>
      <c r="U1754" s="278"/>
      <c r="V1754" s="278"/>
      <c r="W1754" s="278"/>
      <c r="X1754" s="278"/>
      <c r="Y1754" s="278"/>
      <c r="Z1754" s="278"/>
      <c r="AA1754" s="278"/>
      <c r="AB1754" s="278"/>
      <c r="AC1754" s="278"/>
      <c r="AD1754" s="278"/>
      <c r="AE1754" s="278"/>
      <c r="AF1754" s="65">
        <v>0</v>
      </c>
      <c r="AG1754" s="278"/>
      <c r="AH1754" s="278"/>
      <c r="AI1754" s="278"/>
      <c r="AJ1754" s="278"/>
      <c r="AK1754" s="278"/>
      <c r="AL1754" s="278"/>
      <c r="AM1754" s="278"/>
      <c r="AN1754" s="278"/>
      <c r="AO1754" s="278"/>
      <c r="AP1754" s="278"/>
      <c r="AQ1754" s="278"/>
      <c r="AR1754" s="278"/>
      <c r="AS1754" s="278"/>
      <c r="AT1754" s="278"/>
    </row>
    <row r="1755" spans="1:46" ht="45" customHeight="1" thickTop="1" thickBot="1" x14ac:dyDescent="0.25">
      <c r="A1755" s="273" t="s">
        <v>1656</v>
      </c>
      <c r="B1755" s="273" t="s">
        <v>1657</v>
      </c>
      <c r="C1755" s="273" t="s">
        <v>1657</v>
      </c>
      <c r="D1755" s="273" t="s">
        <v>1657</v>
      </c>
      <c r="E1755" s="273" t="s">
        <v>1657</v>
      </c>
      <c r="F1755" s="273" t="s">
        <v>1657</v>
      </c>
      <c r="G1755" s="273" t="s">
        <v>1657</v>
      </c>
      <c r="H1755" s="273" t="s">
        <v>1657</v>
      </c>
      <c r="I1755" s="273" t="s">
        <v>1657</v>
      </c>
      <c r="J1755" s="273" t="s">
        <v>1657</v>
      </c>
      <c r="K1755" s="273" t="s">
        <v>1657</v>
      </c>
      <c r="L1755" s="273" t="s">
        <v>1657</v>
      </c>
      <c r="M1755" s="273" t="s">
        <v>1657</v>
      </c>
      <c r="N1755" s="273" t="s">
        <v>1657</v>
      </c>
      <c r="O1755" s="273" t="s">
        <v>1657</v>
      </c>
      <c r="P1755" s="273" t="s">
        <v>1657</v>
      </c>
      <c r="Q1755" s="65">
        <v>0</v>
      </c>
      <c r="R1755" s="274"/>
      <c r="S1755" s="274"/>
      <c r="T1755" s="274"/>
      <c r="U1755" s="274"/>
      <c r="V1755" s="274"/>
      <c r="W1755" s="274"/>
      <c r="X1755" s="274"/>
      <c r="Y1755" s="274"/>
      <c r="Z1755" s="274"/>
      <c r="AA1755" s="274"/>
      <c r="AB1755" s="274"/>
      <c r="AC1755" s="274"/>
      <c r="AD1755" s="274"/>
      <c r="AE1755" s="274"/>
      <c r="AF1755" s="65">
        <v>0</v>
      </c>
      <c r="AG1755" s="274"/>
      <c r="AH1755" s="274"/>
      <c r="AI1755" s="274"/>
      <c r="AJ1755" s="274"/>
      <c r="AK1755" s="274"/>
      <c r="AL1755" s="274"/>
      <c r="AM1755" s="274"/>
      <c r="AN1755" s="274"/>
      <c r="AO1755" s="274"/>
      <c r="AP1755" s="274"/>
      <c r="AQ1755" s="274"/>
      <c r="AR1755" s="274"/>
      <c r="AS1755" s="274"/>
      <c r="AT1755" s="274"/>
    </row>
    <row r="1756" spans="1:46" ht="85.15" customHeight="1" thickTop="1" thickBot="1" x14ac:dyDescent="0.25">
      <c r="A1756" s="273" t="s">
        <v>1658</v>
      </c>
      <c r="B1756" s="273" t="s">
        <v>1659</v>
      </c>
      <c r="C1756" s="273" t="s">
        <v>1659</v>
      </c>
      <c r="D1756" s="273" t="s">
        <v>1659</v>
      </c>
      <c r="E1756" s="273" t="s">
        <v>1659</v>
      </c>
      <c r="F1756" s="273" t="s">
        <v>1659</v>
      </c>
      <c r="G1756" s="273" t="s">
        <v>1659</v>
      </c>
      <c r="H1756" s="273" t="s">
        <v>1659</v>
      </c>
      <c r="I1756" s="273" t="s">
        <v>1659</v>
      </c>
      <c r="J1756" s="273" t="s">
        <v>1659</v>
      </c>
      <c r="K1756" s="273" t="s">
        <v>1659</v>
      </c>
      <c r="L1756" s="273" t="s">
        <v>1659</v>
      </c>
      <c r="M1756" s="273" t="s">
        <v>1659</v>
      </c>
      <c r="N1756" s="273" t="s">
        <v>1659</v>
      </c>
      <c r="O1756" s="273" t="s">
        <v>1659</v>
      </c>
      <c r="P1756" s="273" t="s">
        <v>1659</v>
      </c>
      <c r="Q1756" s="65">
        <v>0</v>
      </c>
      <c r="R1756" s="274"/>
      <c r="S1756" s="274"/>
      <c r="T1756" s="274"/>
      <c r="U1756" s="274"/>
      <c r="V1756" s="274"/>
      <c r="W1756" s="274"/>
      <c r="X1756" s="274"/>
      <c r="Y1756" s="274"/>
      <c r="Z1756" s="274"/>
      <c r="AA1756" s="274"/>
      <c r="AB1756" s="274"/>
      <c r="AC1756" s="274"/>
      <c r="AD1756" s="274"/>
      <c r="AE1756" s="274"/>
      <c r="AF1756" s="65">
        <v>0</v>
      </c>
      <c r="AG1756" s="274"/>
      <c r="AH1756" s="274"/>
      <c r="AI1756" s="274"/>
      <c r="AJ1756" s="274"/>
      <c r="AK1756" s="274"/>
      <c r="AL1756" s="274"/>
      <c r="AM1756" s="274"/>
      <c r="AN1756" s="274"/>
      <c r="AO1756" s="274"/>
      <c r="AP1756" s="274"/>
      <c r="AQ1756" s="274"/>
      <c r="AR1756" s="274"/>
      <c r="AS1756" s="274"/>
      <c r="AT1756" s="274"/>
    </row>
    <row r="1757" spans="1:46" ht="45" customHeight="1" thickTop="1" thickBot="1" x14ac:dyDescent="0.25">
      <c r="A1757" s="278" t="s">
        <v>1660</v>
      </c>
      <c r="B1757" s="278" t="s">
        <v>1661</v>
      </c>
      <c r="C1757" s="278" t="s">
        <v>1661</v>
      </c>
      <c r="D1757" s="278" t="s">
        <v>1661</v>
      </c>
      <c r="E1757" s="278" t="s">
        <v>1661</v>
      </c>
      <c r="F1757" s="278" t="s">
        <v>1661</v>
      </c>
      <c r="G1757" s="278" t="s">
        <v>1661</v>
      </c>
      <c r="H1757" s="278" t="s">
        <v>1661</v>
      </c>
      <c r="I1757" s="278" t="s">
        <v>1661</v>
      </c>
      <c r="J1757" s="278" t="s">
        <v>1661</v>
      </c>
      <c r="K1757" s="278" t="s">
        <v>1661</v>
      </c>
      <c r="L1757" s="278" t="s">
        <v>1661</v>
      </c>
      <c r="M1757" s="278" t="s">
        <v>1661</v>
      </c>
      <c r="N1757" s="278" t="s">
        <v>1661</v>
      </c>
      <c r="O1757" s="278" t="s">
        <v>1661</v>
      </c>
      <c r="P1757" s="278" t="s">
        <v>1661</v>
      </c>
      <c r="Q1757" s="65">
        <v>0</v>
      </c>
      <c r="R1757" s="274"/>
      <c r="S1757" s="274"/>
      <c r="T1757" s="274"/>
      <c r="U1757" s="274"/>
      <c r="V1757" s="274"/>
      <c r="W1757" s="274"/>
      <c r="X1757" s="274"/>
      <c r="Y1757" s="274"/>
      <c r="Z1757" s="274"/>
      <c r="AA1757" s="274"/>
      <c r="AB1757" s="274"/>
      <c r="AC1757" s="274"/>
      <c r="AD1757" s="274"/>
      <c r="AE1757" s="274"/>
      <c r="AF1757" s="65">
        <v>0</v>
      </c>
      <c r="AG1757" s="274"/>
      <c r="AH1757" s="274"/>
      <c r="AI1757" s="274"/>
      <c r="AJ1757" s="274"/>
      <c r="AK1757" s="274"/>
      <c r="AL1757" s="274"/>
      <c r="AM1757" s="274"/>
      <c r="AN1757" s="274"/>
      <c r="AO1757" s="274"/>
      <c r="AP1757" s="274"/>
      <c r="AQ1757" s="274"/>
      <c r="AR1757" s="274"/>
      <c r="AS1757" s="274"/>
      <c r="AT1757" s="274"/>
    </row>
    <row r="1758" spans="1:46" ht="45" customHeight="1" thickTop="1" thickBot="1" x14ac:dyDescent="0.25">
      <c r="A1758" s="273" t="s">
        <v>1662</v>
      </c>
      <c r="B1758" s="273" t="s">
        <v>1663</v>
      </c>
      <c r="C1758" s="273" t="s">
        <v>1663</v>
      </c>
      <c r="D1758" s="273" t="s">
        <v>1663</v>
      </c>
      <c r="E1758" s="273" t="s">
        <v>1663</v>
      </c>
      <c r="F1758" s="273" t="s">
        <v>1663</v>
      </c>
      <c r="G1758" s="273" t="s">
        <v>1663</v>
      </c>
      <c r="H1758" s="273" t="s">
        <v>1663</v>
      </c>
      <c r="I1758" s="273" t="s">
        <v>1663</v>
      </c>
      <c r="J1758" s="273" t="s">
        <v>1663</v>
      </c>
      <c r="K1758" s="273" t="s">
        <v>1663</v>
      </c>
      <c r="L1758" s="273" t="s">
        <v>1663</v>
      </c>
      <c r="M1758" s="273" t="s">
        <v>1663</v>
      </c>
      <c r="N1758" s="273" t="s">
        <v>1663</v>
      </c>
      <c r="O1758" s="273" t="s">
        <v>1663</v>
      </c>
      <c r="P1758" s="273" t="s">
        <v>1663</v>
      </c>
      <c r="Q1758" s="65">
        <v>0</v>
      </c>
      <c r="R1758" s="278"/>
      <c r="S1758" s="278"/>
      <c r="T1758" s="278"/>
      <c r="U1758" s="278"/>
      <c r="V1758" s="278"/>
      <c r="W1758" s="278"/>
      <c r="X1758" s="278"/>
      <c r="Y1758" s="278"/>
      <c r="Z1758" s="278"/>
      <c r="AA1758" s="278"/>
      <c r="AB1758" s="278"/>
      <c r="AC1758" s="278"/>
      <c r="AD1758" s="278"/>
      <c r="AE1758" s="278"/>
      <c r="AF1758" s="65">
        <v>0</v>
      </c>
      <c r="AG1758" s="278"/>
      <c r="AH1758" s="278"/>
      <c r="AI1758" s="278"/>
      <c r="AJ1758" s="278"/>
      <c r="AK1758" s="278"/>
      <c r="AL1758" s="278"/>
      <c r="AM1758" s="278"/>
      <c r="AN1758" s="278"/>
      <c r="AO1758" s="278"/>
      <c r="AP1758" s="278"/>
      <c r="AQ1758" s="278"/>
      <c r="AR1758" s="278"/>
      <c r="AS1758" s="278"/>
      <c r="AT1758" s="278"/>
    </row>
    <row r="1759" spans="1:46" ht="45" customHeight="1" thickTop="1" thickBot="1" x14ac:dyDescent="0.25">
      <c r="A1759" s="273" t="s">
        <v>1664</v>
      </c>
      <c r="B1759" s="273" t="s">
        <v>1665</v>
      </c>
      <c r="C1759" s="273" t="s">
        <v>1665</v>
      </c>
      <c r="D1759" s="273" t="s">
        <v>1665</v>
      </c>
      <c r="E1759" s="273" t="s">
        <v>1665</v>
      </c>
      <c r="F1759" s="273" t="s">
        <v>1665</v>
      </c>
      <c r="G1759" s="273" t="s">
        <v>1665</v>
      </c>
      <c r="H1759" s="273" t="s">
        <v>1665</v>
      </c>
      <c r="I1759" s="273" t="s">
        <v>1665</v>
      </c>
      <c r="J1759" s="273" t="s">
        <v>1665</v>
      </c>
      <c r="K1759" s="273" t="s">
        <v>1665</v>
      </c>
      <c r="L1759" s="273" t="s">
        <v>1665</v>
      </c>
      <c r="M1759" s="273" t="s">
        <v>1665</v>
      </c>
      <c r="N1759" s="273" t="s">
        <v>1665</v>
      </c>
      <c r="O1759" s="273" t="s">
        <v>1665</v>
      </c>
      <c r="P1759" s="273" t="s">
        <v>1665</v>
      </c>
      <c r="Q1759" s="65">
        <v>0</v>
      </c>
      <c r="R1759" s="274"/>
      <c r="S1759" s="274"/>
      <c r="T1759" s="274"/>
      <c r="U1759" s="274"/>
      <c r="V1759" s="274"/>
      <c r="W1759" s="274"/>
      <c r="X1759" s="274"/>
      <c r="Y1759" s="274"/>
      <c r="Z1759" s="274"/>
      <c r="AA1759" s="274"/>
      <c r="AB1759" s="274"/>
      <c r="AC1759" s="274"/>
      <c r="AD1759" s="274"/>
      <c r="AE1759" s="274"/>
      <c r="AF1759" s="65">
        <v>0</v>
      </c>
      <c r="AG1759" s="274"/>
      <c r="AH1759" s="274"/>
      <c r="AI1759" s="274"/>
      <c r="AJ1759" s="274"/>
      <c r="AK1759" s="274"/>
      <c r="AL1759" s="274"/>
      <c r="AM1759" s="274"/>
      <c r="AN1759" s="274"/>
      <c r="AO1759" s="274"/>
      <c r="AP1759" s="274"/>
      <c r="AQ1759" s="274"/>
      <c r="AR1759" s="274"/>
      <c r="AS1759" s="274"/>
      <c r="AT1759" s="274"/>
    </row>
    <row r="1760" spans="1:46" ht="66" customHeight="1" thickTop="1" thickBot="1" x14ac:dyDescent="0.25">
      <c r="A1760" s="273" t="s">
        <v>1666</v>
      </c>
      <c r="B1760" s="273"/>
      <c r="C1760" s="273"/>
      <c r="D1760" s="273"/>
      <c r="E1760" s="273"/>
      <c r="F1760" s="273"/>
      <c r="G1760" s="273"/>
      <c r="H1760" s="273"/>
      <c r="I1760" s="273"/>
      <c r="J1760" s="273"/>
      <c r="K1760" s="273"/>
      <c r="L1760" s="273"/>
      <c r="M1760" s="273"/>
      <c r="N1760" s="273"/>
      <c r="O1760" s="273"/>
      <c r="P1760" s="273"/>
      <c r="Q1760" s="65">
        <v>0</v>
      </c>
      <c r="R1760" s="274"/>
      <c r="S1760" s="274"/>
      <c r="T1760" s="274"/>
      <c r="U1760" s="274"/>
      <c r="V1760" s="274"/>
      <c r="W1760" s="274"/>
      <c r="X1760" s="274"/>
      <c r="Y1760" s="274"/>
      <c r="Z1760" s="274"/>
      <c r="AA1760" s="274"/>
      <c r="AB1760" s="274"/>
      <c r="AC1760" s="274"/>
      <c r="AD1760" s="274"/>
      <c r="AE1760" s="274"/>
      <c r="AF1760" s="65">
        <v>0</v>
      </c>
      <c r="AG1760" s="274"/>
      <c r="AH1760" s="274"/>
      <c r="AI1760" s="274"/>
      <c r="AJ1760" s="274"/>
      <c r="AK1760" s="274"/>
      <c r="AL1760" s="274"/>
      <c r="AM1760" s="274"/>
      <c r="AN1760" s="274"/>
      <c r="AO1760" s="274"/>
      <c r="AP1760" s="274"/>
      <c r="AQ1760" s="274"/>
      <c r="AR1760" s="274"/>
      <c r="AS1760" s="274"/>
      <c r="AT1760" s="274"/>
    </row>
    <row r="1761" spans="1:46" ht="45" customHeight="1" thickTop="1" thickBot="1" x14ac:dyDescent="0.25">
      <c r="A1761" s="278" t="s">
        <v>1667</v>
      </c>
      <c r="B1761" s="278" t="s">
        <v>1321</v>
      </c>
      <c r="C1761" s="278" t="s">
        <v>1321</v>
      </c>
      <c r="D1761" s="278" t="s">
        <v>1321</v>
      </c>
      <c r="E1761" s="278" t="s">
        <v>1321</v>
      </c>
      <c r="F1761" s="278" t="s">
        <v>1321</v>
      </c>
      <c r="G1761" s="278" t="s">
        <v>1321</v>
      </c>
      <c r="H1761" s="278" t="s">
        <v>1321</v>
      </c>
      <c r="I1761" s="278" t="s">
        <v>1321</v>
      </c>
      <c r="J1761" s="278" t="s">
        <v>1321</v>
      </c>
      <c r="K1761" s="278" t="s">
        <v>1321</v>
      </c>
      <c r="L1761" s="278" t="s">
        <v>1321</v>
      </c>
      <c r="M1761" s="278" t="s">
        <v>1321</v>
      </c>
      <c r="N1761" s="278" t="s">
        <v>1321</v>
      </c>
      <c r="O1761" s="278" t="s">
        <v>1321</v>
      </c>
      <c r="P1761" s="278" t="s">
        <v>1321</v>
      </c>
      <c r="Q1761" s="65">
        <v>0</v>
      </c>
      <c r="R1761" s="274"/>
      <c r="S1761" s="274"/>
      <c r="T1761" s="274"/>
      <c r="U1761" s="274"/>
      <c r="V1761" s="274"/>
      <c r="W1761" s="274"/>
      <c r="X1761" s="274"/>
      <c r="Y1761" s="274"/>
      <c r="Z1761" s="274"/>
      <c r="AA1761" s="274"/>
      <c r="AB1761" s="274"/>
      <c r="AC1761" s="274"/>
      <c r="AD1761" s="274"/>
      <c r="AE1761" s="274"/>
      <c r="AF1761" s="65">
        <v>0</v>
      </c>
      <c r="AG1761" s="274"/>
      <c r="AH1761" s="274"/>
      <c r="AI1761" s="274"/>
      <c r="AJ1761" s="274"/>
      <c r="AK1761" s="274"/>
      <c r="AL1761" s="274"/>
      <c r="AM1761" s="274"/>
      <c r="AN1761" s="274"/>
      <c r="AO1761" s="274"/>
      <c r="AP1761" s="274"/>
      <c r="AQ1761" s="274"/>
      <c r="AR1761" s="274"/>
      <c r="AS1761" s="274"/>
      <c r="AT1761" s="274"/>
    </row>
    <row r="1762" spans="1:46" ht="45" customHeight="1" thickTop="1" thickBot="1" x14ac:dyDescent="0.25">
      <c r="A1762" s="273" t="s">
        <v>1668</v>
      </c>
      <c r="B1762" s="273" t="s">
        <v>1669</v>
      </c>
      <c r="C1762" s="273" t="s">
        <v>1669</v>
      </c>
      <c r="D1762" s="273" t="s">
        <v>1669</v>
      </c>
      <c r="E1762" s="273" t="s">
        <v>1669</v>
      </c>
      <c r="F1762" s="273" t="s">
        <v>1669</v>
      </c>
      <c r="G1762" s="273" t="s">
        <v>1669</v>
      </c>
      <c r="H1762" s="273" t="s">
        <v>1669</v>
      </c>
      <c r="I1762" s="273" t="s">
        <v>1669</v>
      </c>
      <c r="J1762" s="273" t="s">
        <v>1669</v>
      </c>
      <c r="K1762" s="273" t="s">
        <v>1669</v>
      </c>
      <c r="L1762" s="273" t="s">
        <v>1669</v>
      </c>
      <c r="M1762" s="273" t="s">
        <v>1669</v>
      </c>
      <c r="N1762" s="273" t="s">
        <v>1669</v>
      </c>
      <c r="O1762" s="273" t="s">
        <v>1669</v>
      </c>
      <c r="P1762" s="273" t="s">
        <v>1669</v>
      </c>
      <c r="Q1762" s="65">
        <v>0</v>
      </c>
      <c r="R1762" s="278"/>
      <c r="S1762" s="278"/>
      <c r="T1762" s="278"/>
      <c r="U1762" s="278"/>
      <c r="V1762" s="278"/>
      <c r="W1762" s="278"/>
      <c r="X1762" s="278"/>
      <c r="Y1762" s="278"/>
      <c r="Z1762" s="278"/>
      <c r="AA1762" s="278"/>
      <c r="AB1762" s="278"/>
      <c r="AC1762" s="278"/>
      <c r="AD1762" s="278"/>
      <c r="AE1762" s="278"/>
      <c r="AF1762" s="65">
        <v>0</v>
      </c>
      <c r="AG1762" s="278"/>
      <c r="AH1762" s="278"/>
      <c r="AI1762" s="278"/>
      <c r="AJ1762" s="278"/>
      <c r="AK1762" s="278"/>
      <c r="AL1762" s="278"/>
      <c r="AM1762" s="278"/>
      <c r="AN1762" s="278"/>
      <c r="AO1762" s="278"/>
      <c r="AP1762" s="278"/>
      <c r="AQ1762" s="278"/>
      <c r="AR1762" s="278"/>
      <c r="AS1762" s="278"/>
      <c r="AT1762" s="278"/>
    </row>
    <row r="1763" spans="1:46" ht="45" customHeight="1" thickTop="1" thickBot="1" x14ac:dyDescent="0.25">
      <c r="A1763" s="273" t="s">
        <v>1670</v>
      </c>
      <c r="B1763" s="273" t="s">
        <v>1671</v>
      </c>
      <c r="C1763" s="273" t="s">
        <v>1671</v>
      </c>
      <c r="D1763" s="273" t="s">
        <v>1671</v>
      </c>
      <c r="E1763" s="273" t="s">
        <v>1671</v>
      </c>
      <c r="F1763" s="273" t="s">
        <v>1671</v>
      </c>
      <c r="G1763" s="273" t="s">
        <v>1671</v>
      </c>
      <c r="H1763" s="273" t="s">
        <v>1671</v>
      </c>
      <c r="I1763" s="273" t="s">
        <v>1671</v>
      </c>
      <c r="J1763" s="273" t="s">
        <v>1671</v>
      </c>
      <c r="K1763" s="273" t="s">
        <v>1671</v>
      </c>
      <c r="L1763" s="273" t="s">
        <v>1671</v>
      </c>
      <c r="M1763" s="273" t="s">
        <v>1671</v>
      </c>
      <c r="N1763" s="273" t="s">
        <v>1671</v>
      </c>
      <c r="O1763" s="273" t="s">
        <v>1671</v>
      </c>
      <c r="P1763" s="273" t="s">
        <v>1671</v>
      </c>
      <c r="Q1763" s="65">
        <v>0</v>
      </c>
      <c r="R1763" s="274"/>
      <c r="S1763" s="274"/>
      <c r="T1763" s="274"/>
      <c r="U1763" s="274"/>
      <c r="V1763" s="274"/>
      <c r="W1763" s="274"/>
      <c r="X1763" s="274"/>
      <c r="Y1763" s="274"/>
      <c r="Z1763" s="274"/>
      <c r="AA1763" s="274"/>
      <c r="AB1763" s="274"/>
      <c r="AC1763" s="274"/>
      <c r="AD1763" s="274"/>
      <c r="AE1763" s="274"/>
      <c r="AF1763" s="65">
        <v>0</v>
      </c>
      <c r="AG1763" s="274"/>
      <c r="AH1763" s="274"/>
      <c r="AI1763" s="274"/>
      <c r="AJ1763" s="274"/>
      <c r="AK1763" s="274"/>
      <c r="AL1763" s="274"/>
      <c r="AM1763" s="274"/>
      <c r="AN1763" s="274"/>
      <c r="AO1763" s="274"/>
      <c r="AP1763" s="274"/>
      <c r="AQ1763" s="274"/>
      <c r="AR1763" s="274"/>
      <c r="AS1763" s="274"/>
      <c r="AT1763" s="274"/>
    </row>
    <row r="1764" spans="1:46" ht="45" customHeight="1" thickTop="1" thickBot="1" x14ac:dyDescent="0.25">
      <c r="A1764" s="273" t="s">
        <v>1672</v>
      </c>
      <c r="B1764" s="273" t="s">
        <v>1673</v>
      </c>
      <c r="C1764" s="273" t="s">
        <v>1673</v>
      </c>
      <c r="D1764" s="273" t="s">
        <v>1673</v>
      </c>
      <c r="E1764" s="273" t="s">
        <v>1673</v>
      </c>
      <c r="F1764" s="273" t="s">
        <v>1673</v>
      </c>
      <c r="G1764" s="273" t="s">
        <v>1673</v>
      </c>
      <c r="H1764" s="273" t="s">
        <v>1673</v>
      </c>
      <c r="I1764" s="273" t="s">
        <v>1673</v>
      </c>
      <c r="J1764" s="273" t="s">
        <v>1673</v>
      </c>
      <c r="K1764" s="273" t="s">
        <v>1673</v>
      </c>
      <c r="L1764" s="273" t="s">
        <v>1673</v>
      </c>
      <c r="M1764" s="273" t="s">
        <v>1673</v>
      </c>
      <c r="N1764" s="273" t="s">
        <v>1673</v>
      </c>
      <c r="O1764" s="273" t="s">
        <v>1673</v>
      </c>
      <c r="P1764" s="273" t="s">
        <v>1673</v>
      </c>
      <c r="Q1764" s="65">
        <v>0</v>
      </c>
      <c r="R1764" s="274"/>
      <c r="S1764" s="274"/>
      <c r="T1764" s="274"/>
      <c r="U1764" s="274"/>
      <c r="V1764" s="274"/>
      <c r="W1764" s="274"/>
      <c r="X1764" s="274"/>
      <c r="Y1764" s="274"/>
      <c r="Z1764" s="274"/>
      <c r="AA1764" s="274"/>
      <c r="AB1764" s="274"/>
      <c r="AC1764" s="274"/>
      <c r="AD1764" s="274"/>
      <c r="AE1764" s="274"/>
      <c r="AF1764" s="65">
        <v>0</v>
      </c>
      <c r="AG1764" s="274"/>
      <c r="AH1764" s="274"/>
      <c r="AI1764" s="274"/>
      <c r="AJ1764" s="274"/>
      <c r="AK1764" s="274"/>
      <c r="AL1764" s="274"/>
      <c r="AM1764" s="274"/>
      <c r="AN1764" s="274"/>
      <c r="AO1764" s="274"/>
      <c r="AP1764" s="274"/>
      <c r="AQ1764" s="274"/>
      <c r="AR1764" s="274"/>
      <c r="AS1764" s="274"/>
      <c r="AT1764" s="274"/>
    </row>
    <row r="1765" spans="1:46" ht="45" customHeight="1" thickTop="1" thickBot="1" x14ac:dyDescent="0.25">
      <c r="A1765" s="278" t="s">
        <v>1674</v>
      </c>
      <c r="B1765" s="278" t="s">
        <v>1675</v>
      </c>
      <c r="C1765" s="278" t="s">
        <v>1675</v>
      </c>
      <c r="D1765" s="278" t="s">
        <v>1675</v>
      </c>
      <c r="E1765" s="278" t="s">
        <v>1675</v>
      </c>
      <c r="F1765" s="278" t="s">
        <v>1675</v>
      </c>
      <c r="G1765" s="278" t="s">
        <v>1675</v>
      </c>
      <c r="H1765" s="278" t="s">
        <v>1675</v>
      </c>
      <c r="I1765" s="278" t="s">
        <v>1675</v>
      </c>
      <c r="J1765" s="278" t="s">
        <v>1675</v>
      </c>
      <c r="K1765" s="278" t="s">
        <v>1675</v>
      </c>
      <c r="L1765" s="278" t="s">
        <v>1675</v>
      </c>
      <c r="M1765" s="278" t="s">
        <v>1675</v>
      </c>
      <c r="N1765" s="278" t="s">
        <v>1675</v>
      </c>
      <c r="O1765" s="278" t="s">
        <v>1675</v>
      </c>
      <c r="P1765" s="278" t="s">
        <v>1675</v>
      </c>
      <c r="Q1765" s="65">
        <v>0</v>
      </c>
      <c r="R1765" s="274"/>
      <c r="S1765" s="274"/>
      <c r="T1765" s="274"/>
      <c r="U1765" s="274"/>
      <c r="V1765" s="274"/>
      <c r="W1765" s="274"/>
      <c r="X1765" s="274"/>
      <c r="Y1765" s="274"/>
      <c r="Z1765" s="274"/>
      <c r="AA1765" s="274"/>
      <c r="AB1765" s="274"/>
      <c r="AC1765" s="274"/>
      <c r="AD1765" s="274"/>
      <c r="AE1765" s="274"/>
      <c r="AF1765" s="65">
        <v>0</v>
      </c>
      <c r="AG1765" s="274"/>
      <c r="AH1765" s="274"/>
      <c r="AI1765" s="274"/>
      <c r="AJ1765" s="274"/>
      <c r="AK1765" s="274"/>
      <c r="AL1765" s="274"/>
      <c r="AM1765" s="274"/>
      <c r="AN1765" s="274"/>
      <c r="AO1765" s="274"/>
      <c r="AP1765" s="274"/>
      <c r="AQ1765" s="274"/>
      <c r="AR1765" s="274"/>
      <c r="AS1765" s="274"/>
      <c r="AT1765" s="274"/>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79" t="s">
        <v>73</v>
      </c>
      <c r="B1767" s="279"/>
      <c r="C1767" s="279"/>
      <c r="D1767" s="279"/>
      <c r="E1767" s="279"/>
      <c r="F1767" s="279"/>
      <c r="G1767" s="279"/>
      <c r="H1767" s="279"/>
      <c r="I1767" s="279"/>
      <c r="J1767" s="279"/>
      <c r="K1767" s="279"/>
      <c r="L1767" s="279"/>
      <c r="M1767" s="279"/>
      <c r="N1767" s="279"/>
      <c r="O1767" s="279"/>
      <c r="P1767" s="279"/>
      <c r="Q1767" s="67" t="s">
        <v>64</v>
      </c>
      <c r="R1767" s="280" t="s">
        <v>65</v>
      </c>
      <c r="S1767" s="280"/>
      <c r="T1767" s="280"/>
      <c r="U1767" s="280"/>
      <c r="V1767" s="280"/>
      <c r="W1767" s="280"/>
      <c r="X1767" s="280"/>
      <c r="Y1767" s="280"/>
      <c r="Z1767" s="280"/>
      <c r="AA1767" s="280"/>
      <c r="AB1767" s="280"/>
      <c r="AC1767" s="280"/>
      <c r="AD1767" s="280"/>
      <c r="AE1767" s="280"/>
      <c r="AF1767" s="68" t="s">
        <v>64</v>
      </c>
      <c r="AG1767" s="281" t="s">
        <v>7</v>
      </c>
      <c r="AH1767" s="281"/>
      <c r="AI1767" s="281"/>
      <c r="AJ1767" s="281"/>
      <c r="AK1767" s="281"/>
      <c r="AL1767" s="281"/>
      <c r="AM1767" s="281"/>
      <c r="AN1767" s="281"/>
      <c r="AO1767" s="281"/>
      <c r="AP1767" s="281"/>
      <c r="AQ1767" s="281"/>
      <c r="AR1767" s="281"/>
      <c r="AS1767" s="281"/>
      <c r="AT1767" s="281"/>
    </row>
    <row r="1768" spans="1:46" ht="45" customHeight="1" thickTop="1" thickBot="1" x14ac:dyDescent="0.25">
      <c r="A1768" s="273" t="s">
        <v>1676</v>
      </c>
      <c r="B1768" s="273" t="s">
        <v>1677</v>
      </c>
      <c r="C1768" s="273" t="s">
        <v>1677</v>
      </c>
      <c r="D1768" s="273" t="s">
        <v>1677</v>
      </c>
      <c r="E1768" s="273" t="s">
        <v>1677</v>
      </c>
      <c r="F1768" s="273" t="s">
        <v>1677</v>
      </c>
      <c r="G1768" s="273" t="s">
        <v>1677</v>
      </c>
      <c r="H1768" s="273" t="s">
        <v>1677</v>
      </c>
      <c r="I1768" s="273" t="s">
        <v>1677</v>
      </c>
      <c r="J1768" s="273" t="s">
        <v>1677</v>
      </c>
      <c r="K1768" s="273" t="s">
        <v>1677</v>
      </c>
      <c r="L1768" s="273" t="s">
        <v>1677</v>
      </c>
      <c r="M1768" s="273" t="s">
        <v>1677</v>
      </c>
      <c r="N1768" s="273" t="s">
        <v>1677</v>
      </c>
      <c r="O1768" s="273" t="s">
        <v>1677</v>
      </c>
      <c r="P1768" s="273" t="s">
        <v>1677</v>
      </c>
      <c r="Q1768" s="65">
        <v>0</v>
      </c>
      <c r="R1768" s="278" t="s">
        <v>3076</v>
      </c>
      <c r="S1768" s="278"/>
      <c r="T1768" s="278"/>
      <c r="U1768" s="278"/>
      <c r="V1768" s="278"/>
      <c r="W1768" s="278"/>
      <c r="X1768" s="278"/>
      <c r="Y1768" s="278"/>
      <c r="Z1768" s="278"/>
      <c r="AA1768" s="278"/>
      <c r="AB1768" s="278"/>
      <c r="AC1768" s="278"/>
      <c r="AD1768" s="278"/>
      <c r="AE1768" s="278"/>
      <c r="AF1768" s="65">
        <v>0</v>
      </c>
      <c r="AG1768" s="278" t="s">
        <v>3083</v>
      </c>
      <c r="AH1768" s="278"/>
      <c r="AI1768" s="278"/>
      <c r="AJ1768" s="278"/>
      <c r="AK1768" s="278"/>
      <c r="AL1768" s="278"/>
      <c r="AM1768" s="278"/>
      <c r="AN1768" s="278"/>
      <c r="AO1768" s="278"/>
      <c r="AP1768" s="278"/>
      <c r="AQ1768" s="278"/>
      <c r="AR1768" s="278"/>
      <c r="AS1768" s="278"/>
      <c r="AT1768" s="278"/>
    </row>
    <row r="1769" spans="1:46" ht="45" customHeight="1" thickTop="1" thickBot="1" x14ac:dyDescent="0.25">
      <c r="A1769" s="273" t="s">
        <v>1678</v>
      </c>
      <c r="B1769" s="273" t="s">
        <v>1679</v>
      </c>
      <c r="C1769" s="273" t="s">
        <v>1679</v>
      </c>
      <c r="D1769" s="273" t="s">
        <v>1679</v>
      </c>
      <c r="E1769" s="273" t="s">
        <v>1679</v>
      </c>
      <c r="F1769" s="273" t="s">
        <v>1679</v>
      </c>
      <c r="G1769" s="273" t="s">
        <v>1679</v>
      </c>
      <c r="H1769" s="273" t="s">
        <v>1679</v>
      </c>
      <c r="I1769" s="273" t="s">
        <v>1679</v>
      </c>
      <c r="J1769" s="273" t="s">
        <v>1679</v>
      </c>
      <c r="K1769" s="273" t="s">
        <v>1679</v>
      </c>
      <c r="L1769" s="273" t="s">
        <v>1679</v>
      </c>
      <c r="M1769" s="273" t="s">
        <v>1679</v>
      </c>
      <c r="N1769" s="273" t="s">
        <v>1679</v>
      </c>
      <c r="O1769" s="273" t="s">
        <v>1679</v>
      </c>
      <c r="P1769" s="273" t="s">
        <v>1679</v>
      </c>
      <c r="Q1769" s="65">
        <v>0</v>
      </c>
      <c r="R1769" s="274"/>
      <c r="S1769" s="274"/>
      <c r="T1769" s="274"/>
      <c r="U1769" s="274"/>
      <c r="V1769" s="274"/>
      <c r="W1769" s="274"/>
      <c r="X1769" s="274"/>
      <c r="Y1769" s="274"/>
      <c r="Z1769" s="274"/>
      <c r="AA1769" s="274"/>
      <c r="AB1769" s="274"/>
      <c r="AC1769" s="274"/>
      <c r="AD1769" s="274"/>
      <c r="AE1769" s="274"/>
      <c r="AF1769" s="65">
        <v>0</v>
      </c>
      <c r="AG1769" s="274"/>
      <c r="AH1769" s="274"/>
      <c r="AI1769" s="274"/>
      <c r="AJ1769" s="274"/>
      <c r="AK1769" s="274"/>
      <c r="AL1769" s="274"/>
      <c r="AM1769" s="274"/>
      <c r="AN1769" s="274"/>
      <c r="AO1769" s="274"/>
      <c r="AP1769" s="274"/>
      <c r="AQ1769" s="274"/>
      <c r="AR1769" s="274"/>
      <c r="AS1769" s="274"/>
      <c r="AT1769" s="274"/>
    </row>
    <row r="1770" spans="1:46" ht="45" customHeight="1" thickTop="1" thickBot="1" x14ac:dyDescent="0.25">
      <c r="A1770" s="273" t="s">
        <v>1680</v>
      </c>
      <c r="B1770" s="273" t="s">
        <v>1681</v>
      </c>
      <c r="C1770" s="273" t="s">
        <v>1681</v>
      </c>
      <c r="D1770" s="273" t="s">
        <v>1681</v>
      </c>
      <c r="E1770" s="273" t="s">
        <v>1681</v>
      </c>
      <c r="F1770" s="273" t="s">
        <v>1681</v>
      </c>
      <c r="G1770" s="273" t="s">
        <v>1681</v>
      </c>
      <c r="H1770" s="273" t="s">
        <v>1681</v>
      </c>
      <c r="I1770" s="273" t="s">
        <v>1681</v>
      </c>
      <c r="J1770" s="273" t="s">
        <v>1681</v>
      </c>
      <c r="K1770" s="273" t="s">
        <v>1681</v>
      </c>
      <c r="L1770" s="273" t="s">
        <v>1681</v>
      </c>
      <c r="M1770" s="273" t="s">
        <v>1681</v>
      </c>
      <c r="N1770" s="273" t="s">
        <v>1681</v>
      </c>
      <c r="O1770" s="273" t="s">
        <v>1681</v>
      </c>
      <c r="P1770" s="273" t="s">
        <v>1681</v>
      </c>
      <c r="Q1770" s="65">
        <v>0</v>
      </c>
      <c r="R1770" s="278"/>
      <c r="S1770" s="278"/>
      <c r="T1770" s="278"/>
      <c r="U1770" s="278"/>
      <c r="V1770" s="278"/>
      <c r="W1770" s="278"/>
      <c r="X1770" s="278"/>
      <c r="Y1770" s="278"/>
      <c r="Z1770" s="278"/>
      <c r="AA1770" s="278"/>
      <c r="AB1770" s="278"/>
      <c r="AC1770" s="278"/>
      <c r="AD1770" s="278"/>
      <c r="AE1770" s="278"/>
      <c r="AF1770" s="65">
        <v>0</v>
      </c>
      <c r="AG1770" s="278"/>
      <c r="AH1770" s="278"/>
      <c r="AI1770" s="278"/>
      <c r="AJ1770" s="278"/>
      <c r="AK1770" s="278"/>
      <c r="AL1770" s="278"/>
      <c r="AM1770" s="278"/>
      <c r="AN1770" s="278"/>
      <c r="AO1770" s="278"/>
      <c r="AP1770" s="278"/>
      <c r="AQ1770" s="278"/>
      <c r="AR1770" s="278"/>
      <c r="AS1770" s="278"/>
      <c r="AT1770" s="278"/>
    </row>
    <row r="1771" spans="1:46" ht="73.150000000000006" customHeight="1" thickTop="1" thickBot="1" x14ac:dyDescent="0.25">
      <c r="A1771" s="273" t="s">
        <v>1682</v>
      </c>
      <c r="B1771" s="273" t="s">
        <v>1683</v>
      </c>
      <c r="C1771" s="273" t="s">
        <v>1683</v>
      </c>
      <c r="D1771" s="273" t="s">
        <v>1683</v>
      </c>
      <c r="E1771" s="273" t="s">
        <v>1683</v>
      </c>
      <c r="F1771" s="273" t="s">
        <v>1683</v>
      </c>
      <c r="G1771" s="273" t="s">
        <v>1683</v>
      </c>
      <c r="H1771" s="273" t="s">
        <v>1683</v>
      </c>
      <c r="I1771" s="273" t="s">
        <v>1683</v>
      </c>
      <c r="J1771" s="273" t="s">
        <v>1683</v>
      </c>
      <c r="K1771" s="273" t="s">
        <v>1683</v>
      </c>
      <c r="L1771" s="273" t="s">
        <v>1683</v>
      </c>
      <c r="M1771" s="273" t="s">
        <v>1683</v>
      </c>
      <c r="N1771" s="273" t="s">
        <v>1683</v>
      </c>
      <c r="O1771" s="273" t="s">
        <v>1683</v>
      </c>
      <c r="P1771" s="273" t="s">
        <v>1683</v>
      </c>
      <c r="Q1771" s="65">
        <v>0</v>
      </c>
      <c r="R1771" s="278"/>
      <c r="S1771" s="278"/>
      <c r="T1771" s="278"/>
      <c r="U1771" s="278"/>
      <c r="V1771" s="278"/>
      <c r="W1771" s="278"/>
      <c r="X1771" s="278"/>
      <c r="Y1771" s="278"/>
      <c r="Z1771" s="278"/>
      <c r="AA1771" s="278"/>
      <c r="AB1771" s="278"/>
      <c r="AC1771" s="278"/>
      <c r="AD1771" s="278"/>
      <c r="AE1771" s="278"/>
      <c r="AF1771" s="65">
        <v>0</v>
      </c>
      <c r="AG1771" s="278"/>
      <c r="AH1771" s="278"/>
      <c r="AI1771" s="278"/>
      <c r="AJ1771" s="278"/>
      <c r="AK1771" s="278"/>
      <c r="AL1771" s="278"/>
      <c r="AM1771" s="278"/>
      <c r="AN1771" s="278"/>
      <c r="AO1771" s="278"/>
      <c r="AP1771" s="278"/>
      <c r="AQ1771" s="278"/>
      <c r="AR1771" s="278"/>
      <c r="AS1771" s="278"/>
      <c r="AT1771" s="278"/>
    </row>
    <row r="1772" spans="1:46" ht="45" customHeight="1" thickTop="1" thickBot="1" x14ac:dyDescent="0.25">
      <c r="A1772" s="273" t="s">
        <v>1684</v>
      </c>
      <c r="B1772" s="273" t="s">
        <v>1685</v>
      </c>
      <c r="C1772" s="273" t="s">
        <v>1685</v>
      </c>
      <c r="D1772" s="273" t="s">
        <v>1685</v>
      </c>
      <c r="E1772" s="273" t="s">
        <v>1685</v>
      </c>
      <c r="F1772" s="273" t="s">
        <v>1685</v>
      </c>
      <c r="G1772" s="273" t="s">
        <v>1685</v>
      </c>
      <c r="H1772" s="273" t="s">
        <v>1685</v>
      </c>
      <c r="I1772" s="273" t="s">
        <v>1685</v>
      </c>
      <c r="J1772" s="273" t="s">
        <v>1685</v>
      </c>
      <c r="K1772" s="273" t="s">
        <v>1685</v>
      </c>
      <c r="L1772" s="273" t="s">
        <v>1685</v>
      </c>
      <c r="M1772" s="273" t="s">
        <v>1685</v>
      </c>
      <c r="N1772" s="273" t="s">
        <v>1685</v>
      </c>
      <c r="O1772" s="273" t="s">
        <v>1685</v>
      </c>
      <c r="P1772" s="273" t="s">
        <v>1685</v>
      </c>
      <c r="Q1772" s="65">
        <v>0</v>
      </c>
      <c r="R1772" s="278"/>
      <c r="S1772" s="278"/>
      <c r="T1772" s="278"/>
      <c r="U1772" s="278"/>
      <c r="V1772" s="278"/>
      <c r="W1772" s="278"/>
      <c r="X1772" s="278"/>
      <c r="Y1772" s="278"/>
      <c r="Z1772" s="278"/>
      <c r="AA1772" s="278"/>
      <c r="AB1772" s="278"/>
      <c r="AC1772" s="278"/>
      <c r="AD1772" s="278"/>
      <c r="AE1772" s="278"/>
      <c r="AF1772" s="65">
        <v>0</v>
      </c>
      <c r="AG1772" s="278"/>
      <c r="AH1772" s="278"/>
      <c r="AI1772" s="278"/>
      <c r="AJ1772" s="278"/>
      <c r="AK1772" s="278"/>
      <c r="AL1772" s="278"/>
      <c r="AM1772" s="278"/>
      <c r="AN1772" s="278"/>
      <c r="AO1772" s="278"/>
      <c r="AP1772" s="278"/>
      <c r="AQ1772" s="278"/>
      <c r="AR1772" s="278"/>
      <c r="AS1772" s="278"/>
      <c r="AT1772" s="278"/>
    </row>
    <row r="1775" spans="1:46" ht="15" x14ac:dyDescent="0.2">
      <c r="A1775" s="267" t="s">
        <v>1686</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67"/>
      <c r="AE1775" s="267"/>
      <c r="AF1775"/>
      <c r="AG1775" s="295" t="s">
        <v>61</v>
      </c>
      <c r="AH1775" s="295"/>
      <c r="AI1775" s="295"/>
      <c r="AJ1775" s="295"/>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62</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68" t="s">
        <v>1687</v>
      </c>
      <c r="B1779" s="268"/>
      <c r="C1779" s="268"/>
      <c r="D1779" s="268"/>
      <c r="E1779" s="268"/>
      <c r="F1779" s="268"/>
      <c r="G1779" s="268"/>
      <c r="H1779" s="268"/>
      <c r="I1779" s="268"/>
      <c r="J1779" s="268"/>
      <c r="K1779" s="268"/>
      <c r="L1779" s="268"/>
      <c r="M1779" s="268"/>
      <c r="N1779" s="268"/>
      <c r="O1779" s="268"/>
      <c r="P1779" s="268"/>
      <c r="Q1779" s="62"/>
      <c r="R1779" s="57"/>
      <c r="S1779" s="57"/>
      <c r="T1779" s="57"/>
      <c r="U1779" s="57"/>
      <c r="V1779" s="269"/>
      <c r="W1779" s="269"/>
      <c r="X1779" s="269"/>
      <c r="Y1779" s="269"/>
      <c r="Z1779" s="269"/>
      <c r="AA1779" s="269"/>
      <c r="AB1779" s="269"/>
      <c r="AC1779" s="269"/>
      <c r="AD1779" s="269"/>
      <c r="AE1779" s="269"/>
      <c r="AF1779" s="62"/>
      <c r="AG1779" s="57"/>
      <c r="AH1779" s="57"/>
      <c r="AI1779" s="57"/>
      <c r="AJ1779" s="57"/>
      <c r="AK1779" s="269"/>
      <c r="AL1779" s="269"/>
      <c r="AM1779" s="269"/>
      <c r="AN1779" s="269"/>
      <c r="AO1779" s="269"/>
      <c r="AP1779" s="269"/>
      <c r="AQ1779" s="269"/>
      <c r="AR1779" s="269"/>
      <c r="AS1779" s="269"/>
      <c r="AT1779" s="269"/>
    </row>
    <row r="1780" spans="1:46" ht="45" customHeight="1" thickTop="1" thickBot="1" x14ac:dyDescent="0.25">
      <c r="A1780" s="275" t="s">
        <v>43</v>
      </c>
      <c r="B1780" s="275"/>
      <c r="C1780" s="275"/>
      <c r="D1780" s="275"/>
      <c r="E1780" s="275"/>
      <c r="F1780" s="275"/>
      <c r="G1780" s="275"/>
      <c r="H1780" s="275"/>
      <c r="I1780" s="275"/>
      <c r="J1780" s="275"/>
      <c r="K1780" s="275"/>
      <c r="L1780" s="275"/>
      <c r="M1780" s="275"/>
      <c r="N1780" s="275"/>
      <c r="O1780" s="275"/>
      <c r="P1780" s="275"/>
      <c r="Q1780" s="63" t="s">
        <v>64</v>
      </c>
      <c r="R1780" s="276" t="s">
        <v>65</v>
      </c>
      <c r="S1780" s="276"/>
      <c r="T1780" s="276"/>
      <c r="U1780" s="276"/>
      <c r="V1780" s="276"/>
      <c r="W1780" s="276"/>
      <c r="X1780" s="276"/>
      <c r="Y1780" s="276"/>
      <c r="Z1780" s="276"/>
      <c r="AA1780" s="276"/>
      <c r="AB1780" s="276"/>
      <c r="AC1780" s="276"/>
      <c r="AD1780" s="276"/>
      <c r="AE1780" s="276"/>
      <c r="AF1780" s="64" t="s">
        <v>64</v>
      </c>
      <c r="AG1780" s="277" t="s">
        <v>7</v>
      </c>
      <c r="AH1780" s="277"/>
      <c r="AI1780" s="277"/>
      <c r="AJ1780" s="277"/>
      <c r="AK1780" s="277"/>
      <c r="AL1780" s="277"/>
      <c r="AM1780" s="277"/>
      <c r="AN1780" s="277"/>
      <c r="AO1780" s="277"/>
      <c r="AP1780" s="277"/>
      <c r="AQ1780" s="277"/>
      <c r="AR1780" s="277"/>
      <c r="AS1780" s="277"/>
      <c r="AT1780" s="277"/>
    </row>
    <row r="1781" spans="1:46" ht="66.599999999999994" customHeight="1" thickTop="1" thickBot="1" x14ac:dyDescent="0.25">
      <c r="A1781" s="273" t="s">
        <v>1688</v>
      </c>
      <c r="B1781" s="273" t="s">
        <v>987</v>
      </c>
      <c r="C1781" s="273" t="s">
        <v>987</v>
      </c>
      <c r="D1781" s="273" t="s">
        <v>987</v>
      </c>
      <c r="E1781" s="273" t="s">
        <v>987</v>
      </c>
      <c r="F1781" s="273" t="s">
        <v>987</v>
      </c>
      <c r="G1781" s="273" t="s">
        <v>987</v>
      </c>
      <c r="H1781" s="273" t="s">
        <v>987</v>
      </c>
      <c r="I1781" s="273" t="s">
        <v>987</v>
      </c>
      <c r="J1781" s="273" t="s">
        <v>987</v>
      </c>
      <c r="K1781" s="273" t="s">
        <v>987</v>
      </c>
      <c r="L1781" s="273" t="s">
        <v>987</v>
      </c>
      <c r="M1781" s="273" t="s">
        <v>987</v>
      </c>
      <c r="N1781" s="273" t="s">
        <v>987</v>
      </c>
      <c r="O1781" s="273" t="s">
        <v>987</v>
      </c>
      <c r="P1781" s="273" t="s">
        <v>987</v>
      </c>
      <c r="Q1781" s="65">
        <v>3</v>
      </c>
      <c r="R1781" s="278" t="s">
        <v>3078</v>
      </c>
      <c r="S1781" s="278"/>
      <c r="T1781" s="278"/>
      <c r="U1781" s="278"/>
      <c r="V1781" s="278"/>
      <c r="W1781" s="278"/>
      <c r="X1781" s="278"/>
      <c r="Y1781" s="278"/>
      <c r="Z1781" s="278"/>
      <c r="AA1781" s="278"/>
      <c r="AB1781" s="278"/>
      <c r="AC1781" s="278"/>
      <c r="AD1781" s="278"/>
      <c r="AE1781" s="278"/>
      <c r="AF1781" s="65">
        <v>3</v>
      </c>
      <c r="AG1781" s="278" t="s">
        <v>3078</v>
      </c>
      <c r="AH1781" s="278"/>
      <c r="AI1781" s="278"/>
      <c r="AJ1781" s="278"/>
      <c r="AK1781" s="278"/>
      <c r="AL1781" s="278"/>
      <c r="AM1781" s="278"/>
      <c r="AN1781" s="278"/>
      <c r="AO1781" s="278"/>
      <c r="AP1781" s="278"/>
      <c r="AQ1781" s="278"/>
      <c r="AR1781" s="278"/>
      <c r="AS1781" s="278"/>
      <c r="AT1781" s="278"/>
    </row>
    <row r="1782" spans="1:46" ht="45" customHeight="1" thickTop="1" thickBot="1" x14ac:dyDescent="0.25">
      <c r="A1782" s="273" t="s">
        <v>988</v>
      </c>
      <c r="B1782" s="273" t="s">
        <v>989</v>
      </c>
      <c r="C1782" s="273" t="s">
        <v>989</v>
      </c>
      <c r="D1782" s="273" t="s">
        <v>989</v>
      </c>
      <c r="E1782" s="273" t="s">
        <v>989</v>
      </c>
      <c r="F1782" s="273" t="s">
        <v>989</v>
      </c>
      <c r="G1782" s="273" t="s">
        <v>989</v>
      </c>
      <c r="H1782" s="273" t="s">
        <v>989</v>
      </c>
      <c r="I1782" s="273" t="s">
        <v>989</v>
      </c>
      <c r="J1782" s="273" t="s">
        <v>989</v>
      </c>
      <c r="K1782" s="273" t="s">
        <v>989</v>
      </c>
      <c r="L1782" s="273" t="s">
        <v>989</v>
      </c>
      <c r="M1782" s="273" t="s">
        <v>989</v>
      </c>
      <c r="N1782" s="273" t="s">
        <v>989</v>
      </c>
      <c r="O1782" s="273" t="s">
        <v>989</v>
      </c>
      <c r="P1782" s="273" t="s">
        <v>989</v>
      </c>
      <c r="Q1782" s="65">
        <v>3</v>
      </c>
      <c r="R1782" s="274"/>
      <c r="S1782" s="274"/>
      <c r="T1782" s="274"/>
      <c r="U1782" s="274"/>
      <c r="V1782" s="274"/>
      <c r="W1782" s="274"/>
      <c r="X1782" s="274"/>
      <c r="Y1782" s="274"/>
      <c r="Z1782" s="274"/>
      <c r="AA1782" s="274"/>
      <c r="AB1782" s="274"/>
      <c r="AC1782" s="274"/>
      <c r="AD1782" s="274"/>
      <c r="AE1782" s="274"/>
      <c r="AF1782" s="65">
        <v>3</v>
      </c>
      <c r="AG1782" s="274"/>
      <c r="AH1782" s="274"/>
      <c r="AI1782" s="274"/>
      <c r="AJ1782" s="274"/>
      <c r="AK1782" s="274"/>
      <c r="AL1782" s="274"/>
      <c r="AM1782" s="274"/>
      <c r="AN1782" s="274"/>
      <c r="AO1782" s="274"/>
      <c r="AP1782" s="274"/>
      <c r="AQ1782" s="274"/>
      <c r="AR1782" s="274"/>
      <c r="AS1782" s="274"/>
      <c r="AT1782" s="274"/>
    </row>
    <row r="1783" spans="1:46" ht="45" customHeight="1" thickTop="1" thickBot="1" x14ac:dyDescent="0.25">
      <c r="A1783" s="273" t="s">
        <v>1689</v>
      </c>
      <c r="B1783" s="273" t="s">
        <v>1690</v>
      </c>
      <c r="C1783" s="273" t="s">
        <v>1690</v>
      </c>
      <c r="D1783" s="273" t="s">
        <v>1690</v>
      </c>
      <c r="E1783" s="273" t="s">
        <v>1690</v>
      </c>
      <c r="F1783" s="273" t="s">
        <v>1690</v>
      </c>
      <c r="G1783" s="273" t="s">
        <v>1690</v>
      </c>
      <c r="H1783" s="273" t="s">
        <v>1690</v>
      </c>
      <c r="I1783" s="273" t="s">
        <v>1690</v>
      </c>
      <c r="J1783" s="273" t="s">
        <v>1690</v>
      </c>
      <c r="K1783" s="273" t="s">
        <v>1690</v>
      </c>
      <c r="L1783" s="273" t="s">
        <v>1690</v>
      </c>
      <c r="M1783" s="273" t="s">
        <v>1690</v>
      </c>
      <c r="N1783" s="273" t="s">
        <v>1690</v>
      </c>
      <c r="O1783" s="273" t="s">
        <v>1690</v>
      </c>
      <c r="P1783" s="273" t="s">
        <v>1690</v>
      </c>
      <c r="Q1783" s="65">
        <v>3</v>
      </c>
      <c r="R1783" s="274"/>
      <c r="S1783" s="274"/>
      <c r="T1783" s="274"/>
      <c r="U1783" s="274"/>
      <c r="V1783" s="274"/>
      <c r="W1783" s="274"/>
      <c r="X1783" s="274"/>
      <c r="Y1783" s="274"/>
      <c r="Z1783" s="274"/>
      <c r="AA1783" s="274"/>
      <c r="AB1783" s="274"/>
      <c r="AC1783" s="274"/>
      <c r="AD1783" s="274"/>
      <c r="AE1783" s="274"/>
      <c r="AF1783" s="65">
        <v>3</v>
      </c>
      <c r="AG1783" s="274"/>
      <c r="AH1783" s="274"/>
      <c r="AI1783" s="274"/>
      <c r="AJ1783" s="274"/>
      <c r="AK1783" s="274"/>
      <c r="AL1783" s="274"/>
      <c r="AM1783" s="274"/>
      <c r="AN1783" s="274"/>
      <c r="AO1783" s="274"/>
      <c r="AP1783" s="274"/>
      <c r="AQ1783" s="274"/>
      <c r="AR1783" s="274"/>
      <c r="AS1783" s="274"/>
      <c r="AT1783" s="274"/>
    </row>
    <row r="1784" spans="1:46" ht="45" customHeight="1" thickTop="1" thickBot="1" x14ac:dyDescent="0.25">
      <c r="A1784" s="273" t="s">
        <v>1691</v>
      </c>
      <c r="B1784" s="273" t="s">
        <v>1692</v>
      </c>
      <c r="C1784" s="273" t="s">
        <v>1692</v>
      </c>
      <c r="D1784" s="273" t="s">
        <v>1692</v>
      </c>
      <c r="E1784" s="273" t="s">
        <v>1692</v>
      </c>
      <c r="F1784" s="273" t="s">
        <v>1692</v>
      </c>
      <c r="G1784" s="273" t="s">
        <v>1692</v>
      </c>
      <c r="H1784" s="273" t="s">
        <v>1692</v>
      </c>
      <c r="I1784" s="273" t="s">
        <v>1692</v>
      </c>
      <c r="J1784" s="273" t="s">
        <v>1692</v>
      </c>
      <c r="K1784" s="273" t="s">
        <v>1692</v>
      </c>
      <c r="L1784" s="273" t="s">
        <v>1692</v>
      </c>
      <c r="M1784" s="273" t="s">
        <v>1692</v>
      </c>
      <c r="N1784" s="273" t="s">
        <v>1692</v>
      </c>
      <c r="O1784" s="273" t="s">
        <v>1692</v>
      </c>
      <c r="P1784" s="273" t="s">
        <v>1692</v>
      </c>
      <c r="Q1784" s="65">
        <v>3</v>
      </c>
      <c r="R1784" s="274"/>
      <c r="S1784" s="274"/>
      <c r="T1784" s="274"/>
      <c r="U1784" s="274"/>
      <c r="V1784" s="274"/>
      <c r="W1784" s="274"/>
      <c r="X1784" s="274"/>
      <c r="Y1784" s="274"/>
      <c r="Z1784" s="274"/>
      <c r="AA1784" s="274"/>
      <c r="AB1784" s="274"/>
      <c r="AC1784" s="274"/>
      <c r="AD1784" s="274"/>
      <c r="AE1784" s="274"/>
      <c r="AF1784" s="65">
        <v>3</v>
      </c>
      <c r="AG1784" s="274"/>
      <c r="AH1784" s="274"/>
      <c r="AI1784" s="274"/>
      <c r="AJ1784" s="274"/>
      <c r="AK1784" s="274"/>
      <c r="AL1784" s="274"/>
      <c r="AM1784" s="274"/>
      <c r="AN1784" s="274"/>
      <c r="AO1784" s="274"/>
      <c r="AP1784" s="274"/>
      <c r="AQ1784" s="274"/>
      <c r="AR1784" s="274"/>
      <c r="AS1784" s="274"/>
      <c r="AT1784" s="274"/>
    </row>
    <row r="1785" spans="1:46" ht="45" customHeight="1" thickTop="1" thickBot="1" x14ac:dyDescent="0.25">
      <c r="A1785" s="278" t="s">
        <v>1693</v>
      </c>
      <c r="B1785" s="278" t="s">
        <v>1694</v>
      </c>
      <c r="C1785" s="278" t="s">
        <v>1694</v>
      </c>
      <c r="D1785" s="278" t="s">
        <v>1694</v>
      </c>
      <c r="E1785" s="278" t="s">
        <v>1694</v>
      </c>
      <c r="F1785" s="278" t="s">
        <v>1694</v>
      </c>
      <c r="G1785" s="278" t="s">
        <v>1694</v>
      </c>
      <c r="H1785" s="278" t="s">
        <v>1694</v>
      </c>
      <c r="I1785" s="278" t="s">
        <v>1694</v>
      </c>
      <c r="J1785" s="278" t="s">
        <v>1694</v>
      </c>
      <c r="K1785" s="278" t="s">
        <v>1694</v>
      </c>
      <c r="L1785" s="278" t="s">
        <v>1694</v>
      </c>
      <c r="M1785" s="278" t="s">
        <v>1694</v>
      </c>
      <c r="N1785" s="278" t="s">
        <v>1694</v>
      </c>
      <c r="O1785" s="278" t="s">
        <v>1694</v>
      </c>
      <c r="P1785" s="278" t="s">
        <v>1694</v>
      </c>
      <c r="Q1785" s="65">
        <v>3</v>
      </c>
      <c r="R1785" s="274"/>
      <c r="S1785" s="274"/>
      <c r="T1785" s="274"/>
      <c r="U1785" s="274"/>
      <c r="V1785" s="274"/>
      <c r="W1785" s="274"/>
      <c r="X1785" s="274"/>
      <c r="Y1785" s="274"/>
      <c r="Z1785" s="274"/>
      <c r="AA1785" s="274"/>
      <c r="AB1785" s="274"/>
      <c r="AC1785" s="274"/>
      <c r="AD1785" s="274"/>
      <c r="AE1785" s="274"/>
      <c r="AF1785" s="65">
        <v>3</v>
      </c>
      <c r="AG1785" s="274"/>
      <c r="AH1785" s="274"/>
      <c r="AI1785" s="274"/>
      <c r="AJ1785" s="274"/>
      <c r="AK1785" s="274"/>
      <c r="AL1785" s="274"/>
      <c r="AM1785" s="274"/>
      <c r="AN1785" s="274"/>
      <c r="AO1785" s="274"/>
      <c r="AP1785" s="274"/>
      <c r="AQ1785" s="274"/>
      <c r="AR1785" s="274"/>
      <c r="AS1785" s="274"/>
      <c r="AT1785" s="274"/>
    </row>
    <row r="1786" spans="1:46" ht="58.9" customHeight="1" thickTop="1" thickBot="1" x14ac:dyDescent="0.25">
      <c r="A1786" s="278" t="s">
        <v>1695</v>
      </c>
      <c r="B1786" s="278"/>
      <c r="C1786" s="278"/>
      <c r="D1786" s="278"/>
      <c r="E1786" s="278"/>
      <c r="F1786" s="278"/>
      <c r="G1786" s="278"/>
      <c r="H1786" s="278"/>
      <c r="I1786" s="278"/>
      <c r="J1786" s="278"/>
      <c r="K1786" s="278"/>
      <c r="L1786" s="278"/>
      <c r="M1786" s="278"/>
      <c r="N1786" s="278"/>
      <c r="O1786" s="278"/>
      <c r="P1786" s="278"/>
      <c r="Q1786" s="65">
        <v>3</v>
      </c>
      <c r="R1786" s="278"/>
      <c r="S1786" s="278"/>
      <c r="T1786" s="278"/>
      <c r="U1786" s="278"/>
      <c r="V1786" s="278"/>
      <c r="W1786" s="278"/>
      <c r="X1786" s="278"/>
      <c r="Y1786" s="278"/>
      <c r="Z1786" s="278"/>
      <c r="AA1786" s="278"/>
      <c r="AB1786" s="278"/>
      <c r="AC1786" s="278"/>
      <c r="AD1786" s="278"/>
      <c r="AE1786" s="278"/>
      <c r="AF1786" s="65">
        <v>3</v>
      </c>
      <c r="AG1786" s="278"/>
      <c r="AH1786" s="278"/>
      <c r="AI1786" s="278"/>
      <c r="AJ1786" s="278"/>
      <c r="AK1786" s="278"/>
      <c r="AL1786" s="278"/>
      <c r="AM1786" s="278"/>
      <c r="AN1786" s="278"/>
      <c r="AO1786" s="278"/>
      <c r="AP1786" s="278"/>
      <c r="AQ1786" s="278"/>
      <c r="AR1786" s="278"/>
      <c r="AS1786" s="278"/>
      <c r="AT1786" s="278"/>
    </row>
    <row r="1787" spans="1:46" ht="45" customHeight="1" thickTop="1" thickBot="1" x14ac:dyDescent="0.25">
      <c r="A1787" s="273" t="s">
        <v>1696</v>
      </c>
      <c r="B1787" s="273" t="s">
        <v>1697</v>
      </c>
      <c r="C1787" s="273" t="s">
        <v>1697</v>
      </c>
      <c r="D1787" s="273" t="s">
        <v>1697</v>
      </c>
      <c r="E1787" s="273" t="s">
        <v>1697</v>
      </c>
      <c r="F1787" s="273" t="s">
        <v>1697</v>
      </c>
      <c r="G1787" s="273" t="s">
        <v>1697</v>
      </c>
      <c r="H1787" s="273" t="s">
        <v>1697</v>
      </c>
      <c r="I1787" s="273" t="s">
        <v>1697</v>
      </c>
      <c r="J1787" s="273" t="s">
        <v>1697</v>
      </c>
      <c r="K1787" s="273" t="s">
        <v>1697</v>
      </c>
      <c r="L1787" s="273" t="s">
        <v>1697</v>
      </c>
      <c r="M1787" s="273" t="s">
        <v>1697</v>
      </c>
      <c r="N1787" s="273" t="s">
        <v>1697</v>
      </c>
      <c r="O1787" s="273" t="s">
        <v>1697</v>
      </c>
      <c r="P1787" s="273" t="s">
        <v>1697</v>
      </c>
      <c r="Q1787" s="65">
        <v>3</v>
      </c>
      <c r="R1787" s="278"/>
      <c r="S1787" s="278"/>
      <c r="T1787" s="278"/>
      <c r="U1787" s="278"/>
      <c r="V1787" s="278"/>
      <c r="W1787" s="278"/>
      <c r="X1787" s="278"/>
      <c r="Y1787" s="278"/>
      <c r="Z1787" s="278"/>
      <c r="AA1787" s="278"/>
      <c r="AB1787" s="278"/>
      <c r="AC1787" s="278"/>
      <c r="AD1787" s="278"/>
      <c r="AE1787" s="278"/>
      <c r="AF1787" s="65">
        <v>3</v>
      </c>
      <c r="AG1787" s="278"/>
      <c r="AH1787" s="278"/>
      <c r="AI1787" s="278"/>
      <c r="AJ1787" s="278"/>
      <c r="AK1787" s="278"/>
      <c r="AL1787" s="278"/>
      <c r="AM1787" s="278"/>
      <c r="AN1787" s="278"/>
      <c r="AO1787" s="278"/>
      <c r="AP1787" s="278"/>
      <c r="AQ1787" s="278"/>
      <c r="AR1787" s="278"/>
      <c r="AS1787" s="278"/>
      <c r="AT1787" s="278"/>
    </row>
    <row r="1788" spans="1:46" ht="45" customHeight="1" thickTop="1" thickBot="1" x14ac:dyDescent="0.25">
      <c r="A1788" s="273" t="s">
        <v>1698</v>
      </c>
      <c r="B1788" s="273" t="s">
        <v>1699</v>
      </c>
      <c r="C1788" s="273" t="s">
        <v>1699</v>
      </c>
      <c r="D1788" s="273" t="s">
        <v>1699</v>
      </c>
      <c r="E1788" s="273" t="s">
        <v>1699</v>
      </c>
      <c r="F1788" s="273" t="s">
        <v>1699</v>
      </c>
      <c r="G1788" s="273" t="s">
        <v>1699</v>
      </c>
      <c r="H1788" s="273" t="s">
        <v>1699</v>
      </c>
      <c r="I1788" s="273" t="s">
        <v>1699</v>
      </c>
      <c r="J1788" s="273" t="s">
        <v>1699</v>
      </c>
      <c r="K1788" s="273" t="s">
        <v>1699</v>
      </c>
      <c r="L1788" s="273" t="s">
        <v>1699</v>
      </c>
      <c r="M1788" s="273" t="s">
        <v>1699</v>
      </c>
      <c r="N1788" s="273" t="s">
        <v>1699</v>
      </c>
      <c r="O1788" s="273" t="s">
        <v>1699</v>
      </c>
      <c r="P1788" s="273" t="s">
        <v>1699</v>
      </c>
      <c r="Q1788" s="65">
        <v>3</v>
      </c>
      <c r="R1788" s="278"/>
      <c r="S1788" s="278"/>
      <c r="T1788" s="278"/>
      <c r="U1788" s="278"/>
      <c r="V1788" s="278"/>
      <c r="W1788" s="278"/>
      <c r="X1788" s="278"/>
      <c r="Y1788" s="278"/>
      <c r="Z1788" s="278"/>
      <c r="AA1788" s="278"/>
      <c r="AB1788" s="278"/>
      <c r="AC1788" s="278"/>
      <c r="AD1788" s="278"/>
      <c r="AE1788" s="278"/>
      <c r="AF1788" s="65">
        <v>3</v>
      </c>
      <c r="AG1788" s="278"/>
      <c r="AH1788" s="278"/>
      <c r="AI1788" s="278"/>
      <c r="AJ1788" s="278"/>
      <c r="AK1788" s="278"/>
      <c r="AL1788" s="278"/>
      <c r="AM1788" s="278"/>
      <c r="AN1788" s="278"/>
      <c r="AO1788" s="278"/>
      <c r="AP1788" s="278"/>
      <c r="AQ1788" s="278"/>
      <c r="AR1788" s="278"/>
      <c r="AS1788" s="278"/>
      <c r="AT1788" s="278"/>
    </row>
    <row r="1789" spans="1:46" ht="45" customHeight="1" thickTop="1" thickBot="1" x14ac:dyDescent="0.25">
      <c r="A1789" s="273" t="s">
        <v>1700</v>
      </c>
      <c r="B1789" s="273" t="s">
        <v>1701</v>
      </c>
      <c r="C1789" s="273" t="s">
        <v>1701</v>
      </c>
      <c r="D1789" s="273" t="s">
        <v>1701</v>
      </c>
      <c r="E1789" s="273" t="s">
        <v>1701</v>
      </c>
      <c r="F1789" s="273" t="s">
        <v>1701</v>
      </c>
      <c r="G1789" s="273" t="s">
        <v>1701</v>
      </c>
      <c r="H1789" s="273" t="s">
        <v>1701</v>
      </c>
      <c r="I1789" s="273" t="s">
        <v>1701</v>
      </c>
      <c r="J1789" s="273" t="s">
        <v>1701</v>
      </c>
      <c r="K1789" s="273" t="s">
        <v>1701</v>
      </c>
      <c r="L1789" s="273" t="s">
        <v>1701</v>
      </c>
      <c r="M1789" s="273" t="s">
        <v>1701</v>
      </c>
      <c r="N1789" s="273" t="s">
        <v>1701</v>
      </c>
      <c r="O1789" s="273" t="s">
        <v>1701</v>
      </c>
      <c r="P1789" s="273" t="s">
        <v>1701</v>
      </c>
      <c r="Q1789" s="65">
        <v>3</v>
      </c>
      <c r="R1789" s="274"/>
      <c r="S1789" s="274"/>
      <c r="T1789" s="274"/>
      <c r="U1789" s="274"/>
      <c r="V1789" s="274"/>
      <c r="W1789" s="274"/>
      <c r="X1789" s="274"/>
      <c r="Y1789" s="274"/>
      <c r="Z1789" s="274"/>
      <c r="AA1789" s="274"/>
      <c r="AB1789" s="274"/>
      <c r="AC1789" s="274"/>
      <c r="AD1789" s="274"/>
      <c r="AE1789" s="274"/>
      <c r="AF1789" s="65">
        <v>3</v>
      </c>
      <c r="AG1789" s="274"/>
      <c r="AH1789" s="274"/>
      <c r="AI1789" s="274"/>
      <c r="AJ1789" s="274"/>
      <c r="AK1789" s="274"/>
      <c r="AL1789" s="274"/>
      <c r="AM1789" s="274"/>
      <c r="AN1789" s="274"/>
      <c r="AO1789" s="274"/>
      <c r="AP1789" s="274"/>
      <c r="AQ1789" s="274"/>
      <c r="AR1789" s="274"/>
      <c r="AS1789" s="274"/>
      <c r="AT1789" s="274"/>
    </row>
    <row r="1790" spans="1:46" ht="45" customHeight="1" thickTop="1" thickBot="1" x14ac:dyDescent="0.25">
      <c r="A1790" s="273" t="s">
        <v>1702</v>
      </c>
      <c r="B1790" s="273" t="s">
        <v>1703</v>
      </c>
      <c r="C1790" s="273" t="s">
        <v>1703</v>
      </c>
      <c r="D1790" s="273" t="s">
        <v>1703</v>
      </c>
      <c r="E1790" s="273" t="s">
        <v>1703</v>
      </c>
      <c r="F1790" s="273" t="s">
        <v>1703</v>
      </c>
      <c r="G1790" s="273" t="s">
        <v>1703</v>
      </c>
      <c r="H1790" s="273" t="s">
        <v>1703</v>
      </c>
      <c r="I1790" s="273" t="s">
        <v>1703</v>
      </c>
      <c r="J1790" s="273" t="s">
        <v>1703</v>
      </c>
      <c r="K1790" s="273" t="s">
        <v>1703</v>
      </c>
      <c r="L1790" s="273" t="s">
        <v>1703</v>
      </c>
      <c r="M1790" s="273" t="s">
        <v>1703</v>
      </c>
      <c r="N1790" s="273" t="s">
        <v>1703</v>
      </c>
      <c r="O1790" s="273" t="s">
        <v>1703</v>
      </c>
      <c r="P1790" s="273" t="s">
        <v>1703</v>
      </c>
      <c r="Q1790" s="65">
        <v>3</v>
      </c>
      <c r="R1790" s="274"/>
      <c r="S1790" s="274"/>
      <c r="T1790" s="274"/>
      <c r="U1790" s="274"/>
      <c r="V1790" s="274"/>
      <c r="W1790" s="274"/>
      <c r="X1790" s="274"/>
      <c r="Y1790" s="274"/>
      <c r="Z1790" s="274"/>
      <c r="AA1790" s="274"/>
      <c r="AB1790" s="274"/>
      <c r="AC1790" s="274"/>
      <c r="AD1790" s="274"/>
      <c r="AE1790" s="274"/>
      <c r="AF1790" s="65">
        <v>3</v>
      </c>
      <c r="AG1790" s="274"/>
      <c r="AH1790" s="274"/>
      <c r="AI1790" s="274"/>
      <c r="AJ1790" s="274"/>
      <c r="AK1790" s="274"/>
      <c r="AL1790" s="274"/>
      <c r="AM1790" s="274"/>
      <c r="AN1790" s="274"/>
      <c r="AO1790" s="274"/>
      <c r="AP1790" s="274"/>
      <c r="AQ1790" s="274"/>
      <c r="AR1790" s="274"/>
      <c r="AS1790" s="274"/>
      <c r="AT1790" s="274"/>
    </row>
    <row r="1791" spans="1:46" ht="45" customHeight="1" thickTop="1" thickBot="1" x14ac:dyDescent="0.25">
      <c r="A1791" s="273" t="s">
        <v>1704</v>
      </c>
      <c r="B1791" s="273" t="s">
        <v>1705</v>
      </c>
      <c r="C1791" s="273" t="s">
        <v>1705</v>
      </c>
      <c r="D1791" s="273" t="s">
        <v>1705</v>
      </c>
      <c r="E1791" s="273" t="s">
        <v>1705</v>
      </c>
      <c r="F1791" s="273" t="s">
        <v>1705</v>
      </c>
      <c r="G1791" s="273" t="s">
        <v>1705</v>
      </c>
      <c r="H1791" s="273" t="s">
        <v>1705</v>
      </c>
      <c r="I1791" s="273" t="s">
        <v>1705</v>
      </c>
      <c r="J1791" s="273" t="s">
        <v>1705</v>
      </c>
      <c r="K1791" s="273" t="s">
        <v>1705</v>
      </c>
      <c r="L1791" s="273" t="s">
        <v>1705</v>
      </c>
      <c r="M1791" s="273" t="s">
        <v>1705</v>
      </c>
      <c r="N1791" s="273" t="s">
        <v>1705</v>
      </c>
      <c r="O1791" s="273" t="s">
        <v>1705</v>
      </c>
      <c r="P1791" s="273" t="s">
        <v>1705</v>
      </c>
      <c r="Q1791" s="65">
        <v>3</v>
      </c>
      <c r="R1791" s="274"/>
      <c r="S1791" s="274"/>
      <c r="T1791" s="274"/>
      <c r="U1791" s="274"/>
      <c r="V1791" s="274"/>
      <c r="W1791" s="274"/>
      <c r="X1791" s="274"/>
      <c r="Y1791" s="274"/>
      <c r="Z1791" s="274"/>
      <c r="AA1791" s="274"/>
      <c r="AB1791" s="274"/>
      <c r="AC1791" s="274"/>
      <c r="AD1791" s="274"/>
      <c r="AE1791" s="274"/>
      <c r="AF1791" s="65">
        <v>3</v>
      </c>
      <c r="AG1791" s="274"/>
      <c r="AH1791" s="274"/>
      <c r="AI1791" s="274"/>
      <c r="AJ1791" s="274"/>
      <c r="AK1791" s="274"/>
      <c r="AL1791" s="274"/>
      <c r="AM1791" s="274"/>
      <c r="AN1791" s="274"/>
      <c r="AO1791" s="274"/>
      <c r="AP1791" s="274"/>
      <c r="AQ1791" s="274"/>
      <c r="AR1791" s="274"/>
      <c r="AS1791" s="274"/>
      <c r="AT1791" s="274"/>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79" t="s">
        <v>73</v>
      </c>
      <c r="B1793" s="279"/>
      <c r="C1793" s="279"/>
      <c r="D1793" s="279"/>
      <c r="E1793" s="279"/>
      <c r="F1793" s="279"/>
      <c r="G1793" s="279"/>
      <c r="H1793" s="279"/>
      <c r="I1793" s="279"/>
      <c r="J1793" s="279"/>
      <c r="K1793" s="279"/>
      <c r="L1793" s="279"/>
      <c r="M1793" s="279"/>
      <c r="N1793" s="279"/>
      <c r="O1793" s="279"/>
      <c r="P1793" s="279"/>
      <c r="Q1793" s="67" t="s">
        <v>64</v>
      </c>
      <c r="R1793" s="280" t="s">
        <v>65</v>
      </c>
      <c r="S1793" s="280"/>
      <c r="T1793" s="280"/>
      <c r="U1793" s="280"/>
      <c r="V1793" s="280"/>
      <c r="W1793" s="280"/>
      <c r="X1793" s="280"/>
      <c r="Y1793" s="280"/>
      <c r="Z1793" s="280"/>
      <c r="AA1793" s="280"/>
      <c r="AB1793" s="280"/>
      <c r="AC1793" s="280"/>
      <c r="AD1793" s="280"/>
      <c r="AE1793" s="280"/>
      <c r="AF1793" s="68" t="s">
        <v>64</v>
      </c>
      <c r="AG1793" s="281" t="s">
        <v>7</v>
      </c>
      <c r="AH1793" s="281"/>
      <c r="AI1793" s="281"/>
      <c r="AJ1793" s="281"/>
      <c r="AK1793" s="281"/>
      <c r="AL1793" s="281"/>
      <c r="AM1793" s="281"/>
      <c r="AN1793" s="281"/>
      <c r="AO1793" s="281"/>
      <c r="AP1793" s="281"/>
      <c r="AQ1793" s="281"/>
      <c r="AR1793" s="281"/>
      <c r="AS1793" s="281"/>
      <c r="AT1793" s="281"/>
    </row>
    <row r="1794" spans="1:46" ht="45" customHeight="1" thickTop="1" thickBot="1" x14ac:dyDescent="0.25">
      <c r="A1794" s="273" t="s">
        <v>1706</v>
      </c>
      <c r="B1794" s="273" t="s">
        <v>1707</v>
      </c>
      <c r="C1794" s="273" t="s">
        <v>1707</v>
      </c>
      <c r="D1794" s="273" t="s">
        <v>1707</v>
      </c>
      <c r="E1794" s="273" t="s">
        <v>1707</v>
      </c>
      <c r="F1794" s="273" t="s">
        <v>1707</v>
      </c>
      <c r="G1794" s="273" t="s">
        <v>1707</v>
      </c>
      <c r="H1794" s="273" t="s">
        <v>1707</v>
      </c>
      <c r="I1794" s="273" t="s">
        <v>1707</v>
      </c>
      <c r="J1794" s="273" t="s">
        <v>1707</v>
      </c>
      <c r="K1794" s="273" t="s">
        <v>1707</v>
      </c>
      <c r="L1794" s="273" t="s">
        <v>1707</v>
      </c>
      <c r="M1794" s="273" t="s">
        <v>1707</v>
      </c>
      <c r="N1794" s="273" t="s">
        <v>1707</v>
      </c>
      <c r="O1794" s="273" t="s">
        <v>1707</v>
      </c>
      <c r="P1794" s="273" t="s">
        <v>1707</v>
      </c>
      <c r="Q1794" s="65">
        <v>3</v>
      </c>
      <c r="R1794" s="278" t="s">
        <v>3078</v>
      </c>
      <c r="S1794" s="278"/>
      <c r="T1794" s="278"/>
      <c r="U1794" s="278"/>
      <c r="V1794" s="278"/>
      <c r="W1794" s="278"/>
      <c r="X1794" s="278"/>
      <c r="Y1794" s="278"/>
      <c r="Z1794" s="278"/>
      <c r="AA1794" s="278"/>
      <c r="AB1794" s="278"/>
      <c r="AC1794" s="278"/>
      <c r="AD1794" s="278"/>
      <c r="AE1794" s="278"/>
      <c r="AF1794" s="65">
        <v>3</v>
      </c>
      <c r="AG1794" s="278" t="s">
        <v>3078</v>
      </c>
      <c r="AH1794" s="278"/>
      <c r="AI1794" s="278"/>
      <c r="AJ1794" s="278"/>
      <c r="AK1794" s="278"/>
      <c r="AL1794" s="278"/>
      <c r="AM1794" s="278"/>
      <c r="AN1794" s="278"/>
      <c r="AO1794" s="278"/>
      <c r="AP1794" s="278"/>
      <c r="AQ1794" s="278"/>
      <c r="AR1794" s="278"/>
      <c r="AS1794" s="278"/>
      <c r="AT1794" s="278"/>
    </row>
    <row r="1795" spans="1:46" ht="45" customHeight="1" thickTop="1" thickBot="1" x14ac:dyDescent="0.25">
      <c r="A1795" s="273" t="s">
        <v>1708</v>
      </c>
      <c r="B1795" s="273" t="s">
        <v>1709</v>
      </c>
      <c r="C1795" s="273" t="s">
        <v>1709</v>
      </c>
      <c r="D1795" s="273" t="s">
        <v>1709</v>
      </c>
      <c r="E1795" s="273" t="s">
        <v>1709</v>
      </c>
      <c r="F1795" s="273" t="s">
        <v>1709</v>
      </c>
      <c r="G1795" s="273" t="s">
        <v>1709</v>
      </c>
      <c r="H1795" s="273" t="s">
        <v>1709</v>
      </c>
      <c r="I1795" s="273" t="s">
        <v>1709</v>
      </c>
      <c r="J1795" s="273" t="s">
        <v>1709</v>
      </c>
      <c r="K1795" s="273" t="s">
        <v>1709</v>
      </c>
      <c r="L1795" s="273" t="s">
        <v>1709</v>
      </c>
      <c r="M1795" s="273" t="s">
        <v>1709</v>
      </c>
      <c r="N1795" s="273" t="s">
        <v>1709</v>
      </c>
      <c r="O1795" s="273" t="s">
        <v>1709</v>
      </c>
      <c r="P1795" s="273" t="s">
        <v>1709</v>
      </c>
      <c r="Q1795" s="65">
        <v>3</v>
      </c>
      <c r="R1795" s="274"/>
      <c r="S1795" s="274"/>
      <c r="T1795" s="274"/>
      <c r="U1795" s="274"/>
      <c r="V1795" s="274"/>
      <c r="W1795" s="274"/>
      <c r="X1795" s="274"/>
      <c r="Y1795" s="274"/>
      <c r="Z1795" s="274"/>
      <c r="AA1795" s="274"/>
      <c r="AB1795" s="274"/>
      <c r="AC1795" s="274"/>
      <c r="AD1795" s="274"/>
      <c r="AE1795" s="274"/>
      <c r="AF1795" s="65">
        <v>3</v>
      </c>
      <c r="AG1795" s="274"/>
      <c r="AH1795" s="274"/>
      <c r="AI1795" s="274"/>
      <c r="AJ1795" s="274"/>
      <c r="AK1795" s="274"/>
      <c r="AL1795" s="274"/>
      <c r="AM1795" s="274"/>
      <c r="AN1795" s="274"/>
      <c r="AO1795" s="274"/>
      <c r="AP1795" s="274"/>
      <c r="AQ1795" s="274"/>
      <c r="AR1795" s="274"/>
      <c r="AS1795" s="274"/>
      <c r="AT1795" s="274"/>
    </row>
    <row r="1796" spans="1:46" ht="58.9" customHeight="1" thickTop="1" thickBot="1" x14ac:dyDescent="0.25">
      <c r="A1796" s="273" t="s">
        <v>1710</v>
      </c>
      <c r="B1796" s="273" t="s">
        <v>1711</v>
      </c>
      <c r="C1796" s="273" t="s">
        <v>1711</v>
      </c>
      <c r="D1796" s="273" t="s">
        <v>1711</v>
      </c>
      <c r="E1796" s="273" t="s">
        <v>1711</v>
      </c>
      <c r="F1796" s="273" t="s">
        <v>1711</v>
      </c>
      <c r="G1796" s="273" t="s">
        <v>1711</v>
      </c>
      <c r="H1796" s="273" t="s">
        <v>1711</v>
      </c>
      <c r="I1796" s="273" t="s">
        <v>1711</v>
      </c>
      <c r="J1796" s="273" t="s">
        <v>1711</v>
      </c>
      <c r="K1796" s="273" t="s">
        <v>1711</v>
      </c>
      <c r="L1796" s="273" t="s">
        <v>1711</v>
      </c>
      <c r="M1796" s="273" t="s">
        <v>1711</v>
      </c>
      <c r="N1796" s="273" t="s">
        <v>1711</v>
      </c>
      <c r="O1796" s="273" t="s">
        <v>1711</v>
      </c>
      <c r="P1796" s="273" t="s">
        <v>1711</v>
      </c>
      <c r="Q1796" s="65">
        <v>3</v>
      </c>
      <c r="R1796" s="278"/>
      <c r="S1796" s="278"/>
      <c r="T1796" s="278"/>
      <c r="U1796" s="278"/>
      <c r="V1796" s="278"/>
      <c r="W1796" s="278"/>
      <c r="X1796" s="278"/>
      <c r="Y1796" s="278"/>
      <c r="Z1796" s="278"/>
      <c r="AA1796" s="278"/>
      <c r="AB1796" s="278"/>
      <c r="AC1796" s="278"/>
      <c r="AD1796" s="278"/>
      <c r="AE1796" s="278"/>
      <c r="AF1796" s="65">
        <v>3</v>
      </c>
      <c r="AG1796" s="278"/>
      <c r="AH1796" s="278"/>
      <c r="AI1796" s="278"/>
      <c r="AJ1796" s="278"/>
      <c r="AK1796" s="278"/>
      <c r="AL1796" s="278"/>
      <c r="AM1796" s="278"/>
      <c r="AN1796" s="278"/>
      <c r="AO1796" s="278"/>
      <c r="AP1796" s="278"/>
      <c r="AQ1796" s="278"/>
      <c r="AR1796" s="278"/>
      <c r="AS1796" s="278"/>
      <c r="AT1796" s="278"/>
    </row>
    <row r="1797" spans="1:46" ht="68.650000000000006" customHeight="1" thickTop="1" thickBot="1" x14ac:dyDescent="0.25">
      <c r="A1797" s="273" t="s">
        <v>1712</v>
      </c>
      <c r="B1797" s="273" t="s">
        <v>1713</v>
      </c>
      <c r="C1797" s="273" t="s">
        <v>1713</v>
      </c>
      <c r="D1797" s="273" t="s">
        <v>1713</v>
      </c>
      <c r="E1797" s="273" t="s">
        <v>1713</v>
      </c>
      <c r="F1797" s="273" t="s">
        <v>1713</v>
      </c>
      <c r="G1797" s="273" t="s">
        <v>1713</v>
      </c>
      <c r="H1797" s="273" t="s">
        <v>1713</v>
      </c>
      <c r="I1797" s="273" t="s">
        <v>1713</v>
      </c>
      <c r="J1797" s="273" t="s">
        <v>1713</v>
      </c>
      <c r="K1797" s="273" t="s">
        <v>1713</v>
      </c>
      <c r="L1797" s="273" t="s">
        <v>1713</v>
      </c>
      <c r="M1797" s="273" t="s">
        <v>1713</v>
      </c>
      <c r="N1797" s="273" t="s">
        <v>1713</v>
      </c>
      <c r="O1797" s="273" t="s">
        <v>1713</v>
      </c>
      <c r="P1797" s="273" t="s">
        <v>1713</v>
      </c>
      <c r="Q1797" s="65">
        <v>3</v>
      </c>
      <c r="R1797" s="278"/>
      <c r="S1797" s="278"/>
      <c r="T1797" s="278"/>
      <c r="U1797" s="278"/>
      <c r="V1797" s="278"/>
      <c r="W1797" s="278"/>
      <c r="X1797" s="278"/>
      <c r="Y1797" s="278"/>
      <c r="Z1797" s="278"/>
      <c r="AA1797" s="278"/>
      <c r="AB1797" s="278"/>
      <c r="AC1797" s="278"/>
      <c r="AD1797" s="278"/>
      <c r="AE1797" s="278"/>
      <c r="AF1797" s="65">
        <v>3</v>
      </c>
      <c r="AG1797" s="278"/>
      <c r="AH1797" s="278"/>
      <c r="AI1797" s="278"/>
      <c r="AJ1797" s="278"/>
      <c r="AK1797" s="278"/>
      <c r="AL1797" s="278"/>
      <c r="AM1797" s="278"/>
      <c r="AN1797" s="278"/>
      <c r="AO1797" s="278"/>
      <c r="AP1797" s="278"/>
      <c r="AQ1797" s="278"/>
      <c r="AR1797" s="278"/>
      <c r="AS1797" s="278"/>
      <c r="AT1797" s="278"/>
    </row>
    <row r="1798" spans="1:46" ht="45" customHeight="1" thickTop="1" thickBot="1" x14ac:dyDescent="0.25">
      <c r="A1798" s="273" t="s">
        <v>1714</v>
      </c>
      <c r="B1798" s="273" t="s">
        <v>1715</v>
      </c>
      <c r="C1798" s="273" t="s">
        <v>1715</v>
      </c>
      <c r="D1798" s="273" t="s">
        <v>1715</v>
      </c>
      <c r="E1798" s="273" t="s">
        <v>1715</v>
      </c>
      <c r="F1798" s="273" t="s">
        <v>1715</v>
      </c>
      <c r="G1798" s="273" t="s">
        <v>1715</v>
      </c>
      <c r="H1798" s="273" t="s">
        <v>1715</v>
      </c>
      <c r="I1798" s="273" t="s">
        <v>1715</v>
      </c>
      <c r="J1798" s="273" t="s">
        <v>1715</v>
      </c>
      <c r="K1798" s="273" t="s">
        <v>1715</v>
      </c>
      <c r="L1798" s="273" t="s">
        <v>1715</v>
      </c>
      <c r="M1798" s="273" t="s">
        <v>1715</v>
      </c>
      <c r="N1798" s="273" t="s">
        <v>1715</v>
      </c>
      <c r="O1798" s="273" t="s">
        <v>1715</v>
      </c>
      <c r="P1798" s="273" t="s">
        <v>1715</v>
      </c>
      <c r="Q1798" s="65">
        <v>3</v>
      </c>
      <c r="R1798" s="278"/>
      <c r="S1798" s="278"/>
      <c r="T1798" s="278"/>
      <c r="U1798" s="278"/>
      <c r="V1798" s="278"/>
      <c r="W1798" s="278"/>
      <c r="X1798" s="278"/>
      <c r="Y1798" s="278"/>
      <c r="Z1798" s="278"/>
      <c r="AA1798" s="278"/>
      <c r="AB1798" s="278"/>
      <c r="AC1798" s="278"/>
      <c r="AD1798" s="278"/>
      <c r="AE1798" s="278"/>
      <c r="AF1798" s="65">
        <v>3</v>
      </c>
      <c r="AG1798" s="278"/>
      <c r="AH1798" s="278"/>
      <c r="AI1798" s="278"/>
      <c r="AJ1798" s="278"/>
      <c r="AK1798" s="278"/>
      <c r="AL1798" s="278"/>
      <c r="AM1798" s="278"/>
      <c r="AN1798" s="278"/>
      <c r="AO1798" s="278"/>
      <c r="AP1798" s="278"/>
      <c r="AQ1798" s="278"/>
      <c r="AR1798" s="278"/>
      <c r="AS1798" s="278"/>
      <c r="AT1798" s="278"/>
    </row>
    <row r="1801" spans="1:46" ht="15" x14ac:dyDescent="0.2">
      <c r="A1801" s="267" t="s">
        <v>1716</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67"/>
      <c r="AE1801" s="267"/>
      <c r="AF1801"/>
      <c r="AG1801" s="295" t="s">
        <v>61</v>
      </c>
      <c r="AH1801" s="295"/>
      <c r="AI1801" s="295"/>
      <c r="AJ1801" s="295"/>
      <c r="AK1801" s="69">
        <f>(('Artículo 121 (resumen PI)'!C56*0.8+'Artículo 121 (resumen PI)'!F56*0.2)+('Artículo 121 (resumen PNT)'!C56*0.8+'Artículo 121 (resumen PNT)'!F56*0.2))/2</f>
        <v>0</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62</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68" t="s">
        <v>1717</v>
      </c>
      <c r="B1805" s="268"/>
      <c r="C1805" s="268"/>
      <c r="D1805" s="268"/>
      <c r="E1805" s="268"/>
      <c r="F1805" s="268"/>
      <c r="G1805" s="268"/>
      <c r="H1805" s="268"/>
      <c r="I1805" s="268"/>
      <c r="J1805" s="268"/>
      <c r="K1805" s="268"/>
      <c r="L1805" s="268"/>
      <c r="M1805" s="268"/>
      <c r="N1805" s="268"/>
      <c r="O1805" s="268"/>
      <c r="P1805" s="268"/>
      <c r="Q1805" s="62"/>
      <c r="R1805" s="57"/>
      <c r="S1805" s="57"/>
      <c r="T1805" s="57"/>
      <c r="U1805" s="57"/>
      <c r="V1805" s="269"/>
      <c r="W1805" s="269"/>
      <c r="X1805" s="269"/>
      <c r="Y1805" s="269"/>
      <c r="Z1805" s="269"/>
      <c r="AA1805" s="269"/>
      <c r="AB1805" s="269"/>
      <c r="AC1805" s="269"/>
      <c r="AD1805" s="269"/>
      <c r="AE1805" s="269"/>
      <c r="AF1805" s="62"/>
      <c r="AG1805" s="57"/>
      <c r="AH1805" s="57"/>
      <c r="AI1805" s="57"/>
      <c r="AJ1805" s="57"/>
      <c r="AK1805" s="269"/>
      <c r="AL1805" s="269"/>
      <c r="AM1805" s="269"/>
      <c r="AN1805" s="269"/>
      <c r="AO1805" s="269"/>
      <c r="AP1805" s="269"/>
      <c r="AQ1805" s="269"/>
      <c r="AR1805" s="269"/>
      <c r="AS1805" s="269"/>
      <c r="AT1805" s="269"/>
    </row>
    <row r="1806" spans="1:46" ht="45" customHeight="1" thickTop="1" thickBot="1" x14ac:dyDescent="0.25">
      <c r="A1806" s="275" t="s">
        <v>43</v>
      </c>
      <c r="B1806" s="275"/>
      <c r="C1806" s="275"/>
      <c r="D1806" s="275"/>
      <c r="E1806" s="275"/>
      <c r="F1806" s="275"/>
      <c r="G1806" s="275"/>
      <c r="H1806" s="275"/>
      <c r="I1806" s="275"/>
      <c r="J1806" s="275"/>
      <c r="K1806" s="275"/>
      <c r="L1806" s="275"/>
      <c r="M1806" s="275"/>
      <c r="N1806" s="275"/>
      <c r="O1806" s="275"/>
      <c r="P1806" s="275"/>
      <c r="Q1806" s="63" t="s">
        <v>64</v>
      </c>
      <c r="R1806" s="276" t="s">
        <v>65</v>
      </c>
      <c r="S1806" s="276"/>
      <c r="T1806" s="276"/>
      <c r="U1806" s="276"/>
      <c r="V1806" s="276"/>
      <c r="W1806" s="276"/>
      <c r="X1806" s="276"/>
      <c r="Y1806" s="276"/>
      <c r="Z1806" s="276"/>
      <c r="AA1806" s="276"/>
      <c r="AB1806" s="276"/>
      <c r="AC1806" s="276"/>
      <c r="AD1806" s="276"/>
      <c r="AE1806" s="276"/>
      <c r="AF1806" s="64" t="s">
        <v>64</v>
      </c>
      <c r="AG1806" s="277" t="s">
        <v>7</v>
      </c>
      <c r="AH1806" s="277"/>
      <c r="AI1806" s="277"/>
      <c r="AJ1806" s="277"/>
      <c r="AK1806" s="277"/>
      <c r="AL1806" s="277"/>
      <c r="AM1806" s="277"/>
      <c r="AN1806" s="277"/>
      <c r="AO1806" s="277"/>
      <c r="AP1806" s="277"/>
      <c r="AQ1806" s="277"/>
      <c r="AR1806" s="277"/>
      <c r="AS1806" s="277"/>
      <c r="AT1806" s="277"/>
    </row>
    <row r="1807" spans="1:46" ht="59.45" customHeight="1" thickTop="1" thickBot="1" x14ac:dyDescent="0.25">
      <c r="A1807" s="273" t="s">
        <v>1718</v>
      </c>
      <c r="B1807" s="273" t="s">
        <v>1719</v>
      </c>
      <c r="C1807" s="273" t="s">
        <v>1719</v>
      </c>
      <c r="D1807" s="273" t="s">
        <v>1719</v>
      </c>
      <c r="E1807" s="273" t="s">
        <v>1719</v>
      </c>
      <c r="F1807" s="273" t="s">
        <v>1719</v>
      </c>
      <c r="G1807" s="273" t="s">
        <v>1719</v>
      </c>
      <c r="H1807" s="273" t="s">
        <v>1719</v>
      </c>
      <c r="I1807" s="273" t="s">
        <v>1719</v>
      </c>
      <c r="J1807" s="273" t="s">
        <v>1719</v>
      </c>
      <c r="K1807" s="273" t="s">
        <v>1719</v>
      </c>
      <c r="L1807" s="273" t="s">
        <v>1719</v>
      </c>
      <c r="M1807" s="273" t="s">
        <v>1719</v>
      </c>
      <c r="N1807" s="273" t="s">
        <v>1719</v>
      </c>
      <c r="O1807" s="273" t="s">
        <v>1719</v>
      </c>
      <c r="P1807" s="273" t="s">
        <v>1719</v>
      </c>
      <c r="Q1807" s="65">
        <v>0</v>
      </c>
      <c r="R1807" s="278" t="s">
        <v>3076</v>
      </c>
      <c r="S1807" s="278"/>
      <c r="T1807" s="278"/>
      <c r="U1807" s="278"/>
      <c r="V1807" s="278"/>
      <c r="W1807" s="278"/>
      <c r="X1807" s="278"/>
      <c r="Y1807" s="278"/>
      <c r="Z1807" s="278"/>
      <c r="AA1807" s="278"/>
      <c r="AB1807" s="278"/>
      <c r="AC1807" s="278"/>
      <c r="AD1807" s="278"/>
      <c r="AE1807" s="278"/>
      <c r="AF1807" s="65">
        <v>0</v>
      </c>
      <c r="AG1807" s="278" t="s">
        <v>3083</v>
      </c>
      <c r="AH1807" s="278"/>
      <c r="AI1807" s="278"/>
      <c r="AJ1807" s="278"/>
      <c r="AK1807" s="278"/>
      <c r="AL1807" s="278"/>
      <c r="AM1807" s="278"/>
      <c r="AN1807" s="278"/>
      <c r="AO1807" s="278"/>
      <c r="AP1807" s="278"/>
      <c r="AQ1807" s="278"/>
      <c r="AR1807" s="278"/>
      <c r="AS1807" s="278"/>
      <c r="AT1807" s="278"/>
    </row>
    <row r="1808" spans="1:46" ht="45" customHeight="1" thickTop="1" thickBot="1" x14ac:dyDescent="0.25">
      <c r="A1808" s="273" t="s">
        <v>1720</v>
      </c>
      <c r="B1808" s="273" t="s">
        <v>1721</v>
      </c>
      <c r="C1808" s="273" t="s">
        <v>1721</v>
      </c>
      <c r="D1808" s="273" t="s">
        <v>1721</v>
      </c>
      <c r="E1808" s="273" t="s">
        <v>1721</v>
      </c>
      <c r="F1808" s="273" t="s">
        <v>1721</v>
      </c>
      <c r="G1808" s="273" t="s">
        <v>1721</v>
      </c>
      <c r="H1808" s="273" t="s">
        <v>1721</v>
      </c>
      <c r="I1808" s="273" t="s">
        <v>1721</v>
      </c>
      <c r="J1808" s="273" t="s">
        <v>1721</v>
      </c>
      <c r="K1808" s="273" t="s">
        <v>1721</v>
      </c>
      <c r="L1808" s="273" t="s">
        <v>1721</v>
      </c>
      <c r="M1808" s="273" t="s">
        <v>1721</v>
      </c>
      <c r="N1808" s="273" t="s">
        <v>1721</v>
      </c>
      <c r="O1808" s="273" t="s">
        <v>1721</v>
      </c>
      <c r="P1808" s="273" t="s">
        <v>1721</v>
      </c>
      <c r="Q1808" s="65">
        <v>0</v>
      </c>
      <c r="R1808" s="274"/>
      <c r="S1808" s="274"/>
      <c r="T1808" s="274"/>
      <c r="U1808" s="274"/>
      <c r="V1808" s="274"/>
      <c r="W1808" s="274"/>
      <c r="X1808" s="274"/>
      <c r="Y1808" s="274"/>
      <c r="Z1808" s="274"/>
      <c r="AA1808" s="274"/>
      <c r="AB1808" s="274"/>
      <c r="AC1808" s="274"/>
      <c r="AD1808" s="274"/>
      <c r="AE1808" s="274"/>
      <c r="AF1808" s="65">
        <v>0</v>
      </c>
      <c r="AG1808" s="274"/>
      <c r="AH1808" s="274"/>
      <c r="AI1808" s="274"/>
      <c r="AJ1808" s="274"/>
      <c r="AK1808" s="274"/>
      <c r="AL1808" s="274"/>
      <c r="AM1808" s="274"/>
      <c r="AN1808" s="274"/>
      <c r="AO1808" s="274"/>
      <c r="AP1808" s="274"/>
      <c r="AQ1808" s="274"/>
      <c r="AR1808" s="274"/>
      <c r="AS1808" s="274"/>
      <c r="AT1808" s="274"/>
    </row>
    <row r="1809" spans="1:46" ht="45" customHeight="1" thickTop="1" thickBot="1" x14ac:dyDescent="0.25">
      <c r="A1809" s="273" t="s">
        <v>1722</v>
      </c>
      <c r="B1809" s="273" t="s">
        <v>1723</v>
      </c>
      <c r="C1809" s="273" t="s">
        <v>1723</v>
      </c>
      <c r="D1809" s="273" t="s">
        <v>1723</v>
      </c>
      <c r="E1809" s="273" t="s">
        <v>1723</v>
      </c>
      <c r="F1809" s="273" t="s">
        <v>1723</v>
      </c>
      <c r="G1809" s="273" t="s">
        <v>1723</v>
      </c>
      <c r="H1809" s="273" t="s">
        <v>1723</v>
      </c>
      <c r="I1809" s="273" t="s">
        <v>1723</v>
      </c>
      <c r="J1809" s="273" t="s">
        <v>1723</v>
      </c>
      <c r="K1809" s="273" t="s">
        <v>1723</v>
      </c>
      <c r="L1809" s="273" t="s">
        <v>1723</v>
      </c>
      <c r="M1809" s="273" t="s">
        <v>1723</v>
      </c>
      <c r="N1809" s="273" t="s">
        <v>1723</v>
      </c>
      <c r="O1809" s="273" t="s">
        <v>1723</v>
      </c>
      <c r="P1809" s="273" t="s">
        <v>1723</v>
      </c>
      <c r="Q1809" s="65">
        <v>0</v>
      </c>
      <c r="R1809" s="274"/>
      <c r="S1809" s="274"/>
      <c r="T1809" s="274"/>
      <c r="U1809" s="274"/>
      <c r="V1809" s="274"/>
      <c r="W1809" s="274"/>
      <c r="X1809" s="274"/>
      <c r="Y1809" s="274"/>
      <c r="Z1809" s="274"/>
      <c r="AA1809" s="274"/>
      <c r="AB1809" s="274"/>
      <c r="AC1809" s="274"/>
      <c r="AD1809" s="274"/>
      <c r="AE1809" s="274"/>
      <c r="AF1809" s="65">
        <v>0</v>
      </c>
      <c r="AG1809" s="274"/>
      <c r="AH1809" s="274"/>
      <c r="AI1809" s="274"/>
      <c r="AJ1809" s="274"/>
      <c r="AK1809" s="274"/>
      <c r="AL1809" s="274"/>
      <c r="AM1809" s="274"/>
      <c r="AN1809" s="274"/>
      <c r="AO1809" s="274"/>
      <c r="AP1809" s="274"/>
      <c r="AQ1809" s="274"/>
      <c r="AR1809" s="274"/>
      <c r="AS1809" s="274"/>
      <c r="AT1809" s="274"/>
    </row>
    <row r="1810" spans="1:46" ht="45" customHeight="1" thickTop="1" thickBot="1" x14ac:dyDescent="0.25">
      <c r="A1810" s="273" t="s">
        <v>1724</v>
      </c>
      <c r="B1810" s="273" t="s">
        <v>1725</v>
      </c>
      <c r="C1810" s="273" t="s">
        <v>1725</v>
      </c>
      <c r="D1810" s="273" t="s">
        <v>1725</v>
      </c>
      <c r="E1810" s="273" t="s">
        <v>1725</v>
      </c>
      <c r="F1810" s="273" t="s">
        <v>1725</v>
      </c>
      <c r="G1810" s="273" t="s">
        <v>1725</v>
      </c>
      <c r="H1810" s="273" t="s">
        <v>1725</v>
      </c>
      <c r="I1810" s="273" t="s">
        <v>1725</v>
      </c>
      <c r="J1810" s="273" t="s">
        <v>1725</v>
      </c>
      <c r="K1810" s="273" t="s">
        <v>1725</v>
      </c>
      <c r="L1810" s="273" t="s">
        <v>1725</v>
      </c>
      <c r="M1810" s="273" t="s">
        <v>1725</v>
      </c>
      <c r="N1810" s="273" t="s">
        <v>1725</v>
      </c>
      <c r="O1810" s="273" t="s">
        <v>1725</v>
      </c>
      <c r="P1810" s="273" t="s">
        <v>1725</v>
      </c>
      <c r="Q1810" s="65">
        <v>0</v>
      </c>
      <c r="R1810" s="274"/>
      <c r="S1810" s="274"/>
      <c r="T1810" s="274"/>
      <c r="U1810" s="274"/>
      <c r="V1810" s="274"/>
      <c r="W1810" s="274"/>
      <c r="X1810" s="274"/>
      <c r="Y1810" s="274"/>
      <c r="Z1810" s="274"/>
      <c r="AA1810" s="274"/>
      <c r="AB1810" s="274"/>
      <c r="AC1810" s="274"/>
      <c r="AD1810" s="274"/>
      <c r="AE1810" s="274"/>
      <c r="AF1810" s="65">
        <v>0</v>
      </c>
      <c r="AG1810" s="274"/>
      <c r="AH1810" s="274"/>
      <c r="AI1810" s="274"/>
      <c r="AJ1810" s="274"/>
      <c r="AK1810" s="274"/>
      <c r="AL1810" s="274"/>
      <c r="AM1810" s="274"/>
      <c r="AN1810" s="274"/>
      <c r="AO1810" s="274"/>
      <c r="AP1810" s="274"/>
      <c r="AQ1810" s="274"/>
      <c r="AR1810" s="274"/>
      <c r="AS1810" s="274"/>
      <c r="AT1810" s="274"/>
    </row>
    <row r="1811" spans="1:46" ht="45" customHeight="1" thickTop="1" thickBot="1" x14ac:dyDescent="0.25">
      <c r="A1811" s="278" t="s">
        <v>1726</v>
      </c>
      <c r="B1811" s="278" t="s">
        <v>1727</v>
      </c>
      <c r="C1811" s="278" t="s">
        <v>1727</v>
      </c>
      <c r="D1811" s="278" t="s">
        <v>1727</v>
      </c>
      <c r="E1811" s="278" t="s">
        <v>1727</v>
      </c>
      <c r="F1811" s="278" t="s">
        <v>1727</v>
      </c>
      <c r="G1811" s="278" t="s">
        <v>1727</v>
      </c>
      <c r="H1811" s="278" t="s">
        <v>1727</v>
      </c>
      <c r="I1811" s="278" t="s">
        <v>1727</v>
      </c>
      <c r="J1811" s="278" t="s">
        <v>1727</v>
      </c>
      <c r="K1811" s="278" t="s">
        <v>1727</v>
      </c>
      <c r="L1811" s="278" t="s">
        <v>1727</v>
      </c>
      <c r="M1811" s="278" t="s">
        <v>1727</v>
      </c>
      <c r="N1811" s="278" t="s">
        <v>1727</v>
      </c>
      <c r="O1811" s="278" t="s">
        <v>1727</v>
      </c>
      <c r="P1811" s="278" t="s">
        <v>1727</v>
      </c>
      <c r="Q1811" s="65">
        <v>0</v>
      </c>
      <c r="R1811" s="274"/>
      <c r="S1811" s="274"/>
      <c r="T1811" s="274"/>
      <c r="U1811" s="274"/>
      <c r="V1811" s="274"/>
      <c r="W1811" s="274"/>
      <c r="X1811" s="274"/>
      <c r="Y1811" s="274"/>
      <c r="Z1811" s="274"/>
      <c r="AA1811" s="274"/>
      <c r="AB1811" s="274"/>
      <c r="AC1811" s="274"/>
      <c r="AD1811" s="274"/>
      <c r="AE1811" s="274"/>
      <c r="AF1811" s="65">
        <v>0</v>
      </c>
      <c r="AG1811" s="274"/>
      <c r="AH1811" s="274"/>
      <c r="AI1811" s="274"/>
      <c r="AJ1811" s="274"/>
      <c r="AK1811" s="274"/>
      <c r="AL1811" s="274"/>
      <c r="AM1811" s="274"/>
      <c r="AN1811" s="274"/>
      <c r="AO1811" s="274"/>
      <c r="AP1811" s="274"/>
      <c r="AQ1811" s="274"/>
      <c r="AR1811" s="274"/>
      <c r="AS1811" s="274"/>
      <c r="AT1811" s="274"/>
    </row>
    <row r="1812" spans="1:46" ht="45" customHeight="1" thickTop="1" thickBot="1" x14ac:dyDescent="0.25">
      <c r="A1812" s="278" t="s">
        <v>1728</v>
      </c>
      <c r="B1812" s="278" t="s">
        <v>1729</v>
      </c>
      <c r="C1812" s="278" t="s">
        <v>1729</v>
      </c>
      <c r="D1812" s="278" t="s">
        <v>1729</v>
      </c>
      <c r="E1812" s="278" t="s">
        <v>1729</v>
      </c>
      <c r="F1812" s="278" t="s">
        <v>1729</v>
      </c>
      <c r="G1812" s="278" t="s">
        <v>1729</v>
      </c>
      <c r="H1812" s="278" t="s">
        <v>1729</v>
      </c>
      <c r="I1812" s="278" t="s">
        <v>1729</v>
      </c>
      <c r="J1812" s="278" t="s">
        <v>1729</v>
      </c>
      <c r="K1812" s="278" t="s">
        <v>1729</v>
      </c>
      <c r="L1812" s="278" t="s">
        <v>1729</v>
      </c>
      <c r="M1812" s="278" t="s">
        <v>1729</v>
      </c>
      <c r="N1812" s="278" t="s">
        <v>1729</v>
      </c>
      <c r="O1812" s="278" t="s">
        <v>1729</v>
      </c>
      <c r="P1812" s="278" t="s">
        <v>1729</v>
      </c>
      <c r="Q1812" s="65">
        <v>0</v>
      </c>
      <c r="R1812" s="278"/>
      <c r="S1812" s="278"/>
      <c r="T1812" s="278"/>
      <c r="U1812" s="278"/>
      <c r="V1812" s="278"/>
      <c r="W1812" s="278"/>
      <c r="X1812" s="278"/>
      <c r="Y1812" s="278"/>
      <c r="Z1812" s="278"/>
      <c r="AA1812" s="278"/>
      <c r="AB1812" s="278"/>
      <c r="AC1812" s="278"/>
      <c r="AD1812" s="278"/>
      <c r="AE1812" s="278"/>
      <c r="AF1812" s="65">
        <v>0</v>
      </c>
      <c r="AG1812" s="278"/>
      <c r="AH1812" s="278"/>
      <c r="AI1812" s="278"/>
      <c r="AJ1812" s="278"/>
      <c r="AK1812" s="278"/>
      <c r="AL1812" s="278"/>
      <c r="AM1812" s="278"/>
      <c r="AN1812" s="278"/>
      <c r="AO1812" s="278"/>
      <c r="AP1812" s="278"/>
      <c r="AQ1812" s="278"/>
      <c r="AR1812" s="278"/>
      <c r="AS1812" s="278"/>
      <c r="AT1812" s="278"/>
    </row>
    <row r="1813" spans="1:46" ht="45" customHeight="1" thickTop="1" thickBot="1" x14ac:dyDescent="0.25">
      <c r="A1813" s="273" t="s">
        <v>1730</v>
      </c>
      <c r="B1813" s="273" t="s">
        <v>1731</v>
      </c>
      <c r="C1813" s="273" t="s">
        <v>1731</v>
      </c>
      <c r="D1813" s="273" t="s">
        <v>1731</v>
      </c>
      <c r="E1813" s="273" t="s">
        <v>1731</v>
      </c>
      <c r="F1813" s="273" t="s">
        <v>1731</v>
      </c>
      <c r="G1813" s="273" t="s">
        <v>1731</v>
      </c>
      <c r="H1813" s="273" t="s">
        <v>1731</v>
      </c>
      <c r="I1813" s="273" t="s">
        <v>1731</v>
      </c>
      <c r="J1813" s="273" t="s">
        <v>1731</v>
      </c>
      <c r="K1813" s="273" t="s">
        <v>1731</v>
      </c>
      <c r="L1813" s="273" t="s">
        <v>1731</v>
      </c>
      <c r="M1813" s="273" t="s">
        <v>1731</v>
      </c>
      <c r="N1813" s="273" t="s">
        <v>1731</v>
      </c>
      <c r="O1813" s="273" t="s">
        <v>1731</v>
      </c>
      <c r="P1813" s="273" t="s">
        <v>1731</v>
      </c>
      <c r="Q1813" s="65">
        <v>0</v>
      </c>
      <c r="R1813" s="278"/>
      <c r="S1813" s="278"/>
      <c r="T1813" s="278"/>
      <c r="U1813" s="278"/>
      <c r="V1813" s="278"/>
      <c r="W1813" s="278"/>
      <c r="X1813" s="278"/>
      <c r="Y1813" s="278"/>
      <c r="Z1813" s="278"/>
      <c r="AA1813" s="278"/>
      <c r="AB1813" s="278"/>
      <c r="AC1813" s="278"/>
      <c r="AD1813" s="278"/>
      <c r="AE1813" s="278"/>
      <c r="AF1813" s="65">
        <v>0</v>
      </c>
      <c r="AG1813" s="278"/>
      <c r="AH1813" s="278"/>
      <c r="AI1813" s="278"/>
      <c r="AJ1813" s="278"/>
      <c r="AK1813" s="278"/>
      <c r="AL1813" s="278"/>
      <c r="AM1813" s="278"/>
      <c r="AN1813" s="278"/>
      <c r="AO1813" s="278"/>
      <c r="AP1813" s="278"/>
      <c r="AQ1813" s="278"/>
      <c r="AR1813" s="278"/>
      <c r="AS1813" s="278"/>
      <c r="AT1813" s="278"/>
    </row>
    <row r="1814" spans="1:46" ht="45" customHeight="1" thickTop="1" thickBot="1" x14ac:dyDescent="0.25">
      <c r="A1814" s="273" t="s">
        <v>1732</v>
      </c>
      <c r="B1814" s="273" t="s">
        <v>1733</v>
      </c>
      <c r="C1814" s="273" t="s">
        <v>1733</v>
      </c>
      <c r="D1814" s="273" t="s">
        <v>1733</v>
      </c>
      <c r="E1814" s="273" t="s">
        <v>1733</v>
      </c>
      <c r="F1814" s="273" t="s">
        <v>1733</v>
      </c>
      <c r="G1814" s="273" t="s">
        <v>1733</v>
      </c>
      <c r="H1814" s="273" t="s">
        <v>1733</v>
      </c>
      <c r="I1814" s="273" t="s">
        <v>1733</v>
      </c>
      <c r="J1814" s="273" t="s">
        <v>1733</v>
      </c>
      <c r="K1814" s="273" t="s">
        <v>1733</v>
      </c>
      <c r="L1814" s="273" t="s">
        <v>1733</v>
      </c>
      <c r="M1814" s="273" t="s">
        <v>1733</v>
      </c>
      <c r="N1814" s="273" t="s">
        <v>1733</v>
      </c>
      <c r="O1814" s="273" t="s">
        <v>1733</v>
      </c>
      <c r="P1814" s="273" t="s">
        <v>1733</v>
      </c>
      <c r="Q1814" s="65">
        <v>0</v>
      </c>
      <c r="R1814" s="278"/>
      <c r="S1814" s="278"/>
      <c r="T1814" s="278"/>
      <c r="U1814" s="278"/>
      <c r="V1814" s="278"/>
      <c r="W1814" s="278"/>
      <c r="X1814" s="278"/>
      <c r="Y1814" s="278"/>
      <c r="Z1814" s="278"/>
      <c r="AA1814" s="278"/>
      <c r="AB1814" s="278"/>
      <c r="AC1814" s="278"/>
      <c r="AD1814" s="278"/>
      <c r="AE1814" s="278"/>
      <c r="AF1814" s="65">
        <v>0</v>
      </c>
      <c r="AG1814" s="278"/>
      <c r="AH1814" s="278"/>
      <c r="AI1814" s="278"/>
      <c r="AJ1814" s="278"/>
      <c r="AK1814" s="278"/>
      <c r="AL1814" s="278"/>
      <c r="AM1814" s="278"/>
      <c r="AN1814" s="278"/>
      <c r="AO1814" s="278"/>
      <c r="AP1814" s="278"/>
      <c r="AQ1814" s="278"/>
      <c r="AR1814" s="278"/>
      <c r="AS1814" s="278"/>
      <c r="AT1814" s="278"/>
    </row>
    <row r="1815" spans="1:46" ht="45" customHeight="1" thickTop="1" thickBot="1" x14ac:dyDescent="0.25">
      <c r="A1815" s="273" t="s">
        <v>1734</v>
      </c>
      <c r="B1815" s="273" t="s">
        <v>1735</v>
      </c>
      <c r="C1815" s="273" t="s">
        <v>1735</v>
      </c>
      <c r="D1815" s="273" t="s">
        <v>1735</v>
      </c>
      <c r="E1815" s="273" t="s">
        <v>1735</v>
      </c>
      <c r="F1815" s="273" t="s">
        <v>1735</v>
      </c>
      <c r="G1815" s="273" t="s">
        <v>1735</v>
      </c>
      <c r="H1815" s="273" t="s">
        <v>1735</v>
      </c>
      <c r="I1815" s="273" t="s">
        <v>1735</v>
      </c>
      <c r="J1815" s="273" t="s">
        <v>1735</v>
      </c>
      <c r="K1815" s="273" t="s">
        <v>1735</v>
      </c>
      <c r="L1815" s="273" t="s">
        <v>1735</v>
      </c>
      <c r="M1815" s="273" t="s">
        <v>1735</v>
      </c>
      <c r="N1815" s="273" t="s">
        <v>1735</v>
      </c>
      <c r="O1815" s="273" t="s">
        <v>1735</v>
      </c>
      <c r="P1815" s="273" t="s">
        <v>1735</v>
      </c>
      <c r="Q1815" s="65">
        <v>0</v>
      </c>
      <c r="R1815" s="274"/>
      <c r="S1815" s="274"/>
      <c r="T1815" s="274"/>
      <c r="U1815" s="274"/>
      <c r="V1815" s="274"/>
      <c r="W1815" s="274"/>
      <c r="X1815" s="274"/>
      <c r="Y1815" s="274"/>
      <c r="Z1815" s="274"/>
      <c r="AA1815" s="274"/>
      <c r="AB1815" s="274"/>
      <c r="AC1815" s="274"/>
      <c r="AD1815" s="274"/>
      <c r="AE1815" s="274"/>
      <c r="AF1815" s="65">
        <v>0</v>
      </c>
      <c r="AG1815" s="274"/>
      <c r="AH1815" s="274"/>
      <c r="AI1815" s="274"/>
      <c r="AJ1815" s="274"/>
      <c r="AK1815" s="274"/>
      <c r="AL1815" s="274"/>
      <c r="AM1815" s="274"/>
      <c r="AN1815" s="274"/>
      <c r="AO1815" s="274"/>
      <c r="AP1815" s="274"/>
      <c r="AQ1815" s="274"/>
      <c r="AR1815" s="274"/>
      <c r="AS1815" s="274"/>
      <c r="AT1815" s="274"/>
    </row>
    <row r="1816" spans="1:46" ht="45" customHeight="1" thickTop="1" thickBot="1" x14ac:dyDescent="0.25">
      <c r="A1816" s="273" t="s">
        <v>1736</v>
      </c>
      <c r="B1816" s="273" t="s">
        <v>1737</v>
      </c>
      <c r="C1816" s="273" t="s">
        <v>1737</v>
      </c>
      <c r="D1816" s="273" t="s">
        <v>1737</v>
      </c>
      <c r="E1816" s="273" t="s">
        <v>1737</v>
      </c>
      <c r="F1816" s="273" t="s">
        <v>1737</v>
      </c>
      <c r="G1816" s="273" t="s">
        <v>1737</v>
      </c>
      <c r="H1816" s="273" t="s">
        <v>1737</v>
      </c>
      <c r="I1816" s="273" t="s">
        <v>1737</v>
      </c>
      <c r="J1816" s="273" t="s">
        <v>1737</v>
      </c>
      <c r="K1816" s="273" t="s">
        <v>1737</v>
      </c>
      <c r="L1816" s="273" t="s">
        <v>1737</v>
      </c>
      <c r="M1816" s="273" t="s">
        <v>1737</v>
      </c>
      <c r="N1816" s="273" t="s">
        <v>1737</v>
      </c>
      <c r="O1816" s="273" t="s">
        <v>1737</v>
      </c>
      <c r="P1816" s="273" t="s">
        <v>1737</v>
      </c>
      <c r="Q1816" s="65">
        <v>0</v>
      </c>
      <c r="R1816" s="274"/>
      <c r="S1816" s="274"/>
      <c r="T1816" s="274"/>
      <c r="U1816" s="274"/>
      <c r="V1816" s="274"/>
      <c r="W1816" s="274"/>
      <c r="X1816" s="274"/>
      <c r="Y1816" s="274"/>
      <c r="Z1816" s="274"/>
      <c r="AA1816" s="274"/>
      <c r="AB1816" s="274"/>
      <c r="AC1816" s="274"/>
      <c r="AD1816" s="274"/>
      <c r="AE1816" s="274"/>
      <c r="AF1816" s="65">
        <v>0</v>
      </c>
      <c r="AG1816" s="274"/>
      <c r="AH1816" s="274"/>
      <c r="AI1816" s="274"/>
      <c r="AJ1816" s="274"/>
      <c r="AK1816" s="274"/>
      <c r="AL1816" s="274"/>
      <c r="AM1816" s="274"/>
      <c r="AN1816" s="274"/>
      <c r="AO1816" s="274"/>
      <c r="AP1816" s="274"/>
      <c r="AQ1816" s="274"/>
      <c r="AR1816" s="274"/>
      <c r="AS1816" s="274"/>
      <c r="AT1816" s="274"/>
    </row>
    <row r="1817" spans="1:46" ht="45" customHeight="1" thickTop="1" thickBot="1" x14ac:dyDescent="0.25">
      <c r="A1817" s="273" t="s">
        <v>1738</v>
      </c>
      <c r="B1817" s="273" t="s">
        <v>1739</v>
      </c>
      <c r="C1817" s="273" t="s">
        <v>1739</v>
      </c>
      <c r="D1817" s="273" t="s">
        <v>1739</v>
      </c>
      <c r="E1817" s="273" t="s">
        <v>1739</v>
      </c>
      <c r="F1817" s="273" t="s">
        <v>1739</v>
      </c>
      <c r="G1817" s="273" t="s">
        <v>1739</v>
      </c>
      <c r="H1817" s="273" t="s">
        <v>1739</v>
      </c>
      <c r="I1817" s="273" t="s">
        <v>1739</v>
      </c>
      <c r="J1817" s="273" t="s">
        <v>1739</v>
      </c>
      <c r="K1817" s="273" t="s">
        <v>1739</v>
      </c>
      <c r="L1817" s="273" t="s">
        <v>1739</v>
      </c>
      <c r="M1817" s="273" t="s">
        <v>1739</v>
      </c>
      <c r="N1817" s="273" t="s">
        <v>1739</v>
      </c>
      <c r="O1817" s="273" t="s">
        <v>1739</v>
      </c>
      <c r="P1817" s="273" t="s">
        <v>1739</v>
      </c>
      <c r="Q1817" s="65">
        <v>0</v>
      </c>
      <c r="R1817" s="274"/>
      <c r="S1817" s="274"/>
      <c r="T1817" s="274"/>
      <c r="U1817" s="274"/>
      <c r="V1817" s="274"/>
      <c r="W1817" s="274"/>
      <c r="X1817" s="274"/>
      <c r="Y1817" s="274"/>
      <c r="Z1817" s="274"/>
      <c r="AA1817" s="274"/>
      <c r="AB1817" s="274"/>
      <c r="AC1817" s="274"/>
      <c r="AD1817" s="274"/>
      <c r="AE1817" s="274"/>
      <c r="AF1817" s="65">
        <v>0</v>
      </c>
      <c r="AG1817" s="274"/>
      <c r="AH1817" s="274"/>
      <c r="AI1817" s="274"/>
      <c r="AJ1817" s="274"/>
      <c r="AK1817" s="274"/>
      <c r="AL1817" s="274"/>
      <c r="AM1817" s="274"/>
      <c r="AN1817" s="274"/>
      <c r="AO1817" s="274"/>
      <c r="AP1817" s="274"/>
      <c r="AQ1817" s="274"/>
      <c r="AR1817" s="274"/>
      <c r="AS1817" s="274"/>
      <c r="AT1817" s="274"/>
    </row>
    <row r="1818" spans="1:46" ht="45" customHeight="1" thickTop="1" thickBot="1" x14ac:dyDescent="0.25">
      <c r="A1818" s="278" t="s">
        <v>1740</v>
      </c>
      <c r="B1818" s="278" t="s">
        <v>1741</v>
      </c>
      <c r="C1818" s="278" t="s">
        <v>1741</v>
      </c>
      <c r="D1818" s="278" t="s">
        <v>1741</v>
      </c>
      <c r="E1818" s="278" t="s">
        <v>1741</v>
      </c>
      <c r="F1818" s="278" t="s">
        <v>1741</v>
      </c>
      <c r="G1818" s="278" t="s">
        <v>1741</v>
      </c>
      <c r="H1818" s="278" t="s">
        <v>1741</v>
      </c>
      <c r="I1818" s="278" t="s">
        <v>1741</v>
      </c>
      <c r="J1818" s="278" t="s">
        <v>1741</v>
      </c>
      <c r="K1818" s="278" t="s">
        <v>1741</v>
      </c>
      <c r="L1818" s="278" t="s">
        <v>1741</v>
      </c>
      <c r="M1818" s="278" t="s">
        <v>1741</v>
      </c>
      <c r="N1818" s="278" t="s">
        <v>1741</v>
      </c>
      <c r="O1818" s="278" t="s">
        <v>1741</v>
      </c>
      <c r="P1818" s="278" t="s">
        <v>1741</v>
      </c>
      <c r="Q1818" s="65">
        <v>0</v>
      </c>
      <c r="R1818" s="274"/>
      <c r="S1818" s="274"/>
      <c r="T1818" s="274"/>
      <c r="U1818" s="274"/>
      <c r="V1818" s="274"/>
      <c r="W1818" s="274"/>
      <c r="X1818" s="274"/>
      <c r="Y1818" s="274"/>
      <c r="Z1818" s="274"/>
      <c r="AA1818" s="274"/>
      <c r="AB1818" s="274"/>
      <c r="AC1818" s="274"/>
      <c r="AD1818" s="274"/>
      <c r="AE1818" s="274"/>
      <c r="AF1818" s="65">
        <v>0</v>
      </c>
      <c r="AG1818" s="274"/>
      <c r="AH1818" s="274"/>
      <c r="AI1818" s="274"/>
      <c r="AJ1818" s="274"/>
      <c r="AK1818" s="274"/>
      <c r="AL1818" s="274"/>
      <c r="AM1818" s="274"/>
      <c r="AN1818" s="274"/>
      <c r="AO1818" s="274"/>
      <c r="AP1818" s="274"/>
      <c r="AQ1818" s="274"/>
      <c r="AR1818" s="274"/>
      <c r="AS1818" s="274"/>
      <c r="AT1818" s="274"/>
    </row>
    <row r="1819" spans="1:46" ht="45" customHeight="1" thickTop="1" thickBot="1" x14ac:dyDescent="0.25">
      <c r="A1819" s="278" t="s">
        <v>1742</v>
      </c>
      <c r="B1819" s="278" t="s">
        <v>1743</v>
      </c>
      <c r="C1819" s="278" t="s">
        <v>1743</v>
      </c>
      <c r="D1819" s="278" t="s">
        <v>1743</v>
      </c>
      <c r="E1819" s="278" t="s">
        <v>1743</v>
      </c>
      <c r="F1819" s="278" t="s">
        <v>1743</v>
      </c>
      <c r="G1819" s="278" t="s">
        <v>1743</v>
      </c>
      <c r="H1819" s="278" t="s">
        <v>1743</v>
      </c>
      <c r="I1819" s="278" t="s">
        <v>1743</v>
      </c>
      <c r="J1819" s="278" t="s">
        <v>1743</v>
      </c>
      <c r="K1819" s="278" t="s">
        <v>1743</v>
      </c>
      <c r="L1819" s="278" t="s">
        <v>1743</v>
      </c>
      <c r="M1819" s="278" t="s">
        <v>1743</v>
      </c>
      <c r="N1819" s="278" t="s">
        <v>1743</v>
      </c>
      <c r="O1819" s="278" t="s">
        <v>1743</v>
      </c>
      <c r="P1819" s="278" t="s">
        <v>1743</v>
      </c>
      <c r="Q1819" s="65">
        <v>0</v>
      </c>
      <c r="R1819" s="278"/>
      <c r="S1819" s="278"/>
      <c r="T1819" s="278"/>
      <c r="U1819" s="278"/>
      <c r="V1819" s="278"/>
      <c r="W1819" s="278"/>
      <c r="X1819" s="278"/>
      <c r="Y1819" s="278"/>
      <c r="Z1819" s="278"/>
      <c r="AA1819" s="278"/>
      <c r="AB1819" s="278"/>
      <c r="AC1819" s="278"/>
      <c r="AD1819" s="278"/>
      <c r="AE1819" s="278"/>
      <c r="AF1819" s="65">
        <v>0</v>
      </c>
      <c r="AG1819" s="278"/>
      <c r="AH1819" s="278"/>
      <c r="AI1819" s="278"/>
      <c r="AJ1819" s="278"/>
      <c r="AK1819" s="278"/>
      <c r="AL1819" s="278"/>
      <c r="AM1819" s="278"/>
      <c r="AN1819" s="278"/>
      <c r="AO1819" s="278"/>
      <c r="AP1819" s="278"/>
      <c r="AQ1819" s="278"/>
      <c r="AR1819" s="278"/>
      <c r="AS1819" s="278"/>
      <c r="AT1819" s="278"/>
    </row>
    <row r="1820" spans="1:46" ht="45" customHeight="1" thickTop="1" thickBot="1" x14ac:dyDescent="0.25">
      <c r="A1820" s="273" t="s">
        <v>1744</v>
      </c>
      <c r="B1820" s="273" t="s">
        <v>1745</v>
      </c>
      <c r="C1820" s="273" t="s">
        <v>1745</v>
      </c>
      <c r="D1820" s="273" t="s">
        <v>1745</v>
      </c>
      <c r="E1820" s="273" t="s">
        <v>1745</v>
      </c>
      <c r="F1820" s="273" t="s">
        <v>1745</v>
      </c>
      <c r="G1820" s="273" t="s">
        <v>1745</v>
      </c>
      <c r="H1820" s="273" t="s">
        <v>1745</v>
      </c>
      <c r="I1820" s="273" t="s">
        <v>1745</v>
      </c>
      <c r="J1820" s="273" t="s">
        <v>1745</v>
      </c>
      <c r="K1820" s="273" t="s">
        <v>1745</v>
      </c>
      <c r="L1820" s="273" t="s">
        <v>1745</v>
      </c>
      <c r="M1820" s="273" t="s">
        <v>1745</v>
      </c>
      <c r="N1820" s="273" t="s">
        <v>1745</v>
      </c>
      <c r="O1820" s="273" t="s">
        <v>1745</v>
      </c>
      <c r="P1820" s="273" t="s">
        <v>1745</v>
      </c>
      <c r="Q1820" s="65">
        <v>0</v>
      </c>
      <c r="R1820" s="278"/>
      <c r="S1820" s="278"/>
      <c r="T1820" s="278"/>
      <c r="U1820" s="278"/>
      <c r="V1820" s="278"/>
      <c r="W1820" s="278"/>
      <c r="X1820" s="278"/>
      <c r="Y1820" s="278"/>
      <c r="Z1820" s="278"/>
      <c r="AA1820" s="278"/>
      <c r="AB1820" s="278"/>
      <c r="AC1820" s="278"/>
      <c r="AD1820" s="278"/>
      <c r="AE1820" s="278"/>
      <c r="AF1820" s="65">
        <v>0</v>
      </c>
      <c r="AG1820" s="278"/>
      <c r="AH1820" s="278"/>
      <c r="AI1820" s="278"/>
      <c r="AJ1820" s="278"/>
      <c r="AK1820" s="278"/>
      <c r="AL1820" s="278"/>
      <c r="AM1820" s="278"/>
      <c r="AN1820" s="278"/>
      <c r="AO1820" s="278"/>
      <c r="AP1820" s="278"/>
      <c r="AQ1820" s="278"/>
      <c r="AR1820" s="278"/>
      <c r="AS1820" s="278"/>
      <c r="AT1820" s="278"/>
    </row>
    <row r="1821" spans="1:46" ht="45" customHeight="1" thickTop="1" thickBot="1" x14ac:dyDescent="0.25">
      <c r="A1821" s="273" t="s">
        <v>1746</v>
      </c>
      <c r="B1821" s="273" t="s">
        <v>1747</v>
      </c>
      <c r="C1821" s="273" t="s">
        <v>1747</v>
      </c>
      <c r="D1821" s="273" t="s">
        <v>1747</v>
      </c>
      <c r="E1821" s="273" t="s">
        <v>1747</v>
      </c>
      <c r="F1821" s="273" t="s">
        <v>1747</v>
      </c>
      <c r="G1821" s="273" t="s">
        <v>1747</v>
      </c>
      <c r="H1821" s="273" t="s">
        <v>1747</v>
      </c>
      <c r="I1821" s="273" t="s">
        <v>1747</v>
      </c>
      <c r="J1821" s="273" t="s">
        <v>1747</v>
      </c>
      <c r="K1821" s="273" t="s">
        <v>1747</v>
      </c>
      <c r="L1821" s="273" t="s">
        <v>1747</v>
      </c>
      <c r="M1821" s="273" t="s">
        <v>1747</v>
      </c>
      <c r="N1821" s="273" t="s">
        <v>1747</v>
      </c>
      <c r="O1821" s="273" t="s">
        <v>1747</v>
      </c>
      <c r="P1821" s="273" t="s">
        <v>1747</v>
      </c>
      <c r="Q1821" s="65">
        <v>0</v>
      </c>
      <c r="R1821" s="274"/>
      <c r="S1821" s="274"/>
      <c r="T1821" s="274"/>
      <c r="U1821" s="274"/>
      <c r="V1821" s="274"/>
      <c r="W1821" s="274"/>
      <c r="X1821" s="274"/>
      <c r="Y1821" s="274"/>
      <c r="Z1821" s="274"/>
      <c r="AA1821" s="274"/>
      <c r="AB1821" s="274"/>
      <c r="AC1821" s="274"/>
      <c r="AD1821" s="274"/>
      <c r="AE1821" s="274"/>
      <c r="AF1821" s="65">
        <v>0</v>
      </c>
      <c r="AG1821" s="274"/>
      <c r="AH1821" s="274"/>
      <c r="AI1821" s="274"/>
      <c r="AJ1821" s="274"/>
      <c r="AK1821" s="274"/>
      <c r="AL1821" s="274"/>
      <c r="AM1821" s="274"/>
      <c r="AN1821" s="274"/>
      <c r="AO1821" s="274"/>
      <c r="AP1821" s="274"/>
      <c r="AQ1821" s="274"/>
      <c r="AR1821" s="274"/>
      <c r="AS1821" s="274"/>
      <c r="AT1821" s="274"/>
    </row>
    <row r="1822" spans="1:46" ht="45" customHeight="1" thickTop="1" thickBot="1" x14ac:dyDescent="0.25">
      <c r="A1822" s="273" t="s">
        <v>1748</v>
      </c>
      <c r="B1822" s="273" t="s">
        <v>1749</v>
      </c>
      <c r="C1822" s="273" t="s">
        <v>1749</v>
      </c>
      <c r="D1822" s="273" t="s">
        <v>1749</v>
      </c>
      <c r="E1822" s="273" t="s">
        <v>1749</v>
      </c>
      <c r="F1822" s="273" t="s">
        <v>1749</v>
      </c>
      <c r="G1822" s="273" t="s">
        <v>1749</v>
      </c>
      <c r="H1822" s="273" t="s">
        <v>1749</v>
      </c>
      <c r="I1822" s="273" t="s">
        <v>1749</v>
      </c>
      <c r="J1822" s="273" t="s">
        <v>1749</v>
      </c>
      <c r="K1822" s="273" t="s">
        <v>1749</v>
      </c>
      <c r="L1822" s="273" t="s">
        <v>1749</v>
      </c>
      <c r="M1822" s="273" t="s">
        <v>1749</v>
      </c>
      <c r="N1822" s="273" t="s">
        <v>1749</v>
      </c>
      <c r="O1822" s="273" t="s">
        <v>1749</v>
      </c>
      <c r="P1822" s="273" t="s">
        <v>1749</v>
      </c>
      <c r="Q1822" s="65">
        <v>0</v>
      </c>
      <c r="R1822" s="274"/>
      <c r="S1822" s="274"/>
      <c r="T1822" s="274"/>
      <c r="U1822" s="274"/>
      <c r="V1822" s="274"/>
      <c r="W1822" s="274"/>
      <c r="X1822" s="274"/>
      <c r="Y1822" s="274"/>
      <c r="Z1822" s="274"/>
      <c r="AA1822" s="274"/>
      <c r="AB1822" s="274"/>
      <c r="AC1822" s="274"/>
      <c r="AD1822" s="274"/>
      <c r="AE1822" s="274"/>
      <c r="AF1822" s="65">
        <v>0</v>
      </c>
      <c r="AG1822" s="274"/>
      <c r="AH1822" s="274"/>
      <c r="AI1822" s="274"/>
      <c r="AJ1822" s="274"/>
      <c r="AK1822" s="274"/>
      <c r="AL1822" s="274"/>
      <c r="AM1822" s="274"/>
      <c r="AN1822" s="274"/>
      <c r="AO1822" s="274"/>
      <c r="AP1822" s="274"/>
      <c r="AQ1822" s="274"/>
      <c r="AR1822" s="274"/>
      <c r="AS1822" s="274"/>
      <c r="AT1822" s="274"/>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79" t="s">
        <v>73</v>
      </c>
      <c r="B1824" s="279"/>
      <c r="C1824" s="279"/>
      <c r="D1824" s="279"/>
      <c r="E1824" s="279"/>
      <c r="F1824" s="279"/>
      <c r="G1824" s="279"/>
      <c r="H1824" s="279"/>
      <c r="I1824" s="279"/>
      <c r="J1824" s="279"/>
      <c r="K1824" s="279"/>
      <c r="L1824" s="279"/>
      <c r="M1824" s="279"/>
      <c r="N1824" s="279"/>
      <c r="O1824" s="279"/>
      <c r="P1824" s="279"/>
      <c r="Q1824" s="67" t="s">
        <v>64</v>
      </c>
      <c r="R1824" s="280" t="s">
        <v>65</v>
      </c>
      <c r="S1824" s="280"/>
      <c r="T1824" s="280"/>
      <c r="U1824" s="280"/>
      <c r="V1824" s="280"/>
      <c r="W1824" s="280"/>
      <c r="X1824" s="280"/>
      <c r="Y1824" s="280"/>
      <c r="Z1824" s="280"/>
      <c r="AA1824" s="280"/>
      <c r="AB1824" s="280"/>
      <c r="AC1824" s="280"/>
      <c r="AD1824" s="280"/>
      <c r="AE1824" s="280"/>
      <c r="AF1824" s="68" t="s">
        <v>64</v>
      </c>
      <c r="AG1824" s="281" t="s">
        <v>7</v>
      </c>
      <c r="AH1824" s="281"/>
      <c r="AI1824" s="281"/>
      <c r="AJ1824" s="281"/>
      <c r="AK1824" s="281"/>
      <c r="AL1824" s="281"/>
      <c r="AM1824" s="281"/>
      <c r="AN1824" s="281"/>
      <c r="AO1824" s="281"/>
      <c r="AP1824" s="281"/>
      <c r="AQ1824" s="281"/>
      <c r="AR1824" s="281"/>
      <c r="AS1824" s="281"/>
      <c r="AT1824" s="281"/>
    </row>
    <row r="1825" spans="1:46" ht="45" customHeight="1" thickTop="1" thickBot="1" x14ac:dyDescent="0.25">
      <c r="A1825" s="273" t="s">
        <v>1750</v>
      </c>
      <c r="B1825" s="273" t="s">
        <v>1751</v>
      </c>
      <c r="C1825" s="273" t="s">
        <v>1751</v>
      </c>
      <c r="D1825" s="273" t="s">
        <v>1751</v>
      </c>
      <c r="E1825" s="273" t="s">
        <v>1751</v>
      </c>
      <c r="F1825" s="273" t="s">
        <v>1751</v>
      </c>
      <c r="G1825" s="273" t="s">
        <v>1751</v>
      </c>
      <c r="H1825" s="273" t="s">
        <v>1751</v>
      </c>
      <c r="I1825" s="273" t="s">
        <v>1751</v>
      </c>
      <c r="J1825" s="273" t="s">
        <v>1751</v>
      </c>
      <c r="K1825" s="273" t="s">
        <v>1751</v>
      </c>
      <c r="L1825" s="273" t="s">
        <v>1751</v>
      </c>
      <c r="M1825" s="273" t="s">
        <v>1751</v>
      </c>
      <c r="N1825" s="273" t="s">
        <v>1751</v>
      </c>
      <c r="O1825" s="273" t="s">
        <v>1751</v>
      </c>
      <c r="P1825" s="273" t="s">
        <v>1751</v>
      </c>
      <c r="Q1825" s="65">
        <v>0</v>
      </c>
      <c r="R1825" s="278" t="s">
        <v>3076</v>
      </c>
      <c r="S1825" s="278"/>
      <c r="T1825" s="278"/>
      <c r="U1825" s="278"/>
      <c r="V1825" s="278"/>
      <c r="W1825" s="278"/>
      <c r="X1825" s="278"/>
      <c r="Y1825" s="278"/>
      <c r="Z1825" s="278"/>
      <c r="AA1825" s="278"/>
      <c r="AB1825" s="278"/>
      <c r="AC1825" s="278"/>
      <c r="AD1825" s="278"/>
      <c r="AE1825" s="278"/>
      <c r="AF1825" s="65">
        <v>0</v>
      </c>
      <c r="AG1825" s="278" t="s">
        <v>3083</v>
      </c>
      <c r="AH1825" s="278"/>
      <c r="AI1825" s="278"/>
      <c r="AJ1825" s="278"/>
      <c r="AK1825" s="278"/>
      <c r="AL1825" s="278"/>
      <c r="AM1825" s="278"/>
      <c r="AN1825" s="278"/>
      <c r="AO1825" s="278"/>
      <c r="AP1825" s="278"/>
      <c r="AQ1825" s="278"/>
      <c r="AR1825" s="278"/>
      <c r="AS1825" s="278"/>
      <c r="AT1825" s="278"/>
    </row>
    <row r="1826" spans="1:46" ht="45" customHeight="1" thickTop="1" thickBot="1" x14ac:dyDescent="0.25">
      <c r="A1826" s="273" t="s">
        <v>1752</v>
      </c>
      <c r="B1826" s="273" t="s">
        <v>1753</v>
      </c>
      <c r="C1826" s="273" t="s">
        <v>1753</v>
      </c>
      <c r="D1826" s="273" t="s">
        <v>1753</v>
      </c>
      <c r="E1826" s="273" t="s">
        <v>1753</v>
      </c>
      <c r="F1826" s="273" t="s">
        <v>1753</v>
      </c>
      <c r="G1826" s="273" t="s">
        <v>1753</v>
      </c>
      <c r="H1826" s="273" t="s">
        <v>1753</v>
      </c>
      <c r="I1826" s="273" t="s">
        <v>1753</v>
      </c>
      <c r="J1826" s="273" t="s">
        <v>1753</v>
      </c>
      <c r="K1826" s="273" t="s">
        <v>1753</v>
      </c>
      <c r="L1826" s="273" t="s">
        <v>1753</v>
      </c>
      <c r="M1826" s="273" t="s">
        <v>1753</v>
      </c>
      <c r="N1826" s="273" t="s">
        <v>1753</v>
      </c>
      <c r="O1826" s="273" t="s">
        <v>1753</v>
      </c>
      <c r="P1826" s="273" t="s">
        <v>1753</v>
      </c>
      <c r="Q1826" s="65">
        <v>0</v>
      </c>
      <c r="R1826" s="274"/>
      <c r="S1826" s="274"/>
      <c r="T1826" s="274"/>
      <c r="U1826" s="274"/>
      <c r="V1826" s="274"/>
      <c r="W1826" s="274"/>
      <c r="X1826" s="274"/>
      <c r="Y1826" s="274"/>
      <c r="Z1826" s="274"/>
      <c r="AA1826" s="274"/>
      <c r="AB1826" s="274"/>
      <c r="AC1826" s="274"/>
      <c r="AD1826" s="274"/>
      <c r="AE1826" s="274"/>
      <c r="AF1826" s="65">
        <v>0</v>
      </c>
      <c r="AG1826" s="274"/>
      <c r="AH1826" s="274"/>
      <c r="AI1826" s="274"/>
      <c r="AJ1826" s="274"/>
      <c r="AK1826" s="274"/>
      <c r="AL1826" s="274"/>
      <c r="AM1826" s="274"/>
      <c r="AN1826" s="274"/>
      <c r="AO1826" s="274"/>
      <c r="AP1826" s="274"/>
      <c r="AQ1826" s="274"/>
      <c r="AR1826" s="274"/>
      <c r="AS1826" s="274"/>
      <c r="AT1826" s="274"/>
    </row>
    <row r="1827" spans="1:46" ht="51.6" customHeight="1" thickTop="1" thickBot="1" x14ac:dyDescent="0.25">
      <c r="A1827" s="273" t="s">
        <v>1754</v>
      </c>
      <c r="B1827" s="273" t="s">
        <v>1755</v>
      </c>
      <c r="C1827" s="273" t="s">
        <v>1755</v>
      </c>
      <c r="D1827" s="273" t="s">
        <v>1755</v>
      </c>
      <c r="E1827" s="273" t="s">
        <v>1755</v>
      </c>
      <c r="F1827" s="273" t="s">
        <v>1755</v>
      </c>
      <c r="G1827" s="273" t="s">
        <v>1755</v>
      </c>
      <c r="H1827" s="273" t="s">
        <v>1755</v>
      </c>
      <c r="I1827" s="273" t="s">
        <v>1755</v>
      </c>
      <c r="J1827" s="273" t="s">
        <v>1755</v>
      </c>
      <c r="K1827" s="273" t="s">
        <v>1755</v>
      </c>
      <c r="L1827" s="273" t="s">
        <v>1755</v>
      </c>
      <c r="M1827" s="273" t="s">
        <v>1755</v>
      </c>
      <c r="N1827" s="273" t="s">
        <v>1755</v>
      </c>
      <c r="O1827" s="273" t="s">
        <v>1755</v>
      </c>
      <c r="P1827" s="273" t="s">
        <v>1755</v>
      </c>
      <c r="Q1827" s="65">
        <v>0</v>
      </c>
      <c r="R1827" s="278"/>
      <c r="S1827" s="278"/>
      <c r="T1827" s="278"/>
      <c r="U1827" s="278"/>
      <c r="V1827" s="278"/>
      <c r="W1827" s="278"/>
      <c r="X1827" s="278"/>
      <c r="Y1827" s="278"/>
      <c r="Z1827" s="278"/>
      <c r="AA1827" s="278"/>
      <c r="AB1827" s="278"/>
      <c r="AC1827" s="278"/>
      <c r="AD1827" s="278"/>
      <c r="AE1827" s="278"/>
      <c r="AF1827" s="65">
        <v>0</v>
      </c>
      <c r="AG1827" s="278"/>
      <c r="AH1827" s="278"/>
      <c r="AI1827" s="278"/>
      <c r="AJ1827" s="278"/>
      <c r="AK1827" s="278"/>
      <c r="AL1827" s="278"/>
      <c r="AM1827" s="278"/>
      <c r="AN1827" s="278"/>
      <c r="AO1827" s="278"/>
      <c r="AP1827" s="278"/>
      <c r="AQ1827" s="278"/>
      <c r="AR1827" s="278"/>
      <c r="AS1827" s="278"/>
      <c r="AT1827" s="278"/>
    </row>
    <row r="1828" spans="1:46" ht="68.650000000000006" customHeight="1" thickTop="1" thickBot="1" x14ac:dyDescent="0.25">
      <c r="A1828" s="273" t="s">
        <v>1756</v>
      </c>
      <c r="B1828" s="273" t="s">
        <v>1757</v>
      </c>
      <c r="C1828" s="273" t="s">
        <v>1757</v>
      </c>
      <c r="D1828" s="273" t="s">
        <v>1757</v>
      </c>
      <c r="E1828" s="273" t="s">
        <v>1757</v>
      </c>
      <c r="F1828" s="273" t="s">
        <v>1757</v>
      </c>
      <c r="G1828" s="273" t="s">
        <v>1757</v>
      </c>
      <c r="H1828" s="273" t="s">
        <v>1757</v>
      </c>
      <c r="I1828" s="273" t="s">
        <v>1757</v>
      </c>
      <c r="J1828" s="273" t="s">
        <v>1757</v>
      </c>
      <c r="K1828" s="273" t="s">
        <v>1757</v>
      </c>
      <c r="L1828" s="273" t="s">
        <v>1757</v>
      </c>
      <c r="M1828" s="273" t="s">
        <v>1757</v>
      </c>
      <c r="N1828" s="273" t="s">
        <v>1757</v>
      </c>
      <c r="O1828" s="273" t="s">
        <v>1757</v>
      </c>
      <c r="P1828" s="273" t="s">
        <v>1757</v>
      </c>
      <c r="Q1828" s="65">
        <v>0</v>
      </c>
      <c r="R1828" s="278"/>
      <c r="S1828" s="278"/>
      <c r="T1828" s="278"/>
      <c r="U1828" s="278"/>
      <c r="V1828" s="278"/>
      <c r="W1828" s="278"/>
      <c r="X1828" s="278"/>
      <c r="Y1828" s="278"/>
      <c r="Z1828" s="278"/>
      <c r="AA1828" s="278"/>
      <c r="AB1828" s="278"/>
      <c r="AC1828" s="278"/>
      <c r="AD1828" s="278"/>
      <c r="AE1828" s="278"/>
      <c r="AF1828" s="65">
        <v>0</v>
      </c>
      <c r="AG1828" s="278"/>
      <c r="AH1828" s="278"/>
      <c r="AI1828" s="278"/>
      <c r="AJ1828" s="278"/>
      <c r="AK1828" s="278"/>
      <c r="AL1828" s="278"/>
      <c r="AM1828" s="278"/>
      <c r="AN1828" s="278"/>
      <c r="AO1828" s="278"/>
      <c r="AP1828" s="278"/>
      <c r="AQ1828" s="278"/>
      <c r="AR1828" s="278"/>
      <c r="AS1828" s="278"/>
      <c r="AT1828" s="278"/>
    </row>
    <row r="1829" spans="1:46" ht="45" customHeight="1" thickTop="1" thickBot="1" x14ac:dyDescent="0.25">
      <c r="A1829" s="273" t="s">
        <v>1758</v>
      </c>
      <c r="B1829" s="273" t="s">
        <v>1759</v>
      </c>
      <c r="C1829" s="273" t="s">
        <v>1759</v>
      </c>
      <c r="D1829" s="273" t="s">
        <v>1759</v>
      </c>
      <c r="E1829" s="273" t="s">
        <v>1759</v>
      </c>
      <c r="F1829" s="273" t="s">
        <v>1759</v>
      </c>
      <c r="G1829" s="273" t="s">
        <v>1759</v>
      </c>
      <c r="H1829" s="273" t="s">
        <v>1759</v>
      </c>
      <c r="I1829" s="273" t="s">
        <v>1759</v>
      </c>
      <c r="J1829" s="273" t="s">
        <v>1759</v>
      </c>
      <c r="K1829" s="273" t="s">
        <v>1759</v>
      </c>
      <c r="L1829" s="273" t="s">
        <v>1759</v>
      </c>
      <c r="M1829" s="273" t="s">
        <v>1759</v>
      </c>
      <c r="N1829" s="273" t="s">
        <v>1759</v>
      </c>
      <c r="O1829" s="273" t="s">
        <v>1759</v>
      </c>
      <c r="P1829" s="273" t="s">
        <v>1759</v>
      </c>
      <c r="Q1829" s="65">
        <v>0</v>
      </c>
      <c r="R1829" s="278"/>
      <c r="S1829" s="278"/>
      <c r="T1829" s="278"/>
      <c r="U1829" s="278"/>
      <c r="V1829" s="278"/>
      <c r="W1829" s="278"/>
      <c r="X1829" s="278"/>
      <c r="Y1829" s="278"/>
      <c r="Z1829" s="278"/>
      <c r="AA1829" s="278"/>
      <c r="AB1829" s="278"/>
      <c r="AC1829" s="278"/>
      <c r="AD1829" s="278"/>
      <c r="AE1829" s="278"/>
      <c r="AF1829" s="65">
        <v>0</v>
      </c>
      <c r="AG1829" s="278"/>
      <c r="AH1829" s="278"/>
      <c r="AI1829" s="278"/>
      <c r="AJ1829" s="278"/>
      <c r="AK1829" s="278"/>
      <c r="AL1829" s="278"/>
      <c r="AM1829" s="278"/>
      <c r="AN1829" s="278"/>
      <c r="AO1829" s="278"/>
      <c r="AP1829" s="278"/>
      <c r="AQ1829" s="278"/>
      <c r="AR1829" s="278"/>
      <c r="AS1829" s="278"/>
      <c r="AT1829" s="278"/>
    </row>
    <row r="1832" spans="1:46" ht="15" x14ac:dyDescent="0.2">
      <c r="A1832" s="267" t="s">
        <v>1760</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67"/>
      <c r="AE1832" s="267"/>
      <c r="AF1832"/>
      <c r="AG1832" s="295" t="s">
        <v>61</v>
      </c>
      <c r="AH1832" s="295"/>
      <c r="AI1832" s="295"/>
      <c r="AJ1832" s="295"/>
      <c r="AK1832" s="69" t="e">
        <f>(('Artículo 121 (resumen PI)'!C57*0.8+'Artículo 121 (resumen PI)'!F57*0.2)+('Artículo 121 (resumen PNT)'!C57*0.8+'Artículo 121 (resumen PNT)'!F57*0.2))/2</f>
        <v>#VALUE!</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62</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68" t="s">
        <v>1761</v>
      </c>
      <c r="B1836" s="268"/>
      <c r="C1836" s="268"/>
      <c r="D1836" s="268"/>
      <c r="E1836" s="268"/>
      <c r="F1836" s="268"/>
      <c r="G1836" s="268"/>
      <c r="H1836" s="268"/>
      <c r="I1836" s="268"/>
      <c r="J1836" s="268"/>
      <c r="K1836" s="268"/>
      <c r="L1836" s="268"/>
      <c r="M1836" s="268"/>
      <c r="N1836" s="268"/>
      <c r="O1836" s="268"/>
      <c r="P1836" s="268"/>
      <c r="Q1836" s="62"/>
      <c r="R1836" s="57"/>
      <c r="S1836" s="57"/>
      <c r="T1836" s="57"/>
      <c r="U1836" s="57"/>
      <c r="V1836" s="269"/>
      <c r="W1836" s="269"/>
      <c r="X1836" s="269"/>
      <c r="Y1836" s="269"/>
      <c r="Z1836" s="269"/>
      <c r="AA1836" s="269"/>
      <c r="AB1836" s="269"/>
      <c r="AC1836" s="269"/>
      <c r="AD1836" s="269"/>
      <c r="AE1836" s="269"/>
      <c r="AF1836" s="62"/>
      <c r="AG1836" s="57"/>
      <c r="AH1836" s="57"/>
      <c r="AI1836" s="57"/>
      <c r="AJ1836" s="57"/>
      <c r="AK1836" s="269"/>
      <c r="AL1836" s="269"/>
      <c r="AM1836" s="269"/>
      <c r="AN1836" s="269"/>
      <c r="AO1836" s="269"/>
      <c r="AP1836" s="269"/>
      <c r="AQ1836" s="269"/>
      <c r="AR1836" s="269"/>
      <c r="AS1836" s="269"/>
      <c r="AT1836" s="269"/>
    </row>
    <row r="1837" spans="1:46" ht="45" customHeight="1" thickTop="1" thickBot="1" x14ac:dyDescent="0.25">
      <c r="A1837" s="275" t="s">
        <v>43</v>
      </c>
      <c r="B1837" s="275"/>
      <c r="C1837" s="275"/>
      <c r="D1837" s="275"/>
      <c r="E1837" s="275"/>
      <c r="F1837" s="275"/>
      <c r="G1837" s="275"/>
      <c r="H1837" s="275"/>
      <c r="I1837" s="275"/>
      <c r="J1837" s="275"/>
      <c r="K1837" s="275"/>
      <c r="L1837" s="275"/>
      <c r="M1837" s="275"/>
      <c r="N1837" s="275"/>
      <c r="O1837" s="275"/>
      <c r="P1837" s="275"/>
      <c r="Q1837" s="63" t="s">
        <v>64</v>
      </c>
      <c r="R1837" s="276" t="s">
        <v>65</v>
      </c>
      <c r="S1837" s="276"/>
      <c r="T1837" s="276"/>
      <c r="U1837" s="276"/>
      <c r="V1837" s="276"/>
      <c r="W1837" s="276"/>
      <c r="X1837" s="276"/>
      <c r="Y1837" s="276"/>
      <c r="Z1837" s="276"/>
      <c r="AA1837" s="276"/>
      <c r="AB1837" s="276"/>
      <c r="AC1837" s="276"/>
      <c r="AD1837" s="276"/>
      <c r="AE1837" s="276"/>
      <c r="AF1837" s="64" t="s">
        <v>64</v>
      </c>
      <c r="AG1837" s="277" t="s">
        <v>7</v>
      </c>
      <c r="AH1837" s="277"/>
      <c r="AI1837" s="277"/>
      <c r="AJ1837" s="277"/>
      <c r="AK1837" s="277"/>
      <c r="AL1837" s="277"/>
      <c r="AM1837" s="277"/>
      <c r="AN1837" s="277"/>
      <c r="AO1837" s="277"/>
      <c r="AP1837" s="277"/>
      <c r="AQ1837" s="277"/>
      <c r="AR1837" s="277"/>
      <c r="AS1837" s="277"/>
      <c r="AT1837" s="277"/>
    </row>
    <row r="1838" spans="1:46" ht="63.6" customHeight="1" thickTop="1" thickBot="1" x14ac:dyDescent="0.25">
      <c r="A1838" s="273" t="s">
        <v>1762</v>
      </c>
      <c r="B1838" s="273"/>
      <c r="C1838" s="273"/>
      <c r="D1838" s="273"/>
      <c r="E1838" s="273"/>
      <c r="F1838" s="273"/>
      <c r="G1838" s="273"/>
      <c r="H1838" s="273"/>
      <c r="I1838" s="273"/>
      <c r="J1838" s="273"/>
      <c r="K1838" s="273"/>
      <c r="L1838" s="273"/>
      <c r="M1838" s="273"/>
      <c r="N1838" s="273"/>
      <c r="O1838" s="273"/>
      <c r="P1838" s="273"/>
      <c r="Q1838" s="65">
        <v>3</v>
      </c>
      <c r="R1838" s="278" t="s">
        <v>3078</v>
      </c>
      <c r="S1838" s="278"/>
      <c r="T1838" s="278"/>
      <c r="U1838" s="278"/>
      <c r="V1838" s="278"/>
      <c r="W1838" s="278"/>
      <c r="X1838" s="278"/>
      <c r="Y1838" s="278"/>
      <c r="Z1838" s="278"/>
      <c r="AA1838" s="278"/>
      <c r="AB1838" s="278"/>
      <c r="AC1838" s="278"/>
      <c r="AD1838" s="278"/>
      <c r="AE1838" s="278"/>
      <c r="AF1838" s="65">
        <v>3</v>
      </c>
      <c r="AG1838" s="278" t="s">
        <v>3078</v>
      </c>
      <c r="AH1838" s="278"/>
      <c r="AI1838" s="278"/>
      <c r="AJ1838" s="278"/>
      <c r="AK1838" s="278"/>
      <c r="AL1838" s="278"/>
      <c r="AM1838" s="278"/>
      <c r="AN1838" s="278"/>
      <c r="AO1838" s="278"/>
      <c r="AP1838" s="278"/>
      <c r="AQ1838" s="278"/>
      <c r="AR1838" s="278"/>
      <c r="AS1838" s="278"/>
      <c r="AT1838" s="278"/>
    </row>
    <row r="1839" spans="1:46" ht="45" customHeight="1" thickTop="1" thickBot="1" x14ac:dyDescent="0.25">
      <c r="A1839" s="273" t="s">
        <v>1763</v>
      </c>
      <c r="B1839" s="273" t="s">
        <v>1764</v>
      </c>
      <c r="C1839" s="273" t="s">
        <v>1764</v>
      </c>
      <c r="D1839" s="273" t="s">
        <v>1764</v>
      </c>
      <c r="E1839" s="273" t="s">
        <v>1764</v>
      </c>
      <c r="F1839" s="273" t="s">
        <v>1764</v>
      </c>
      <c r="G1839" s="273" t="s">
        <v>1764</v>
      </c>
      <c r="H1839" s="273" t="s">
        <v>1764</v>
      </c>
      <c r="I1839" s="273" t="s">
        <v>1764</v>
      </c>
      <c r="J1839" s="273" t="s">
        <v>1764</v>
      </c>
      <c r="K1839" s="273" t="s">
        <v>1764</v>
      </c>
      <c r="L1839" s="273" t="s">
        <v>1764</v>
      </c>
      <c r="M1839" s="273" t="s">
        <v>1764</v>
      </c>
      <c r="N1839" s="273" t="s">
        <v>1764</v>
      </c>
      <c r="O1839" s="273" t="s">
        <v>1764</v>
      </c>
      <c r="P1839" s="273" t="s">
        <v>1764</v>
      </c>
      <c r="Q1839" s="65">
        <v>3</v>
      </c>
      <c r="R1839" s="274"/>
      <c r="S1839" s="274"/>
      <c r="T1839" s="274"/>
      <c r="U1839" s="274"/>
      <c r="V1839" s="274"/>
      <c r="W1839" s="274"/>
      <c r="X1839" s="274"/>
      <c r="Y1839" s="274"/>
      <c r="Z1839" s="274"/>
      <c r="AA1839" s="274"/>
      <c r="AB1839" s="274"/>
      <c r="AC1839" s="274"/>
      <c r="AD1839" s="274"/>
      <c r="AE1839" s="274"/>
      <c r="AF1839" s="65">
        <v>3</v>
      </c>
      <c r="AG1839" s="274"/>
      <c r="AH1839" s="274"/>
      <c r="AI1839" s="274"/>
      <c r="AJ1839" s="274"/>
      <c r="AK1839" s="274"/>
      <c r="AL1839" s="274"/>
      <c r="AM1839" s="274"/>
      <c r="AN1839" s="274"/>
      <c r="AO1839" s="274"/>
      <c r="AP1839" s="274"/>
      <c r="AQ1839" s="274"/>
      <c r="AR1839" s="274"/>
      <c r="AS1839" s="274"/>
      <c r="AT1839" s="274"/>
    </row>
    <row r="1840" spans="1:46" ht="69.599999999999994" customHeight="1" thickTop="1" thickBot="1" x14ac:dyDescent="0.25">
      <c r="A1840" s="273" t="s">
        <v>1765</v>
      </c>
      <c r="B1840" s="273" t="s">
        <v>1766</v>
      </c>
      <c r="C1840" s="273" t="s">
        <v>1766</v>
      </c>
      <c r="D1840" s="273" t="s">
        <v>1766</v>
      </c>
      <c r="E1840" s="273" t="s">
        <v>1766</v>
      </c>
      <c r="F1840" s="273" t="s">
        <v>1766</v>
      </c>
      <c r="G1840" s="273" t="s">
        <v>1766</v>
      </c>
      <c r="H1840" s="273" t="s">
        <v>1766</v>
      </c>
      <c r="I1840" s="273" t="s">
        <v>1766</v>
      </c>
      <c r="J1840" s="273" t="s">
        <v>1766</v>
      </c>
      <c r="K1840" s="273" t="s">
        <v>1766</v>
      </c>
      <c r="L1840" s="273" t="s">
        <v>1766</v>
      </c>
      <c r="M1840" s="273" t="s">
        <v>1766</v>
      </c>
      <c r="N1840" s="273" t="s">
        <v>1766</v>
      </c>
      <c r="O1840" s="273" t="s">
        <v>1766</v>
      </c>
      <c r="P1840" s="273" t="s">
        <v>1766</v>
      </c>
      <c r="Q1840" s="65">
        <v>3</v>
      </c>
      <c r="R1840" s="274"/>
      <c r="S1840" s="274"/>
      <c r="T1840" s="274"/>
      <c r="U1840" s="274"/>
      <c r="V1840" s="274"/>
      <c r="W1840" s="274"/>
      <c r="X1840" s="274"/>
      <c r="Y1840" s="274"/>
      <c r="Z1840" s="274"/>
      <c r="AA1840" s="274"/>
      <c r="AB1840" s="274"/>
      <c r="AC1840" s="274"/>
      <c r="AD1840" s="274"/>
      <c r="AE1840" s="274"/>
      <c r="AF1840" s="65">
        <v>3</v>
      </c>
      <c r="AG1840" s="274"/>
      <c r="AH1840" s="274"/>
      <c r="AI1840" s="274"/>
      <c r="AJ1840" s="274"/>
      <c r="AK1840" s="274"/>
      <c r="AL1840" s="274"/>
      <c r="AM1840" s="274"/>
      <c r="AN1840" s="274"/>
      <c r="AO1840" s="274"/>
      <c r="AP1840" s="274"/>
      <c r="AQ1840" s="274"/>
      <c r="AR1840" s="274"/>
      <c r="AS1840" s="274"/>
      <c r="AT1840" s="274"/>
    </row>
    <row r="1841" spans="1:46" ht="56.65" customHeight="1" thickTop="1" thickBot="1" x14ac:dyDescent="0.25">
      <c r="A1841" s="273" t="s">
        <v>1767</v>
      </c>
      <c r="B1841" s="273" t="s">
        <v>1768</v>
      </c>
      <c r="C1841" s="273" t="s">
        <v>1768</v>
      </c>
      <c r="D1841" s="273" t="s">
        <v>1768</v>
      </c>
      <c r="E1841" s="273" t="s">
        <v>1768</v>
      </c>
      <c r="F1841" s="273" t="s">
        <v>1768</v>
      </c>
      <c r="G1841" s="273" t="s">
        <v>1768</v>
      </c>
      <c r="H1841" s="273" t="s">
        <v>1768</v>
      </c>
      <c r="I1841" s="273" t="s">
        <v>1768</v>
      </c>
      <c r="J1841" s="273" t="s">
        <v>1768</v>
      </c>
      <c r="K1841" s="273" t="s">
        <v>1768</v>
      </c>
      <c r="L1841" s="273" t="s">
        <v>1768</v>
      </c>
      <c r="M1841" s="273" t="s">
        <v>1768</v>
      </c>
      <c r="N1841" s="273" t="s">
        <v>1768</v>
      </c>
      <c r="O1841" s="273" t="s">
        <v>1768</v>
      </c>
      <c r="P1841" s="273" t="s">
        <v>1768</v>
      </c>
      <c r="Q1841" s="65">
        <v>3</v>
      </c>
      <c r="R1841" s="274"/>
      <c r="S1841" s="274"/>
      <c r="T1841" s="274"/>
      <c r="U1841" s="274"/>
      <c r="V1841" s="274"/>
      <c r="W1841" s="274"/>
      <c r="X1841" s="274"/>
      <c r="Y1841" s="274"/>
      <c r="Z1841" s="274"/>
      <c r="AA1841" s="274"/>
      <c r="AB1841" s="274"/>
      <c r="AC1841" s="274"/>
      <c r="AD1841" s="274"/>
      <c r="AE1841" s="274"/>
      <c r="AF1841" s="65">
        <v>3</v>
      </c>
      <c r="AG1841" s="274"/>
      <c r="AH1841" s="274"/>
      <c r="AI1841" s="274"/>
      <c r="AJ1841" s="274"/>
      <c r="AK1841" s="274"/>
      <c r="AL1841" s="274"/>
      <c r="AM1841" s="274"/>
      <c r="AN1841" s="274"/>
      <c r="AO1841" s="274"/>
      <c r="AP1841" s="274"/>
      <c r="AQ1841" s="274"/>
      <c r="AR1841" s="274"/>
      <c r="AS1841" s="274"/>
      <c r="AT1841" s="274"/>
    </row>
    <row r="1842" spans="1:46" ht="60" customHeight="1" thickTop="1" thickBot="1" x14ac:dyDescent="0.25">
      <c r="A1842" s="278" t="s">
        <v>1769</v>
      </c>
      <c r="B1842" s="278"/>
      <c r="C1842" s="278"/>
      <c r="D1842" s="278"/>
      <c r="E1842" s="278"/>
      <c r="F1842" s="278"/>
      <c r="G1842" s="278"/>
      <c r="H1842" s="278"/>
      <c r="I1842" s="278"/>
      <c r="J1842" s="278"/>
      <c r="K1842" s="278"/>
      <c r="L1842" s="278"/>
      <c r="M1842" s="278"/>
      <c r="N1842" s="278"/>
      <c r="O1842" s="278"/>
      <c r="P1842" s="278"/>
      <c r="Q1842" s="65">
        <v>3</v>
      </c>
      <c r="R1842" s="274"/>
      <c r="S1842" s="274"/>
      <c r="T1842" s="274"/>
      <c r="U1842" s="274"/>
      <c r="V1842" s="274"/>
      <c r="W1842" s="274"/>
      <c r="X1842" s="274"/>
      <c r="Y1842" s="274"/>
      <c r="Z1842" s="274"/>
      <c r="AA1842" s="274"/>
      <c r="AB1842" s="274"/>
      <c r="AC1842" s="274"/>
      <c r="AD1842" s="274"/>
      <c r="AE1842" s="274"/>
      <c r="AF1842" s="65">
        <v>3</v>
      </c>
      <c r="AG1842" s="274"/>
      <c r="AH1842" s="274"/>
      <c r="AI1842" s="274"/>
      <c r="AJ1842" s="274"/>
      <c r="AK1842" s="274"/>
      <c r="AL1842" s="274"/>
      <c r="AM1842" s="274"/>
      <c r="AN1842" s="274"/>
      <c r="AO1842" s="274"/>
      <c r="AP1842" s="274"/>
      <c r="AQ1842" s="274"/>
      <c r="AR1842" s="274"/>
      <c r="AS1842" s="274"/>
      <c r="AT1842" s="274"/>
    </row>
    <row r="1843" spans="1:46" ht="45" customHeight="1" thickTop="1" thickBot="1" x14ac:dyDescent="0.25">
      <c r="A1843" s="278" t="s">
        <v>1770</v>
      </c>
      <c r="B1843" s="278" t="s">
        <v>1771</v>
      </c>
      <c r="C1843" s="278" t="s">
        <v>1771</v>
      </c>
      <c r="D1843" s="278" t="s">
        <v>1771</v>
      </c>
      <c r="E1843" s="278" t="s">
        <v>1771</v>
      </c>
      <c r="F1843" s="278" t="s">
        <v>1771</v>
      </c>
      <c r="G1843" s="278" t="s">
        <v>1771</v>
      </c>
      <c r="H1843" s="278" t="s">
        <v>1771</v>
      </c>
      <c r="I1843" s="278" t="s">
        <v>1771</v>
      </c>
      <c r="J1843" s="278" t="s">
        <v>1771</v>
      </c>
      <c r="K1843" s="278" t="s">
        <v>1771</v>
      </c>
      <c r="L1843" s="278" t="s">
        <v>1771</v>
      </c>
      <c r="M1843" s="278" t="s">
        <v>1771</v>
      </c>
      <c r="N1843" s="278" t="s">
        <v>1771</v>
      </c>
      <c r="O1843" s="278" t="s">
        <v>1771</v>
      </c>
      <c r="P1843" s="278" t="s">
        <v>1771</v>
      </c>
      <c r="Q1843" s="65">
        <v>3</v>
      </c>
      <c r="R1843" s="278"/>
      <c r="S1843" s="278"/>
      <c r="T1843" s="278"/>
      <c r="U1843" s="278"/>
      <c r="V1843" s="278"/>
      <c r="W1843" s="278"/>
      <c r="X1843" s="278"/>
      <c r="Y1843" s="278"/>
      <c r="Z1843" s="278"/>
      <c r="AA1843" s="278"/>
      <c r="AB1843" s="278"/>
      <c r="AC1843" s="278"/>
      <c r="AD1843" s="278"/>
      <c r="AE1843" s="278"/>
      <c r="AF1843" s="65">
        <v>3</v>
      </c>
      <c r="AG1843" s="278"/>
      <c r="AH1843" s="278"/>
      <c r="AI1843" s="278"/>
      <c r="AJ1843" s="278"/>
      <c r="AK1843" s="278"/>
      <c r="AL1843" s="278"/>
      <c r="AM1843" s="278"/>
      <c r="AN1843" s="278"/>
      <c r="AO1843" s="278"/>
      <c r="AP1843" s="278"/>
      <c r="AQ1843" s="278"/>
      <c r="AR1843" s="278"/>
      <c r="AS1843" s="278"/>
      <c r="AT1843" s="278"/>
    </row>
    <row r="1844" spans="1:46" ht="45" customHeight="1" thickTop="1" thickBot="1" x14ac:dyDescent="0.25">
      <c r="A1844" s="273" t="s">
        <v>1772</v>
      </c>
      <c r="B1844" s="273" t="s">
        <v>1773</v>
      </c>
      <c r="C1844" s="273" t="s">
        <v>1773</v>
      </c>
      <c r="D1844" s="273" t="s">
        <v>1773</v>
      </c>
      <c r="E1844" s="273" t="s">
        <v>1773</v>
      </c>
      <c r="F1844" s="273" t="s">
        <v>1773</v>
      </c>
      <c r="G1844" s="273" t="s">
        <v>1773</v>
      </c>
      <c r="H1844" s="273" t="s">
        <v>1773</v>
      </c>
      <c r="I1844" s="273" t="s">
        <v>1773</v>
      </c>
      <c r="J1844" s="273" t="s">
        <v>1773</v>
      </c>
      <c r="K1844" s="273" t="s">
        <v>1773</v>
      </c>
      <c r="L1844" s="273" t="s">
        <v>1773</v>
      </c>
      <c r="M1844" s="273" t="s">
        <v>1773</v>
      </c>
      <c r="N1844" s="273" t="s">
        <v>1773</v>
      </c>
      <c r="O1844" s="273" t="s">
        <v>1773</v>
      </c>
      <c r="P1844" s="273" t="s">
        <v>1773</v>
      </c>
      <c r="Q1844" s="65">
        <v>3</v>
      </c>
      <c r="R1844" s="278"/>
      <c r="S1844" s="278"/>
      <c r="T1844" s="278"/>
      <c r="U1844" s="278"/>
      <c r="V1844" s="278"/>
      <c r="W1844" s="278"/>
      <c r="X1844" s="278"/>
      <c r="Y1844" s="278"/>
      <c r="Z1844" s="278"/>
      <c r="AA1844" s="278"/>
      <c r="AB1844" s="278"/>
      <c r="AC1844" s="278"/>
      <c r="AD1844" s="278"/>
      <c r="AE1844" s="278"/>
      <c r="AF1844" s="65">
        <v>3</v>
      </c>
      <c r="AG1844" s="278"/>
      <c r="AH1844" s="278"/>
      <c r="AI1844" s="278"/>
      <c r="AJ1844" s="278"/>
      <c r="AK1844" s="278"/>
      <c r="AL1844" s="278"/>
      <c r="AM1844" s="278"/>
      <c r="AN1844" s="278"/>
      <c r="AO1844" s="278"/>
      <c r="AP1844" s="278"/>
      <c r="AQ1844" s="278"/>
      <c r="AR1844" s="278"/>
      <c r="AS1844" s="278"/>
      <c r="AT1844" s="278"/>
    </row>
    <row r="1845" spans="1:46" ht="45" customHeight="1" thickTop="1" thickBot="1" x14ac:dyDescent="0.25">
      <c r="A1845" s="273" t="s">
        <v>1774</v>
      </c>
      <c r="B1845" s="273" t="s">
        <v>1775</v>
      </c>
      <c r="C1845" s="273" t="s">
        <v>1775</v>
      </c>
      <c r="D1845" s="273" t="s">
        <v>1775</v>
      </c>
      <c r="E1845" s="273" t="s">
        <v>1775</v>
      </c>
      <c r="F1845" s="273" t="s">
        <v>1775</v>
      </c>
      <c r="G1845" s="273" t="s">
        <v>1775</v>
      </c>
      <c r="H1845" s="273" t="s">
        <v>1775</v>
      </c>
      <c r="I1845" s="273" t="s">
        <v>1775</v>
      </c>
      <c r="J1845" s="273" t="s">
        <v>1775</v>
      </c>
      <c r="K1845" s="273" t="s">
        <v>1775</v>
      </c>
      <c r="L1845" s="273" t="s">
        <v>1775</v>
      </c>
      <c r="M1845" s="273" t="s">
        <v>1775</v>
      </c>
      <c r="N1845" s="273" t="s">
        <v>1775</v>
      </c>
      <c r="O1845" s="273" t="s">
        <v>1775</v>
      </c>
      <c r="P1845" s="273" t="s">
        <v>1775</v>
      </c>
      <c r="Q1845" s="65">
        <v>3</v>
      </c>
      <c r="R1845" s="278"/>
      <c r="S1845" s="278"/>
      <c r="T1845" s="278"/>
      <c r="U1845" s="278"/>
      <c r="V1845" s="278"/>
      <c r="W1845" s="278"/>
      <c r="X1845" s="278"/>
      <c r="Y1845" s="278"/>
      <c r="Z1845" s="278"/>
      <c r="AA1845" s="278"/>
      <c r="AB1845" s="278"/>
      <c r="AC1845" s="278"/>
      <c r="AD1845" s="278"/>
      <c r="AE1845" s="278"/>
      <c r="AF1845" s="65">
        <v>3</v>
      </c>
      <c r="AG1845" s="278"/>
      <c r="AH1845" s="278"/>
      <c r="AI1845" s="278"/>
      <c r="AJ1845" s="278"/>
      <c r="AK1845" s="278"/>
      <c r="AL1845" s="278"/>
      <c r="AM1845" s="278"/>
      <c r="AN1845" s="278"/>
      <c r="AO1845" s="278"/>
      <c r="AP1845" s="278"/>
      <c r="AQ1845" s="278"/>
      <c r="AR1845" s="278"/>
      <c r="AS1845" s="278"/>
      <c r="AT1845" s="278"/>
    </row>
    <row r="1846" spans="1:46" ht="45" customHeight="1" thickTop="1" thickBot="1" x14ac:dyDescent="0.25">
      <c r="A1846" s="273" t="s">
        <v>1776</v>
      </c>
      <c r="B1846" s="273" t="s">
        <v>1777</v>
      </c>
      <c r="C1846" s="273" t="s">
        <v>1777</v>
      </c>
      <c r="D1846" s="273" t="s">
        <v>1777</v>
      </c>
      <c r="E1846" s="273" t="s">
        <v>1777</v>
      </c>
      <c r="F1846" s="273" t="s">
        <v>1777</v>
      </c>
      <c r="G1846" s="273" t="s">
        <v>1777</v>
      </c>
      <c r="H1846" s="273" t="s">
        <v>1777</v>
      </c>
      <c r="I1846" s="273" t="s">
        <v>1777</v>
      </c>
      <c r="J1846" s="273" t="s">
        <v>1777</v>
      </c>
      <c r="K1846" s="273" t="s">
        <v>1777</v>
      </c>
      <c r="L1846" s="273" t="s">
        <v>1777</v>
      </c>
      <c r="M1846" s="273" t="s">
        <v>1777</v>
      </c>
      <c r="N1846" s="273" t="s">
        <v>1777</v>
      </c>
      <c r="O1846" s="273" t="s">
        <v>1777</v>
      </c>
      <c r="P1846" s="273" t="s">
        <v>1777</v>
      </c>
      <c r="Q1846" s="65">
        <v>3</v>
      </c>
      <c r="R1846" s="274"/>
      <c r="S1846" s="274"/>
      <c r="T1846" s="274"/>
      <c r="U1846" s="274"/>
      <c r="V1846" s="274"/>
      <c r="W1846" s="274"/>
      <c r="X1846" s="274"/>
      <c r="Y1846" s="274"/>
      <c r="Z1846" s="274"/>
      <c r="AA1846" s="274"/>
      <c r="AB1846" s="274"/>
      <c r="AC1846" s="274"/>
      <c r="AD1846" s="274"/>
      <c r="AE1846" s="274"/>
      <c r="AF1846" s="65">
        <v>3</v>
      </c>
      <c r="AG1846" s="274"/>
      <c r="AH1846" s="274"/>
      <c r="AI1846" s="274"/>
      <c r="AJ1846" s="274"/>
      <c r="AK1846" s="274"/>
      <c r="AL1846" s="274"/>
      <c r="AM1846" s="274"/>
      <c r="AN1846" s="274"/>
      <c r="AO1846" s="274"/>
      <c r="AP1846" s="274"/>
      <c r="AQ1846" s="274"/>
      <c r="AR1846" s="274"/>
      <c r="AS1846" s="274"/>
      <c r="AT1846" s="274"/>
    </row>
    <row r="1847" spans="1:46" ht="45" customHeight="1" thickTop="1" thickBot="1" x14ac:dyDescent="0.25">
      <c r="A1847" s="273" t="s">
        <v>1778</v>
      </c>
      <c r="B1847" s="273" t="s">
        <v>1779</v>
      </c>
      <c r="C1847" s="273" t="s">
        <v>1779</v>
      </c>
      <c r="D1847" s="273" t="s">
        <v>1779</v>
      </c>
      <c r="E1847" s="273" t="s">
        <v>1779</v>
      </c>
      <c r="F1847" s="273" t="s">
        <v>1779</v>
      </c>
      <c r="G1847" s="273" t="s">
        <v>1779</v>
      </c>
      <c r="H1847" s="273" t="s">
        <v>1779</v>
      </c>
      <c r="I1847" s="273" t="s">
        <v>1779</v>
      </c>
      <c r="J1847" s="273" t="s">
        <v>1779</v>
      </c>
      <c r="K1847" s="273" t="s">
        <v>1779</v>
      </c>
      <c r="L1847" s="273" t="s">
        <v>1779</v>
      </c>
      <c r="M1847" s="273" t="s">
        <v>1779</v>
      </c>
      <c r="N1847" s="273" t="s">
        <v>1779</v>
      </c>
      <c r="O1847" s="273" t="s">
        <v>1779</v>
      </c>
      <c r="P1847" s="273" t="s">
        <v>1779</v>
      </c>
      <c r="Q1847" s="65">
        <v>3</v>
      </c>
      <c r="R1847" s="274"/>
      <c r="S1847" s="274"/>
      <c r="T1847" s="274"/>
      <c r="U1847" s="274"/>
      <c r="V1847" s="274"/>
      <c r="W1847" s="274"/>
      <c r="X1847" s="274"/>
      <c r="Y1847" s="274"/>
      <c r="Z1847" s="274"/>
      <c r="AA1847" s="274"/>
      <c r="AB1847" s="274"/>
      <c r="AC1847" s="274"/>
      <c r="AD1847" s="274"/>
      <c r="AE1847" s="274"/>
      <c r="AF1847" s="65">
        <v>3</v>
      </c>
      <c r="AG1847" s="274"/>
      <c r="AH1847" s="274"/>
      <c r="AI1847" s="274"/>
      <c r="AJ1847" s="274"/>
      <c r="AK1847" s="274"/>
      <c r="AL1847" s="274"/>
      <c r="AM1847" s="274"/>
      <c r="AN1847" s="274"/>
      <c r="AO1847" s="274"/>
      <c r="AP1847" s="274"/>
      <c r="AQ1847" s="274"/>
      <c r="AR1847" s="274"/>
      <c r="AS1847" s="274"/>
      <c r="AT1847" s="274"/>
    </row>
    <row r="1848" spans="1:46" ht="45" customHeight="1" thickTop="1" thickBot="1" x14ac:dyDescent="0.25">
      <c r="A1848" s="273" t="s">
        <v>1780</v>
      </c>
      <c r="B1848" s="273" t="s">
        <v>1781</v>
      </c>
      <c r="C1848" s="273" t="s">
        <v>1781</v>
      </c>
      <c r="D1848" s="273" t="s">
        <v>1781</v>
      </c>
      <c r="E1848" s="273" t="s">
        <v>1781</v>
      </c>
      <c r="F1848" s="273" t="s">
        <v>1781</v>
      </c>
      <c r="G1848" s="273" t="s">
        <v>1781</v>
      </c>
      <c r="H1848" s="273" t="s">
        <v>1781</v>
      </c>
      <c r="I1848" s="273" t="s">
        <v>1781</v>
      </c>
      <c r="J1848" s="273" t="s">
        <v>1781</v>
      </c>
      <c r="K1848" s="273" t="s">
        <v>1781</v>
      </c>
      <c r="L1848" s="273" t="s">
        <v>1781</v>
      </c>
      <c r="M1848" s="273" t="s">
        <v>1781</v>
      </c>
      <c r="N1848" s="273" t="s">
        <v>1781</v>
      </c>
      <c r="O1848" s="273" t="s">
        <v>1781</v>
      </c>
      <c r="P1848" s="273" t="s">
        <v>1781</v>
      </c>
      <c r="Q1848" s="65">
        <v>3</v>
      </c>
      <c r="R1848" s="274"/>
      <c r="S1848" s="274"/>
      <c r="T1848" s="274"/>
      <c r="U1848" s="274"/>
      <c r="V1848" s="274"/>
      <c r="W1848" s="274"/>
      <c r="X1848" s="274"/>
      <c r="Y1848" s="274"/>
      <c r="Z1848" s="274"/>
      <c r="AA1848" s="274"/>
      <c r="AB1848" s="274"/>
      <c r="AC1848" s="274"/>
      <c r="AD1848" s="274"/>
      <c r="AE1848" s="274"/>
      <c r="AF1848" s="65">
        <v>3</v>
      </c>
      <c r="AG1848" s="274"/>
      <c r="AH1848" s="274"/>
      <c r="AI1848" s="274"/>
      <c r="AJ1848" s="274"/>
      <c r="AK1848" s="274"/>
      <c r="AL1848" s="274"/>
      <c r="AM1848" s="274"/>
      <c r="AN1848" s="274"/>
      <c r="AO1848" s="274"/>
      <c r="AP1848" s="274"/>
      <c r="AQ1848" s="274"/>
      <c r="AR1848" s="274"/>
      <c r="AS1848" s="274"/>
      <c r="AT1848" s="274"/>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79" t="s">
        <v>73</v>
      </c>
      <c r="B1850" s="279"/>
      <c r="C1850" s="279"/>
      <c r="D1850" s="279"/>
      <c r="E1850" s="279"/>
      <c r="F1850" s="279"/>
      <c r="G1850" s="279"/>
      <c r="H1850" s="279"/>
      <c r="I1850" s="279"/>
      <c r="J1850" s="279"/>
      <c r="K1850" s="279"/>
      <c r="L1850" s="279"/>
      <c r="M1850" s="279"/>
      <c r="N1850" s="279"/>
      <c r="O1850" s="279"/>
      <c r="P1850" s="279"/>
      <c r="Q1850" s="67" t="s">
        <v>64</v>
      </c>
      <c r="R1850" s="280" t="s">
        <v>65</v>
      </c>
      <c r="S1850" s="280"/>
      <c r="T1850" s="280"/>
      <c r="U1850" s="280"/>
      <c r="V1850" s="280"/>
      <c r="W1850" s="280"/>
      <c r="X1850" s="280"/>
      <c r="Y1850" s="280"/>
      <c r="Z1850" s="280"/>
      <c r="AA1850" s="280"/>
      <c r="AB1850" s="280"/>
      <c r="AC1850" s="280"/>
      <c r="AD1850" s="280"/>
      <c r="AE1850" s="280"/>
      <c r="AF1850" s="68" t="s">
        <v>64</v>
      </c>
      <c r="AG1850" s="281" t="s">
        <v>7</v>
      </c>
      <c r="AH1850" s="281"/>
      <c r="AI1850" s="281"/>
      <c r="AJ1850" s="281"/>
      <c r="AK1850" s="281"/>
      <c r="AL1850" s="281"/>
      <c r="AM1850" s="281"/>
      <c r="AN1850" s="281"/>
      <c r="AO1850" s="281"/>
      <c r="AP1850" s="281"/>
      <c r="AQ1850" s="281"/>
      <c r="AR1850" s="281"/>
      <c r="AS1850" s="281"/>
      <c r="AT1850" s="281"/>
    </row>
    <row r="1851" spans="1:46" ht="45" customHeight="1" thickTop="1" thickBot="1" x14ac:dyDescent="0.25">
      <c r="A1851" s="273" t="s">
        <v>1706</v>
      </c>
      <c r="B1851" s="273" t="s">
        <v>1707</v>
      </c>
      <c r="C1851" s="273" t="s">
        <v>1707</v>
      </c>
      <c r="D1851" s="273" t="s">
        <v>1707</v>
      </c>
      <c r="E1851" s="273" t="s">
        <v>1707</v>
      </c>
      <c r="F1851" s="273" t="s">
        <v>1707</v>
      </c>
      <c r="G1851" s="273" t="s">
        <v>1707</v>
      </c>
      <c r="H1851" s="273" t="s">
        <v>1707</v>
      </c>
      <c r="I1851" s="273" t="s">
        <v>1707</v>
      </c>
      <c r="J1851" s="273" t="s">
        <v>1707</v>
      </c>
      <c r="K1851" s="273" t="s">
        <v>1707</v>
      </c>
      <c r="L1851" s="273" t="s">
        <v>1707</v>
      </c>
      <c r="M1851" s="273" t="s">
        <v>1707</v>
      </c>
      <c r="N1851" s="273" t="s">
        <v>1707</v>
      </c>
      <c r="O1851" s="273" t="s">
        <v>1707</v>
      </c>
      <c r="P1851" s="273" t="s">
        <v>1707</v>
      </c>
      <c r="Q1851" s="65">
        <v>3</v>
      </c>
      <c r="R1851" s="278" t="s">
        <v>3078</v>
      </c>
      <c r="S1851" s="278"/>
      <c r="T1851" s="278"/>
      <c r="U1851" s="278"/>
      <c r="V1851" s="278"/>
      <c r="W1851" s="278"/>
      <c r="X1851" s="278"/>
      <c r="Y1851" s="278"/>
      <c r="Z1851" s="278"/>
      <c r="AA1851" s="278"/>
      <c r="AB1851" s="278"/>
      <c r="AC1851" s="278"/>
      <c r="AD1851" s="278"/>
      <c r="AE1851" s="278"/>
      <c r="AF1851" s="65">
        <v>3</v>
      </c>
      <c r="AG1851" s="278" t="s">
        <v>3078</v>
      </c>
      <c r="AH1851" s="278"/>
      <c r="AI1851" s="278"/>
      <c r="AJ1851" s="278"/>
      <c r="AK1851" s="278"/>
      <c r="AL1851" s="278"/>
      <c r="AM1851" s="278"/>
      <c r="AN1851" s="278"/>
      <c r="AO1851" s="278"/>
      <c r="AP1851" s="278"/>
      <c r="AQ1851" s="278"/>
      <c r="AR1851" s="278"/>
      <c r="AS1851" s="278"/>
      <c r="AT1851" s="278"/>
    </row>
    <row r="1852" spans="1:46" ht="45" customHeight="1" thickTop="1" thickBot="1" x14ac:dyDescent="0.25">
      <c r="A1852" s="273" t="s">
        <v>1708</v>
      </c>
      <c r="B1852" s="273" t="s">
        <v>1709</v>
      </c>
      <c r="C1852" s="273" t="s">
        <v>1709</v>
      </c>
      <c r="D1852" s="273" t="s">
        <v>1709</v>
      </c>
      <c r="E1852" s="273" t="s">
        <v>1709</v>
      </c>
      <c r="F1852" s="273" t="s">
        <v>1709</v>
      </c>
      <c r="G1852" s="273" t="s">
        <v>1709</v>
      </c>
      <c r="H1852" s="273" t="s">
        <v>1709</v>
      </c>
      <c r="I1852" s="273" t="s">
        <v>1709</v>
      </c>
      <c r="J1852" s="273" t="s">
        <v>1709</v>
      </c>
      <c r="K1852" s="273" t="s">
        <v>1709</v>
      </c>
      <c r="L1852" s="273" t="s">
        <v>1709</v>
      </c>
      <c r="M1852" s="273" t="s">
        <v>1709</v>
      </c>
      <c r="N1852" s="273" t="s">
        <v>1709</v>
      </c>
      <c r="O1852" s="273" t="s">
        <v>1709</v>
      </c>
      <c r="P1852" s="273" t="s">
        <v>1709</v>
      </c>
      <c r="Q1852" s="65">
        <v>3</v>
      </c>
      <c r="R1852" s="274"/>
      <c r="S1852" s="274"/>
      <c r="T1852" s="274"/>
      <c r="U1852" s="274"/>
      <c r="V1852" s="274"/>
      <c r="W1852" s="274"/>
      <c r="X1852" s="274"/>
      <c r="Y1852" s="274"/>
      <c r="Z1852" s="274"/>
      <c r="AA1852" s="274"/>
      <c r="AB1852" s="274"/>
      <c r="AC1852" s="274"/>
      <c r="AD1852" s="274"/>
      <c r="AE1852" s="274"/>
      <c r="AF1852" s="65">
        <v>3</v>
      </c>
      <c r="AG1852" s="274"/>
      <c r="AH1852" s="274"/>
      <c r="AI1852" s="274"/>
      <c r="AJ1852" s="274"/>
      <c r="AK1852" s="274"/>
      <c r="AL1852" s="274"/>
      <c r="AM1852" s="274"/>
      <c r="AN1852" s="274"/>
      <c r="AO1852" s="274"/>
      <c r="AP1852" s="274"/>
      <c r="AQ1852" s="274"/>
      <c r="AR1852" s="274"/>
      <c r="AS1852" s="274"/>
      <c r="AT1852" s="274"/>
    </row>
    <row r="1853" spans="1:46" ht="48" customHeight="1" thickTop="1" thickBot="1" x14ac:dyDescent="0.25">
      <c r="A1853" s="273" t="s">
        <v>1710</v>
      </c>
      <c r="B1853" s="273" t="s">
        <v>1711</v>
      </c>
      <c r="C1853" s="273" t="s">
        <v>1711</v>
      </c>
      <c r="D1853" s="273" t="s">
        <v>1711</v>
      </c>
      <c r="E1853" s="273" t="s">
        <v>1711</v>
      </c>
      <c r="F1853" s="273" t="s">
        <v>1711</v>
      </c>
      <c r="G1853" s="273" t="s">
        <v>1711</v>
      </c>
      <c r="H1853" s="273" t="s">
        <v>1711</v>
      </c>
      <c r="I1853" s="273" t="s">
        <v>1711</v>
      </c>
      <c r="J1853" s="273" t="s">
        <v>1711</v>
      </c>
      <c r="K1853" s="273" t="s">
        <v>1711</v>
      </c>
      <c r="L1853" s="273" t="s">
        <v>1711</v>
      </c>
      <c r="M1853" s="273" t="s">
        <v>1711</v>
      </c>
      <c r="N1853" s="273" t="s">
        <v>1711</v>
      </c>
      <c r="O1853" s="273" t="s">
        <v>1711</v>
      </c>
      <c r="P1853" s="273" t="s">
        <v>1711</v>
      </c>
      <c r="Q1853" s="65">
        <v>3</v>
      </c>
      <c r="R1853" s="278"/>
      <c r="S1853" s="278"/>
      <c r="T1853" s="278"/>
      <c r="U1853" s="278"/>
      <c r="V1853" s="278"/>
      <c r="W1853" s="278"/>
      <c r="X1853" s="278"/>
      <c r="Y1853" s="278"/>
      <c r="Z1853" s="278"/>
      <c r="AA1853" s="278"/>
      <c r="AB1853" s="278"/>
      <c r="AC1853" s="278"/>
      <c r="AD1853" s="278"/>
      <c r="AE1853" s="278"/>
      <c r="AF1853" s="65">
        <v>3</v>
      </c>
      <c r="AG1853" s="278"/>
      <c r="AH1853" s="278"/>
      <c r="AI1853" s="278"/>
      <c r="AJ1853" s="278"/>
      <c r="AK1853" s="278"/>
      <c r="AL1853" s="278"/>
      <c r="AM1853" s="278"/>
      <c r="AN1853" s="278"/>
      <c r="AO1853" s="278"/>
      <c r="AP1853" s="278"/>
      <c r="AQ1853" s="278"/>
      <c r="AR1853" s="278"/>
      <c r="AS1853" s="278"/>
      <c r="AT1853" s="278"/>
    </row>
    <row r="1854" spans="1:46" ht="65.650000000000006" customHeight="1" thickTop="1" thickBot="1" x14ac:dyDescent="0.25">
      <c r="A1854" s="273" t="s">
        <v>1712</v>
      </c>
      <c r="B1854" s="273" t="s">
        <v>1713</v>
      </c>
      <c r="C1854" s="273" t="s">
        <v>1713</v>
      </c>
      <c r="D1854" s="273" t="s">
        <v>1713</v>
      </c>
      <c r="E1854" s="273" t="s">
        <v>1713</v>
      </c>
      <c r="F1854" s="273" t="s">
        <v>1713</v>
      </c>
      <c r="G1854" s="273" t="s">
        <v>1713</v>
      </c>
      <c r="H1854" s="273" t="s">
        <v>1713</v>
      </c>
      <c r="I1854" s="273" t="s">
        <v>1713</v>
      </c>
      <c r="J1854" s="273" t="s">
        <v>1713</v>
      </c>
      <c r="K1854" s="273" t="s">
        <v>1713</v>
      </c>
      <c r="L1854" s="273" t="s">
        <v>1713</v>
      </c>
      <c r="M1854" s="273" t="s">
        <v>1713</v>
      </c>
      <c r="N1854" s="273" t="s">
        <v>1713</v>
      </c>
      <c r="O1854" s="273" t="s">
        <v>1713</v>
      </c>
      <c r="P1854" s="273" t="s">
        <v>1713</v>
      </c>
      <c r="Q1854" s="65">
        <v>3</v>
      </c>
      <c r="R1854" s="278"/>
      <c r="S1854" s="278"/>
      <c r="T1854" s="278"/>
      <c r="U1854" s="278"/>
      <c r="V1854" s="278"/>
      <c r="W1854" s="278"/>
      <c r="X1854" s="278"/>
      <c r="Y1854" s="278"/>
      <c r="Z1854" s="278"/>
      <c r="AA1854" s="278"/>
      <c r="AB1854" s="278"/>
      <c r="AC1854" s="278"/>
      <c r="AD1854" s="278"/>
      <c r="AE1854" s="278"/>
      <c r="AF1854" s="65">
        <v>3</v>
      </c>
      <c r="AG1854" s="278"/>
      <c r="AH1854" s="278"/>
      <c r="AI1854" s="278"/>
      <c r="AJ1854" s="278"/>
      <c r="AK1854" s="278"/>
      <c r="AL1854" s="278"/>
      <c r="AM1854" s="278"/>
      <c r="AN1854" s="278"/>
      <c r="AO1854" s="278"/>
      <c r="AP1854" s="278"/>
      <c r="AQ1854" s="278"/>
      <c r="AR1854" s="278"/>
      <c r="AS1854" s="278"/>
      <c r="AT1854" s="278"/>
    </row>
    <row r="1855" spans="1:46" ht="45" customHeight="1" thickTop="1" thickBot="1" x14ac:dyDescent="0.25">
      <c r="A1855" s="273" t="s">
        <v>1782</v>
      </c>
      <c r="B1855" s="273" t="s">
        <v>1783</v>
      </c>
      <c r="C1855" s="273" t="s">
        <v>1783</v>
      </c>
      <c r="D1855" s="273" t="s">
        <v>1783</v>
      </c>
      <c r="E1855" s="273" t="s">
        <v>1783</v>
      </c>
      <c r="F1855" s="273" t="s">
        <v>1783</v>
      </c>
      <c r="G1855" s="273" t="s">
        <v>1783</v>
      </c>
      <c r="H1855" s="273" t="s">
        <v>1783</v>
      </c>
      <c r="I1855" s="273" t="s">
        <v>1783</v>
      </c>
      <c r="J1855" s="273" t="s">
        <v>1783</v>
      </c>
      <c r="K1855" s="273" t="s">
        <v>1783</v>
      </c>
      <c r="L1855" s="273" t="s">
        <v>1783</v>
      </c>
      <c r="M1855" s="273" t="s">
        <v>1783</v>
      </c>
      <c r="N1855" s="273" t="s">
        <v>1783</v>
      </c>
      <c r="O1855" s="273" t="s">
        <v>1783</v>
      </c>
      <c r="P1855" s="273" t="s">
        <v>1783</v>
      </c>
      <c r="Q1855" s="65">
        <v>3</v>
      </c>
      <c r="R1855" s="278"/>
      <c r="S1855" s="278"/>
      <c r="T1855" s="278"/>
      <c r="U1855" s="278"/>
      <c r="V1855" s="278"/>
      <c r="W1855" s="278"/>
      <c r="X1855" s="278"/>
      <c r="Y1855" s="278"/>
      <c r="Z1855" s="278"/>
      <c r="AA1855" s="278"/>
      <c r="AB1855" s="278"/>
      <c r="AC1855" s="278"/>
      <c r="AD1855" s="278"/>
      <c r="AE1855" s="278"/>
      <c r="AF1855" s="65">
        <v>3</v>
      </c>
      <c r="AG1855" s="278"/>
      <c r="AH1855" s="278"/>
      <c r="AI1855" s="278"/>
      <c r="AJ1855" s="278"/>
      <c r="AK1855" s="278"/>
      <c r="AL1855" s="278"/>
      <c r="AM1855" s="278"/>
      <c r="AN1855" s="278"/>
      <c r="AO1855" s="278"/>
      <c r="AP1855" s="278"/>
      <c r="AQ1855" s="278"/>
      <c r="AR1855" s="278"/>
      <c r="AS1855" s="278"/>
      <c r="AT1855" s="278"/>
    </row>
    <row r="1858" spans="1:46" ht="45" customHeight="1" x14ac:dyDescent="0.2">
      <c r="A1858" s="267" t="s">
        <v>1784</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67"/>
      <c r="AE1858" s="267"/>
      <c r="AF1858"/>
      <c r="AG1858" s="250" t="s">
        <v>61</v>
      </c>
      <c r="AH1858" s="250"/>
      <c r="AI1858" s="250"/>
      <c r="AJ1858" s="250"/>
      <c r="AK1858" s="69" t="e">
        <f>(('Artículo 121 (resumen PI)'!C58*0.8+'Artículo 121 (resumen PI)'!F58*0.2)+('Artículo 121 (resumen PNT)'!C58*0.8+'Artículo 121 (resumen PNT)'!F58*0.2))/2</f>
        <v>#VALUE!</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62</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68" t="s">
        <v>1785</v>
      </c>
      <c r="B1862" s="268"/>
      <c r="C1862" s="268"/>
      <c r="D1862" s="268"/>
      <c r="E1862" s="268"/>
      <c r="F1862" s="268"/>
      <c r="G1862" s="268"/>
      <c r="H1862" s="268"/>
      <c r="I1862" s="268"/>
      <c r="J1862" s="268"/>
      <c r="K1862" s="268"/>
      <c r="L1862" s="268"/>
      <c r="M1862" s="268"/>
      <c r="N1862" s="268"/>
      <c r="O1862" s="268"/>
      <c r="P1862" s="268"/>
      <c r="Q1862" s="62"/>
      <c r="R1862" s="57"/>
      <c r="S1862" s="57"/>
      <c r="T1862" s="57"/>
      <c r="U1862" s="57"/>
      <c r="V1862" s="269"/>
      <c r="W1862" s="269"/>
      <c r="X1862" s="269"/>
      <c r="Y1862" s="269"/>
      <c r="Z1862" s="269"/>
      <c r="AA1862" s="269"/>
      <c r="AB1862" s="269"/>
      <c r="AC1862" s="269"/>
      <c r="AD1862" s="269"/>
      <c r="AE1862" s="269"/>
      <c r="AF1862" s="62"/>
      <c r="AG1862" s="57"/>
      <c r="AH1862" s="57"/>
      <c r="AI1862" s="57"/>
      <c r="AJ1862" s="57"/>
      <c r="AK1862" s="269"/>
      <c r="AL1862" s="269"/>
      <c r="AM1862" s="269"/>
      <c r="AN1862" s="269"/>
      <c r="AO1862" s="269"/>
      <c r="AP1862" s="269"/>
      <c r="AQ1862" s="269"/>
      <c r="AR1862" s="269"/>
      <c r="AS1862" s="269"/>
      <c r="AT1862" s="269"/>
    </row>
    <row r="1863" spans="1:46" ht="45" customHeight="1" thickTop="1" thickBot="1" x14ac:dyDescent="0.25">
      <c r="A1863" s="275" t="s">
        <v>43</v>
      </c>
      <c r="B1863" s="275"/>
      <c r="C1863" s="275"/>
      <c r="D1863" s="275"/>
      <c r="E1863" s="275"/>
      <c r="F1863" s="275"/>
      <c r="G1863" s="275"/>
      <c r="H1863" s="275"/>
      <c r="I1863" s="275"/>
      <c r="J1863" s="275"/>
      <c r="K1863" s="275"/>
      <c r="L1863" s="275"/>
      <c r="M1863" s="275"/>
      <c r="N1863" s="275"/>
      <c r="O1863" s="275"/>
      <c r="P1863" s="275"/>
      <c r="Q1863" s="63" t="s">
        <v>64</v>
      </c>
      <c r="R1863" s="276" t="s">
        <v>65</v>
      </c>
      <c r="S1863" s="276"/>
      <c r="T1863" s="276"/>
      <c r="U1863" s="276"/>
      <c r="V1863" s="276"/>
      <c r="W1863" s="276"/>
      <c r="X1863" s="276"/>
      <c r="Y1863" s="276"/>
      <c r="Z1863" s="276"/>
      <c r="AA1863" s="276"/>
      <c r="AB1863" s="276"/>
      <c r="AC1863" s="276"/>
      <c r="AD1863" s="276"/>
      <c r="AE1863" s="276"/>
      <c r="AF1863" s="64" t="s">
        <v>64</v>
      </c>
      <c r="AG1863" s="277" t="s">
        <v>7</v>
      </c>
      <c r="AH1863" s="277"/>
      <c r="AI1863" s="277"/>
      <c r="AJ1863" s="277"/>
      <c r="AK1863" s="277"/>
      <c r="AL1863" s="277"/>
      <c r="AM1863" s="277"/>
      <c r="AN1863" s="277"/>
      <c r="AO1863" s="277"/>
      <c r="AP1863" s="277"/>
      <c r="AQ1863" s="277"/>
      <c r="AR1863" s="277"/>
      <c r="AS1863" s="277"/>
      <c r="AT1863" s="277"/>
    </row>
    <row r="1864" spans="1:46" ht="45" customHeight="1" thickTop="1" thickBot="1" x14ac:dyDescent="0.25">
      <c r="A1864" s="273" t="s">
        <v>986</v>
      </c>
      <c r="B1864" s="273" t="s">
        <v>987</v>
      </c>
      <c r="C1864" s="273" t="s">
        <v>987</v>
      </c>
      <c r="D1864" s="273" t="s">
        <v>987</v>
      </c>
      <c r="E1864" s="273" t="s">
        <v>987</v>
      </c>
      <c r="F1864" s="273" t="s">
        <v>987</v>
      </c>
      <c r="G1864" s="273" t="s">
        <v>987</v>
      </c>
      <c r="H1864" s="273" t="s">
        <v>987</v>
      </c>
      <c r="I1864" s="273" t="s">
        <v>987</v>
      </c>
      <c r="J1864" s="273" t="s">
        <v>987</v>
      </c>
      <c r="K1864" s="273" t="s">
        <v>987</v>
      </c>
      <c r="L1864" s="273" t="s">
        <v>987</v>
      </c>
      <c r="M1864" s="273" t="s">
        <v>987</v>
      </c>
      <c r="N1864" s="273" t="s">
        <v>987</v>
      </c>
      <c r="O1864" s="273" t="s">
        <v>987</v>
      </c>
      <c r="P1864" s="273" t="s">
        <v>987</v>
      </c>
      <c r="Q1864" s="65">
        <v>3</v>
      </c>
      <c r="R1864" s="278" t="s">
        <v>3078</v>
      </c>
      <c r="S1864" s="278"/>
      <c r="T1864" s="278"/>
      <c r="U1864" s="278"/>
      <c r="V1864" s="278"/>
      <c r="W1864" s="278"/>
      <c r="X1864" s="278"/>
      <c r="Y1864" s="278"/>
      <c r="Z1864" s="278"/>
      <c r="AA1864" s="278"/>
      <c r="AB1864" s="278"/>
      <c r="AC1864" s="278"/>
      <c r="AD1864" s="278"/>
      <c r="AE1864" s="278"/>
      <c r="AF1864" s="65">
        <v>3</v>
      </c>
      <c r="AG1864" s="278" t="s">
        <v>3078</v>
      </c>
      <c r="AH1864" s="278"/>
      <c r="AI1864" s="278"/>
      <c r="AJ1864" s="278"/>
      <c r="AK1864" s="278"/>
      <c r="AL1864" s="278"/>
      <c r="AM1864" s="278"/>
      <c r="AN1864" s="278"/>
      <c r="AO1864" s="278"/>
      <c r="AP1864" s="278"/>
      <c r="AQ1864" s="278"/>
      <c r="AR1864" s="278"/>
      <c r="AS1864" s="278"/>
      <c r="AT1864" s="278"/>
    </row>
    <row r="1865" spans="1:46" ht="45" customHeight="1" thickTop="1" thickBot="1" x14ac:dyDescent="0.25">
      <c r="A1865" s="273" t="s">
        <v>988</v>
      </c>
      <c r="B1865" s="273" t="s">
        <v>989</v>
      </c>
      <c r="C1865" s="273" t="s">
        <v>989</v>
      </c>
      <c r="D1865" s="273" t="s">
        <v>989</v>
      </c>
      <c r="E1865" s="273" t="s">
        <v>989</v>
      </c>
      <c r="F1865" s="273" t="s">
        <v>989</v>
      </c>
      <c r="G1865" s="273" t="s">
        <v>989</v>
      </c>
      <c r="H1865" s="273" t="s">
        <v>989</v>
      </c>
      <c r="I1865" s="273" t="s">
        <v>989</v>
      </c>
      <c r="J1865" s="273" t="s">
        <v>989</v>
      </c>
      <c r="K1865" s="273" t="s">
        <v>989</v>
      </c>
      <c r="L1865" s="273" t="s">
        <v>989</v>
      </c>
      <c r="M1865" s="273" t="s">
        <v>989</v>
      </c>
      <c r="N1865" s="273" t="s">
        <v>989</v>
      </c>
      <c r="O1865" s="273" t="s">
        <v>989</v>
      </c>
      <c r="P1865" s="273" t="s">
        <v>989</v>
      </c>
      <c r="Q1865" s="65">
        <v>3</v>
      </c>
      <c r="R1865" s="274"/>
      <c r="S1865" s="274"/>
      <c r="T1865" s="274"/>
      <c r="U1865" s="274"/>
      <c r="V1865" s="274"/>
      <c r="W1865" s="274"/>
      <c r="X1865" s="274"/>
      <c r="Y1865" s="274"/>
      <c r="Z1865" s="274"/>
      <c r="AA1865" s="274"/>
      <c r="AB1865" s="274"/>
      <c r="AC1865" s="274"/>
      <c r="AD1865" s="274"/>
      <c r="AE1865" s="274"/>
      <c r="AF1865" s="65">
        <v>3</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25">
      <c r="A1866" s="273" t="s">
        <v>1786</v>
      </c>
      <c r="B1866" s="273" t="s">
        <v>1787</v>
      </c>
      <c r="C1866" s="273" t="s">
        <v>1787</v>
      </c>
      <c r="D1866" s="273" t="s">
        <v>1787</v>
      </c>
      <c r="E1866" s="273" t="s">
        <v>1787</v>
      </c>
      <c r="F1866" s="273" t="s">
        <v>1787</v>
      </c>
      <c r="G1866" s="273" t="s">
        <v>1787</v>
      </c>
      <c r="H1866" s="273" t="s">
        <v>1787</v>
      </c>
      <c r="I1866" s="273" t="s">
        <v>1787</v>
      </c>
      <c r="J1866" s="273" t="s">
        <v>1787</v>
      </c>
      <c r="K1866" s="273" t="s">
        <v>1787</v>
      </c>
      <c r="L1866" s="273" t="s">
        <v>1787</v>
      </c>
      <c r="M1866" s="273" t="s">
        <v>1787</v>
      </c>
      <c r="N1866" s="273" t="s">
        <v>1787</v>
      </c>
      <c r="O1866" s="273" t="s">
        <v>1787</v>
      </c>
      <c r="P1866" s="273" t="s">
        <v>1787</v>
      </c>
      <c r="Q1866" s="65">
        <v>3</v>
      </c>
      <c r="R1866" s="274"/>
      <c r="S1866" s="274"/>
      <c r="T1866" s="274"/>
      <c r="U1866" s="274"/>
      <c r="V1866" s="274"/>
      <c r="W1866" s="274"/>
      <c r="X1866" s="274"/>
      <c r="Y1866" s="274"/>
      <c r="Z1866" s="274"/>
      <c r="AA1866" s="274"/>
      <c r="AB1866" s="274"/>
      <c r="AC1866" s="274"/>
      <c r="AD1866" s="274"/>
      <c r="AE1866" s="274"/>
      <c r="AF1866" s="65">
        <v>3</v>
      </c>
      <c r="AG1866" s="274"/>
      <c r="AH1866" s="274"/>
      <c r="AI1866" s="274"/>
      <c r="AJ1866" s="274"/>
      <c r="AK1866" s="274"/>
      <c r="AL1866" s="274"/>
      <c r="AM1866" s="274"/>
      <c r="AN1866" s="274"/>
      <c r="AO1866" s="274"/>
      <c r="AP1866" s="274"/>
      <c r="AQ1866" s="274"/>
      <c r="AR1866" s="274"/>
      <c r="AS1866" s="274"/>
      <c r="AT1866" s="274"/>
    </row>
    <row r="1867" spans="1:46" ht="45" customHeight="1" thickTop="1" thickBot="1" x14ac:dyDescent="0.25">
      <c r="A1867" s="273" t="s">
        <v>1788</v>
      </c>
      <c r="B1867" s="273" t="s">
        <v>1789</v>
      </c>
      <c r="C1867" s="273" t="s">
        <v>1789</v>
      </c>
      <c r="D1867" s="273" t="s">
        <v>1789</v>
      </c>
      <c r="E1867" s="273" t="s">
        <v>1789</v>
      </c>
      <c r="F1867" s="273" t="s">
        <v>1789</v>
      </c>
      <c r="G1867" s="273" t="s">
        <v>1789</v>
      </c>
      <c r="H1867" s="273" t="s">
        <v>1789</v>
      </c>
      <c r="I1867" s="273" t="s">
        <v>1789</v>
      </c>
      <c r="J1867" s="273" t="s">
        <v>1789</v>
      </c>
      <c r="K1867" s="273" t="s">
        <v>1789</v>
      </c>
      <c r="L1867" s="273" t="s">
        <v>1789</v>
      </c>
      <c r="M1867" s="273" t="s">
        <v>1789</v>
      </c>
      <c r="N1867" s="273" t="s">
        <v>1789</v>
      </c>
      <c r="O1867" s="273" t="s">
        <v>1789</v>
      </c>
      <c r="P1867" s="273" t="s">
        <v>1789</v>
      </c>
      <c r="Q1867" s="65">
        <v>3</v>
      </c>
      <c r="R1867" s="274"/>
      <c r="S1867" s="274"/>
      <c r="T1867" s="274"/>
      <c r="U1867" s="274"/>
      <c r="V1867" s="274"/>
      <c r="W1867" s="274"/>
      <c r="X1867" s="274"/>
      <c r="Y1867" s="274"/>
      <c r="Z1867" s="274"/>
      <c r="AA1867" s="274"/>
      <c r="AB1867" s="274"/>
      <c r="AC1867" s="274"/>
      <c r="AD1867" s="274"/>
      <c r="AE1867" s="274"/>
      <c r="AF1867" s="65">
        <v>3</v>
      </c>
      <c r="AG1867" s="274"/>
      <c r="AH1867" s="274"/>
      <c r="AI1867" s="274"/>
      <c r="AJ1867" s="274"/>
      <c r="AK1867" s="274"/>
      <c r="AL1867" s="274"/>
      <c r="AM1867" s="274"/>
      <c r="AN1867" s="274"/>
      <c r="AO1867" s="274"/>
      <c r="AP1867" s="274"/>
      <c r="AQ1867" s="274"/>
      <c r="AR1867" s="274"/>
      <c r="AS1867" s="274"/>
      <c r="AT1867" s="274"/>
    </row>
    <row r="1868" spans="1:46" ht="45" customHeight="1" thickTop="1" thickBot="1" x14ac:dyDescent="0.25">
      <c r="A1868" s="278" t="s">
        <v>1790</v>
      </c>
      <c r="B1868" s="278" t="s">
        <v>1791</v>
      </c>
      <c r="C1868" s="278" t="s">
        <v>1791</v>
      </c>
      <c r="D1868" s="278" t="s">
        <v>1791</v>
      </c>
      <c r="E1868" s="278" t="s">
        <v>1791</v>
      </c>
      <c r="F1868" s="278" t="s">
        <v>1791</v>
      </c>
      <c r="G1868" s="278" t="s">
        <v>1791</v>
      </c>
      <c r="H1868" s="278" t="s">
        <v>1791</v>
      </c>
      <c r="I1868" s="278" t="s">
        <v>1791</v>
      </c>
      <c r="J1868" s="278" t="s">
        <v>1791</v>
      </c>
      <c r="K1868" s="278" t="s">
        <v>1791</v>
      </c>
      <c r="L1868" s="278" t="s">
        <v>1791</v>
      </c>
      <c r="M1868" s="278" t="s">
        <v>1791</v>
      </c>
      <c r="N1868" s="278" t="s">
        <v>1791</v>
      </c>
      <c r="O1868" s="278" t="s">
        <v>1791</v>
      </c>
      <c r="P1868" s="278" t="s">
        <v>1791</v>
      </c>
      <c r="Q1868" s="65">
        <v>3</v>
      </c>
      <c r="R1868" s="274"/>
      <c r="S1868" s="274"/>
      <c r="T1868" s="274"/>
      <c r="U1868" s="274"/>
      <c r="V1868" s="274"/>
      <c r="W1868" s="274"/>
      <c r="X1868" s="274"/>
      <c r="Y1868" s="274"/>
      <c r="Z1868" s="274"/>
      <c r="AA1868" s="274"/>
      <c r="AB1868" s="274"/>
      <c r="AC1868" s="274"/>
      <c r="AD1868" s="274"/>
      <c r="AE1868" s="274"/>
      <c r="AF1868" s="65">
        <v>3</v>
      </c>
      <c r="AG1868" s="274"/>
      <c r="AH1868" s="274"/>
      <c r="AI1868" s="274"/>
      <c r="AJ1868" s="274"/>
      <c r="AK1868" s="274"/>
      <c r="AL1868" s="274"/>
      <c r="AM1868" s="274"/>
      <c r="AN1868" s="274"/>
      <c r="AO1868" s="274"/>
      <c r="AP1868" s="274"/>
      <c r="AQ1868" s="274"/>
      <c r="AR1868" s="274"/>
      <c r="AS1868" s="274"/>
      <c r="AT1868" s="274"/>
    </row>
    <row r="1869" spans="1:46" ht="45" customHeight="1" thickTop="1" thickBot="1" x14ac:dyDescent="0.25">
      <c r="A1869" s="278" t="s">
        <v>1792</v>
      </c>
      <c r="B1869" s="278" t="s">
        <v>1793</v>
      </c>
      <c r="C1869" s="278" t="s">
        <v>1793</v>
      </c>
      <c r="D1869" s="278" t="s">
        <v>1793</v>
      </c>
      <c r="E1869" s="278" t="s">
        <v>1793</v>
      </c>
      <c r="F1869" s="278" t="s">
        <v>1793</v>
      </c>
      <c r="G1869" s="278" t="s">
        <v>1793</v>
      </c>
      <c r="H1869" s="278" t="s">
        <v>1793</v>
      </c>
      <c r="I1869" s="278" t="s">
        <v>1793</v>
      </c>
      <c r="J1869" s="278" t="s">
        <v>1793</v>
      </c>
      <c r="K1869" s="278" t="s">
        <v>1793</v>
      </c>
      <c r="L1869" s="278" t="s">
        <v>1793</v>
      </c>
      <c r="M1869" s="278" t="s">
        <v>1793</v>
      </c>
      <c r="N1869" s="278" t="s">
        <v>1793</v>
      </c>
      <c r="O1869" s="278" t="s">
        <v>1793</v>
      </c>
      <c r="P1869" s="278" t="s">
        <v>1793</v>
      </c>
      <c r="Q1869" s="65">
        <v>3</v>
      </c>
      <c r="R1869" s="278"/>
      <c r="S1869" s="278"/>
      <c r="T1869" s="278"/>
      <c r="U1869" s="278"/>
      <c r="V1869" s="278"/>
      <c r="W1869" s="278"/>
      <c r="X1869" s="278"/>
      <c r="Y1869" s="278"/>
      <c r="Z1869" s="278"/>
      <c r="AA1869" s="278"/>
      <c r="AB1869" s="278"/>
      <c r="AC1869" s="278"/>
      <c r="AD1869" s="278"/>
      <c r="AE1869" s="278"/>
      <c r="AF1869" s="65">
        <v>3</v>
      </c>
      <c r="AG1869" s="278"/>
      <c r="AH1869" s="278"/>
      <c r="AI1869" s="278"/>
      <c r="AJ1869" s="278"/>
      <c r="AK1869" s="278"/>
      <c r="AL1869" s="278"/>
      <c r="AM1869" s="278"/>
      <c r="AN1869" s="278"/>
      <c r="AO1869" s="278"/>
      <c r="AP1869" s="278"/>
      <c r="AQ1869" s="278"/>
      <c r="AR1869" s="278"/>
      <c r="AS1869" s="278"/>
      <c r="AT1869" s="278"/>
    </row>
    <row r="1870" spans="1:46" ht="45" customHeight="1" thickTop="1" thickBot="1" x14ac:dyDescent="0.25">
      <c r="A1870" s="273" t="s">
        <v>1794</v>
      </c>
      <c r="B1870" s="273" t="s">
        <v>1795</v>
      </c>
      <c r="C1870" s="273" t="s">
        <v>1795</v>
      </c>
      <c r="D1870" s="273" t="s">
        <v>1795</v>
      </c>
      <c r="E1870" s="273" t="s">
        <v>1795</v>
      </c>
      <c r="F1870" s="273" t="s">
        <v>1795</v>
      </c>
      <c r="G1870" s="273" t="s">
        <v>1795</v>
      </c>
      <c r="H1870" s="273" t="s">
        <v>1795</v>
      </c>
      <c r="I1870" s="273" t="s">
        <v>1795</v>
      </c>
      <c r="J1870" s="273" t="s">
        <v>1795</v>
      </c>
      <c r="K1870" s="273" t="s">
        <v>1795</v>
      </c>
      <c r="L1870" s="273" t="s">
        <v>1795</v>
      </c>
      <c r="M1870" s="273" t="s">
        <v>1795</v>
      </c>
      <c r="N1870" s="273" t="s">
        <v>1795</v>
      </c>
      <c r="O1870" s="273" t="s">
        <v>1795</v>
      </c>
      <c r="P1870" s="273" t="s">
        <v>1795</v>
      </c>
      <c r="Q1870" s="65">
        <v>3</v>
      </c>
      <c r="R1870" s="278"/>
      <c r="S1870" s="278"/>
      <c r="T1870" s="278"/>
      <c r="U1870" s="278"/>
      <c r="V1870" s="278"/>
      <c r="W1870" s="278"/>
      <c r="X1870" s="278"/>
      <c r="Y1870" s="278"/>
      <c r="Z1870" s="278"/>
      <c r="AA1870" s="278"/>
      <c r="AB1870" s="278"/>
      <c r="AC1870" s="278"/>
      <c r="AD1870" s="278"/>
      <c r="AE1870" s="278"/>
      <c r="AF1870" s="65">
        <v>3</v>
      </c>
      <c r="AG1870" s="278"/>
      <c r="AH1870" s="278"/>
      <c r="AI1870" s="278"/>
      <c r="AJ1870" s="278"/>
      <c r="AK1870" s="278"/>
      <c r="AL1870" s="278"/>
      <c r="AM1870" s="278"/>
      <c r="AN1870" s="278"/>
      <c r="AO1870" s="278"/>
      <c r="AP1870" s="278"/>
      <c r="AQ1870" s="278"/>
      <c r="AR1870" s="278"/>
      <c r="AS1870" s="278"/>
      <c r="AT1870" s="278"/>
    </row>
    <row r="1871" spans="1:46" ht="45" customHeight="1" thickTop="1" thickBot="1" x14ac:dyDescent="0.25">
      <c r="A1871" s="273" t="s">
        <v>1796</v>
      </c>
      <c r="B1871" s="273" t="s">
        <v>1797</v>
      </c>
      <c r="C1871" s="273" t="s">
        <v>1797</v>
      </c>
      <c r="D1871" s="273" t="s">
        <v>1797</v>
      </c>
      <c r="E1871" s="273" t="s">
        <v>1797</v>
      </c>
      <c r="F1871" s="273" t="s">
        <v>1797</v>
      </c>
      <c r="G1871" s="273" t="s">
        <v>1797</v>
      </c>
      <c r="H1871" s="273" t="s">
        <v>1797</v>
      </c>
      <c r="I1871" s="273" t="s">
        <v>1797</v>
      </c>
      <c r="J1871" s="273" t="s">
        <v>1797</v>
      </c>
      <c r="K1871" s="273" t="s">
        <v>1797</v>
      </c>
      <c r="L1871" s="273" t="s">
        <v>1797</v>
      </c>
      <c r="M1871" s="273" t="s">
        <v>1797</v>
      </c>
      <c r="N1871" s="273" t="s">
        <v>1797</v>
      </c>
      <c r="O1871" s="273" t="s">
        <v>1797</v>
      </c>
      <c r="P1871" s="273" t="s">
        <v>1797</v>
      </c>
      <c r="Q1871" s="65">
        <v>3</v>
      </c>
      <c r="R1871" s="278"/>
      <c r="S1871" s="278"/>
      <c r="T1871" s="278"/>
      <c r="U1871" s="278"/>
      <c r="V1871" s="278"/>
      <c r="W1871" s="278"/>
      <c r="X1871" s="278"/>
      <c r="Y1871" s="278"/>
      <c r="Z1871" s="278"/>
      <c r="AA1871" s="278"/>
      <c r="AB1871" s="278"/>
      <c r="AC1871" s="278"/>
      <c r="AD1871" s="278"/>
      <c r="AE1871" s="278"/>
      <c r="AF1871" s="65">
        <v>3</v>
      </c>
      <c r="AG1871" s="278"/>
      <c r="AH1871" s="278"/>
      <c r="AI1871" s="278"/>
      <c r="AJ1871" s="278"/>
      <c r="AK1871" s="278"/>
      <c r="AL1871" s="278"/>
      <c r="AM1871" s="278"/>
      <c r="AN1871" s="278"/>
      <c r="AO1871" s="278"/>
      <c r="AP1871" s="278"/>
      <c r="AQ1871" s="278"/>
      <c r="AR1871" s="278"/>
      <c r="AS1871" s="278"/>
      <c r="AT1871" s="278"/>
    </row>
    <row r="1872" spans="1:46" ht="45" customHeight="1" thickTop="1" thickBot="1" x14ac:dyDescent="0.25">
      <c r="A1872" s="273" t="s">
        <v>1798</v>
      </c>
      <c r="B1872" s="273" t="s">
        <v>1799</v>
      </c>
      <c r="C1872" s="273" t="s">
        <v>1799</v>
      </c>
      <c r="D1872" s="273" t="s">
        <v>1799</v>
      </c>
      <c r="E1872" s="273" t="s">
        <v>1799</v>
      </c>
      <c r="F1872" s="273" t="s">
        <v>1799</v>
      </c>
      <c r="G1872" s="273" t="s">
        <v>1799</v>
      </c>
      <c r="H1872" s="273" t="s">
        <v>1799</v>
      </c>
      <c r="I1872" s="273" t="s">
        <v>1799</v>
      </c>
      <c r="J1872" s="273" t="s">
        <v>1799</v>
      </c>
      <c r="K1872" s="273" t="s">
        <v>1799</v>
      </c>
      <c r="L1872" s="273" t="s">
        <v>1799</v>
      </c>
      <c r="M1872" s="273" t="s">
        <v>1799</v>
      </c>
      <c r="N1872" s="273" t="s">
        <v>1799</v>
      </c>
      <c r="O1872" s="273" t="s">
        <v>1799</v>
      </c>
      <c r="P1872" s="273" t="s">
        <v>1799</v>
      </c>
      <c r="Q1872" s="65">
        <v>3</v>
      </c>
      <c r="R1872" s="274"/>
      <c r="S1872" s="274"/>
      <c r="T1872" s="274"/>
      <c r="U1872" s="274"/>
      <c r="V1872" s="274"/>
      <c r="W1872" s="274"/>
      <c r="X1872" s="274"/>
      <c r="Y1872" s="274"/>
      <c r="Z1872" s="274"/>
      <c r="AA1872" s="274"/>
      <c r="AB1872" s="274"/>
      <c r="AC1872" s="274"/>
      <c r="AD1872" s="274"/>
      <c r="AE1872" s="274"/>
      <c r="AF1872" s="65">
        <v>3</v>
      </c>
      <c r="AG1872" s="274"/>
      <c r="AH1872" s="274"/>
      <c r="AI1872" s="274"/>
      <c r="AJ1872" s="274"/>
      <c r="AK1872" s="274"/>
      <c r="AL1872" s="274"/>
      <c r="AM1872" s="274"/>
      <c r="AN1872" s="274"/>
      <c r="AO1872" s="274"/>
      <c r="AP1872" s="274"/>
      <c r="AQ1872" s="274"/>
      <c r="AR1872" s="274"/>
      <c r="AS1872" s="274"/>
      <c r="AT1872" s="274"/>
    </row>
    <row r="1873" spans="1:46" ht="45" customHeight="1" thickTop="1" thickBot="1" x14ac:dyDescent="0.25">
      <c r="A1873" s="273" t="s">
        <v>1800</v>
      </c>
      <c r="B1873" s="273"/>
      <c r="C1873" s="273"/>
      <c r="D1873" s="273"/>
      <c r="E1873" s="273"/>
      <c r="F1873" s="273"/>
      <c r="G1873" s="273"/>
      <c r="H1873" s="273"/>
      <c r="I1873" s="273"/>
      <c r="J1873" s="273"/>
      <c r="K1873" s="273"/>
      <c r="L1873" s="273"/>
      <c r="M1873" s="273"/>
      <c r="N1873" s="273"/>
      <c r="O1873" s="273"/>
      <c r="P1873" s="273"/>
      <c r="Q1873" s="65">
        <v>3</v>
      </c>
      <c r="R1873" s="274"/>
      <c r="S1873" s="274"/>
      <c r="T1873" s="274"/>
      <c r="U1873" s="274"/>
      <c r="V1873" s="274"/>
      <c r="W1873" s="274"/>
      <c r="X1873" s="274"/>
      <c r="Y1873" s="274"/>
      <c r="Z1873" s="274"/>
      <c r="AA1873" s="274"/>
      <c r="AB1873" s="274"/>
      <c r="AC1873" s="274"/>
      <c r="AD1873" s="274"/>
      <c r="AE1873" s="274"/>
      <c r="AF1873" s="65">
        <v>3</v>
      </c>
      <c r="AG1873" s="274"/>
      <c r="AH1873" s="274"/>
      <c r="AI1873" s="274"/>
      <c r="AJ1873" s="274"/>
      <c r="AK1873" s="274"/>
      <c r="AL1873" s="274"/>
      <c r="AM1873" s="274"/>
      <c r="AN1873" s="274"/>
      <c r="AO1873" s="274"/>
      <c r="AP1873" s="274"/>
      <c r="AQ1873" s="274"/>
      <c r="AR1873" s="274"/>
      <c r="AS1873" s="274"/>
      <c r="AT1873" s="274"/>
    </row>
    <row r="1874" spans="1:46" ht="45" customHeight="1" thickTop="1" thickBot="1" x14ac:dyDescent="0.25">
      <c r="A1874" s="273" t="s">
        <v>1801</v>
      </c>
      <c r="B1874" s="273" t="s">
        <v>1802</v>
      </c>
      <c r="C1874" s="273" t="s">
        <v>1802</v>
      </c>
      <c r="D1874" s="273" t="s">
        <v>1802</v>
      </c>
      <c r="E1874" s="273" t="s">
        <v>1802</v>
      </c>
      <c r="F1874" s="273" t="s">
        <v>1802</v>
      </c>
      <c r="G1874" s="273" t="s">
        <v>1802</v>
      </c>
      <c r="H1874" s="273" t="s">
        <v>1802</v>
      </c>
      <c r="I1874" s="273" t="s">
        <v>1802</v>
      </c>
      <c r="J1874" s="273" t="s">
        <v>1802</v>
      </c>
      <c r="K1874" s="273" t="s">
        <v>1802</v>
      </c>
      <c r="L1874" s="273" t="s">
        <v>1802</v>
      </c>
      <c r="M1874" s="273" t="s">
        <v>1802</v>
      </c>
      <c r="N1874" s="273" t="s">
        <v>1802</v>
      </c>
      <c r="O1874" s="273" t="s">
        <v>1802</v>
      </c>
      <c r="P1874" s="273" t="s">
        <v>1802</v>
      </c>
      <c r="Q1874" s="65">
        <v>3</v>
      </c>
      <c r="R1874" s="274"/>
      <c r="S1874" s="274"/>
      <c r="T1874" s="274"/>
      <c r="U1874" s="274"/>
      <c r="V1874" s="274"/>
      <c r="W1874" s="274"/>
      <c r="X1874" s="274"/>
      <c r="Y1874" s="274"/>
      <c r="Z1874" s="274"/>
      <c r="AA1874" s="274"/>
      <c r="AB1874" s="274"/>
      <c r="AC1874" s="274"/>
      <c r="AD1874" s="274"/>
      <c r="AE1874" s="274"/>
      <c r="AF1874" s="65">
        <v>3</v>
      </c>
      <c r="AG1874" s="274"/>
      <c r="AH1874" s="274"/>
      <c r="AI1874" s="274"/>
      <c r="AJ1874" s="274"/>
      <c r="AK1874" s="274"/>
      <c r="AL1874" s="274"/>
      <c r="AM1874" s="274"/>
      <c r="AN1874" s="274"/>
      <c r="AO1874" s="274"/>
      <c r="AP1874" s="274"/>
      <c r="AQ1874" s="274"/>
      <c r="AR1874" s="274"/>
      <c r="AS1874" s="274"/>
      <c r="AT1874" s="274"/>
    </row>
    <row r="1875" spans="1:46" ht="45" customHeight="1" thickTop="1" thickBot="1" x14ac:dyDescent="0.25">
      <c r="A1875" s="278" t="s">
        <v>1803</v>
      </c>
      <c r="B1875" s="278" t="s">
        <v>1804</v>
      </c>
      <c r="C1875" s="278" t="s">
        <v>1804</v>
      </c>
      <c r="D1875" s="278" t="s">
        <v>1804</v>
      </c>
      <c r="E1875" s="278" t="s">
        <v>1804</v>
      </c>
      <c r="F1875" s="278" t="s">
        <v>1804</v>
      </c>
      <c r="G1875" s="278" t="s">
        <v>1804</v>
      </c>
      <c r="H1875" s="278" t="s">
        <v>1804</v>
      </c>
      <c r="I1875" s="278" t="s">
        <v>1804</v>
      </c>
      <c r="J1875" s="278" t="s">
        <v>1804</v>
      </c>
      <c r="K1875" s="278" t="s">
        <v>1804</v>
      </c>
      <c r="L1875" s="278" t="s">
        <v>1804</v>
      </c>
      <c r="M1875" s="278" t="s">
        <v>1804</v>
      </c>
      <c r="N1875" s="278" t="s">
        <v>1804</v>
      </c>
      <c r="O1875" s="278" t="s">
        <v>1804</v>
      </c>
      <c r="P1875" s="278" t="s">
        <v>1804</v>
      </c>
      <c r="Q1875" s="65">
        <v>3</v>
      </c>
      <c r="R1875" s="274"/>
      <c r="S1875" s="274"/>
      <c r="T1875" s="274"/>
      <c r="U1875" s="274"/>
      <c r="V1875" s="274"/>
      <c r="W1875" s="274"/>
      <c r="X1875" s="274"/>
      <c r="Y1875" s="274"/>
      <c r="Z1875" s="274"/>
      <c r="AA1875" s="274"/>
      <c r="AB1875" s="274"/>
      <c r="AC1875" s="274"/>
      <c r="AD1875" s="274"/>
      <c r="AE1875" s="274"/>
      <c r="AF1875" s="65">
        <v>3</v>
      </c>
      <c r="AG1875" s="274"/>
      <c r="AH1875" s="274"/>
      <c r="AI1875" s="274"/>
      <c r="AJ1875" s="274"/>
      <c r="AK1875" s="274"/>
      <c r="AL1875" s="274"/>
      <c r="AM1875" s="274"/>
      <c r="AN1875" s="274"/>
      <c r="AO1875" s="274"/>
      <c r="AP1875" s="274"/>
      <c r="AQ1875" s="274"/>
      <c r="AR1875" s="274"/>
      <c r="AS1875" s="274"/>
      <c r="AT1875" s="274"/>
    </row>
    <row r="1876" spans="1:46" ht="45" customHeight="1" thickTop="1" thickBot="1" x14ac:dyDescent="0.25">
      <c r="A1876" s="278" t="s">
        <v>1805</v>
      </c>
      <c r="B1876" s="278" t="s">
        <v>1806</v>
      </c>
      <c r="C1876" s="278" t="s">
        <v>1806</v>
      </c>
      <c r="D1876" s="278" t="s">
        <v>1806</v>
      </c>
      <c r="E1876" s="278" t="s">
        <v>1806</v>
      </c>
      <c r="F1876" s="278" t="s">
        <v>1806</v>
      </c>
      <c r="G1876" s="278" t="s">
        <v>1806</v>
      </c>
      <c r="H1876" s="278" t="s">
        <v>1806</v>
      </c>
      <c r="I1876" s="278" t="s">
        <v>1806</v>
      </c>
      <c r="J1876" s="278" t="s">
        <v>1806</v>
      </c>
      <c r="K1876" s="278" t="s">
        <v>1806</v>
      </c>
      <c r="L1876" s="278" t="s">
        <v>1806</v>
      </c>
      <c r="M1876" s="278" t="s">
        <v>1806</v>
      </c>
      <c r="N1876" s="278" t="s">
        <v>1806</v>
      </c>
      <c r="O1876" s="278" t="s">
        <v>1806</v>
      </c>
      <c r="P1876" s="278" t="s">
        <v>1806</v>
      </c>
      <c r="Q1876" s="65">
        <v>3</v>
      </c>
      <c r="R1876" s="278"/>
      <c r="S1876" s="278"/>
      <c r="T1876" s="278"/>
      <c r="U1876" s="278"/>
      <c r="V1876" s="278"/>
      <c r="W1876" s="278"/>
      <c r="X1876" s="278"/>
      <c r="Y1876" s="278"/>
      <c r="Z1876" s="278"/>
      <c r="AA1876" s="278"/>
      <c r="AB1876" s="278"/>
      <c r="AC1876" s="278"/>
      <c r="AD1876" s="278"/>
      <c r="AE1876" s="278"/>
      <c r="AF1876" s="65">
        <v>3</v>
      </c>
      <c r="AG1876" s="278"/>
      <c r="AH1876" s="278"/>
      <c r="AI1876" s="278"/>
      <c r="AJ1876" s="278"/>
      <c r="AK1876" s="278"/>
      <c r="AL1876" s="278"/>
      <c r="AM1876" s="278"/>
      <c r="AN1876" s="278"/>
      <c r="AO1876" s="278"/>
      <c r="AP1876" s="278"/>
      <c r="AQ1876" s="278"/>
      <c r="AR1876" s="278"/>
      <c r="AS1876" s="278"/>
      <c r="AT1876" s="278"/>
    </row>
    <row r="1877" spans="1:46" ht="45" customHeight="1" thickTop="1" thickBot="1" x14ac:dyDescent="0.25">
      <c r="A1877" s="273" t="s">
        <v>1807</v>
      </c>
      <c r="B1877" s="273" t="s">
        <v>1808</v>
      </c>
      <c r="C1877" s="273" t="s">
        <v>1808</v>
      </c>
      <c r="D1877" s="273" t="s">
        <v>1808</v>
      </c>
      <c r="E1877" s="273" t="s">
        <v>1808</v>
      </c>
      <c r="F1877" s="273" t="s">
        <v>1808</v>
      </c>
      <c r="G1877" s="273" t="s">
        <v>1808</v>
      </c>
      <c r="H1877" s="273" t="s">
        <v>1808</v>
      </c>
      <c r="I1877" s="273" t="s">
        <v>1808</v>
      </c>
      <c r="J1877" s="273" t="s">
        <v>1808</v>
      </c>
      <c r="K1877" s="273" t="s">
        <v>1808</v>
      </c>
      <c r="L1877" s="273" t="s">
        <v>1808</v>
      </c>
      <c r="M1877" s="273" t="s">
        <v>1808</v>
      </c>
      <c r="N1877" s="273" t="s">
        <v>1808</v>
      </c>
      <c r="O1877" s="273" t="s">
        <v>1808</v>
      </c>
      <c r="P1877" s="273" t="s">
        <v>1808</v>
      </c>
      <c r="Q1877" s="65">
        <v>3</v>
      </c>
      <c r="R1877" s="278"/>
      <c r="S1877" s="278"/>
      <c r="T1877" s="278"/>
      <c r="U1877" s="278"/>
      <c r="V1877" s="278"/>
      <c r="W1877" s="278"/>
      <c r="X1877" s="278"/>
      <c r="Y1877" s="278"/>
      <c r="Z1877" s="278"/>
      <c r="AA1877" s="278"/>
      <c r="AB1877" s="278"/>
      <c r="AC1877" s="278"/>
      <c r="AD1877" s="278"/>
      <c r="AE1877" s="278"/>
      <c r="AF1877" s="65">
        <v>3</v>
      </c>
      <c r="AG1877" s="278"/>
      <c r="AH1877" s="278"/>
      <c r="AI1877" s="278"/>
      <c r="AJ1877" s="278"/>
      <c r="AK1877" s="278"/>
      <c r="AL1877" s="278"/>
      <c r="AM1877" s="278"/>
      <c r="AN1877" s="278"/>
      <c r="AO1877" s="278"/>
      <c r="AP1877" s="278"/>
      <c r="AQ1877" s="278"/>
      <c r="AR1877" s="278"/>
      <c r="AS1877" s="278"/>
      <c r="AT1877" s="278"/>
    </row>
    <row r="1878" spans="1:46" ht="45" customHeight="1" thickTop="1" thickBot="1" x14ac:dyDescent="0.25">
      <c r="A1878" s="273" t="s">
        <v>1809</v>
      </c>
      <c r="B1878" s="273" t="s">
        <v>1810</v>
      </c>
      <c r="C1878" s="273" t="s">
        <v>1810</v>
      </c>
      <c r="D1878" s="273" t="s">
        <v>1810</v>
      </c>
      <c r="E1878" s="273" t="s">
        <v>1810</v>
      </c>
      <c r="F1878" s="273" t="s">
        <v>1810</v>
      </c>
      <c r="G1878" s="273" t="s">
        <v>1810</v>
      </c>
      <c r="H1878" s="273" t="s">
        <v>1810</v>
      </c>
      <c r="I1878" s="273" t="s">
        <v>1810</v>
      </c>
      <c r="J1878" s="273" t="s">
        <v>1810</v>
      </c>
      <c r="K1878" s="273" t="s">
        <v>1810</v>
      </c>
      <c r="L1878" s="273" t="s">
        <v>1810</v>
      </c>
      <c r="M1878" s="273" t="s">
        <v>1810</v>
      </c>
      <c r="N1878" s="273" t="s">
        <v>1810</v>
      </c>
      <c r="O1878" s="273" t="s">
        <v>1810</v>
      </c>
      <c r="P1878" s="273" t="s">
        <v>1810</v>
      </c>
      <c r="Q1878" s="65">
        <v>3</v>
      </c>
      <c r="R1878" s="274"/>
      <c r="S1878" s="274"/>
      <c r="T1878" s="274"/>
      <c r="U1878" s="274"/>
      <c r="V1878" s="274"/>
      <c r="W1878" s="274"/>
      <c r="X1878" s="274"/>
      <c r="Y1878" s="274"/>
      <c r="Z1878" s="274"/>
      <c r="AA1878" s="274"/>
      <c r="AB1878" s="274"/>
      <c r="AC1878" s="274"/>
      <c r="AD1878" s="274"/>
      <c r="AE1878" s="274"/>
      <c r="AF1878" s="65">
        <v>3</v>
      </c>
      <c r="AG1878" s="274"/>
      <c r="AH1878" s="274"/>
      <c r="AI1878" s="274"/>
      <c r="AJ1878" s="274"/>
      <c r="AK1878" s="274"/>
      <c r="AL1878" s="274"/>
      <c r="AM1878" s="274"/>
      <c r="AN1878" s="274"/>
      <c r="AO1878" s="274"/>
      <c r="AP1878" s="274"/>
      <c r="AQ1878" s="274"/>
      <c r="AR1878" s="274"/>
      <c r="AS1878" s="274"/>
      <c r="AT1878" s="274"/>
    </row>
    <row r="1879" spans="1:46" ht="45" customHeight="1" thickTop="1" thickBot="1" x14ac:dyDescent="0.25">
      <c r="A1879" s="273" t="s">
        <v>1811</v>
      </c>
      <c r="B1879" s="273" t="s">
        <v>1812</v>
      </c>
      <c r="C1879" s="273" t="s">
        <v>1812</v>
      </c>
      <c r="D1879" s="273" t="s">
        <v>1812</v>
      </c>
      <c r="E1879" s="273" t="s">
        <v>1812</v>
      </c>
      <c r="F1879" s="273" t="s">
        <v>1812</v>
      </c>
      <c r="G1879" s="273" t="s">
        <v>1812</v>
      </c>
      <c r="H1879" s="273" t="s">
        <v>1812</v>
      </c>
      <c r="I1879" s="273" t="s">
        <v>1812</v>
      </c>
      <c r="J1879" s="273" t="s">
        <v>1812</v>
      </c>
      <c r="K1879" s="273" t="s">
        <v>1812</v>
      </c>
      <c r="L1879" s="273" t="s">
        <v>1812</v>
      </c>
      <c r="M1879" s="273" t="s">
        <v>1812</v>
      </c>
      <c r="N1879" s="273" t="s">
        <v>1812</v>
      </c>
      <c r="O1879" s="273" t="s">
        <v>1812</v>
      </c>
      <c r="P1879" s="273" t="s">
        <v>1812</v>
      </c>
      <c r="Q1879" s="65">
        <v>3</v>
      </c>
      <c r="R1879" s="274"/>
      <c r="S1879" s="274"/>
      <c r="T1879" s="274"/>
      <c r="U1879" s="274"/>
      <c r="V1879" s="274"/>
      <c r="W1879" s="274"/>
      <c r="X1879" s="274"/>
      <c r="Y1879" s="274"/>
      <c r="Z1879" s="274"/>
      <c r="AA1879" s="274"/>
      <c r="AB1879" s="274"/>
      <c r="AC1879" s="274"/>
      <c r="AD1879" s="274"/>
      <c r="AE1879" s="274"/>
      <c r="AF1879" s="65">
        <v>3</v>
      </c>
      <c r="AG1879" s="274"/>
      <c r="AH1879" s="274"/>
      <c r="AI1879" s="274"/>
      <c r="AJ1879" s="274"/>
      <c r="AK1879" s="274"/>
      <c r="AL1879" s="274"/>
      <c r="AM1879" s="274"/>
      <c r="AN1879" s="274"/>
      <c r="AO1879" s="274"/>
      <c r="AP1879" s="274"/>
      <c r="AQ1879" s="274"/>
      <c r="AR1879" s="274"/>
      <c r="AS1879" s="274"/>
      <c r="AT1879" s="274"/>
    </row>
    <row r="1880" spans="1:46" ht="45" customHeight="1" thickTop="1" thickBot="1" x14ac:dyDescent="0.25">
      <c r="A1880" s="273" t="s">
        <v>1813</v>
      </c>
      <c r="B1880" s="273" t="s">
        <v>1814</v>
      </c>
      <c r="C1880" s="273" t="s">
        <v>1814</v>
      </c>
      <c r="D1880" s="273" t="s">
        <v>1814</v>
      </c>
      <c r="E1880" s="273" t="s">
        <v>1814</v>
      </c>
      <c r="F1880" s="273" t="s">
        <v>1814</v>
      </c>
      <c r="G1880" s="273" t="s">
        <v>1814</v>
      </c>
      <c r="H1880" s="273" t="s">
        <v>1814</v>
      </c>
      <c r="I1880" s="273" t="s">
        <v>1814</v>
      </c>
      <c r="J1880" s="273" t="s">
        <v>1814</v>
      </c>
      <c r="K1880" s="273" t="s">
        <v>1814</v>
      </c>
      <c r="L1880" s="273" t="s">
        <v>1814</v>
      </c>
      <c r="M1880" s="273" t="s">
        <v>1814</v>
      </c>
      <c r="N1880" s="273" t="s">
        <v>1814</v>
      </c>
      <c r="O1880" s="273" t="s">
        <v>1814</v>
      </c>
      <c r="P1880" s="273" t="s">
        <v>1814</v>
      </c>
      <c r="Q1880" s="65">
        <v>3</v>
      </c>
      <c r="R1880" s="274"/>
      <c r="S1880" s="274"/>
      <c r="T1880" s="274"/>
      <c r="U1880" s="274"/>
      <c r="V1880" s="274"/>
      <c r="W1880" s="274"/>
      <c r="X1880" s="274"/>
      <c r="Y1880" s="274"/>
      <c r="Z1880" s="274"/>
      <c r="AA1880" s="274"/>
      <c r="AB1880" s="274"/>
      <c r="AC1880" s="274"/>
      <c r="AD1880" s="274"/>
      <c r="AE1880" s="274"/>
      <c r="AF1880" s="65">
        <v>3</v>
      </c>
      <c r="AG1880" s="274"/>
      <c r="AH1880" s="274"/>
      <c r="AI1880" s="274"/>
      <c r="AJ1880" s="274"/>
      <c r="AK1880" s="274"/>
      <c r="AL1880" s="274"/>
      <c r="AM1880" s="274"/>
      <c r="AN1880" s="274"/>
      <c r="AO1880" s="274"/>
      <c r="AP1880" s="274"/>
      <c r="AQ1880" s="274"/>
      <c r="AR1880" s="274"/>
      <c r="AS1880" s="274"/>
      <c r="AT1880" s="274"/>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79" t="s">
        <v>73</v>
      </c>
      <c r="B1882" s="279"/>
      <c r="C1882" s="279"/>
      <c r="D1882" s="279"/>
      <c r="E1882" s="279"/>
      <c r="F1882" s="279"/>
      <c r="G1882" s="279"/>
      <c r="H1882" s="279"/>
      <c r="I1882" s="279"/>
      <c r="J1882" s="279"/>
      <c r="K1882" s="279"/>
      <c r="L1882" s="279"/>
      <c r="M1882" s="279"/>
      <c r="N1882" s="279"/>
      <c r="O1882" s="279"/>
      <c r="P1882" s="279"/>
      <c r="Q1882" s="67" t="s">
        <v>64</v>
      </c>
      <c r="R1882" s="280" t="s">
        <v>65</v>
      </c>
      <c r="S1882" s="280"/>
      <c r="T1882" s="280"/>
      <c r="U1882" s="280"/>
      <c r="V1882" s="280"/>
      <c r="W1882" s="280"/>
      <c r="X1882" s="280"/>
      <c r="Y1882" s="280"/>
      <c r="Z1882" s="280"/>
      <c r="AA1882" s="280"/>
      <c r="AB1882" s="280"/>
      <c r="AC1882" s="280"/>
      <c r="AD1882" s="280"/>
      <c r="AE1882" s="280"/>
      <c r="AF1882" s="68" t="s">
        <v>64</v>
      </c>
      <c r="AG1882" s="281" t="s">
        <v>7</v>
      </c>
      <c r="AH1882" s="281"/>
      <c r="AI1882" s="281"/>
      <c r="AJ1882" s="281"/>
      <c r="AK1882" s="281"/>
      <c r="AL1882" s="281"/>
      <c r="AM1882" s="281"/>
      <c r="AN1882" s="281"/>
      <c r="AO1882" s="281"/>
      <c r="AP1882" s="281"/>
      <c r="AQ1882" s="281"/>
      <c r="AR1882" s="281"/>
      <c r="AS1882" s="281"/>
      <c r="AT1882" s="281"/>
    </row>
    <row r="1883" spans="1:46" ht="45" customHeight="1" thickTop="1" thickBot="1" x14ac:dyDescent="0.25">
      <c r="A1883" s="273" t="s">
        <v>1815</v>
      </c>
      <c r="B1883" s="273" t="s">
        <v>1816</v>
      </c>
      <c r="C1883" s="273" t="s">
        <v>1816</v>
      </c>
      <c r="D1883" s="273" t="s">
        <v>1816</v>
      </c>
      <c r="E1883" s="273" t="s">
        <v>1816</v>
      </c>
      <c r="F1883" s="273" t="s">
        <v>1816</v>
      </c>
      <c r="G1883" s="273" t="s">
        <v>1816</v>
      </c>
      <c r="H1883" s="273" t="s">
        <v>1816</v>
      </c>
      <c r="I1883" s="273" t="s">
        <v>1816</v>
      </c>
      <c r="J1883" s="273" t="s">
        <v>1816</v>
      </c>
      <c r="K1883" s="273" t="s">
        <v>1816</v>
      </c>
      <c r="L1883" s="273" t="s">
        <v>1816</v>
      </c>
      <c r="M1883" s="273" t="s">
        <v>1816</v>
      </c>
      <c r="N1883" s="273" t="s">
        <v>1816</v>
      </c>
      <c r="O1883" s="273" t="s">
        <v>1816</v>
      </c>
      <c r="P1883" s="273" t="s">
        <v>1816</v>
      </c>
      <c r="Q1883" s="65">
        <v>3</v>
      </c>
      <c r="R1883" s="278" t="s">
        <v>3078</v>
      </c>
      <c r="S1883" s="278"/>
      <c r="T1883" s="278"/>
      <c r="U1883" s="278"/>
      <c r="V1883" s="278"/>
      <c r="W1883" s="278"/>
      <c r="X1883" s="278"/>
      <c r="Y1883" s="278"/>
      <c r="Z1883" s="278"/>
      <c r="AA1883" s="278"/>
      <c r="AB1883" s="278"/>
      <c r="AC1883" s="278"/>
      <c r="AD1883" s="278"/>
      <c r="AE1883" s="278"/>
      <c r="AF1883" s="65">
        <v>3</v>
      </c>
      <c r="AG1883" s="278" t="s">
        <v>3078</v>
      </c>
      <c r="AH1883" s="278"/>
      <c r="AI1883" s="278"/>
      <c r="AJ1883" s="278"/>
      <c r="AK1883" s="278"/>
      <c r="AL1883" s="278"/>
      <c r="AM1883" s="278"/>
      <c r="AN1883" s="278"/>
      <c r="AO1883" s="278"/>
      <c r="AP1883" s="278"/>
      <c r="AQ1883" s="278"/>
      <c r="AR1883" s="278"/>
      <c r="AS1883" s="278"/>
      <c r="AT1883" s="278"/>
    </row>
    <row r="1884" spans="1:46" ht="45" customHeight="1" thickTop="1" thickBot="1" x14ac:dyDescent="0.25">
      <c r="A1884" s="273" t="s">
        <v>1817</v>
      </c>
      <c r="B1884" s="273" t="s">
        <v>1818</v>
      </c>
      <c r="C1884" s="273" t="s">
        <v>1818</v>
      </c>
      <c r="D1884" s="273" t="s">
        <v>1818</v>
      </c>
      <c r="E1884" s="273" t="s">
        <v>1818</v>
      </c>
      <c r="F1884" s="273" t="s">
        <v>1818</v>
      </c>
      <c r="G1884" s="273" t="s">
        <v>1818</v>
      </c>
      <c r="H1884" s="273" t="s">
        <v>1818</v>
      </c>
      <c r="I1884" s="273" t="s">
        <v>1818</v>
      </c>
      <c r="J1884" s="273" t="s">
        <v>1818</v>
      </c>
      <c r="K1884" s="273" t="s">
        <v>1818</v>
      </c>
      <c r="L1884" s="273" t="s">
        <v>1818</v>
      </c>
      <c r="M1884" s="273" t="s">
        <v>1818</v>
      </c>
      <c r="N1884" s="273" t="s">
        <v>1818</v>
      </c>
      <c r="O1884" s="273" t="s">
        <v>1818</v>
      </c>
      <c r="P1884" s="273" t="s">
        <v>1818</v>
      </c>
      <c r="Q1884" s="65">
        <v>3</v>
      </c>
      <c r="R1884" s="274"/>
      <c r="S1884" s="274"/>
      <c r="T1884" s="274"/>
      <c r="U1884" s="274"/>
      <c r="V1884" s="274"/>
      <c r="W1884" s="274"/>
      <c r="X1884" s="274"/>
      <c r="Y1884" s="274"/>
      <c r="Z1884" s="274"/>
      <c r="AA1884" s="274"/>
      <c r="AB1884" s="274"/>
      <c r="AC1884" s="274"/>
      <c r="AD1884" s="274"/>
      <c r="AE1884" s="274"/>
      <c r="AF1884" s="65">
        <v>3</v>
      </c>
      <c r="AG1884" s="274"/>
      <c r="AH1884" s="274"/>
      <c r="AI1884" s="274"/>
      <c r="AJ1884" s="274"/>
      <c r="AK1884" s="274"/>
      <c r="AL1884" s="274"/>
      <c r="AM1884" s="274"/>
      <c r="AN1884" s="274"/>
      <c r="AO1884" s="274"/>
      <c r="AP1884" s="274"/>
      <c r="AQ1884" s="274"/>
      <c r="AR1884" s="274"/>
      <c r="AS1884" s="274"/>
      <c r="AT1884" s="274"/>
    </row>
    <row r="1885" spans="1:46" ht="45" customHeight="1" thickTop="1" thickBot="1" x14ac:dyDescent="0.25">
      <c r="A1885" s="273" t="s">
        <v>1819</v>
      </c>
      <c r="B1885" s="273" t="s">
        <v>1820</v>
      </c>
      <c r="C1885" s="273" t="s">
        <v>1820</v>
      </c>
      <c r="D1885" s="273" t="s">
        <v>1820</v>
      </c>
      <c r="E1885" s="273" t="s">
        <v>1820</v>
      </c>
      <c r="F1885" s="273" t="s">
        <v>1820</v>
      </c>
      <c r="G1885" s="273" t="s">
        <v>1820</v>
      </c>
      <c r="H1885" s="273" t="s">
        <v>1820</v>
      </c>
      <c r="I1885" s="273" t="s">
        <v>1820</v>
      </c>
      <c r="J1885" s="273" t="s">
        <v>1820</v>
      </c>
      <c r="K1885" s="273" t="s">
        <v>1820</v>
      </c>
      <c r="L1885" s="273" t="s">
        <v>1820</v>
      </c>
      <c r="M1885" s="273" t="s">
        <v>1820</v>
      </c>
      <c r="N1885" s="273" t="s">
        <v>1820</v>
      </c>
      <c r="O1885" s="273" t="s">
        <v>1820</v>
      </c>
      <c r="P1885" s="273" t="s">
        <v>1820</v>
      </c>
      <c r="Q1885" s="65">
        <v>3</v>
      </c>
      <c r="R1885" s="278"/>
      <c r="S1885" s="278"/>
      <c r="T1885" s="278"/>
      <c r="U1885" s="278"/>
      <c r="V1885" s="278"/>
      <c r="W1885" s="278"/>
      <c r="X1885" s="278"/>
      <c r="Y1885" s="278"/>
      <c r="Z1885" s="278"/>
      <c r="AA1885" s="278"/>
      <c r="AB1885" s="278"/>
      <c r="AC1885" s="278"/>
      <c r="AD1885" s="278"/>
      <c r="AE1885" s="278"/>
      <c r="AF1885" s="65">
        <v>3</v>
      </c>
      <c r="AG1885" s="278"/>
      <c r="AH1885" s="278"/>
      <c r="AI1885" s="278"/>
      <c r="AJ1885" s="278"/>
      <c r="AK1885" s="278"/>
      <c r="AL1885" s="278"/>
      <c r="AM1885" s="278"/>
      <c r="AN1885" s="278"/>
      <c r="AO1885" s="278"/>
      <c r="AP1885" s="278"/>
      <c r="AQ1885" s="278"/>
      <c r="AR1885" s="278"/>
      <c r="AS1885" s="278"/>
      <c r="AT1885" s="278"/>
    </row>
    <row r="1886" spans="1:46" ht="60.6" customHeight="1" thickTop="1" thickBot="1" x14ac:dyDescent="0.25">
      <c r="A1886" s="273" t="s">
        <v>1821</v>
      </c>
      <c r="B1886" s="273" t="s">
        <v>1822</v>
      </c>
      <c r="C1886" s="273" t="s">
        <v>1822</v>
      </c>
      <c r="D1886" s="273" t="s">
        <v>1822</v>
      </c>
      <c r="E1886" s="273" t="s">
        <v>1822</v>
      </c>
      <c r="F1886" s="273" t="s">
        <v>1822</v>
      </c>
      <c r="G1886" s="273" t="s">
        <v>1822</v>
      </c>
      <c r="H1886" s="273" t="s">
        <v>1822</v>
      </c>
      <c r="I1886" s="273" t="s">
        <v>1822</v>
      </c>
      <c r="J1886" s="273" t="s">
        <v>1822</v>
      </c>
      <c r="K1886" s="273" t="s">
        <v>1822</v>
      </c>
      <c r="L1886" s="273" t="s">
        <v>1822</v>
      </c>
      <c r="M1886" s="273" t="s">
        <v>1822</v>
      </c>
      <c r="N1886" s="273" t="s">
        <v>1822</v>
      </c>
      <c r="O1886" s="273" t="s">
        <v>1822</v>
      </c>
      <c r="P1886" s="273" t="s">
        <v>1822</v>
      </c>
      <c r="Q1886" s="65">
        <v>3</v>
      </c>
      <c r="R1886" s="278"/>
      <c r="S1886" s="278"/>
      <c r="T1886" s="278"/>
      <c r="U1886" s="278"/>
      <c r="V1886" s="278"/>
      <c r="W1886" s="278"/>
      <c r="X1886" s="278"/>
      <c r="Y1886" s="278"/>
      <c r="Z1886" s="278"/>
      <c r="AA1886" s="278"/>
      <c r="AB1886" s="278"/>
      <c r="AC1886" s="278"/>
      <c r="AD1886" s="278"/>
      <c r="AE1886" s="278"/>
      <c r="AF1886" s="65">
        <v>3</v>
      </c>
      <c r="AG1886" s="278"/>
      <c r="AH1886" s="278"/>
      <c r="AI1886" s="278"/>
      <c r="AJ1886" s="278"/>
      <c r="AK1886" s="278"/>
      <c r="AL1886" s="278"/>
      <c r="AM1886" s="278"/>
      <c r="AN1886" s="278"/>
      <c r="AO1886" s="278"/>
      <c r="AP1886" s="278"/>
      <c r="AQ1886" s="278"/>
      <c r="AR1886" s="278"/>
      <c r="AS1886" s="278"/>
      <c r="AT1886" s="278"/>
    </row>
    <row r="1887" spans="1:46" ht="45" customHeight="1" thickTop="1" thickBot="1" x14ac:dyDescent="0.25">
      <c r="A1887" s="273" t="s">
        <v>1823</v>
      </c>
      <c r="B1887" s="273" t="s">
        <v>1824</v>
      </c>
      <c r="C1887" s="273" t="s">
        <v>1824</v>
      </c>
      <c r="D1887" s="273" t="s">
        <v>1824</v>
      </c>
      <c r="E1887" s="273" t="s">
        <v>1824</v>
      </c>
      <c r="F1887" s="273" t="s">
        <v>1824</v>
      </c>
      <c r="G1887" s="273" t="s">
        <v>1824</v>
      </c>
      <c r="H1887" s="273" t="s">
        <v>1824</v>
      </c>
      <c r="I1887" s="273" t="s">
        <v>1824</v>
      </c>
      <c r="J1887" s="273" t="s">
        <v>1824</v>
      </c>
      <c r="K1887" s="273" t="s">
        <v>1824</v>
      </c>
      <c r="L1887" s="273" t="s">
        <v>1824</v>
      </c>
      <c r="M1887" s="273" t="s">
        <v>1824</v>
      </c>
      <c r="N1887" s="273" t="s">
        <v>1824</v>
      </c>
      <c r="O1887" s="273" t="s">
        <v>1824</v>
      </c>
      <c r="P1887" s="273" t="s">
        <v>1824</v>
      </c>
      <c r="Q1887" s="65">
        <v>3</v>
      </c>
      <c r="R1887" s="278"/>
      <c r="S1887" s="278"/>
      <c r="T1887" s="278"/>
      <c r="U1887" s="278"/>
      <c r="V1887" s="278"/>
      <c r="W1887" s="278"/>
      <c r="X1887" s="278"/>
      <c r="Y1887" s="278"/>
      <c r="Z1887" s="278"/>
      <c r="AA1887" s="278"/>
      <c r="AB1887" s="278"/>
      <c r="AC1887" s="278"/>
      <c r="AD1887" s="278"/>
      <c r="AE1887" s="278"/>
      <c r="AF1887" s="65">
        <v>3</v>
      </c>
      <c r="AG1887" s="278"/>
      <c r="AH1887" s="278"/>
      <c r="AI1887" s="278"/>
      <c r="AJ1887" s="278"/>
      <c r="AK1887" s="278"/>
      <c r="AL1887" s="278"/>
      <c r="AM1887" s="278"/>
      <c r="AN1887" s="278"/>
      <c r="AO1887" s="278"/>
      <c r="AP1887" s="278"/>
      <c r="AQ1887" s="278"/>
      <c r="AR1887" s="278"/>
      <c r="AS1887" s="278"/>
      <c r="AT1887" s="278"/>
    </row>
    <row r="1890" spans="1:46" ht="15" x14ac:dyDescent="0.2">
      <c r="A1890" s="267" t="s">
        <v>1825</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67"/>
      <c r="AE1890" s="267"/>
      <c r="AF1890"/>
      <c r="AG1890" s="295" t="s">
        <v>61</v>
      </c>
      <c r="AH1890" s="295"/>
      <c r="AI1890" s="295"/>
      <c r="AJ1890" s="295"/>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62</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68" t="s">
        <v>1826</v>
      </c>
      <c r="B1894" s="268"/>
      <c r="C1894" s="268"/>
      <c r="D1894" s="268"/>
      <c r="E1894" s="268"/>
      <c r="F1894" s="268"/>
      <c r="G1894" s="268"/>
      <c r="H1894" s="268"/>
      <c r="I1894" s="268"/>
      <c r="J1894" s="268"/>
      <c r="K1894" s="268"/>
      <c r="L1894" s="268"/>
      <c r="M1894" s="268"/>
      <c r="N1894" s="268"/>
      <c r="O1894" s="268"/>
      <c r="P1894" s="268"/>
      <c r="Q1894" s="62"/>
      <c r="R1894" s="57"/>
      <c r="S1894" s="57"/>
      <c r="T1894" s="57"/>
      <c r="U1894" s="57"/>
      <c r="V1894" s="269"/>
      <c r="W1894" s="269"/>
      <c r="X1894" s="269"/>
      <c r="Y1894" s="269"/>
      <c r="Z1894" s="269"/>
      <c r="AA1894" s="269"/>
      <c r="AB1894" s="269"/>
      <c r="AC1894" s="269"/>
      <c r="AD1894" s="269"/>
      <c r="AE1894" s="269"/>
      <c r="AF1894" s="62"/>
      <c r="AG1894" s="57"/>
      <c r="AH1894" s="57"/>
      <c r="AI1894" s="57"/>
      <c r="AJ1894" s="57"/>
      <c r="AK1894" s="269"/>
      <c r="AL1894" s="269"/>
      <c r="AM1894" s="269"/>
      <c r="AN1894" s="269"/>
      <c r="AO1894" s="269"/>
      <c r="AP1894" s="269"/>
      <c r="AQ1894" s="269"/>
      <c r="AR1894" s="269"/>
      <c r="AS1894" s="269"/>
      <c r="AT1894" s="269"/>
    </row>
    <row r="1895" spans="1:46" ht="45" customHeight="1" thickTop="1" thickBot="1" x14ac:dyDescent="0.25">
      <c r="A1895" s="275" t="s">
        <v>43</v>
      </c>
      <c r="B1895" s="275"/>
      <c r="C1895" s="275"/>
      <c r="D1895" s="275"/>
      <c r="E1895" s="275"/>
      <c r="F1895" s="275"/>
      <c r="G1895" s="275"/>
      <c r="H1895" s="275"/>
      <c r="I1895" s="275"/>
      <c r="J1895" s="275"/>
      <c r="K1895" s="275"/>
      <c r="L1895" s="275"/>
      <c r="M1895" s="275"/>
      <c r="N1895" s="275"/>
      <c r="O1895" s="275"/>
      <c r="P1895" s="275"/>
      <c r="Q1895" s="63" t="s">
        <v>64</v>
      </c>
      <c r="R1895" s="276" t="s">
        <v>65</v>
      </c>
      <c r="S1895" s="276"/>
      <c r="T1895" s="276"/>
      <c r="U1895" s="276"/>
      <c r="V1895" s="276"/>
      <c r="W1895" s="276"/>
      <c r="X1895" s="276"/>
      <c r="Y1895" s="276"/>
      <c r="Z1895" s="276"/>
      <c r="AA1895" s="276"/>
      <c r="AB1895" s="276"/>
      <c r="AC1895" s="276"/>
      <c r="AD1895" s="276"/>
      <c r="AE1895" s="276"/>
      <c r="AF1895" s="64" t="s">
        <v>64</v>
      </c>
      <c r="AG1895" s="277" t="s">
        <v>7</v>
      </c>
      <c r="AH1895" s="277"/>
      <c r="AI1895" s="277"/>
      <c r="AJ1895" s="277"/>
      <c r="AK1895" s="277"/>
      <c r="AL1895" s="277"/>
      <c r="AM1895" s="277"/>
      <c r="AN1895" s="277"/>
      <c r="AO1895" s="277"/>
      <c r="AP1895" s="277"/>
      <c r="AQ1895" s="277"/>
      <c r="AR1895" s="277"/>
      <c r="AS1895" s="277"/>
      <c r="AT1895" s="277"/>
    </row>
    <row r="1896" spans="1:46" ht="46.5" customHeight="1" thickTop="1" thickBot="1" x14ac:dyDescent="0.25">
      <c r="A1896" s="273" t="s">
        <v>986</v>
      </c>
      <c r="B1896" s="273" t="s">
        <v>987</v>
      </c>
      <c r="C1896" s="273" t="s">
        <v>987</v>
      </c>
      <c r="D1896" s="273" t="s">
        <v>987</v>
      </c>
      <c r="E1896" s="273" t="s">
        <v>987</v>
      </c>
      <c r="F1896" s="273" t="s">
        <v>987</v>
      </c>
      <c r="G1896" s="273" t="s">
        <v>987</v>
      </c>
      <c r="H1896" s="273" t="s">
        <v>987</v>
      </c>
      <c r="I1896" s="273" t="s">
        <v>987</v>
      </c>
      <c r="J1896" s="273" t="s">
        <v>987</v>
      </c>
      <c r="K1896" s="273" t="s">
        <v>987</v>
      </c>
      <c r="L1896" s="273" t="s">
        <v>987</v>
      </c>
      <c r="M1896" s="273" t="s">
        <v>987</v>
      </c>
      <c r="N1896" s="273" t="s">
        <v>987</v>
      </c>
      <c r="O1896" s="273" t="s">
        <v>987</v>
      </c>
      <c r="P1896" s="273" t="s">
        <v>987</v>
      </c>
      <c r="Q1896" s="65">
        <v>3</v>
      </c>
      <c r="R1896" s="278" t="s">
        <v>3078</v>
      </c>
      <c r="S1896" s="278"/>
      <c r="T1896" s="278"/>
      <c r="U1896" s="278"/>
      <c r="V1896" s="278"/>
      <c r="W1896" s="278"/>
      <c r="X1896" s="278"/>
      <c r="Y1896" s="278"/>
      <c r="Z1896" s="278"/>
      <c r="AA1896" s="278"/>
      <c r="AB1896" s="278"/>
      <c r="AC1896" s="278"/>
      <c r="AD1896" s="278"/>
      <c r="AE1896" s="278"/>
      <c r="AF1896" s="65">
        <v>3</v>
      </c>
      <c r="AG1896" s="278" t="s">
        <v>3078</v>
      </c>
      <c r="AH1896" s="278"/>
      <c r="AI1896" s="278"/>
      <c r="AJ1896" s="278"/>
      <c r="AK1896" s="278"/>
      <c r="AL1896" s="278"/>
      <c r="AM1896" s="278"/>
      <c r="AN1896" s="278"/>
      <c r="AO1896" s="278"/>
      <c r="AP1896" s="278"/>
      <c r="AQ1896" s="278"/>
      <c r="AR1896" s="278"/>
      <c r="AS1896" s="278"/>
      <c r="AT1896" s="278"/>
    </row>
    <row r="1897" spans="1:46" ht="45" customHeight="1" thickTop="1" thickBot="1" x14ac:dyDescent="0.25">
      <c r="A1897" s="273" t="s">
        <v>1018</v>
      </c>
      <c r="B1897" s="273" t="s">
        <v>1019</v>
      </c>
      <c r="C1897" s="273" t="s">
        <v>1019</v>
      </c>
      <c r="D1897" s="273" t="s">
        <v>1019</v>
      </c>
      <c r="E1897" s="273" t="s">
        <v>1019</v>
      </c>
      <c r="F1897" s="273" t="s">
        <v>1019</v>
      </c>
      <c r="G1897" s="273" t="s">
        <v>1019</v>
      </c>
      <c r="H1897" s="273" t="s">
        <v>1019</v>
      </c>
      <c r="I1897" s="273" t="s">
        <v>1019</v>
      </c>
      <c r="J1897" s="273" t="s">
        <v>1019</v>
      </c>
      <c r="K1897" s="273" t="s">
        <v>1019</v>
      </c>
      <c r="L1897" s="273" t="s">
        <v>1019</v>
      </c>
      <c r="M1897" s="273" t="s">
        <v>1019</v>
      </c>
      <c r="N1897" s="273" t="s">
        <v>1019</v>
      </c>
      <c r="O1897" s="273" t="s">
        <v>1019</v>
      </c>
      <c r="P1897" s="273" t="s">
        <v>1019</v>
      </c>
      <c r="Q1897" s="65">
        <v>3</v>
      </c>
      <c r="R1897" s="274"/>
      <c r="S1897" s="274"/>
      <c r="T1897" s="274"/>
      <c r="U1897" s="274"/>
      <c r="V1897" s="274"/>
      <c r="W1897" s="274"/>
      <c r="X1897" s="274"/>
      <c r="Y1897" s="274"/>
      <c r="Z1897" s="274"/>
      <c r="AA1897" s="274"/>
      <c r="AB1897" s="274"/>
      <c r="AC1897" s="274"/>
      <c r="AD1897" s="274"/>
      <c r="AE1897" s="274"/>
      <c r="AF1897" s="65">
        <v>3</v>
      </c>
      <c r="AG1897" s="274"/>
      <c r="AH1897" s="274"/>
      <c r="AI1897" s="274"/>
      <c r="AJ1897" s="274"/>
      <c r="AK1897" s="274"/>
      <c r="AL1897" s="274"/>
      <c r="AM1897" s="274"/>
      <c r="AN1897" s="274"/>
      <c r="AO1897" s="274"/>
      <c r="AP1897" s="274"/>
      <c r="AQ1897" s="274"/>
      <c r="AR1897" s="274"/>
      <c r="AS1897" s="274"/>
      <c r="AT1897" s="274"/>
    </row>
    <row r="1898" spans="1:46" ht="67.900000000000006" customHeight="1" thickTop="1" thickBot="1" x14ac:dyDescent="0.25">
      <c r="A1898" s="273" t="s">
        <v>1827</v>
      </c>
      <c r="B1898" s="273" t="s">
        <v>1828</v>
      </c>
      <c r="C1898" s="273" t="s">
        <v>1828</v>
      </c>
      <c r="D1898" s="273" t="s">
        <v>1828</v>
      </c>
      <c r="E1898" s="273" t="s">
        <v>1828</v>
      </c>
      <c r="F1898" s="273" t="s">
        <v>1828</v>
      </c>
      <c r="G1898" s="273" t="s">
        <v>1828</v>
      </c>
      <c r="H1898" s="273" t="s">
        <v>1828</v>
      </c>
      <c r="I1898" s="273" t="s">
        <v>1828</v>
      </c>
      <c r="J1898" s="273" t="s">
        <v>1828</v>
      </c>
      <c r="K1898" s="273" t="s">
        <v>1828</v>
      </c>
      <c r="L1898" s="273" t="s">
        <v>1828</v>
      </c>
      <c r="M1898" s="273" t="s">
        <v>1828</v>
      </c>
      <c r="N1898" s="273" t="s">
        <v>1828</v>
      </c>
      <c r="O1898" s="273" t="s">
        <v>1828</v>
      </c>
      <c r="P1898" s="273" t="s">
        <v>1828</v>
      </c>
      <c r="Q1898" s="65">
        <v>3</v>
      </c>
      <c r="R1898" s="274"/>
      <c r="S1898" s="274"/>
      <c r="T1898" s="274"/>
      <c r="U1898" s="274"/>
      <c r="V1898" s="274"/>
      <c r="W1898" s="274"/>
      <c r="X1898" s="274"/>
      <c r="Y1898" s="274"/>
      <c r="Z1898" s="274"/>
      <c r="AA1898" s="274"/>
      <c r="AB1898" s="274"/>
      <c r="AC1898" s="274"/>
      <c r="AD1898" s="274"/>
      <c r="AE1898" s="274"/>
      <c r="AF1898" s="65">
        <v>3</v>
      </c>
      <c r="AG1898" s="274"/>
      <c r="AH1898" s="274"/>
      <c r="AI1898" s="274"/>
      <c r="AJ1898" s="274"/>
      <c r="AK1898" s="274"/>
      <c r="AL1898" s="274"/>
      <c r="AM1898" s="274"/>
      <c r="AN1898" s="274"/>
      <c r="AO1898" s="274"/>
      <c r="AP1898" s="274"/>
      <c r="AQ1898" s="274"/>
      <c r="AR1898" s="274"/>
      <c r="AS1898" s="274"/>
      <c r="AT1898" s="274"/>
    </row>
    <row r="1899" spans="1:46" ht="45" customHeight="1" thickTop="1" thickBot="1" x14ac:dyDescent="0.25">
      <c r="A1899" s="273" t="s">
        <v>1829</v>
      </c>
      <c r="B1899" s="273" t="s">
        <v>1830</v>
      </c>
      <c r="C1899" s="273" t="s">
        <v>1830</v>
      </c>
      <c r="D1899" s="273" t="s">
        <v>1830</v>
      </c>
      <c r="E1899" s="273" t="s">
        <v>1830</v>
      </c>
      <c r="F1899" s="273" t="s">
        <v>1830</v>
      </c>
      <c r="G1899" s="273" t="s">
        <v>1830</v>
      </c>
      <c r="H1899" s="273" t="s">
        <v>1830</v>
      </c>
      <c r="I1899" s="273" t="s">
        <v>1830</v>
      </c>
      <c r="J1899" s="273" t="s">
        <v>1830</v>
      </c>
      <c r="K1899" s="273" t="s">
        <v>1830</v>
      </c>
      <c r="L1899" s="273" t="s">
        <v>1830</v>
      </c>
      <c r="M1899" s="273" t="s">
        <v>1830</v>
      </c>
      <c r="N1899" s="273" t="s">
        <v>1830</v>
      </c>
      <c r="O1899" s="273" t="s">
        <v>1830</v>
      </c>
      <c r="P1899" s="273" t="s">
        <v>1830</v>
      </c>
      <c r="Q1899" s="65">
        <v>3</v>
      </c>
      <c r="R1899" s="274"/>
      <c r="S1899" s="274"/>
      <c r="T1899" s="274"/>
      <c r="U1899" s="274"/>
      <c r="V1899" s="274"/>
      <c r="W1899" s="274"/>
      <c r="X1899" s="274"/>
      <c r="Y1899" s="274"/>
      <c r="Z1899" s="274"/>
      <c r="AA1899" s="274"/>
      <c r="AB1899" s="274"/>
      <c r="AC1899" s="274"/>
      <c r="AD1899" s="274"/>
      <c r="AE1899" s="274"/>
      <c r="AF1899" s="65">
        <v>3</v>
      </c>
      <c r="AG1899" s="274"/>
      <c r="AH1899" s="274"/>
      <c r="AI1899" s="274"/>
      <c r="AJ1899" s="274"/>
      <c r="AK1899" s="274"/>
      <c r="AL1899" s="274"/>
      <c r="AM1899" s="274"/>
      <c r="AN1899" s="274"/>
      <c r="AO1899" s="274"/>
      <c r="AP1899" s="274"/>
      <c r="AQ1899" s="274"/>
      <c r="AR1899" s="274"/>
      <c r="AS1899" s="274"/>
      <c r="AT1899" s="274"/>
    </row>
    <row r="1900" spans="1:46" ht="45" customHeight="1" thickTop="1" thickBot="1" x14ac:dyDescent="0.25">
      <c r="A1900" s="278" t="s">
        <v>1831</v>
      </c>
      <c r="B1900" s="278" t="s">
        <v>1832</v>
      </c>
      <c r="C1900" s="278" t="s">
        <v>1832</v>
      </c>
      <c r="D1900" s="278" t="s">
        <v>1832</v>
      </c>
      <c r="E1900" s="278" t="s">
        <v>1832</v>
      </c>
      <c r="F1900" s="278" t="s">
        <v>1832</v>
      </c>
      <c r="G1900" s="278" t="s">
        <v>1832</v>
      </c>
      <c r="H1900" s="278" t="s">
        <v>1832</v>
      </c>
      <c r="I1900" s="278" t="s">
        <v>1832</v>
      </c>
      <c r="J1900" s="278" t="s">
        <v>1832</v>
      </c>
      <c r="K1900" s="278" t="s">
        <v>1832</v>
      </c>
      <c r="L1900" s="278" t="s">
        <v>1832</v>
      </c>
      <c r="M1900" s="278" t="s">
        <v>1832</v>
      </c>
      <c r="N1900" s="278" t="s">
        <v>1832</v>
      </c>
      <c r="O1900" s="278" t="s">
        <v>1832</v>
      </c>
      <c r="P1900" s="278" t="s">
        <v>1832</v>
      </c>
      <c r="Q1900" s="65">
        <v>3</v>
      </c>
      <c r="R1900" s="274"/>
      <c r="S1900" s="274"/>
      <c r="T1900" s="274"/>
      <c r="U1900" s="274"/>
      <c r="V1900" s="274"/>
      <c r="W1900" s="274"/>
      <c r="X1900" s="274"/>
      <c r="Y1900" s="274"/>
      <c r="Z1900" s="274"/>
      <c r="AA1900" s="274"/>
      <c r="AB1900" s="274"/>
      <c r="AC1900" s="274"/>
      <c r="AD1900" s="274"/>
      <c r="AE1900" s="274"/>
      <c r="AF1900" s="65">
        <v>3</v>
      </c>
      <c r="AG1900" s="274"/>
      <c r="AH1900" s="274"/>
      <c r="AI1900" s="274"/>
      <c r="AJ1900" s="274"/>
      <c r="AK1900" s="274"/>
      <c r="AL1900" s="274"/>
      <c r="AM1900" s="274"/>
      <c r="AN1900" s="274"/>
      <c r="AO1900" s="274"/>
      <c r="AP1900" s="274"/>
      <c r="AQ1900" s="274"/>
      <c r="AR1900" s="274"/>
      <c r="AS1900" s="274"/>
      <c r="AT1900" s="274"/>
    </row>
    <row r="1901" spans="1:46" ht="45" customHeight="1" thickTop="1" thickBot="1" x14ac:dyDescent="0.25">
      <c r="A1901" s="278" t="s">
        <v>1833</v>
      </c>
      <c r="B1901" s="278" t="s">
        <v>1834</v>
      </c>
      <c r="C1901" s="278" t="s">
        <v>1834</v>
      </c>
      <c r="D1901" s="278" t="s">
        <v>1834</v>
      </c>
      <c r="E1901" s="278" t="s">
        <v>1834</v>
      </c>
      <c r="F1901" s="278" t="s">
        <v>1834</v>
      </c>
      <c r="G1901" s="278" t="s">
        <v>1834</v>
      </c>
      <c r="H1901" s="278" t="s">
        <v>1834</v>
      </c>
      <c r="I1901" s="278" t="s">
        <v>1834</v>
      </c>
      <c r="J1901" s="278" t="s">
        <v>1834</v>
      </c>
      <c r="K1901" s="278" t="s">
        <v>1834</v>
      </c>
      <c r="L1901" s="278" t="s">
        <v>1834</v>
      </c>
      <c r="M1901" s="278" t="s">
        <v>1834</v>
      </c>
      <c r="N1901" s="278" t="s">
        <v>1834</v>
      </c>
      <c r="O1901" s="278" t="s">
        <v>1834</v>
      </c>
      <c r="P1901" s="278" t="s">
        <v>1834</v>
      </c>
      <c r="Q1901" s="65">
        <v>3</v>
      </c>
      <c r="R1901" s="278"/>
      <c r="S1901" s="278"/>
      <c r="T1901" s="278"/>
      <c r="U1901" s="278"/>
      <c r="V1901" s="278"/>
      <c r="W1901" s="278"/>
      <c r="X1901" s="278"/>
      <c r="Y1901" s="278"/>
      <c r="Z1901" s="278"/>
      <c r="AA1901" s="278"/>
      <c r="AB1901" s="278"/>
      <c r="AC1901" s="278"/>
      <c r="AD1901" s="278"/>
      <c r="AE1901" s="278"/>
      <c r="AF1901" s="65">
        <v>3</v>
      </c>
      <c r="AG1901" s="278"/>
      <c r="AH1901" s="278"/>
      <c r="AI1901" s="278"/>
      <c r="AJ1901" s="278"/>
      <c r="AK1901" s="278"/>
      <c r="AL1901" s="278"/>
      <c r="AM1901" s="278"/>
      <c r="AN1901" s="278"/>
      <c r="AO1901" s="278"/>
      <c r="AP1901" s="278"/>
      <c r="AQ1901" s="278"/>
      <c r="AR1901" s="278"/>
      <c r="AS1901" s="278"/>
      <c r="AT1901" s="278"/>
    </row>
    <row r="1902" spans="1:46" ht="45" customHeight="1" thickTop="1" thickBot="1" x14ac:dyDescent="0.25">
      <c r="A1902" s="273" t="s">
        <v>1835</v>
      </c>
      <c r="B1902" s="273" t="s">
        <v>1836</v>
      </c>
      <c r="C1902" s="273" t="s">
        <v>1836</v>
      </c>
      <c r="D1902" s="273" t="s">
        <v>1836</v>
      </c>
      <c r="E1902" s="273" t="s">
        <v>1836</v>
      </c>
      <c r="F1902" s="273" t="s">
        <v>1836</v>
      </c>
      <c r="G1902" s="273" t="s">
        <v>1836</v>
      </c>
      <c r="H1902" s="273" t="s">
        <v>1836</v>
      </c>
      <c r="I1902" s="273" t="s">
        <v>1836</v>
      </c>
      <c r="J1902" s="273" t="s">
        <v>1836</v>
      </c>
      <c r="K1902" s="273" t="s">
        <v>1836</v>
      </c>
      <c r="L1902" s="273" t="s">
        <v>1836</v>
      </c>
      <c r="M1902" s="273" t="s">
        <v>1836</v>
      </c>
      <c r="N1902" s="273" t="s">
        <v>1836</v>
      </c>
      <c r="O1902" s="273" t="s">
        <v>1836</v>
      </c>
      <c r="P1902" s="273" t="s">
        <v>1836</v>
      </c>
      <c r="Q1902" s="65">
        <v>3</v>
      </c>
      <c r="R1902" s="278"/>
      <c r="S1902" s="278"/>
      <c r="T1902" s="278"/>
      <c r="U1902" s="278"/>
      <c r="V1902" s="278"/>
      <c r="W1902" s="278"/>
      <c r="X1902" s="278"/>
      <c r="Y1902" s="278"/>
      <c r="Z1902" s="278"/>
      <c r="AA1902" s="278"/>
      <c r="AB1902" s="278"/>
      <c r="AC1902" s="278"/>
      <c r="AD1902" s="278"/>
      <c r="AE1902" s="278"/>
      <c r="AF1902" s="65">
        <v>3</v>
      </c>
      <c r="AG1902" s="278"/>
      <c r="AH1902" s="278"/>
      <c r="AI1902" s="278"/>
      <c r="AJ1902" s="278"/>
      <c r="AK1902" s="278"/>
      <c r="AL1902" s="278"/>
      <c r="AM1902" s="278"/>
      <c r="AN1902" s="278"/>
      <c r="AO1902" s="278"/>
      <c r="AP1902" s="278"/>
      <c r="AQ1902" s="278"/>
      <c r="AR1902" s="278"/>
      <c r="AS1902" s="278"/>
      <c r="AT1902" s="278"/>
    </row>
    <row r="1903" spans="1:46" ht="45" customHeight="1" thickTop="1" thickBot="1" x14ac:dyDescent="0.25">
      <c r="A1903" s="273" t="s">
        <v>1837</v>
      </c>
      <c r="B1903" s="273" t="s">
        <v>1838</v>
      </c>
      <c r="C1903" s="273" t="s">
        <v>1838</v>
      </c>
      <c r="D1903" s="273" t="s">
        <v>1838</v>
      </c>
      <c r="E1903" s="273" t="s">
        <v>1838</v>
      </c>
      <c r="F1903" s="273" t="s">
        <v>1838</v>
      </c>
      <c r="G1903" s="273" t="s">
        <v>1838</v>
      </c>
      <c r="H1903" s="273" t="s">
        <v>1838</v>
      </c>
      <c r="I1903" s="273" t="s">
        <v>1838</v>
      </c>
      <c r="J1903" s="273" t="s">
        <v>1838</v>
      </c>
      <c r="K1903" s="273" t="s">
        <v>1838</v>
      </c>
      <c r="L1903" s="273" t="s">
        <v>1838</v>
      </c>
      <c r="M1903" s="273" t="s">
        <v>1838</v>
      </c>
      <c r="N1903" s="273" t="s">
        <v>1838</v>
      </c>
      <c r="O1903" s="273" t="s">
        <v>1838</v>
      </c>
      <c r="P1903" s="273" t="s">
        <v>1838</v>
      </c>
      <c r="Q1903" s="65">
        <v>3</v>
      </c>
      <c r="R1903" s="278"/>
      <c r="S1903" s="278"/>
      <c r="T1903" s="278"/>
      <c r="U1903" s="278"/>
      <c r="V1903" s="278"/>
      <c r="W1903" s="278"/>
      <c r="X1903" s="278"/>
      <c r="Y1903" s="278"/>
      <c r="Z1903" s="278"/>
      <c r="AA1903" s="278"/>
      <c r="AB1903" s="278"/>
      <c r="AC1903" s="278"/>
      <c r="AD1903" s="278"/>
      <c r="AE1903" s="278"/>
      <c r="AF1903" s="65">
        <v>3</v>
      </c>
      <c r="AG1903" s="278"/>
      <c r="AH1903" s="278"/>
      <c r="AI1903" s="278"/>
      <c r="AJ1903" s="278"/>
      <c r="AK1903" s="278"/>
      <c r="AL1903" s="278"/>
      <c r="AM1903" s="278"/>
      <c r="AN1903" s="278"/>
      <c r="AO1903" s="278"/>
      <c r="AP1903" s="278"/>
      <c r="AQ1903" s="278"/>
      <c r="AR1903" s="278"/>
      <c r="AS1903" s="278"/>
      <c r="AT1903" s="278"/>
    </row>
    <row r="1904" spans="1:46" ht="45" customHeight="1" thickTop="1" thickBot="1" x14ac:dyDescent="0.25">
      <c r="A1904" s="273" t="s">
        <v>1839</v>
      </c>
      <c r="B1904" s="273" t="s">
        <v>1840</v>
      </c>
      <c r="C1904" s="273" t="s">
        <v>1840</v>
      </c>
      <c r="D1904" s="273" t="s">
        <v>1840</v>
      </c>
      <c r="E1904" s="273" t="s">
        <v>1840</v>
      </c>
      <c r="F1904" s="273" t="s">
        <v>1840</v>
      </c>
      <c r="G1904" s="273" t="s">
        <v>1840</v>
      </c>
      <c r="H1904" s="273" t="s">
        <v>1840</v>
      </c>
      <c r="I1904" s="273" t="s">
        <v>1840</v>
      </c>
      <c r="J1904" s="273" t="s">
        <v>1840</v>
      </c>
      <c r="K1904" s="273" t="s">
        <v>1840</v>
      </c>
      <c r="L1904" s="273" t="s">
        <v>1840</v>
      </c>
      <c r="M1904" s="273" t="s">
        <v>1840</v>
      </c>
      <c r="N1904" s="273" t="s">
        <v>1840</v>
      </c>
      <c r="O1904" s="273" t="s">
        <v>1840</v>
      </c>
      <c r="P1904" s="273" t="s">
        <v>1840</v>
      </c>
      <c r="Q1904" s="65">
        <v>3</v>
      </c>
      <c r="R1904" s="274"/>
      <c r="S1904" s="274"/>
      <c r="T1904" s="274"/>
      <c r="U1904" s="274"/>
      <c r="V1904" s="274"/>
      <c r="W1904" s="274"/>
      <c r="X1904" s="274"/>
      <c r="Y1904" s="274"/>
      <c r="Z1904" s="274"/>
      <c r="AA1904" s="274"/>
      <c r="AB1904" s="274"/>
      <c r="AC1904" s="274"/>
      <c r="AD1904" s="274"/>
      <c r="AE1904" s="274"/>
      <c r="AF1904" s="65">
        <v>3</v>
      </c>
      <c r="AG1904" s="274"/>
      <c r="AH1904" s="274"/>
      <c r="AI1904" s="274"/>
      <c r="AJ1904" s="274"/>
      <c r="AK1904" s="274"/>
      <c r="AL1904" s="274"/>
      <c r="AM1904" s="274"/>
      <c r="AN1904" s="274"/>
      <c r="AO1904" s="274"/>
      <c r="AP1904" s="274"/>
      <c r="AQ1904" s="274"/>
      <c r="AR1904" s="274"/>
      <c r="AS1904" s="274"/>
      <c r="AT1904" s="274"/>
    </row>
    <row r="1905" spans="1:46" ht="45" customHeight="1" thickTop="1" thickBot="1" x14ac:dyDescent="0.25">
      <c r="A1905" s="273" t="s">
        <v>1841</v>
      </c>
      <c r="B1905" s="273" t="s">
        <v>1842</v>
      </c>
      <c r="C1905" s="273" t="s">
        <v>1842</v>
      </c>
      <c r="D1905" s="273" t="s">
        <v>1842</v>
      </c>
      <c r="E1905" s="273" t="s">
        <v>1842</v>
      </c>
      <c r="F1905" s="273" t="s">
        <v>1842</v>
      </c>
      <c r="G1905" s="273" t="s">
        <v>1842</v>
      </c>
      <c r="H1905" s="273" t="s">
        <v>1842</v>
      </c>
      <c r="I1905" s="273" t="s">
        <v>1842</v>
      </c>
      <c r="J1905" s="273" t="s">
        <v>1842</v>
      </c>
      <c r="K1905" s="273" t="s">
        <v>1842</v>
      </c>
      <c r="L1905" s="273" t="s">
        <v>1842</v>
      </c>
      <c r="M1905" s="273" t="s">
        <v>1842</v>
      </c>
      <c r="N1905" s="273" t="s">
        <v>1842</v>
      </c>
      <c r="O1905" s="273" t="s">
        <v>1842</v>
      </c>
      <c r="P1905" s="273" t="s">
        <v>1842</v>
      </c>
      <c r="Q1905" s="65">
        <v>3</v>
      </c>
      <c r="R1905" s="274"/>
      <c r="S1905" s="274"/>
      <c r="T1905" s="274"/>
      <c r="U1905" s="274"/>
      <c r="V1905" s="274"/>
      <c r="W1905" s="274"/>
      <c r="X1905" s="274"/>
      <c r="Y1905" s="274"/>
      <c r="Z1905" s="274"/>
      <c r="AA1905" s="274"/>
      <c r="AB1905" s="274"/>
      <c r="AC1905" s="274"/>
      <c r="AD1905" s="274"/>
      <c r="AE1905" s="274"/>
      <c r="AF1905" s="65">
        <v>3</v>
      </c>
      <c r="AG1905" s="274"/>
      <c r="AH1905" s="274"/>
      <c r="AI1905" s="274"/>
      <c r="AJ1905" s="274"/>
      <c r="AK1905" s="274"/>
      <c r="AL1905" s="274"/>
      <c r="AM1905" s="274"/>
      <c r="AN1905" s="274"/>
      <c r="AO1905" s="274"/>
      <c r="AP1905" s="274"/>
      <c r="AQ1905" s="274"/>
      <c r="AR1905" s="274"/>
      <c r="AS1905" s="274"/>
      <c r="AT1905" s="274"/>
    </row>
    <row r="1906" spans="1:46" ht="45" customHeight="1" thickTop="1" thickBot="1" x14ac:dyDescent="0.25">
      <c r="A1906" s="273" t="s">
        <v>1843</v>
      </c>
      <c r="B1906" s="273" t="s">
        <v>1844</v>
      </c>
      <c r="C1906" s="273" t="s">
        <v>1844</v>
      </c>
      <c r="D1906" s="273" t="s">
        <v>1844</v>
      </c>
      <c r="E1906" s="273" t="s">
        <v>1844</v>
      </c>
      <c r="F1906" s="273" t="s">
        <v>1844</v>
      </c>
      <c r="G1906" s="273" t="s">
        <v>1844</v>
      </c>
      <c r="H1906" s="273" t="s">
        <v>1844</v>
      </c>
      <c r="I1906" s="273" t="s">
        <v>1844</v>
      </c>
      <c r="J1906" s="273" t="s">
        <v>1844</v>
      </c>
      <c r="K1906" s="273" t="s">
        <v>1844</v>
      </c>
      <c r="L1906" s="273" t="s">
        <v>1844</v>
      </c>
      <c r="M1906" s="273" t="s">
        <v>1844</v>
      </c>
      <c r="N1906" s="273" t="s">
        <v>1844</v>
      </c>
      <c r="O1906" s="273" t="s">
        <v>1844</v>
      </c>
      <c r="P1906" s="273" t="s">
        <v>1844</v>
      </c>
      <c r="Q1906" s="65">
        <v>3</v>
      </c>
      <c r="R1906" s="274"/>
      <c r="S1906" s="274"/>
      <c r="T1906" s="274"/>
      <c r="U1906" s="274"/>
      <c r="V1906" s="274"/>
      <c r="W1906" s="274"/>
      <c r="X1906" s="274"/>
      <c r="Y1906" s="274"/>
      <c r="Z1906" s="274"/>
      <c r="AA1906" s="274"/>
      <c r="AB1906" s="274"/>
      <c r="AC1906" s="274"/>
      <c r="AD1906" s="274"/>
      <c r="AE1906" s="274"/>
      <c r="AF1906" s="65">
        <v>3</v>
      </c>
      <c r="AG1906" s="274"/>
      <c r="AH1906" s="274"/>
      <c r="AI1906" s="274"/>
      <c r="AJ1906" s="274"/>
      <c r="AK1906" s="274"/>
      <c r="AL1906" s="274"/>
      <c r="AM1906" s="274"/>
      <c r="AN1906" s="274"/>
      <c r="AO1906" s="274"/>
      <c r="AP1906" s="274"/>
      <c r="AQ1906" s="274"/>
      <c r="AR1906" s="274"/>
      <c r="AS1906" s="274"/>
      <c r="AT1906" s="274"/>
    </row>
    <row r="1907" spans="1:46" ht="45" customHeight="1" thickTop="1" thickBot="1" x14ac:dyDescent="0.25">
      <c r="A1907" s="278" t="s">
        <v>1845</v>
      </c>
      <c r="B1907" s="278"/>
      <c r="C1907" s="278"/>
      <c r="D1907" s="278"/>
      <c r="E1907" s="278"/>
      <c r="F1907" s="278"/>
      <c r="G1907" s="278"/>
      <c r="H1907" s="278"/>
      <c r="I1907" s="278"/>
      <c r="J1907" s="278"/>
      <c r="K1907" s="278"/>
      <c r="L1907" s="278"/>
      <c r="M1907" s="278"/>
      <c r="N1907" s="278"/>
      <c r="O1907" s="278"/>
      <c r="P1907" s="278"/>
      <c r="Q1907" s="65">
        <v>3</v>
      </c>
      <c r="R1907" s="274"/>
      <c r="S1907" s="274"/>
      <c r="T1907" s="274"/>
      <c r="U1907" s="274"/>
      <c r="V1907" s="274"/>
      <c r="W1907" s="274"/>
      <c r="X1907" s="274"/>
      <c r="Y1907" s="274"/>
      <c r="Z1907" s="274"/>
      <c r="AA1907" s="274"/>
      <c r="AB1907" s="274"/>
      <c r="AC1907" s="274"/>
      <c r="AD1907" s="274"/>
      <c r="AE1907" s="274"/>
      <c r="AF1907" s="65">
        <v>3</v>
      </c>
      <c r="AG1907" s="274"/>
      <c r="AH1907" s="274"/>
      <c r="AI1907" s="274"/>
      <c r="AJ1907" s="274"/>
      <c r="AK1907" s="274"/>
      <c r="AL1907" s="274"/>
      <c r="AM1907" s="274"/>
      <c r="AN1907" s="274"/>
      <c r="AO1907" s="274"/>
      <c r="AP1907" s="274"/>
      <c r="AQ1907" s="274"/>
      <c r="AR1907" s="274"/>
      <c r="AS1907" s="274"/>
      <c r="AT1907" s="274"/>
    </row>
    <row r="1908" spans="1:46" ht="45" customHeight="1" thickTop="1" thickBot="1" x14ac:dyDescent="0.25">
      <c r="A1908" s="278" t="s">
        <v>1846</v>
      </c>
      <c r="B1908" s="278" t="s">
        <v>1847</v>
      </c>
      <c r="C1908" s="278" t="s">
        <v>1847</v>
      </c>
      <c r="D1908" s="278" t="s">
        <v>1847</v>
      </c>
      <c r="E1908" s="278" t="s">
        <v>1847</v>
      </c>
      <c r="F1908" s="278" t="s">
        <v>1847</v>
      </c>
      <c r="G1908" s="278" t="s">
        <v>1847</v>
      </c>
      <c r="H1908" s="278" t="s">
        <v>1847</v>
      </c>
      <c r="I1908" s="278" t="s">
        <v>1847</v>
      </c>
      <c r="J1908" s="278" t="s">
        <v>1847</v>
      </c>
      <c r="K1908" s="278" t="s">
        <v>1847</v>
      </c>
      <c r="L1908" s="278" t="s">
        <v>1847</v>
      </c>
      <c r="M1908" s="278" t="s">
        <v>1847</v>
      </c>
      <c r="N1908" s="278" t="s">
        <v>1847</v>
      </c>
      <c r="O1908" s="278" t="s">
        <v>1847</v>
      </c>
      <c r="P1908" s="278" t="s">
        <v>1847</v>
      </c>
      <c r="Q1908" s="65">
        <v>3</v>
      </c>
      <c r="R1908" s="278"/>
      <c r="S1908" s="278"/>
      <c r="T1908" s="278"/>
      <c r="U1908" s="278"/>
      <c r="V1908" s="278"/>
      <c r="W1908" s="278"/>
      <c r="X1908" s="278"/>
      <c r="Y1908" s="278"/>
      <c r="Z1908" s="278"/>
      <c r="AA1908" s="278"/>
      <c r="AB1908" s="278"/>
      <c r="AC1908" s="278"/>
      <c r="AD1908" s="278"/>
      <c r="AE1908" s="278"/>
      <c r="AF1908" s="65">
        <v>3</v>
      </c>
      <c r="AG1908" s="278"/>
      <c r="AH1908" s="278"/>
      <c r="AI1908" s="278"/>
      <c r="AJ1908" s="278"/>
      <c r="AK1908" s="278"/>
      <c r="AL1908" s="278"/>
      <c r="AM1908" s="278"/>
      <c r="AN1908" s="278"/>
      <c r="AO1908" s="278"/>
      <c r="AP1908" s="278"/>
      <c r="AQ1908" s="278"/>
      <c r="AR1908" s="278"/>
      <c r="AS1908" s="278"/>
      <c r="AT1908" s="278"/>
    </row>
    <row r="1909" spans="1:46" ht="45" customHeight="1" thickTop="1" thickBot="1" x14ac:dyDescent="0.25">
      <c r="A1909" s="273" t="s">
        <v>1848</v>
      </c>
      <c r="B1909" s="273" t="s">
        <v>1849</v>
      </c>
      <c r="C1909" s="273" t="s">
        <v>1849</v>
      </c>
      <c r="D1909" s="273" t="s">
        <v>1849</v>
      </c>
      <c r="E1909" s="273" t="s">
        <v>1849</v>
      </c>
      <c r="F1909" s="273" t="s">
        <v>1849</v>
      </c>
      <c r="G1909" s="273" t="s">
        <v>1849</v>
      </c>
      <c r="H1909" s="273" t="s">
        <v>1849</v>
      </c>
      <c r="I1909" s="273" t="s">
        <v>1849</v>
      </c>
      <c r="J1909" s="273" t="s">
        <v>1849</v>
      </c>
      <c r="K1909" s="273" t="s">
        <v>1849</v>
      </c>
      <c r="L1909" s="273" t="s">
        <v>1849</v>
      </c>
      <c r="M1909" s="273" t="s">
        <v>1849</v>
      </c>
      <c r="N1909" s="273" t="s">
        <v>1849</v>
      </c>
      <c r="O1909" s="273" t="s">
        <v>1849</v>
      </c>
      <c r="P1909" s="273" t="s">
        <v>1849</v>
      </c>
      <c r="Q1909" s="65">
        <v>3</v>
      </c>
      <c r="R1909" s="278"/>
      <c r="S1909" s="278"/>
      <c r="T1909" s="278"/>
      <c r="U1909" s="278"/>
      <c r="V1909" s="278"/>
      <c r="W1909" s="278"/>
      <c r="X1909" s="278"/>
      <c r="Y1909" s="278"/>
      <c r="Z1909" s="278"/>
      <c r="AA1909" s="278"/>
      <c r="AB1909" s="278"/>
      <c r="AC1909" s="278"/>
      <c r="AD1909" s="278"/>
      <c r="AE1909" s="278"/>
      <c r="AF1909" s="65">
        <v>3</v>
      </c>
      <c r="AG1909" s="278"/>
      <c r="AH1909" s="278"/>
      <c r="AI1909" s="278"/>
      <c r="AJ1909" s="278"/>
      <c r="AK1909" s="278"/>
      <c r="AL1909" s="278"/>
      <c r="AM1909" s="278"/>
      <c r="AN1909" s="278"/>
      <c r="AO1909" s="278"/>
      <c r="AP1909" s="278"/>
      <c r="AQ1909" s="278"/>
      <c r="AR1909" s="278"/>
      <c r="AS1909" s="278"/>
      <c r="AT1909" s="278"/>
    </row>
    <row r="1910" spans="1:46" ht="49.15" customHeight="1" thickTop="1" thickBot="1" x14ac:dyDescent="0.25">
      <c r="A1910" s="273" t="s">
        <v>1850</v>
      </c>
      <c r="B1910" s="273" t="s">
        <v>1851</v>
      </c>
      <c r="C1910" s="273" t="s">
        <v>1851</v>
      </c>
      <c r="D1910" s="273" t="s">
        <v>1851</v>
      </c>
      <c r="E1910" s="273" t="s">
        <v>1851</v>
      </c>
      <c r="F1910" s="273" t="s">
        <v>1851</v>
      </c>
      <c r="G1910" s="273" t="s">
        <v>1851</v>
      </c>
      <c r="H1910" s="273" t="s">
        <v>1851</v>
      </c>
      <c r="I1910" s="273" t="s">
        <v>1851</v>
      </c>
      <c r="J1910" s="273" t="s">
        <v>1851</v>
      </c>
      <c r="K1910" s="273" t="s">
        <v>1851</v>
      </c>
      <c r="L1910" s="273" t="s">
        <v>1851</v>
      </c>
      <c r="M1910" s="273" t="s">
        <v>1851</v>
      </c>
      <c r="N1910" s="273" t="s">
        <v>1851</v>
      </c>
      <c r="O1910" s="273" t="s">
        <v>1851</v>
      </c>
      <c r="P1910" s="273" t="s">
        <v>1851</v>
      </c>
      <c r="Q1910" s="65">
        <v>3</v>
      </c>
      <c r="R1910" s="274"/>
      <c r="S1910" s="274"/>
      <c r="T1910" s="274"/>
      <c r="U1910" s="274"/>
      <c r="V1910" s="274"/>
      <c r="W1910" s="274"/>
      <c r="X1910" s="274"/>
      <c r="Y1910" s="274"/>
      <c r="Z1910" s="274"/>
      <c r="AA1910" s="274"/>
      <c r="AB1910" s="274"/>
      <c r="AC1910" s="274"/>
      <c r="AD1910" s="274"/>
      <c r="AE1910" s="274"/>
      <c r="AF1910" s="65">
        <v>3</v>
      </c>
      <c r="AG1910" s="274"/>
      <c r="AH1910" s="274"/>
      <c r="AI1910" s="274"/>
      <c r="AJ1910" s="274"/>
      <c r="AK1910" s="274"/>
      <c r="AL1910" s="274"/>
      <c r="AM1910" s="274"/>
      <c r="AN1910" s="274"/>
      <c r="AO1910" s="274"/>
      <c r="AP1910" s="274"/>
      <c r="AQ1910" s="274"/>
      <c r="AR1910" s="274"/>
      <c r="AS1910" s="274"/>
      <c r="AT1910" s="274"/>
    </row>
    <row r="1911" spans="1:46" ht="45" customHeight="1" thickTop="1" thickBot="1" x14ac:dyDescent="0.25">
      <c r="A1911" s="273" t="s">
        <v>1852</v>
      </c>
      <c r="B1911" s="273" t="s">
        <v>1853</v>
      </c>
      <c r="C1911" s="273" t="s">
        <v>1853</v>
      </c>
      <c r="D1911" s="273" t="s">
        <v>1853</v>
      </c>
      <c r="E1911" s="273" t="s">
        <v>1853</v>
      </c>
      <c r="F1911" s="273" t="s">
        <v>1853</v>
      </c>
      <c r="G1911" s="273" t="s">
        <v>1853</v>
      </c>
      <c r="H1911" s="273" t="s">
        <v>1853</v>
      </c>
      <c r="I1911" s="273" t="s">
        <v>1853</v>
      </c>
      <c r="J1911" s="273" t="s">
        <v>1853</v>
      </c>
      <c r="K1911" s="273" t="s">
        <v>1853</v>
      </c>
      <c r="L1911" s="273" t="s">
        <v>1853</v>
      </c>
      <c r="M1911" s="273" t="s">
        <v>1853</v>
      </c>
      <c r="N1911" s="273" t="s">
        <v>1853</v>
      </c>
      <c r="O1911" s="273" t="s">
        <v>1853</v>
      </c>
      <c r="P1911" s="273" t="s">
        <v>1853</v>
      </c>
      <c r="Q1911" s="65">
        <v>3</v>
      </c>
      <c r="R1911" s="274"/>
      <c r="S1911" s="274"/>
      <c r="T1911" s="274"/>
      <c r="U1911" s="274"/>
      <c r="V1911" s="274"/>
      <c r="W1911" s="274"/>
      <c r="X1911" s="274"/>
      <c r="Y1911" s="274"/>
      <c r="Z1911" s="274"/>
      <c r="AA1911" s="274"/>
      <c r="AB1911" s="274"/>
      <c r="AC1911" s="274"/>
      <c r="AD1911" s="274"/>
      <c r="AE1911" s="274"/>
      <c r="AF1911" s="65">
        <v>3</v>
      </c>
      <c r="AG1911" s="274"/>
      <c r="AH1911" s="274"/>
      <c r="AI1911" s="274"/>
      <c r="AJ1911" s="274"/>
      <c r="AK1911" s="274"/>
      <c r="AL1911" s="274"/>
      <c r="AM1911" s="274"/>
      <c r="AN1911" s="274"/>
      <c r="AO1911" s="274"/>
      <c r="AP1911" s="274"/>
      <c r="AQ1911" s="274"/>
      <c r="AR1911" s="274"/>
      <c r="AS1911" s="274"/>
      <c r="AT1911" s="274"/>
    </row>
    <row r="1912" spans="1:46" ht="45" customHeight="1" thickTop="1" thickBot="1" x14ac:dyDescent="0.25">
      <c r="A1912" s="278" t="s">
        <v>1854</v>
      </c>
      <c r="B1912" s="278" t="s">
        <v>1855</v>
      </c>
      <c r="C1912" s="278" t="s">
        <v>1855</v>
      </c>
      <c r="D1912" s="278" t="s">
        <v>1855</v>
      </c>
      <c r="E1912" s="278" t="s">
        <v>1855</v>
      </c>
      <c r="F1912" s="278" t="s">
        <v>1855</v>
      </c>
      <c r="G1912" s="278" t="s">
        <v>1855</v>
      </c>
      <c r="H1912" s="278" t="s">
        <v>1855</v>
      </c>
      <c r="I1912" s="278" t="s">
        <v>1855</v>
      </c>
      <c r="J1912" s="278" t="s">
        <v>1855</v>
      </c>
      <c r="K1912" s="278" t="s">
        <v>1855</v>
      </c>
      <c r="L1912" s="278" t="s">
        <v>1855</v>
      </c>
      <c r="M1912" s="278" t="s">
        <v>1855</v>
      </c>
      <c r="N1912" s="278" t="s">
        <v>1855</v>
      </c>
      <c r="O1912" s="278" t="s">
        <v>1855</v>
      </c>
      <c r="P1912" s="278" t="s">
        <v>1855</v>
      </c>
      <c r="Q1912" s="65">
        <v>3</v>
      </c>
      <c r="R1912" s="274"/>
      <c r="S1912" s="274"/>
      <c r="T1912" s="274"/>
      <c r="U1912" s="274"/>
      <c r="V1912" s="274"/>
      <c r="W1912" s="274"/>
      <c r="X1912" s="274"/>
      <c r="Y1912" s="274"/>
      <c r="Z1912" s="274"/>
      <c r="AA1912" s="274"/>
      <c r="AB1912" s="274"/>
      <c r="AC1912" s="274"/>
      <c r="AD1912" s="274"/>
      <c r="AE1912" s="274"/>
      <c r="AF1912" s="65">
        <v>3</v>
      </c>
      <c r="AG1912" s="274"/>
      <c r="AH1912" s="274"/>
      <c r="AI1912" s="274"/>
      <c r="AJ1912" s="274"/>
      <c r="AK1912" s="274"/>
      <c r="AL1912" s="274"/>
      <c r="AM1912" s="274"/>
      <c r="AN1912" s="274"/>
      <c r="AO1912" s="274"/>
      <c r="AP1912" s="274"/>
      <c r="AQ1912" s="274"/>
      <c r="AR1912" s="274"/>
      <c r="AS1912" s="274"/>
      <c r="AT1912" s="274"/>
    </row>
    <row r="1913" spans="1:46" ht="66" customHeight="1" thickTop="1" thickBot="1" x14ac:dyDescent="0.25">
      <c r="A1913" s="278" t="s">
        <v>1856</v>
      </c>
      <c r="B1913" s="278" t="s">
        <v>1857</v>
      </c>
      <c r="C1913" s="278" t="s">
        <v>1857</v>
      </c>
      <c r="D1913" s="278" t="s">
        <v>1857</v>
      </c>
      <c r="E1913" s="278" t="s">
        <v>1857</v>
      </c>
      <c r="F1913" s="278" t="s">
        <v>1857</v>
      </c>
      <c r="G1913" s="278" t="s">
        <v>1857</v>
      </c>
      <c r="H1913" s="278" t="s">
        <v>1857</v>
      </c>
      <c r="I1913" s="278" t="s">
        <v>1857</v>
      </c>
      <c r="J1913" s="278" t="s">
        <v>1857</v>
      </c>
      <c r="K1913" s="278" t="s">
        <v>1857</v>
      </c>
      <c r="L1913" s="278" t="s">
        <v>1857</v>
      </c>
      <c r="M1913" s="278" t="s">
        <v>1857</v>
      </c>
      <c r="N1913" s="278" t="s">
        <v>1857</v>
      </c>
      <c r="O1913" s="278" t="s">
        <v>1857</v>
      </c>
      <c r="P1913" s="278" t="s">
        <v>1857</v>
      </c>
      <c r="Q1913" s="65">
        <v>3</v>
      </c>
      <c r="R1913" s="278"/>
      <c r="S1913" s="278"/>
      <c r="T1913" s="278"/>
      <c r="U1913" s="278"/>
      <c r="V1913" s="278"/>
      <c r="W1913" s="278"/>
      <c r="X1913" s="278"/>
      <c r="Y1913" s="278"/>
      <c r="Z1913" s="278"/>
      <c r="AA1913" s="278"/>
      <c r="AB1913" s="278"/>
      <c r="AC1913" s="278"/>
      <c r="AD1913" s="278"/>
      <c r="AE1913" s="278"/>
      <c r="AF1913" s="65">
        <v>3</v>
      </c>
      <c r="AG1913" s="278"/>
      <c r="AH1913" s="278"/>
      <c r="AI1913" s="278"/>
      <c r="AJ1913" s="278"/>
      <c r="AK1913" s="278"/>
      <c r="AL1913" s="278"/>
      <c r="AM1913" s="278"/>
      <c r="AN1913" s="278"/>
      <c r="AO1913" s="278"/>
      <c r="AP1913" s="278"/>
      <c r="AQ1913" s="278"/>
      <c r="AR1913" s="278"/>
      <c r="AS1913" s="278"/>
      <c r="AT1913" s="278"/>
    </row>
    <row r="1914" spans="1:46" ht="45" customHeight="1" thickTop="1" thickBot="1" x14ac:dyDescent="0.25">
      <c r="A1914" s="273" t="s">
        <v>1858</v>
      </c>
      <c r="B1914" s="273" t="s">
        <v>1859</v>
      </c>
      <c r="C1914" s="273" t="s">
        <v>1859</v>
      </c>
      <c r="D1914" s="273" t="s">
        <v>1859</v>
      </c>
      <c r="E1914" s="273" t="s">
        <v>1859</v>
      </c>
      <c r="F1914" s="273" t="s">
        <v>1859</v>
      </c>
      <c r="G1914" s="273" t="s">
        <v>1859</v>
      </c>
      <c r="H1914" s="273" t="s">
        <v>1859</v>
      </c>
      <c r="I1914" s="273" t="s">
        <v>1859</v>
      </c>
      <c r="J1914" s="273" t="s">
        <v>1859</v>
      </c>
      <c r="K1914" s="273" t="s">
        <v>1859</v>
      </c>
      <c r="L1914" s="273" t="s">
        <v>1859</v>
      </c>
      <c r="M1914" s="273" t="s">
        <v>1859</v>
      </c>
      <c r="N1914" s="273" t="s">
        <v>1859</v>
      </c>
      <c r="O1914" s="273" t="s">
        <v>1859</v>
      </c>
      <c r="P1914" s="273" t="s">
        <v>1859</v>
      </c>
      <c r="Q1914" s="65">
        <v>3</v>
      </c>
      <c r="R1914" s="278"/>
      <c r="S1914" s="278"/>
      <c r="T1914" s="278"/>
      <c r="U1914" s="278"/>
      <c r="V1914" s="278"/>
      <c r="W1914" s="278"/>
      <c r="X1914" s="278"/>
      <c r="Y1914" s="278"/>
      <c r="Z1914" s="278"/>
      <c r="AA1914" s="278"/>
      <c r="AB1914" s="278"/>
      <c r="AC1914" s="278"/>
      <c r="AD1914" s="278"/>
      <c r="AE1914" s="278"/>
      <c r="AF1914" s="65">
        <v>3</v>
      </c>
      <c r="AG1914" s="278"/>
      <c r="AH1914" s="278"/>
      <c r="AI1914" s="278"/>
      <c r="AJ1914" s="278"/>
      <c r="AK1914" s="278"/>
      <c r="AL1914" s="278"/>
      <c r="AM1914" s="278"/>
      <c r="AN1914" s="278"/>
      <c r="AO1914" s="278"/>
      <c r="AP1914" s="278"/>
      <c r="AQ1914" s="278"/>
      <c r="AR1914" s="278"/>
      <c r="AS1914" s="278"/>
      <c r="AT1914" s="278"/>
    </row>
    <row r="1915" spans="1:46" ht="45" customHeight="1" thickTop="1" thickBot="1" x14ac:dyDescent="0.25">
      <c r="A1915" s="273" t="s">
        <v>1860</v>
      </c>
      <c r="B1915" s="273" t="s">
        <v>1861</v>
      </c>
      <c r="C1915" s="273" t="s">
        <v>1861</v>
      </c>
      <c r="D1915" s="273" t="s">
        <v>1861</v>
      </c>
      <c r="E1915" s="273" t="s">
        <v>1861</v>
      </c>
      <c r="F1915" s="273" t="s">
        <v>1861</v>
      </c>
      <c r="G1915" s="273" t="s">
        <v>1861</v>
      </c>
      <c r="H1915" s="273" t="s">
        <v>1861</v>
      </c>
      <c r="I1915" s="273" t="s">
        <v>1861</v>
      </c>
      <c r="J1915" s="273" t="s">
        <v>1861</v>
      </c>
      <c r="K1915" s="273" t="s">
        <v>1861</v>
      </c>
      <c r="L1915" s="273" t="s">
        <v>1861</v>
      </c>
      <c r="M1915" s="273" t="s">
        <v>1861</v>
      </c>
      <c r="N1915" s="273" t="s">
        <v>1861</v>
      </c>
      <c r="O1915" s="273" t="s">
        <v>1861</v>
      </c>
      <c r="P1915" s="273" t="s">
        <v>1861</v>
      </c>
      <c r="Q1915" s="65">
        <v>3</v>
      </c>
      <c r="R1915" s="274"/>
      <c r="S1915" s="274"/>
      <c r="T1915" s="274"/>
      <c r="U1915" s="274"/>
      <c r="V1915" s="274"/>
      <c r="W1915" s="274"/>
      <c r="X1915" s="274"/>
      <c r="Y1915" s="274"/>
      <c r="Z1915" s="274"/>
      <c r="AA1915" s="274"/>
      <c r="AB1915" s="274"/>
      <c r="AC1915" s="274"/>
      <c r="AD1915" s="274"/>
      <c r="AE1915" s="274"/>
      <c r="AF1915" s="65">
        <v>3</v>
      </c>
      <c r="AG1915" s="274"/>
      <c r="AH1915" s="274"/>
      <c r="AI1915" s="274"/>
      <c r="AJ1915" s="274"/>
      <c r="AK1915" s="274"/>
      <c r="AL1915" s="274"/>
      <c r="AM1915" s="274"/>
      <c r="AN1915" s="274"/>
      <c r="AO1915" s="274"/>
      <c r="AP1915" s="274"/>
      <c r="AQ1915" s="274"/>
      <c r="AR1915" s="274"/>
      <c r="AS1915" s="274"/>
      <c r="AT1915" s="274"/>
    </row>
    <row r="1916" spans="1:46" ht="45" customHeight="1" thickTop="1" thickBot="1" x14ac:dyDescent="0.25">
      <c r="A1916" s="273" t="s">
        <v>1862</v>
      </c>
      <c r="B1916" s="273" t="s">
        <v>1863</v>
      </c>
      <c r="C1916" s="273" t="s">
        <v>1863</v>
      </c>
      <c r="D1916" s="273" t="s">
        <v>1863</v>
      </c>
      <c r="E1916" s="273" t="s">
        <v>1863</v>
      </c>
      <c r="F1916" s="273" t="s">
        <v>1863</v>
      </c>
      <c r="G1916" s="273" t="s">
        <v>1863</v>
      </c>
      <c r="H1916" s="273" t="s">
        <v>1863</v>
      </c>
      <c r="I1916" s="273" t="s">
        <v>1863</v>
      </c>
      <c r="J1916" s="273" t="s">
        <v>1863</v>
      </c>
      <c r="K1916" s="273" t="s">
        <v>1863</v>
      </c>
      <c r="L1916" s="273" t="s">
        <v>1863</v>
      </c>
      <c r="M1916" s="273" t="s">
        <v>1863</v>
      </c>
      <c r="N1916" s="273" t="s">
        <v>1863</v>
      </c>
      <c r="O1916" s="273" t="s">
        <v>1863</v>
      </c>
      <c r="P1916" s="273" t="s">
        <v>1863</v>
      </c>
      <c r="Q1916" s="65">
        <v>3</v>
      </c>
      <c r="R1916" s="274"/>
      <c r="S1916" s="274"/>
      <c r="T1916" s="274"/>
      <c r="U1916" s="274"/>
      <c r="V1916" s="274"/>
      <c r="W1916" s="274"/>
      <c r="X1916" s="274"/>
      <c r="Y1916" s="274"/>
      <c r="Z1916" s="274"/>
      <c r="AA1916" s="274"/>
      <c r="AB1916" s="274"/>
      <c r="AC1916" s="274"/>
      <c r="AD1916" s="274"/>
      <c r="AE1916" s="274"/>
      <c r="AF1916" s="65">
        <v>3</v>
      </c>
      <c r="AG1916" s="274"/>
      <c r="AH1916" s="274"/>
      <c r="AI1916" s="274"/>
      <c r="AJ1916" s="274"/>
      <c r="AK1916" s="274"/>
      <c r="AL1916" s="274"/>
      <c r="AM1916" s="274"/>
      <c r="AN1916" s="274"/>
      <c r="AO1916" s="274"/>
      <c r="AP1916" s="274"/>
      <c r="AQ1916" s="274"/>
      <c r="AR1916" s="274"/>
      <c r="AS1916" s="274"/>
      <c r="AT1916" s="274"/>
    </row>
    <row r="1917" spans="1:46" ht="45" customHeight="1" thickTop="1" thickBot="1" x14ac:dyDescent="0.25">
      <c r="A1917" s="273" t="s">
        <v>1864</v>
      </c>
      <c r="B1917" s="273" t="s">
        <v>1865</v>
      </c>
      <c r="C1917" s="273" t="s">
        <v>1865</v>
      </c>
      <c r="D1917" s="273" t="s">
        <v>1865</v>
      </c>
      <c r="E1917" s="273" t="s">
        <v>1865</v>
      </c>
      <c r="F1917" s="273" t="s">
        <v>1865</v>
      </c>
      <c r="G1917" s="273" t="s">
        <v>1865</v>
      </c>
      <c r="H1917" s="273" t="s">
        <v>1865</v>
      </c>
      <c r="I1917" s="273" t="s">
        <v>1865</v>
      </c>
      <c r="J1917" s="273" t="s">
        <v>1865</v>
      </c>
      <c r="K1917" s="273" t="s">
        <v>1865</v>
      </c>
      <c r="L1917" s="273" t="s">
        <v>1865</v>
      </c>
      <c r="M1917" s="273" t="s">
        <v>1865</v>
      </c>
      <c r="N1917" s="273" t="s">
        <v>1865</v>
      </c>
      <c r="O1917" s="273" t="s">
        <v>1865</v>
      </c>
      <c r="P1917" s="273" t="s">
        <v>1865</v>
      </c>
      <c r="Q1917" s="65">
        <v>3</v>
      </c>
      <c r="R1917" s="278"/>
      <c r="S1917" s="278"/>
      <c r="T1917" s="278"/>
      <c r="U1917" s="278"/>
      <c r="V1917" s="278"/>
      <c r="W1917" s="278"/>
      <c r="X1917" s="278"/>
      <c r="Y1917" s="278"/>
      <c r="Z1917" s="278"/>
      <c r="AA1917" s="278"/>
      <c r="AB1917" s="278"/>
      <c r="AC1917" s="278"/>
      <c r="AD1917" s="278"/>
      <c r="AE1917" s="278"/>
      <c r="AF1917" s="65">
        <v>3</v>
      </c>
      <c r="AG1917" s="278"/>
      <c r="AH1917" s="278"/>
      <c r="AI1917" s="278"/>
      <c r="AJ1917" s="278"/>
      <c r="AK1917" s="278"/>
      <c r="AL1917" s="278"/>
      <c r="AM1917" s="278"/>
      <c r="AN1917" s="278"/>
      <c r="AO1917" s="278"/>
      <c r="AP1917" s="278"/>
      <c r="AQ1917" s="278"/>
      <c r="AR1917" s="278"/>
      <c r="AS1917" s="278"/>
      <c r="AT1917" s="278"/>
    </row>
    <row r="1918" spans="1:46" ht="45" customHeight="1" thickTop="1" thickBot="1" x14ac:dyDescent="0.25">
      <c r="A1918" s="273" t="s">
        <v>1866</v>
      </c>
      <c r="B1918" s="273" t="s">
        <v>1867</v>
      </c>
      <c r="C1918" s="273" t="s">
        <v>1867</v>
      </c>
      <c r="D1918" s="273" t="s">
        <v>1867</v>
      </c>
      <c r="E1918" s="273" t="s">
        <v>1867</v>
      </c>
      <c r="F1918" s="273" t="s">
        <v>1867</v>
      </c>
      <c r="G1918" s="273" t="s">
        <v>1867</v>
      </c>
      <c r="H1918" s="273" t="s">
        <v>1867</v>
      </c>
      <c r="I1918" s="273" t="s">
        <v>1867</v>
      </c>
      <c r="J1918" s="273" t="s">
        <v>1867</v>
      </c>
      <c r="K1918" s="273" t="s">
        <v>1867</v>
      </c>
      <c r="L1918" s="273" t="s">
        <v>1867</v>
      </c>
      <c r="M1918" s="273" t="s">
        <v>1867</v>
      </c>
      <c r="N1918" s="273" t="s">
        <v>1867</v>
      </c>
      <c r="O1918" s="273" t="s">
        <v>1867</v>
      </c>
      <c r="P1918" s="273" t="s">
        <v>1867</v>
      </c>
      <c r="Q1918" s="65">
        <v>3</v>
      </c>
      <c r="R1918" s="274"/>
      <c r="S1918" s="274"/>
      <c r="T1918" s="274"/>
      <c r="U1918" s="274"/>
      <c r="V1918" s="274"/>
      <c r="W1918" s="274"/>
      <c r="X1918" s="274"/>
      <c r="Y1918" s="274"/>
      <c r="Z1918" s="274"/>
      <c r="AA1918" s="274"/>
      <c r="AB1918" s="274"/>
      <c r="AC1918" s="274"/>
      <c r="AD1918" s="274"/>
      <c r="AE1918" s="274"/>
      <c r="AF1918" s="65">
        <v>3</v>
      </c>
      <c r="AG1918" s="274"/>
      <c r="AH1918" s="274"/>
      <c r="AI1918" s="274"/>
      <c r="AJ1918" s="274"/>
      <c r="AK1918" s="274"/>
      <c r="AL1918" s="274"/>
      <c r="AM1918" s="274"/>
      <c r="AN1918" s="274"/>
      <c r="AO1918" s="274"/>
      <c r="AP1918" s="274"/>
      <c r="AQ1918" s="274"/>
      <c r="AR1918" s="274"/>
      <c r="AS1918" s="274"/>
      <c r="AT1918" s="274"/>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79" t="s">
        <v>73</v>
      </c>
      <c r="B1920" s="279"/>
      <c r="C1920" s="279"/>
      <c r="D1920" s="279"/>
      <c r="E1920" s="279"/>
      <c r="F1920" s="279"/>
      <c r="G1920" s="279"/>
      <c r="H1920" s="279"/>
      <c r="I1920" s="279"/>
      <c r="J1920" s="279"/>
      <c r="K1920" s="279"/>
      <c r="L1920" s="279"/>
      <c r="M1920" s="279"/>
      <c r="N1920" s="279"/>
      <c r="O1920" s="279"/>
      <c r="P1920" s="279"/>
      <c r="Q1920" s="67" t="s">
        <v>64</v>
      </c>
      <c r="R1920" s="280" t="s">
        <v>65</v>
      </c>
      <c r="S1920" s="280"/>
      <c r="T1920" s="280"/>
      <c r="U1920" s="280"/>
      <c r="V1920" s="280"/>
      <c r="W1920" s="280"/>
      <c r="X1920" s="280"/>
      <c r="Y1920" s="280"/>
      <c r="Z1920" s="280"/>
      <c r="AA1920" s="280"/>
      <c r="AB1920" s="280"/>
      <c r="AC1920" s="280"/>
      <c r="AD1920" s="280"/>
      <c r="AE1920" s="280"/>
      <c r="AF1920" s="68" t="s">
        <v>64</v>
      </c>
      <c r="AG1920" s="281" t="s">
        <v>7</v>
      </c>
      <c r="AH1920" s="281"/>
      <c r="AI1920" s="281"/>
      <c r="AJ1920" s="281"/>
      <c r="AK1920" s="281"/>
      <c r="AL1920" s="281"/>
      <c r="AM1920" s="281"/>
      <c r="AN1920" s="281"/>
      <c r="AO1920" s="281"/>
      <c r="AP1920" s="281"/>
      <c r="AQ1920" s="281"/>
      <c r="AR1920" s="281"/>
      <c r="AS1920" s="281"/>
      <c r="AT1920" s="281"/>
    </row>
    <row r="1921" spans="1:46" ht="45" customHeight="1" thickTop="1" thickBot="1" x14ac:dyDescent="0.25">
      <c r="A1921" s="273" t="s">
        <v>1868</v>
      </c>
      <c r="B1921" s="273" t="s">
        <v>1109</v>
      </c>
      <c r="C1921" s="273" t="s">
        <v>1109</v>
      </c>
      <c r="D1921" s="273" t="s">
        <v>1109</v>
      </c>
      <c r="E1921" s="273" t="s">
        <v>1109</v>
      </c>
      <c r="F1921" s="273" t="s">
        <v>1109</v>
      </c>
      <c r="G1921" s="273" t="s">
        <v>1109</v>
      </c>
      <c r="H1921" s="273" t="s">
        <v>1109</v>
      </c>
      <c r="I1921" s="273" t="s">
        <v>1109</v>
      </c>
      <c r="J1921" s="273" t="s">
        <v>1109</v>
      </c>
      <c r="K1921" s="273" t="s">
        <v>1109</v>
      </c>
      <c r="L1921" s="273" t="s">
        <v>1109</v>
      </c>
      <c r="M1921" s="273" t="s">
        <v>1109</v>
      </c>
      <c r="N1921" s="273" t="s">
        <v>1109</v>
      </c>
      <c r="O1921" s="273" t="s">
        <v>1109</v>
      </c>
      <c r="P1921" s="273" t="s">
        <v>1109</v>
      </c>
      <c r="Q1921" s="65">
        <v>3</v>
      </c>
      <c r="R1921" s="278" t="s">
        <v>3078</v>
      </c>
      <c r="S1921" s="278"/>
      <c r="T1921" s="278"/>
      <c r="U1921" s="278"/>
      <c r="V1921" s="278"/>
      <c r="W1921" s="278"/>
      <c r="X1921" s="278"/>
      <c r="Y1921" s="278"/>
      <c r="Z1921" s="278"/>
      <c r="AA1921" s="278"/>
      <c r="AB1921" s="278"/>
      <c r="AC1921" s="278"/>
      <c r="AD1921" s="278"/>
      <c r="AE1921" s="278"/>
      <c r="AF1921" s="65">
        <v>3</v>
      </c>
      <c r="AG1921" s="278" t="s">
        <v>3078</v>
      </c>
      <c r="AH1921" s="278"/>
      <c r="AI1921" s="278"/>
      <c r="AJ1921" s="278"/>
      <c r="AK1921" s="278"/>
      <c r="AL1921" s="278"/>
      <c r="AM1921" s="278"/>
      <c r="AN1921" s="278"/>
      <c r="AO1921" s="278"/>
      <c r="AP1921" s="278"/>
      <c r="AQ1921" s="278"/>
      <c r="AR1921" s="278"/>
      <c r="AS1921" s="278"/>
      <c r="AT1921" s="278"/>
    </row>
    <row r="1922" spans="1:46" ht="45" customHeight="1" thickTop="1" thickBot="1" x14ac:dyDescent="0.25">
      <c r="A1922" s="273" t="s">
        <v>1869</v>
      </c>
      <c r="B1922" s="273" t="s">
        <v>1111</v>
      </c>
      <c r="C1922" s="273" t="s">
        <v>1111</v>
      </c>
      <c r="D1922" s="273" t="s">
        <v>1111</v>
      </c>
      <c r="E1922" s="273" t="s">
        <v>1111</v>
      </c>
      <c r="F1922" s="273" t="s">
        <v>1111</v>
      </c>
      <c r="G1922" s="273" t="s">
        <v>1111</v>
      </c>
      <c r="H1922" s="273" t="s">
        <v>1111</v>
      </c>
      <c r="I1922" s="273" t="s">
        <v>1111</v>
      </c>
      <c r="J1922" s="273" t="s">
        <v>1111</v>
      </c>
      <c r="K1922" s="273" t="s">
        <v>1111</v>
      </c>
      <c r="L1922" s="273" t="s">
        <v>1111</v>
      </c>
      <c r="M1922" s="273" t="s">
        <v>1111</v>
      </c>
      <c r="N1922" s="273" t="s">
        <v>1111</v>
      </c>
      <c r="O1922" s="273" t="s">
        <v>1111</v>
      </c>
      <c r="P1922" s="273" t="s">
        <v>1111</v>
      </c>
      <c r="Q1922" s="65">
        <v>3</v>
      </c>
      <c r="R1922" s="274"/>
      <c r="S1922" s="274"/>
      <c r="T1922" s="274"/>
      <c r="U1922" s="274"/>
      <c r="V1922" s="274"/>
      <c r="W1922" s="274"/>
      <c r="X1922" s="274"/>
      <c r="Y1922" s="274"/>
      <c r="Z1922" s="274"/>
      <c r="AA1922" s="274"/>
      <c r="AB1922" s="274"/>
      <c r="AC1922" s="274"/>
      <c r="AD1922" s="274"/>
      <c r="AE1922" s="274"/>
      <c r="AF1922" s="65">
        <v>3</v>
      </c>
      <c r="AG1922" s="274"/>
      <c r="AH1922" s="274"/>
      <c r="AI1922" s="274"/>
      <c r="AJ1922" s="274"/>
      <c r="AK1922" s="274"/>
      <c r="AL1922" s="274"/>
      <c r="AM1922" s="274"/>
      <c r="AN1922" s="274"/>
      <c r="AO1922" s="274"/>
      <c r="AP1922" s="274"/>
      <c r="AQ1922" s="274"/>
      <c r="AR1922" s="274"/>
      <c r="AS1922" s="274"/>
      <c r="AT1922" s="274"/>
    </row>
    <row r="1923" spans="1:46" ht="49.9" customHeight="1" thickTop="1" thickBot="1" x14ac:dyDescent="0.25">
      <c r="A1923" s="273" t="s">
        <v>1870</v>
      </c>
      <c r="B1923" s="273" t="s">
        <v>1113</v>
      </c>
      <c r="C1923" s="273" t="s">
        <v>1113</v>
      </c>
      <c r="D1923" s="273" t="s">
        <v>1113</v>
      </c>
      <c r="E1923" s="273" t="s">
        <v>1113</v>
      </c>
      <c r="F1923" s="273" t="s">
        <v>1113</v>
      </c>
      <c r="G1923" s="273" t="s">
        <v>1113</v>
      </c>
      <c r="H1923" s="273" t="s">
        <v>1113</v>
      </c>
      <c r="I1923" s="273" t="s">
        <v>1113</v>
      </c>
      <c r="J1923" s="273" t="s">
        <v>1113</v>
      </c>
      <c r="K1923" s="273" t="s">
        <v>1113</v>
      </c>
      <c r="L1923" s="273" t="s">
        <v>1113</v>
      </c>
      <c r="M1923" s="273" t="s">
        <v>1113</v>
      </c>
      <c r="N1923" s="273" t="s">
        <v>1113</v>
      </c>
      <c r="O1923" s="273" t="s">
        <v>1113</v>
      </c>
      <c r="P1923" s="273" t="s">
        <v>1113</v>
      </c>
      <c r="Q1923" s="65">
        <v>3</v>
      </c>
      <c r="R1923" s="278"/>
      <c r="S1923" s="278"/>
      <c r="T1923" s="278"/>
      <c r="U1923" s="278"/>
      <c r="V1923" s="278"/>
      <c r="W1923" s="278"/>
      <c r="X1923" s="278"/>
      <c r="Y1923" s="278"/>
      <c r="Z1923" s="278"/>
      <c r="AA1923" s="278"/>
      <c r="AB1923" s="278"/>
      <c r="AC1923" s="278"/>
      <c r="AD1923" s="278"/>
      <c r="AE1923" s="278"/>
      <c r="AF1923" s="65">
        <v>3</v>
      </c>
      <c r="AG1923" s="278"/>
      <c r="AH1923" s="278"/>
      <c r="AI1923" s="278"/>
      <c r="AJ1923" s="278"/>
      <c r="AK1923" s="278"/>
      <c r="AL1923" s="278"/>
      <c r="AM1923" s="278"/>
      <c r="AN1923" s="278"/>
      <c r="AO1923" s="278"/>
      <c r="AP1923" s="278"/>
      <c r="AQ1923" s="278"/>
      <c r="AR1923" s="278"/>
      <c r="AS1923" s="278"/>
      <c r="AT1923" s="278"/>
    </row>
    <row r="1924" spans="1:46" ht="63.6" customHeight="1" thickTop="1" thickBot="1" x14ac:dyDescent="0.25">
      <c r="A1924" s="273" t="s">
        <v>1871</v>
      </c>
      <c r="B1924" s="273" t="s">
        <v>1115</v>
      </c>
      <c r="C1924" s="273" t="s">
        <v>1115</v>
      </c>
      <c r="D1924" s="273" t="s">
        <v>1115</v>
      </c>
      <c r="E1924" s="273" t="s">
        <v>1115</v>
      </c>
      <c r="F1924" s="273" t="s">
        <v>1115</v>
      </c>
      <c r="G1924" s="273" t="s">
        <v>1115</v>
      </c>
      <c r="H1924" s="273" t="s">
        <v>1115</v>
      </c>
      <c r="I1924" s="273" t="s">
        <v>1115</v>
      </c>
      <c r="J1924" s="273" t="s">
        <v>1115</v>
      </c>
      <c r="K1924" s="273" t="s">
        <v>1115</v>
      </c>
      <c r="L1924" s="273" t="s">
        <v>1115</v>
      </c>
      <c r="M1924" s="273" t="s">
        <v>1115</v>
      </c>
      <c r="N1924" s="273" t="s">
        <v>1115</v>
      </c>
      <c r="O1924" s="273" t="s">
        <v>1115</v>
      </c>
      <c r="P1924" s="273" t="s">
        <v>1115</v>
      </c>
      <c r="Q1924" s="65">
        <v>3</v>
      </c>
      <c r="R1924" s="278"/>
      <c r="S1924" s="278"/>
      <c r="T1924" s="278"/>
      <c r="U1924" s="278"/>
      <c r="V1924" s="278"/>
      <c r="W1924" s="278"/>
      <c r="X1924" s="278"/>
      <c r="Y1924" s="278"/>
      <c r="Z1924" s="278"/>
      <c r="AA1924" s="278"/>
      <c r="AB1924" s="278"/>
      <c r="AC1924" s="278"/>
      <c r="AD1924" s="278"/>
      <c r="AE1924" s="278"/>
      <c r="AF1924" s="65">
        <v>3</v>
      </c>
      <c r="AG1924" s="278"/>
      <c r="AH1924" s="278"/>
      <c r="AI1924" s="278"/>
      <c r="AJ1924" s="278"/>
      <c r="AK1924" s="278"/>
      <c r="AL1924" s="278"/>
      <c r="AM1924" s="278"/>
      <c r="AN1924" s="278"/>
      <c r="AO1924" s="278"/>
      <c r="AP1924" s="278"/>
      <c r="AQ1924" s="278"/>
      <c r="AR1924" s="278"/>
      <c r="AS1924" s="278"/>
      <c r="AT1924" s="278"/>
    </row>
    <row r="1925" spans="1:46" ht="45" customHeight="1" thickTop="1" thickBot="1" x14ac:dyDescent="0.25">
      <c r="A1925" s="273" t="s">
        <v>1872</v>
      </c>
      <c r="B1925" s="273" t="s">
        <v>1873</v>
      </c>
      <c r="C1925" s="273" t="s">
        <v>1873</v>
      </c>
      <c r="D1925" s="273" t="s">
        <v>1873</v>
      </c>
      <c r="E1925" s="273" t="s">
        <v>1873</v>
      </c>
      <c r="F1925" s="273" t="s">
        <v>1873</v>
      </c>
      <c r="G1925" s="273" t="s">
        <v>1873</v>
      </c>
      <c r="H1925" s="273" t="s">
        <v>1873</v>
      </c>
      <c r="I1925" s="273" t="s">
        <v>1873</v>
      </c>
      <c r="J1925" s="273" t="s">
        <v>1873</v>
      </c>
      <c r="K1925" s="273" t="s">
        <v>1873</v>
      </c>
      <c r="L1925" s="273" t="s">
        <v>1873</v>
      </c>
      <c r="M1925" s="273" t="s">
        <v>1873</v>
      </c>
      <c r="N1925" s="273" t="s">
        <v>1873</v>
      </c>
      <c r="O1925" s="273" t="s">
        <v>1873</v>
      </c>
      <c r="P1925" s="273" t="s">
        <v>1873</v>
      </c>
      <c r="Q1925" s="65">
        <v>3</v>
      </c>
      <c r="R1925" s="278"/>
      <c r="S1925" s="278"/>
      <c r="T1925" s="278"/>
      <c r="U1925" s="278"/>
      <c r="V1925" s="278"/>
      <c r="W1925" s="278"/>
      <c r="X1925" s="278"/>
      <c r="Y1925" s="278"/>
      <c r="Z1925" s="278"/>
      <c r="AA1925" s="278"/>
      <c r="AB1925" s="278"/>
      <c r="AC1925" s="278"/>
      <c r="AD1925" s="278"/>
      <c r="AE1925" s="278"/>
      <c r="AF1925" s="65">
        <v>3</v>
      </c>
      <c r="AG1925" s="278"/>
      <c r="AH1925" s="278"/>
      <c r="AI1925" s="278"/>
      <c r="AJ1925" s="278"/>
      <c r="AK1925" s="278"/>
      <c r="AL1925" s="278"/>
      <c r="AM1925" s="278"/>
      <c r="AN1925" s="278"/>
      <c r="AO1925" s="278"/>
      <c r="AP1925" s="278"/>
      <c r="AQ1925" s="278"/>
      <c r="AR1925" s="278"/>
      <c r="AS1925" s="278"/>
      <c r="AT1925" s="278"/>
    </row>
    <row r="1926" spans="1:46" ht="15.75" thickTop="1" x14ac:dyDescent="0.2"/>
    <row r="1928" spans="1:46" ht="15" x14ac:dyDescent="0.2">
      <c r="A1928" s="267" t="s">
        <v>1874</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67"/>
      <c r="AE1928" s="267"/>
      <c r="AF1928"/>
      <c r="AG1928" s="295" t="s">
        <v>61</v>
      </c>
      <c r="AH1928" s="295"/>
      <c r="AI1928" s="295"/>
      <c r="AJ1928" s="295"/>
      <c r="AK1928" s="69">
        <f>(('Artículo 121 (resumen PI)'!C60*0.8+'Artículo 121 (resumen PI)'!F60*0.2)+('Artículo 121 (resumen PNT)'!C60*0.8+'Artículo 121 (resumen PNT)'!F60*0.2))/2</f>
        <v>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62</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68" t="s">
        <v>1875</v>
      </c>
      <c r="B1932" s="268"/>
      <c r="C1932" s="268"/>
      <c r="D1932" s="268"/>
      <c r="E1932" s="268"/>
      <c r="F1932" s="268"/>
      <c r="G1932" s="268"/>
      <c r="H1932" s="268"/>
      <c r="I1932" s="268"/>
      <c r="J1932" s="268"/>
      <c r="K1932" s="268"/>
      <c r="L1932" s="268"/>
      <c r="M1932" s="268"/>
      <c r="N1932" s="268"/>
      <c r="O1932" s="268"/>
      <c r="P1932" s="268"/>
      <c r="Q1932" s="62"/>
      <c r="R1932" s="57"/>
      <c r="S1932" s="57"/>
      <c r="T1932" s="57"/>
      <c r="U1932" s="57"/>
      <c r="V1932" s="269"/>
      <c r="W1932" s="269"/>
      <c r="X1932" s="269"/>
      <c r="Y1932" s="269"/>
      <c r="Z1932" s="269"/>
      <c r="AA1932" s="269"/>
      <c r="AB1932" s="269"/>
      <c r="AC1932" s="269"/>
      <c r="AD1932" s="269"/>
      <c r="AE1932" s="269"/>
      <c r="AF1932" s="62"/>
      <c r="AG1932" s="57"/>
      <c r="AH1932" s="57"/>
      <c r="AI1932" s="57"/>
      <c r="AJ1932" s="57"/>
      <c r="AK1932" s="269"/>
      <c r="AL1932" s="269"/>
      <c r="AM1932" s="269"/>
      <c r="AN1932" s="269"/>
      <c r="AO1932" s="269"/>
      <c r="AP1932" s="269"/>
      <c r="AQ1932" s="269"/>
      <c r="AR1932" s="269"/>
      <c r="AS1932" s="269"/>
      <c r="AT1932" s="269"/>
    </row>
    <row r="1933" spans="1:46" ht="45" customHeight="1" thickTop="1" thickBot="1" x14ac:dyDescent="0.25">
      <c r="A1933" s="275" t="s">
        <v>43</v>
      </c>
      <c r="B1933" s="275"/>
      <c r="C1933" s="275"/>
      <c r="D1933" s="275"/>
      <c r="E1933" s="275"/>
      <c r="F1933" s="275"/>
      <c r="G1933" s="275"/>
      <c r="H1933" s="275"/>
      <c r="I1933" s="275"/>
      <c r="J1933" s="275"/>
      <c r="K1933" s="275"/>
      <c r="L1933" s="275"/>
      <c r="M1933" s="275"/>
      <c r="N1933" s="275"/>
      <c r="O1933" s="275"/>
      <c r="P1933" s="275"/>
      <c r="Q1933" s="63" t="s">
        <v>64</v>
      </c>
      <c r="R1933" s="276" t="s">
        <v>65</v>
      </c>
      <c r="S1933" s="276"/>
      <c r="T1933" s="276"/>
      <c r="U1933" s="276"/>
      <c r="V1933" s="276"/>
      <c r="W1933" s="276"/>
      <c r="X1933" s="276"/>
      <c r="Y1933" s="276"/>
      <c r="Z1933" s="276"/>
      <c r="AA1933" s="276"/>
      <c r="AB1933" s="276"/>
      <c r="AC1933" s="276"/>
      <c r="AD1933" s="276"/>
      <c r="AE1933" s="276"/>
      <c r="AF1933" s="64" t="s">
        <v>64</v>
      </c>
      <c r="AG1933" s="277" t="s">
        <v>7</v>
      </c>
      <c r="AH1933" s="277"/>
      <c r="AI1933" s="277"/>
      <c r="AJ1933" s="277"/>
      <c r="AK1933" s="277"/>
      <c r="AL1933" s="277"/>
      <c r="AM1933" s="277"/>
      <c r="AN1933" s="277"/>
      <c r="AO1933" s="277"/>
      <c r="AP1933" s="277"/>
      <c r="AQ1933" s="277"/>
      <c r="AR1933" s="277"/>
      <c r="AS1933" s="277"/>
      <c r="AT1933" s="277"/>
    </row>
    <row r="1934" spans="1:46" ht="45" customHeight="1" thickTop="1" thickBot="1" x14ac:dyDescent="0.25">
      <c r="A1934" s="273" t="s">
        <v>986</v>
      </c>
      <c r="B1934" s="273" t="s">
        <v>987</v>
      </c>
      <c r="C1934" s="273" t="s">
        <v>987</v>
      </c>
      <c r="D1934" s="273" t="s">
        <v>987</v>
      </c>
      <c r="E1934" s="273" t="s">
        <v>987</v>
      </c>
      <c r="F1934" s="273" t="s">
        <v>987</v>
      </c>
      <c r="G1934" s="273" t="s">
        <v>987</v>
      </c>
      <c r="H1934" s="273" t="s">
        <v>987</v>
      </c>
      <c r="I1934" s="273" t="s">
        <v>987</v>
      </c>
      <c r="J1934" s="273" t="s">
        <v>987</v>
      </c>
      <c r="K1934" s="273" t="s">
        <v>987</v>
      </c>
      <c r="L1934" s="273" t="s">
        <v>987</v>
      </c>
      <c r="M1934" s="273" t="s">
        <v>987</v>
      </c>
      <c r="N1934" s="273" t="s">
        <v>987</v>
      </c>
      <c r="O1934" s="273" t="s">
        <v>987</v>
      </c>
      <c r="P1934" s="273" t="s">
        <v>987</v>
      </c>
      <c r="Q1934" s="65">
        <v>0</v>
      </c>
      <c r="R1934" s="278" t="s">
        <v>3076</v>
      </c>
      <c r="S1934" s="278"/>
      <c r="T1934" s="278"/>
      <c r="U1934" s="278"/>
      <c r="V1934" s="278"/>
      <c r="W1934" s="278"/>
      <c r="X1934" s="278"/>
      <c r="Y1934" s="278"/>
      <c r="Z1934" s="278"/>
      <c r="AA1934" s="278"/>
      <c r="AB1934" s="278"/>
      <c r="AC1934" s="278"/>
      <c r="AD1934" s="278"/>
      <c r="AE1934" s="278"/>
      <c r="AF1934" s="65">
        <v>0</v>
      </c>
      <c r="AG1934" s="278" t="s">
        <v>3083</v>
      </c>
      <c r="AH1934" s="278"/>
      <c r="AI1934" s="278"/>
      <c r="AJ1934" s="278"/>
      <c r="AK1934" s="278"/>
      <c r="AL1934" s="278"/>
      <c r="AM1934" s="278"/>
      <c r="AN1934" s="278"/>
      <c r="AO1934" s="278"/>
      <c r="AP1934" s="278"/>
      <c r="AQ1934" s="278"/>
      <c r="AR1934" s="278"/>
      <c r="AS1934" s="278"/>
      <c r="AT1934" s="278"/>
    </row>
    <row r="1935" spans="1:46" ht="45" customHeight="1" thickTop="1" thickBot="1" x14ac:dyDescent="0.25">
      <c r="A1935" s="273" t="s">
        <v>988</v>
      </c>
      <c r="B1935" s="273" t="s">
        <v>989</v>
      </c>
      <c r="C1935" s="273" t="s">
        <v>989</v>
      </c>
      <c r="D1935" s="273" t="s">
        <v>989</v>
      </c>
      <c r="E1935" s="273" t="s">
        <v>989</v>
      </c>
      <c r="F1935" s="273" t="s">
        <v>989</v>
      </c>
      <c r="G1935" s="273" t="s">
        <v>989</v>
      </c>
      <c r="H1935" s="273" t="s">
        <v>989</v>
      </c>
      <c r="I1935" s="273" t="s">
        <v>989</v>
      </c>
      <c r="J1935" s="273" t="s">
        <v>989</v>
      </c>
      <c r="K1935" s="273" t="s">
        <v>989</v>
      </c>
      <c r="L1935" s="273" t="s">
        <v>989</v>
      </c>
      <c r="M1935" s="273" t="s">
        <v>989</v>
      </c>
      <c r="N1935" s="273" t="s">
        <v>989</v>
      </c>
      <c r="O1935" s="273" t="s">
        <v>989</v>
      </c>
      <c r="P1935" s="273" t="s">
        <v>989</v>
      </c>
      <c r="Q1935" s="65">
        <v>0</v>
      </c>
      <c r="R1935" s="274"/>
      <c r="S1935" s="274"/>
      <c r="T1935" s="274"/>
      <c r="U1935" s="274"/>
      <c r="V1935" s="274"/>
      <c r="W1935" s="274"/>
      <c r="X1935" s="274"/>
      <c r="Y1935" s="274"/>
      <c r="Z1935" s="274"/>
      <c r="AA1935" s="274"/>
      <c r="AB1935" s="274"/>
      <c r="AC1935" s="274"/>
      <c r="AD1935" s="274"/>
      <c r="AE1935" s="274"/>
      <c r="AF1935" s="65">
        <v>0</v>
      </c>
      <c r="AG1935" s="274"/>
      <c r="AH1935" s="274"/>
      <c r="AI1935" s="274"/>
      <c r="AJ1935" s="274"/>
      <c r="AK1935" s="274"/>
      <c r="AL1935" s="274"/>
      <c r="AM1935" s="274"/>
      <c r="AN1935" s="274"/>
      <c r="AO1935" s="274"/>
      <c r="AP1935" s="274"/>
      <c r="AQ1935" s="274"/>
      <c r="AR1935" s="274"/>
      <c r="AS1935" s="274"/>
      <c r="AT1935" s="274"/>
    </row>
    <row r="1936" spans="1:46" ht="74.650000000000006" customHeight="1" thickTop="1" thickBot="1" x14ac:dyDescent="0.25">
      <c r="A1936" s="273" t="s">
        <v>1876</v>
      </c>
      <c r="B1936" s="273" t="s">
        <v>1877</v>
      </c>
      <c r="C1936" s="273" t="s">
        <v>1877</v>
      </c>
      <c r="D1936" s="273" t="s">
        <v>1877</v>
      </c>
      <c r="E1936" s="273" t="s">
        <v>1877</v>
      </c>
      <c r="F1936" s="273" t="s">
        <v>1877</v>
      </c>
      <c r="G1936" s="273" t="s">
        <v>1877</v>
      </c>
      <c r="H1936" s="273" t="s">
        <v>1877</v>
      </c>
      <c r="I1936" s="273" t="s">
        <v>1877</v>
      </c>
      <c r="J1936" s="273" t="s">
        <v>1877</v>
      </c>
      <c r="K1936" s="273" t="s">
        <v>1877</v>
      </c>
      <c r="L1936" s="273" t="s">
        <v>1877</v>
      </c>
      <c r="M1936" s="273" t="s">
        <v>1877</v>
      </c>
      <c r="N1936" s="273" t="s">
        <v>1877</v>
      </c>
      <c r="O1936" s="273" t="s">
        <v>1877</v>
      </c>
      <c r="P1936" s="273" t="s">
        <v>1877</v>
      </c>
      <c r="Q1936" s="65">
        <v>0</v>
      </c>
      <c r="R1936" s="274"/>
      <c r="S1936" s="274"/>
      <c r="T1936" s="274"/>
      <c r="U1936" s="274"/>
      <c r="V1936" s="274"/>
      <c r="W1936" s="274"/>
      <c r="X1936" s="274"/>
      <c r="Y1936" s="274"/>
      <c r="Z1936" s="274"/>
      <c r="AA1936" s="274"/>
      <c r="AB1936" s="274"/>
      <c r="AC1936" s="274"/>
      <c r="AD1936" s="274"/>
      <c r="AE1936" s="274"/>
      <c r="AF1936" s="65">
        <v>0</v>
      </c>
      <c r="AG1936" s="274"/>
      <c r="AH1936" s="274"/>
      <c r="AI1936" s="274"/>
      <c r="AJ1936" s="274"/>
      <c r="AK1936" s="274"/>
      <c r="AL1936" s="274"/>
      <c r="AM1936" s="274"/>
      <c r="AN1936" s="274"/>
      <c r="AO1936" s="274"/>
      <c r="AP1936" s="274"/>
      <c r="AQ1936" s="274"/>
      <c r="AR1936" s="274"/>
      <c r="AS1936" s="274"/>
      <c r="AT1936" s="274"/>
    </row>
    <row r="1937" spans="1:46" ht="69" customHeight="1" thickTop="1" thickBot="1" x14ac:dyDescent="0.25">
      <c r="A1937" s="273" t="s">
        <v>1878</v>
      </c>
      <c r="B1937" s="273" t="s">
        <v>1879</v>
      </c>
      <c r="C1937" s="273" t="s">
        <v>1879</v>
      </c>
      <c r="D1937" s="273" t="s">
        <v>1879</v>
      </c>
      <c r="E1937" s="273" t="s">
        <v>1879</v>
      </c>
      <c r="F1937" s="273" t="s">
        <v>1879</v>
      </c>
      <c r="G1937" s="273" t="s">
        <v>1879</v>
      </c>
      <c r="H1937" s="273" t="s">
        <v>1879</v>
      </c>
      <c r="I1937" s="273" t="s">
        <v>1879</v>
      </c>
      <c r="J1937" s="273" t="s">
        <v>1879</v>
      </c>
      <c r="K1937" s="273" t="s">
        <v>1879</v>
      </c>
      <c r="L1937" s="273" t="s">
        <v>1879</v>
      </c>
      <c r="M1937" s="273" t="s">
        <v>1879</v>
      </c>
      <c r="N1937" s="273" t="s">
        <v>1879</v>
      </c>
      <c r="O1937" s="273" t="s">
        <v>1879</v>
      </c>
      <c r="P1937" s="273" t="s">
        <v>1879</v>
      </c>
      <c r="Q1937" s="65">
        <v>0</v>
      </c>
      <c r="R1937" s="274"/>
      <c r="S1937" s="274"/>
      <c r="T1937" s="274"/>
      <c r="U1937" s="274"/>
      <c r="V1937" s="274"/>
      <c r="W1937" s="274"/>
      <c r="X1937" s="274"/>
      <c r="Y1937" s="274"/>
      <c r="Z1937" s="274"/>
      <c r="AA1937" s="274"/>
      <c r="AB1937" s="274"/>
      <c r="AC1937" s="274"/>
      <c r="AD1937" s="274"/>
      <c r="AE1937" s="274"/>
      <c r="AF1937" s="65">
        <v>0</v>
      </c>
      <c r="AG1937" s="274"/>
      <c r="AH1937" s="274"/>
      <c r="AI1937" s="274"/>
      <c r="AJ1937" s="274"/>
      <c r="AK1937" s="274"/>
      <c r="AL1937" s="274"/>
      <c r="AM1937" s="274"/>
      <c r="AN1937" s="274"/>
      <c r="AO1937" s="274"/>
      <c r="AP1937" s="274"/>
      <c r="AQ1937" s="274"/>
      <c r="AR1937" s="274"/>
      <c r="AS1937" s="274"/>
      <c r="AT1937" s="274"/>
    </row>
    <row r="1938" spans="1:46" ht="45" customHeight="1" thickTop="1" thickBot="1" x14ac:dyDescent="0.25">
      <c r="A1938" s="278" t="s">
        <v>1880</v>
      </c>
      <c r="B1938" s="278" t="s">
        <v>1881</v>
      </c>
      <c r="C1938" s="278" t="s">
        <v>1881</v>
      </c>
      <c r="D1938" s="278" t="s">
        <v>1881</v>
      </c>
      <c r="E1938" s="278" t="s">
        <v>1881</v>
      </c>
      <c r="F1938" s="278" t="s">
        <v>1881</v>
      </c>
      <c r="G1938" s="278" t="s">
        <v>1881</v>
      </c>
      <c r="H1938" s="278" t="s">
        <v>1881</v>
      </c>
      <c r="I1938" s="278" t="s">
        <v>1881</v>
      </c>
      <c r="J1938" s="278" t="s">
        <v>1881</v>
      </c>
      <c r="K1938" s="278" t="s">
        <v>1881</v>
      </c>
      <c r="L1938" s="278" t="s">
        <v>1881</v>
      </c>
      <c r="M1938" s="278" t="s">
        <v>1881</v>
      </c>
      <c r="N1938" s="278" t="s">
        <v>1881</v>
      </c>
      <c r="O1938" s="278" t="s">
        <v>1881</v>
      </c>
      <c r="P1938" s="278" t="s">
        <v>1881</v>
      </c>
      <c r="Q1938" s="65">
        <v>0</v>
      </c>
      <c r="R1938" s="274"/>
      <c r="S1938" s="274"/>
      <c r="T1938" s="274"/>
      <c r="U1938" s="274"/>
      <c r="V1938" s="274"/>
      <c r="W1938" s="274"/>
      <c r="X1938" s="274"/>
      <c r="Y1938" s="274"/>
      <c r="Z1938" s="274"/>
      <c r="AA1938" s="274"/>
      <c r="AB1938" s="274"/>
      <c r="AC1938" s="274"/>
      <c r="AD1938" s="274"/>
      <c r="AE1938" s="274"/>
      <c r="AF1938" s="65">
        <v>0</v>
      </c>
      <c r="AG1938" s="274"/>
      <c r="AH1938" s="274"/>
      <c r="AI1938" s="274"/>
      <c r="AJ1938" s="274"/>
      <c r="AK1938" s="274"/>
      <c r="AL1938" s="274"/>
      <c r="AM1938" s="274"/>
      <c r="AN1938" s="274"/>
      <c r="AO1938" s="274"/>
      <c r="AP1938" s="274"/>
      <c r="AQ1938" s="274"/>
      <c r="AR1938" s="274"/>
      <c r="AS1938" s="274"/>
      <c r="AT1938" s="274"/>
    </row>
    <row r="1939" spans="1:46" ht="45" customHeight="1" thickTop="1" thickBot="1" x14ac:dyDescent="0.25">
      <c r="A1939" s="278" t="s">
        <v>1882</v>
      </c>
      <c r="B1939" s="278" t="s">
        <v>1883</v>
      </c>
      <c r="C1939" s="278" t="s">
        <v>1883</v>
      </c>
      <c r="D1939" s="278" t="s">
        <v>1883</v>
      </c>
      <c r="E1939" s="278" t="s">
        <v>1883</v>
      </c>
      <c r="F1939" s="278" t="s">
        <v>1883</v>
      </c>
      <c r="G1939" s="278" t="s">
        <v>1883</v>
      </c>
      <c r="H1939" s="278" t="s">
        <v>1883</v>
      </c>
      <c r="I1939" s="278" t="s">
        <v>1883</v>
      </c>
      <c r="J1939" s="278" t="s">
        <v>1883</v>
      </c>
      <c r="K1939" s="278" t="s">
        <v>1883</v>
      </c>
      <c r="L1939" s="278" t="s">
        <v>1883</v>
      </c>
      <c r="M1939" s="278" t="s">
        <v>1883</v>
      </c>
      <c r="N1939" s="278" t="s">
        <v>1883</v>
      </c>
      <c r="O1939" s="278" t="s">
        <v>1883</v>
      </c>
      <c r="P1939" s="278" t="s">
        <v>1883</v>
      </c>
      <c r="Q1939" s="65">
        <v>0</v>
      </c>
      <c r="R1939" s="278"/>
      <c r="S1939" s="278"/>
      <c r="T1939" s="278"/>
      <c r="U1939" s="278"/>
      <c r="V1939" s="278"/>
      <c r="W1939" s="278"/>
      <c r="X1939" s="278"/>
      <c r="Y1939" s="278"/>
      <c r="Z1939" s="278"/>
      <c r="AA1939" s="278"/>
      <c r="AB1939" s="278"/>
      <c r="AC1939" s="278"/>
      <c r="AD1939" s="278"/>
      <c r="AE1939" s="278"/>
      <c r="AF1939" s="65">
        <v>0</v>
      </c>
      <c r="AG1939" s="278"/>
      <c r="AH1939" s="278"/>
      <c r="AI1939" s="278"/>
      <c r="AJ1939" s="278"/>
      <c r="AK1939" s="278"/>
      <c r="AL1939" s="278"/>
      <c r="AM1939" s="278"/>
      <c r="AN1939" s="278"/>
      <c r="AO1939" s="278"/>
      <c r="AP1939" s="278"/>
      <c r="AQ1939" s="278"/>
      <c r="AR1939" s="278"/>
      <c r="AS1939" s="278"/>
      <c r="AT1939" s="278"/>
    </row>
    <row r="1940" spans="1:46" ht="45" customHeight="1" thickTop="1" thickBot="1" x14ac:dyDescent="0.25">
      <c r="A1940" s="273" t="s">
        <v>1884</v>
      </c>
      <c r="B1940" s="273" t="s">
        <v>1885</v>
      </c>
      <c r="C1940" s="273" t="s">
        <v>1885</v>
      </c>
      <c r="D1940" s="273" t="s">
        <v>1885</v>
      </c>
      <c r="E1940" s="273" t="s">
        <v>1885</v>
      </c>
      <c r="F1940" s="273" t="s">
        <v>1885</v>
      </c>
      <c r="G1940" s="273" t="s">
        <v>1885</v>
      </c>
      <c r="H1940" s="273" t="s">
        <v>1885</v>
      </c>
      <c r="I1940" s="273" t="s">
        <v>1885</v>
      </c>
      <c r="J1940" s="273" t="s">
        <v>1885</v>
      </c>
      <c r="K1940" s="273" t="s">
        <v>1885</v>
      </c>
      <c r="L1940" s="273" t="s">
        <v>1885</v>
      </c>
      <c r="M1940" s="273" t="s">
        <v>1885</v>
      </c>
      <c r="N1940" s="273" t="s">
        <v>1885</v>
      </c>
      <c r="O1940" s="273" t="s">
        <v>1885</v>
      </c>
      <c r="P1940" s="273" t="s">
        <v>1885</v>
      </c>
      <c r="Q1940" s="65">
        <v>0</v>
      </c>
      <c r="R1940" s="278"/>
      <c r="S1940" s="278"/>
      <c r="T1940" s="278"/>
      <c r="U1940" s="278"/>
      <c r="V1940" s="278"/>
      <c r="W1940" s="278"/>
      <c r="X1940" s="278"/>
      <c r="Y1940" s="278"/>
      <c r="Z1940" s="278"/>
      <c r="AA1940" s="278"/>
      <c r="AB1940" s="278"/>
      <c r="AC1940" s="278"/>
      <c r="AD1940" s="278"/>
      <c r="AE1940" s="278"/>
      <c r="AF1940" s="65">
        <v>0</v>
      </c>
      <c r="AG1940" s="278"/>
      <c r="AH1940" s="278"/>
      <c r="AI1940" s="278"/>
      <c r="AJ1940" s="278"/>
      <c r="AK1940" s="278"/>
      <c r="AL1940" s="278"/>
      <c r="AM1940" s="278"/>
      <c r="AN1940" s="278"/>
      <c r="AO1940" s="278"/>
      <c r="AP1940" s="278"/>
      <c r="AQ1940" s="278"/>
      <c r="AR1940" s="278"/>
      <c r="AS1940" s="278"/>
      <c r="AT1940" s="278"/>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79" t="s">
        <v>73</v>
      </c>
      <c r="B1942" s="279"/>
      <c r="C1942" s="279"/>
      <c r="D1942" s="279"/>
      <c r="E1942" s="279"/>
      <c r="F1942" s="279"/>
      <c r="G1942" s="279"/>
      <c r="H1942" s="279"/>
      <c r="I1942" s="279"/>
      <c r="J1942" s="279"/>
      <c r="K1942" s="279"/>
      <c r="L1942" s="279"/>
      <c r="M1942" s="279"/>
      <c r="N1942" s="279"/>
      <c r="O1942" s="279"/>
      <c r="P1942" s="279"/>
      <c r="Q1942" s="67" t="s">
        <v>64</v>
      </c>
      <c r="R1942" s="280" t="s">
        <v>65</v>
      </c>
      <c r="S1942" s="280"/>
      <c r="T1942" s="280"/>
      <c r="U1942" s="280"/>
      <c r="V1942" s="280"/>
      <c r="W1942" s="280"/>
      <c r="X1942" s="280"/>
      <c r="Y1942" s="280"/>
      <c r="Z1942" s="280"/>
      <c r="AA1942" s="280"/>
      <c r="AB1942" s="280"/>
      <c r="AC1942" s="280"/>
      <c r="AD1942" s="280"/>
      <c r="AE1942" s="280"/>
      <c r="AF1942" s="68" t="s">
        <v>64</v>
      </c>
      <c r="AG1942" s="281" t="s">
        <v>7</v>
      </c>
      <c r="AH1942" s="281"/>
      <c r="AI1942" s="281"/>
      <c r="AJ1942" s="281"/>
      <c r="AK1942" s="281"/>
      <c r="AL1942" s="281"/>
      <c r="AM1942" s="281"/>
      <c r="AN1942" s="281"/>
      <c r="AO1942" s="281"/>
      <c r="AP1942" s="281"/>
      <c r="AQ1942" s="281"/>
      <c r="AR1942" s="281"/>
      <c r="AS1942" s="281"/>
      <c r="AT1942" s="281"/>
    </row>
    <row r="1943" spans="1:46" ht="45" customHeight="1" thickTop="1" thickBot="1" x14ac:dyDescent="0.25">
      <c r="A1943" s="273" t="s">
        <v>1886</v>
      </c>
      <c r="B1943" s="273" t="s">
        <v>1887</v>
      </c>
      <c r="C1943" s="273" t="s">
        <v>1887</v>
      </c>
      <c r="D1943" s="273" t="s">
        <v>1887</v>
      </c>
      <c r="E1943" s="273" t="s">
        <v>1887</v>
      </c>
      <c r="F1943" s="273" t="s">
        <v>1887</v>
      </c>
      <c r="G1943" s="273" t="s">
        <v>1887</v>
      </c>
      <c r="H1943" s="273" t="s">
        <v>1887</v>
      </c>
      <c r="I1943" s="273" t="s">
        <v>1887</v>
      </c>
      <c r="J1943" s="273" t="s">
        <v>1887</v>
      </c>
      <c r="K1943" s="273" t="s">
        <v>1887</v>
      </c>
      <c r="L1943" s="273" t="s">
        <v>1887</v>
      </c>
      <c r="M1943" s="273" t="s">
        <v>1887</v>
      </c>
      <c r="N1943" s="273" t="s">
        <v>1887</v>
      </c>
      <c r="O1943" s="273" t="s">
        <v>1887</v>
      </c>
      <c r="P1943" s="273" t="s">
        <v>1887</v>
      </c>
      <c r="Q1943" s="65">
        <v>0</v>
      </c>
      <c r="R1943" s="278" t="s">
        <v>3076</v>
      </c>
      <c r="S1943" s="278"/>
      <c r="T1943" s="278"/>
      <c r="U1943" s="278"/>
      <c r="V1943" s="278"/>
      <c r="W1943" s="278"/>
      <c r="X1943" s="278"/>
      <c r="Y1943" s="278"/>
      <c r="Z1943" s="278"/>
      <c r="AA1943" s="278"/>
      <c r="AB1943" s="278"/>
      <c r="AC1943" s="278"/>
      <c r="AD1943" s="278"/>
      <c r="AE1943" s="278"/>
      <c r="AF1943" s="65">
        <v>0</v>
      </c>
      <c r="AG1943" s="278" t="s">
        <v>3083</v>
      </c>
      <c r="AH1943" s="278"/>
      <c r="AI1943" s="278"/>
      <c r="AJ1943" s="278"/>
      <c r="AK1943" s="278"/>
      <c r="AL1943" s="278"/>
      <c r="AM1943" s="278"/>
      <c r="AN1943" s="278"/>
      <c r="AO1943" s="278"/>
      <c r="AP1943" s="278"/>
      <c r="AQ1943" s="278"/>
      <c r="AR1943" s="278"/>
      <c r="AS1943" s="278"/>
      <c r="AT1943" s="278"/>
    </row>
    <row r="1944" spans="1:46" ht="45" customHeight="1" thickTop="1" thickBot="1" x14ac:dyDescent="0.25">
      <c r="A1944" s="273" t="s">
        <v>1888</v>
      </c>
      <c r="B1944" s="273" t="s">
        <v>1889</v>
      </c>
      <c r="C1944" s="273" t="s">
        <v>1889</v>
      </c>
      <c r="D1944" s="273" t="s">
        <v>1889</v>
      </c>
      <c r="E1944" s="273" t="s">
        <v>1889</v>
      </c>
      <c r="F1944" s="273" t="s">
        <v>1889</v>
      </c>
      <c r="G1944" s="273" t="s">
        <v>1889</v>
      </c>
      <c r="H1944" s="273" t="s">
        <v>1889</v>
      </c>
      <c r="I1944" s="273" t="s">
        <v>1889</v>
      </c>
      <c r="J1944" s="273" t="s">
        <v>1889</v>
      </c>
      <c r="K1944" s="273" t="s">
        <v>1889</v>
      </c>
      <c r="L1944" s="273" t="s">
        <v>1889</v>
      </c>
      <c r="M1944" s="273" t="s">
        <v>1889</v>
      </c>
      <c r="N1944" s="273" t="s">
        <v>1889</v>
      </c>
      <c r="O1944" s="273" t="s">
        <v>1889</v>
      </c>
      <c r="P1944" s="273" t="s">
        <v>1889</v>
      </c>
      <c r="Q1944" s="65">
        <v>0</v>
      </c>
      <c r="R1944" s="274"/>
      <c r="S1944" s="274"/>
      <c r="T1944" s="274"/>
      <c r="U1944" s="274"/>
      <c r="V1944" s="274"/>
      <c r="W1944" s="274"/>
      <c r="X1944" s="274"/>
      <c r="Y1944" s="274"/>
      <c r="Z1944" s="274"/>
      <c r="AA1944" s="274"/>
      <c r="AB1944" s="274"/>
      <c r="AC1944" s="274"/>
      <c r="AD1944" s="274"/>
      <c r="AE1944" s="274"/>
      <c r="AF1944" s="65">
        <v>0</v>
      </c>
      <c r="AG1944" s="274"/>
      <c r="AH1944" s="274"/>
      <c r="AI1944" s="274"/>
      <c r="AJ1944" s="274"/>
      <c r="AK1944" s="274"/>
      <c r="AL1944" s="274"/>
      <c r="AM1944" s="274"/>
      <c r="AN1944" s="274"/>
      <c r="AO1944" s="274"/>
      <c r="AP1944" s="274"/>
      <c r="AQ1944" s="274"/>
      <c r="AR1944" s="274"/>
      <c r="AS1944" s="274"/>
      <c r="AT1944" s="274"/>
    </row>
    <row r="1945" spans="1:46" ht="45" customHeight="1" thickTop="1" thickBot="1" x14ac:dyDescent="0.25">
      <c r="A1945" s="273" t="s">
        <v>1890</v>
      </c>
      <c r="B1945" s="273" t="s">
        <v>1891</v>
      </c>
      <c r="C1945" s="273" t="s">
        <v>1891</v>
      </c>
      <c r="D1945" s="273" t="s">
        <v>1891</v>
      </c>
      <c r="E1945" s="273" t="s">
        <v>1891</v>
      </c>
      <c r="F1945" s="273" t="s">
        <v>1891</v>
      </c>
      <c r="G1945" s="273" t="s">
        <v>1891</v>
      </c>
      <c r="H1945" s="273" t="s">
        <v>1891</v>
      </c>
      <c r="I1945" s="273" t="s">
        <v>1891</v>
      </c>
      <c r="J1945" s="273" t="s">
        <v>1891</v>
      </c>
      <c r="K1945" s="273" t="s">
        <v>1891</v>
      </c>
      <c r="L1945" s="273" t="s">
        <v>1891</v>
      </c>
      <c r="M1945" s="273" t="s">
        <v>1891</v>
      </c>
      <c r="N1945" s="273" t="s">
        <v>1891</v>
      </c>
      <c r="O1945" s="273" t="s">
        <v>1891</v>
      </c>
      <c r="P1945" s="273" t="s">
        <v>1891</v>
      </c>
      <c r="Q1945" s="65">
        <v>0</v>
      </c>
      <c r="R1945" s="278"/>
      <c r="S1945" s="278"/>
      <c r="T1945" s="278"/>
      <c r="U1945" s="278"/>
      <c r="V1945" s="278"/>
      <c r="W1945" s="278"/>
      <c r="X1945" s="278"/>
      <c r="Y1945" s="278"/>
      <c r="Z1945" s="278"/>
      <c r="AA1945" s="278"/>
      <c r="AB1945" s="278"/>
      <c r="AC1945" s="278"/>
      <c r="AD1945" s="278"/>
      <c r="AE1945" s="278"/>
      <c r="AF1945" s="65">
        <v>0</v>
      </c>
      <c r="AG1945" s="278"/>
      <c r="AH1945" s="278"/>
      <c r="AI1945" s="278"/>
      <c r="AJ1945" s="278"/>
      <c r="AK1945" s="278"/>
      <c r="AL1945" s="278"/>
      <c r="AM1945" s="278"/>
      <c r="AN1945" s="278"/>
      <c r="AO1945" s="278"/>
      <c r="AP1945" s="278"/>
      <c r="AQ1945" s="278"/>
      <c r="AR1945" s="278"/>
      <c r="AS1945" s="278"/>
      <c r="AT1945" s="278"/>
    </row>
    <row r="1946" spans="1:46" ht="70.150000000000006" customHeight="1" thickTop="1" thickBot="1" x14ac:dyDescent="0.25">
      <c r="A1946" s="273" t="s">
        <v>1892</v>
      </c>
      <c r="B1946" s="273" t="s">
        <v>1893</v>
      </c>
      <c r="C1946" s="273" t="s">
        <v>1893</v>
      </c>
      <c r="D1946" s="273" t="s">
        <v>1893</v>
      </c>
      <c r="E1946" s="273" t="s">
        <v>1893</v>
      </c>
      <c r="F1946" s="273" t="s">
        <v>1893</v>
      </c>
      <c r="G1946" s="273" t="s">
        <v>1893</v>
      </c>
      <c r="H1946" s="273" t="s">
        <v>1893</v>
      </c>
      <c r="I1946" s="273" t="s">
        <v>1893</v>
      </c>
      <c r="J1946" s="273" t="s">
        <v>1893</v>
      </c>
      <c r="K1946" s="273" t="s">
        <v>1893</v>
      </c>
      <c r="L1946" s="273" t="s">
        <v>1893</v>
      </c>
      <c r="M1946" s="273" t="s">
        <v>1893</v>
      </c>
      <c r="N1946" s="273" t="s">
        <v>1893</v>
      </c>
      <c r="O1946" s="273" t="s">
        <v>1893</v>
      </c>
      <c r="P1946" s="273" t="s">
        <v>1893</v>
      </c>
      <c r="Q1946" s="65">
        <v>0</v>
      </c>
      <c r="R1946" s="278"/>
      <c r="S1946" s="278"/>
      <c r="T1946" s="278"/>
      <c r="U1946" s="278"/>
      <c r="V1946" s="278"/>
      <c r="W1946" s="278"/>
      <c r="X1946" s="278"/>
      <c r="Y1946" s="278"/>
      <c r="Z1946" s="278"/>
      <c r="AA1946" s="278"/>
      <c r="AB1946" s="278"/>
      <c r="AC1946" s="278"/>
      <c r="AD1946" s="278"/>
      <c r="AE1946" s="278"/>
      <c r="AF1946" s="65">
        <v>0</v>
      </c>
      <c r="AG1946" s="278"/>
      <c r="AH1946" s="278"/>
      <c r="AI1946" s="278"/>
      <c r="AJ1946" s="278"/>
      <c r="AK1946" s="278"/>
      <c r="AL1946" s="278"/>
      <c r="AM1946" s="278"/>
      <c r="AN1946" s="278"/>
      <c r="AO1946" s="278"/>
      <c r="AP1946" s="278"/>
      <c r="AQ1946" s="278"/>
      <c r="AR1946" s="278"/>
      <c r="AS1946" s="278"/>
      <c r="AT1946" s="278"/>
    </row>
    <row r="1947" spans="1:46" ht="45" customHeight="1" thickTop="1" thickBot="1" x14ac:dyDescent="0.25">
      <c r="A1947" s="273" t="s">
        <v>1894</v>
      </c>
      <c r="B1947" s="273" t="s">
        <v>1895</v>
      </c>
      <c r="C1947" s="273" t="s">
        <v>1895</v>
      </c>
      <c r="D1947" s="273" t="s">
        <v>1895</v>
      </c>
      <c r="E1947" s="273" t="s">
        <v>1895</v>
      </c>
      <c r="F1947" s="273" t="s">
        <v>1895</v>
      </c>
      <c r="G1947" s="273" t="s">
        <v>1895</v>
      </c>
      <c r="H1947" s="273" t="s">
        <v>1895</v>
      </c>
      <c r="I1947" s="273" t="s">
        <v>1895</v>
      </c>
      <c r="J1947" s="273" t="s">
        <v>1895</v>
      </c>
      <c r="K1947" s="273" t="s">
        <v>1895</v>
      </c>
      <c r="L1947" s="273" t="s">
        <v>1895</v>
      </c>
      <c r="M1947" s="273" t="s">
        <v>1895</v>
      </c>
      <c r="N1947" s="273" t="s">
        <v>1895</v>
      </c>
      <c r="O1947" s="273" t="s">
        <v>1895</v>
      </c>
      <c r="P1947" s="273" t="s">
        <v>1895</v>
      </c>
      <c r="Q1947" s="65">
        <v>0</v>
      </c>
      <c r="R1947" s="278"/>
      <c r="S1947" s="278"/>
      <c r="T1947" s="278"/>
      <c r="U1947" s="278"/>
      <c r="V1947" s="278"/>
      <c r="W1947" s="278"/>
      <c r="X1947" s="278"/>
      <c r="Y1947" s="278"/>
      <c r="Z1947" s="278"/>
      <c r="AA1947" s="278"/>
      <c r="AB1947" s="278"/>
      <c r="AC1947" s="278"/>
      <c r="AD1947" s="278"/>
      <c r="AE1947" s="278"/>
      <c r="AF1947" s="65">
        <v>0</v>
      </c>
      <c r="AG1947" s="278"/>
      <c r="AH1947" s="278"/>
      <c r="AI1947" s="278"/>
      <c r="AJ1947" s="278"/>
      <c r="AK1947" s="278"/>
      <c r="AL1947" s="278"/>
      <c r="AM1947" s="278"/>
      <c r="AN1947" s="278"/>
      <c r="AO1947" s="278"/>
      <c r="AP1947" s="278"/>
      <c r="AQ1947" s="278"/>
      <c r="AR1947" s="278"/>
      <c r="AS1947" s="278"/>
      <c r="AT1947" s="278"/>
    </row>
    <row r="1950" spans="1:46" ht="45" customHeight="1" x14ac:dyDescent="0.2">
      <c r="A1950" s="267" t="s">
        <v>1896</v>
      </c>
      <c r="B1950" s="267"/>
      <c r="C1950" s="267"/>
      <c r="D1950" s="267"/>
      <c r="E1950" s="267"/>
      <c r="F1950" s="267"/>
      <c r="G1950" s="267"/>
      <c r="H1950" s="267"/>
      <c r="I1950" s="267"/>
      <c r="J1950" s="267"/>
      <c r="K1950" s="267"/>
      <c r="L1950" s="267"/>
      <c r="M1950" s="267"/>
      <c r="N1950" s="267"/>
      <c r="O1950" s="267"/>
      <c r="P1950" s="267"/>
      <c r="Q1950" s="267"/>
      <c r="R1950" s="267"/>
      <c r="S1950" s="267"/>
      <c r="T1950" s="267"/>
      <c r="U1950" s="267"/>
      <c r="V1950" s="267"/>
      <c r="W1950" s="267"/>
      <c r="X1950" s="267"/>
      <c r="Y1950" s="267"/>
      <c r="Z1950" s="267"/>
      <c r="AA1950" s="267"/>
      <c r="AB1950" s="267"/>
      <c r="AC1950" s="267"/>
      <c r="AD1950" s="267"/>
      <c r="AE1950" s="267"/>
      <c r="AF1950"/>
      <c r="AG1950" s="250" t="s">
        <v>61</v>
      </c>
      <c r="AH1950" s="250"/>
      <c r="AI1950" s="250"/>
      <c r="AJ1950" s="250"/>
      <c r="AK1950" s="69" t="e">
        <f>(('Artículo 121 (resumen PI)'!C61*0.8+'Artículo 121 (resumen PI)'!F61*0.2)+('Artículo 121 (resumen PNT)'!C61*0.8+'Artículo 121 (resumen PNT)'!F61*0.2))/2</f>
        <v>#VALUE!</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62</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68" t="s">
        <v>1897</v>
      </c>
      <c r="B1954" s="268"/>
      <c r="C1954" s="268"/>
      <c r="D1954" s="268"/>
      <c r="E1954" s="268"/>
      <c r="F1954" s="268"/>
      <c r="G1954" s="268"/>
      <c r="H1954" s="268"/>
      <c r="I1954" s="268"/>
      <c r="J1954" s="268"/>
      <c r="K1954" s="268"/>
      <c r="L1954" s="268"/>
      <c r="M1954" s="268"/>
      <c r="N1954" s="268"/>
      <c r="O1954" s="268"/>
      <c r="P1954" s="268"/>
      <c r="Q1954" s="62"/>
      <c r="R1954" s="57"/>
      <c r="S1954" s="57"/>
      <c r="T1954" s="57"/>
      <c r="U1954" s="57"/>
      <c r="V1954" s="269"/>
      <c r="W1954" s="269"/>
      <c r="X1954" s="269"/>
      <c r="Y1954" s="269"/>
      <c r="Z1954" s="269"/>
      <c r="AA1954" s="269"/>
      <c r="AB1954" s="269"/>
      <c r="AC1954" s="269"/>
      <c r="AD1954" s="269"/>
      <c r="AE1954" s="269"/>
      <c r="AF1954" s="62"/>
      <c r="AG1954" s="57"/>
      <c r="AH1954" s="57"/>
      <c r="AI1954" s="57"/>
      <c r="AJ1954" s="57"/>
      <c r="AK1954" s="269"/>
      <c r="AL1954" s="269"/>
      <c r="AM1954" s="269"/>
      <c r="AN1954" s="269"/>
      <c r="AO1954" s="269"/>
      <c r="AP1954" s="269"/>
      <c r="AQ1954" s="269"/>
      <c r="AR1954" s="269"/>
      <c r="AS1954" s="269"/>
      <c r="AT1954" s="269"/>
    </row>
    <row r="1955" spans="1:46" ht="45" customHeight="1" thickTop="1" thickBot="1" x14ac:dyDescent="0.25">
      <c r="A1955" s="275" t="s">
        <v>43</v>
      </c>
      <c r="B1955" s="275"/>
      <c r="C1955" s="275"/>
      <c r="D1955" s="275"/>
      <c r="E1955" s="275"/>
      <c r="F1955" s="275"/>
      <c r="G1955" s="275"/>
      <c r="H1955" s="275"/>
      <c r="I1955" s="275"/>
      <c r="J1955" s="275"/>
      <c r="K1955" s="275"/>
      <c r="L1955" s="275"/>
      <c r="M1955" s="275"/>
      <c r="N1955" s="275"/>
      <c r="O1955" s="275"/>
      <c r="P1955" s="275"/>
      <c r="Q1955" s="63" t="s">
        <v>64</v>
      </c>
      <c r="R1955" s="276" t="s">
        <v>65</v>
      </c>
      <c r="S1955" s="276"/>
      <c r="T1955" s="276"/>
      <c r="U1955" s="276"/>
      <c r="V1955" s="276"/>
      <c r="W1955" s="276"/>
      <c r="X1955" s="276"/>
      <c r="Y1955" s="276"/>
      <c r="Z1955" s="276"/>
      <c r="AA1955" s="276"/>
      <c r="AB1955" s="276"/>
      <c r="AC1955" s="276"/>
      <c r="AD1955" s="276"/>
      <c r="AE1955" s="276"/>
      <c r="AF1955" s="64" t="s">
        <v>64</v>
      </c>
      <c r="AG1955" s="277" t="s">
        <v>7</v>
      </c>
      <c r="AH1955" s="277"/>
      <c r="AI1955" s="277"/>
      <c r="AJ1955" s="277"/>
      <c r="AK1955" s="277"/>
      <c r="AL1955" s="277"/>
      <c r="AM1955" s="277"/>
      <c r="AN1955" s="277"/>
      <c r="AO1955" s="277"/>
      <c r="AP1955" s="277"/>
      <c r="AQ1955" s="277"/>
      <c r="AR1955" s="277"/>
      <c r="AS1955" s="277"/>
      <c r="AT1955" s="277"/>
    </row>
    <row r="1956" spans="1:46" ht="45" customHeight="1" thickTop="1" thickBot="1" x14ac:dyDescent="0.25">
      <c r="A1956" s="273" t="s">
        <v>986</v>
      </c>
      <c r="B1956" s="273" t="s">
        <v>987</v>
      </c>
      <c r="C1956" s="273" t="s">
        <v>987</v>
      </c>
      <c r="D1956" s="273" t="s">
        <v>987</v>
      </c>
      <c r="E1956" s="273" t="s">
        <v>987</v>
      </c>
      <c r="F1956" s="273" t="s">
        <v>987</v>
      </c>
      <c r="G1956" s="273" t="s">
        <v>987</v>
      </c>
      <c r="H1956" s="273" t="s">
        <v>987</v>
      </c>
      <c r="I1956" s="273" t="s">
        <v>987</v>
      </c>
      <c r="J1956" s="273" t="s">
        <v>987</v>
      </c>
      <c r="K1956" s="273" t="s">
        <v>987</v>
      </c>
      <c r="L1956" s="273" t="s">
        <v>987</v>
      </c>
      <c r="M1956" s="273" t="s">
        <v>987</v>
      </c>
      <c r="N1956" s="273" t="s">
        <v>987</v>
      </c>
      <c r="O1956" s="273" t="s">
        <v>987</v>
      </c>
      <c r="P1956" s="273" t="s">
        <v>987</v>
      </c>
      <c r="Q1956" s="65">
        <v>3</v>
      </c>
      <c r="R1956" s="278" t="s">
        <v>3086</v>
      </c>
      <c r="S1956" s="278"/>
      <c r="T1956" s="278"/>
      <c r="U1956" s="278"/>
      <c r="V1956" s="278"/>
      <c r="W1956" s="278"/>
      <c r="X1956" s="278"/>
      <c r="Y1956" s="278"/>
      <c r="Z1956" s="278"/>
      <c r="AA1956" s="278"/>
      <c r="AB1956" s="278"/>
      <c r="AC1956" s="278"/>
      <c r="AD1956" s="278"/>
      <c r="AE1956" s="278"/>
      <c r="AF1956" s="65">
        <v>3</v>
      </c>
      <c r="AG1956" s="278" t="s">
        <v>3078</v>
      </c>
      <c r="AH1956" s="278"/>
      <c r="AI1956" s="278"/>
      <c r="AJ1956" s="278"/>
      <c r="AK1956" s="278"/>
      <c r="AL1956" s="278"/>
      <c r="AM1956" s="278"/>
      <c r="AN1956" s="278"/>
      <c r="AO1956" s="278"/>
      <c r="AP1956" s="278"/>
      <c r="AQ1956" s="278"/>
      <c r="AR1956" s="278"/>
      <c r="AS1956" s="278"/>
      <c r="AT1956" s="278"/>
    </row>
    <row r="1957" spans="1:46" ht="45" customHeight="1" thickTop="1" thickBot="1" x14ac:dyDescent="0.25">
      <c r="A1957" s="273" t="s">
        <v>988</v>
      </c>
      <c r="B1957" s="273" t="s">
        <v>989</v>
      </c>
      <c r="C1957" s="273" t="s">
        <v>989</v>
      </c>
      <c r="D1957" s="273" t="s">
        <v>989</v>
      </c>
      <c r="E1957" s="273" t="s">
        <v>989</v>
      </c>
      <c r="F1957" s="273" t="s">
        <v>989</v>
      </c>
      <c r="G1957" s="273" t="s">
        <v>989</v>
      </c>
      <c r="H1957" s="273" t="s">
        <v>989</v>
      </c>
      <c r="I1957" s="273" t="s">
        <v>989</v>
      </c>
      <c r="J1957" s="273" t="s">
        <v>989</v>
      </c>
      <c r="K1957" s="273" t="s">
        <v>989</v>
      </c>
      <c r="L1957" s="273" t="s">
        <v>989</v>
      </c>
      <c r="M1957" s="273" t="s">
        <v>989</v>
      </c>
      <c r="N1957" s="273" t="s">
        <v>989</v>
      </c>
      <c r="O1957" s="273" t="s">
        <v>989</v>
      </c>
      <c r="P1957" s="273" t="s">
        <v>989</v>
      </c>
      <c r="Q1957" s="65">
        <v>3</v>
      </c>
      <c r="R1957" s="274"/>
      <c r="S1957" s="274"/>
      <c r="T1957" s="274"/>
      <c r="U1957" s="274"/>
      <c r="V1957" s="274"/>
      <c r="W1957" s="274"/>
      <c r="X1957" s="274"/>
      <c r="Y1957" s="274"/>
      <c r="Z1957" s="274"/>
      <c r="AA1957" s="274"/>
      <c r="AB1957" s="274"/>
      <c r="AC1957" s="274"/>
      <c r="AD1957" s="274"/>
      <c r="AE1957" s="274"/>
      <c r="AF1957" s="65">
        <v>3</v>
      </c>
      <c r="AG1957" s="274"/>
      <c r="AH1957" s="274"/>
      <c r="AI1957" s="274"/>
      <c r="AJ1957" s="274"/>
      <c r="AK1957" s="274"/>
      <c r="AL1957" s="274"/>
      <c r="AM1957" s="274"/>
      <c r="AN1957" s="274"/>
      <c r="AO1957" s="274"/>
      <c r="AP1957" s="274"/>
      <c r="AQ1957" s="274"/>
      <c r="AR1957" s="274"/>
      <c r="AS1957" s="274"/>
      <c r="AT1957" s="274"/>
    </row>
    <row r="1958" spans="1:46" ht="45" customHeight="1" thickTop="1" thickBot="1" x14ac:dyDescent="0.25">
      <c r="A1958" s="273" t="s">
        <v>1898</v>
      </c>
      <c r="B1958" s="273" t="s">
        <v>1899</v>
      </c>
      <c r="C1958" s="273" t="s">
        <v>1899</v>
      </c>
      <c r="D1958" s="273" t="s">
        <v>1899</v>
      </c>
      <c r="E1958" s="273" t="s">
        <v>1899</v>
      </c>
      <c r="F1958" s="273" t="s">
        <v>1899</v>
      </c>
      <c r="G1958" s="273" t="s">
        <v>1899</v>
      </c>
      <c r="H1958" s="273" t="s">
        <v>1899</v>
      </c>
      <c r="I1958" s="273" t="s">
        <v>1899</v>
      </c>
      <c r="J1958" s="273" t="s">
        <v>1899</v>
      </c>
      <c r="K1958" s="273" t="s">
        <v>1899</v>
      </c>
      <c r="L1958" s="273" t="s">
        <v>1899</v>
      </c>
      <c r="M1958" s="273" t="s">
        <v>1899</v>
      </c>
      <c r="N1958" s="273" t="s">
        <v>1899</v>
      </c>
      <c r="O1958" s="273" t="s">
        <v>1899</v>
      </c>
      <c r="P1958" s="273" t="s">
        <v>1899</v>
      </c>
      <c r="Q1958" s="65">
        <v>3</v>
      </c>
      <c r="R1958" s="274"/>
      <c r="S1958" s="274"/>
      <c r="T1958" s="274"/>
      <c r="U1958" s="274"/>
      <c r="V1958" s="274"/>
      <c r="W1958" s="274"/>
      <c r="X1958" s="274"/>
      <c r="Y1958" s="274"/>
      <c r="Z1958" s="274"/>
      <c r="AA1958" s="274"/>
      <c r="AB1958" s="274"/>
      <c r="AC1958" s="274"/>
      <c r="AD1958" s="274"/>
      <c r="AE1958" s="274"/>
      <c r="AF1958" s="65">
        <v>3</v>
      </c>
      <c r="AG1958" s="274"/>
      <c r="AH1958" s="274"/>
      <c r="AI1958" s="274"/>
      <c r="AJ1958" s="274"/>
      <c r="AK1958" s="274"/>
      <c r="AL1958" s="274"/>
      <c r="AM1958" s="274"/>
      <c r="AN1958" s="274"/>
      <c r="AO1958" s="274"/>
      <c r="AP1958" s="274"/>
      <c r="AQ1958" s="274"/>
      <c r="AR1958" s="274"/>
      <c r="AS1958" s="274"/>
      <c r="AT1958" s="274"/>
    </row>
    <row r="1959" spans="1:46" ht="45" customHeight="1" thickTop="1" thickBot="1" x14ac:dyDescent="0.25">
      <c r="A1959" s="273" t="s">
        <v>1900</v>
      </c>
      <c r="B1959" s="273" t="s">
        <v>1901</v>
      </c>
      <c r="C1959" s="273" t="s">
        <v>1901</v>
      </c>
      <c r="D1959" s="273" t="s">
        <v>1901</v>
      </c>
      <c r="E1959" s="273" t="s">
        <v>1901</v>
      </c>
      <c r="F1959" s="273" t="s">
        <v>1901</v>
      </c>
      <c r="G1959" s="273" t="s">
        <v>1901</v>
      </c>
      <c r="H1959" s="273" t="s">
        <v>1901</v>
      </c>
      <c r="I1959" s="273" t="s">
        <v>1901</v>
      </c>
      <c r="J1959" s="273" t="s">
        <v>1901</v>
      </c>
      <c r="K1959" s="273" t="s">
        <v>1901</v>
      </c>
      <c r="L1959" s="273" t="s">
        <v>1901</v>
      </c>
      <c r="M1959" s="273" t="s">
        <v>1901</v>
      </c>
      <c r="N1959" s="273" t="s">
        <v>1901</v>
      </c>
      <c r="O1959" s="273" t="s">
        <v>1901</v>
      </c>
      <c r="P1959" s="273" t="s">
        <v>1901</v>
      </c>
      <c r="Q1959" s="65">
        <v>3</v>
      </c>
      <c r="R1959" s="274"/>
      <c r="S1959" s="274"/>
      <c r="T1959" s="274"/>
      <c r="U1959" s="274"/>
      <c r="V1959" s="274"/>
      <c r="W1959" s="274"/>
      <c r="X1959" s="274"/>
      <c r="Y1959" s="274"/>
      <c r="Z1959" s="274"/>
      <c r="AA1959" s="274"/>
      <c r="AB1959" s="274"/>
      <c r="AC1959" s="274"/>
      <c r="AD1959" s="274"/>
      <c r="AE1959" s="274"/>
      <c r="AF1959" s="65">
        <v>3</v>
      </c>
      <c r="AG1959" s="274"/>
      <c r="AH1959" s="274"/>
      <c r="AI1959" s="274"/>
      <c r="AJ1959" s="274"/>
      <c r="AK1959" s="274"/>
      <c r="AL1959" s="274"/>
      <c r="AM1959" s="274"/>
      <c r="AN1959" s="274"/>
      <c r="AO1959" s="274"/>
      <c r="AP1959" s="274"/>
      <c r="AQ1959" s="274"/>
      <c r="AR1959" s="274"/>
      <c r="AS1959" s="274"/>
      <c r="AT1959" s="274"/>
    </row>
    <row r="1960" spans="1:46" ht="45" customHeight="1" thickTop="1" thickBot="1" x14ac:dyDescent="0.25">
      <c r="A1960" s="278" t="s">
        <v>1902</v>
      </c>
      <c r="B1960" s="278" t="s">
        <v>1903</v>
      </c>
      <c r="C1960" s="278" t="s">
        <v>1903</v>
      </c>
      <c r="D1960" s="278" t="s">
        <v>1903</v>
      </c>
      <c r="E1960" s="278" t="s">
        <v>1903</v>
      </c>
      <c r="F1960" s="278" t="s">
        <v>1903</v>
      </c>
      <c r="G1960" s="278" t="s">
        <v>1903</v>
      </c>
      <c r="H1960" s="278" t="s">
        <v>1903</v>
      </c>
      <c r="I1960" s="278" t="s">
        <v>1903</v>
      </c>
      <c r="J1960" s="278" t="s">
        <v>1903</v>
      </c>
      <c r="K1960" s="278" t="s">
        <v>1903</v>
      </c>
      <c r="L1960" s="278" t="s">
        <v>1903</v>
      </c>
      <c r="M1960" s="278" t="s">
        <v>1903</v>
      </c>
      <c r="N1960" s="278" t="s">
        <v>1903</v>
      </c>
      <c r="O1960" s="278" t="s">
        <v>1903</v>
      </c>
      <c r="P1960" s="278" t="s">
        <v>1903</v>
      </c>
      <c r="Q1960" s="65">
        <v>3</v>
      </c>
      <c r="R1960" s="274"/>
      <c r="S1960" s="274"/>
      <c r="T1960" s="274"/>
      <c r="U1960" s="274"/>
      <c r="V1960" s="274"/>
      <c r="W1960" s="274"/>
      <c r="X1960" s="274"/>
      <c r="Y1960" s="274"/>
      <c r="Z1960" s="274"/>
      <c r="AA1960" s="274"/>
      <c r="AB1960" s="274"/>
      <c r="AC1960" s="274"/>
      <c r="AD1960" s="274"/>
      <c r="AE1960" s="274"/>
      <c r="AF1960" s="65">
        <v>3</v>
      </c>
      <c r="AG1960" s="274"/>
      <c r="AH1960" s="274"/>
      <c r="AI1960" s="274"/>
      <c r="AJ1960" s="274"/>
      <c r="AK1960" s="274"/>
      <c r="AL1960" s="274"/>
      <c r="AM1960" s="274"/>
      <c r="AN1960" s="274"/>
      <c r="AO1960" s="274"/>
      <c r="AP1960" s="274"/>
      <c r="AQ1960" s="274"/>
      <c r="AR1960" s="274"/>
      <c r="AS1960" s="274"/>
      <c r="AT1960" s="274"/>
    </row>
    <row r="1961" spans="1:46" ht="45" customHeight="1" thickTop="1" thickBot="1" x14ac:dyDescent="0.25">
      <c r="A1961" s="278" t="s">
        <v>1904</v>
      </c>
      <c r="B1961" s="278" t="s">
        <v>1905</v>
      </c>
      <c r="C1961" s="278" t="s">
        <v>1905</v>
      </c>
      <c r="D1961" s="278" t="s">
        <v>1905</v>
      </c>
      <c r="E1961" s="278" t="s">
        <v>1905</v>
      </c>
      <c r="F1961" s="278" t="s">
        <v>1905</v>
      </c>
      <c r="G1961" s="278" t="s">
        <v>1905</v>
      </c>
      <c r="H1961" s="278" t="s">
        <v>1905</v>
      </c>
      <c r="I1961" s="278" t="s">
        <v>1905</v>
      </c>
      <c r="J1961" s="278" t="s">
        <v>1905</v>
      </c>
      <c r="K1961" s="278" t="s">
        <v>1905</v>
      </c>
      <c r="L1961" s="278" t="s">
        <v>1905</v>
      </c>
      <c r="M1961" s="278" t="s">
        <v>1905</v>
      </c>
      <c r="N1961" s="278" t="s">
        <v>1905</v>
      </c>
      <c r="O1961" s="278" t="s">
        <v>1905</v>
      </c>
      <c r="P1961" s="278" t="s">
        <v>1905</v>
      </c>
      <c r="Q1961" s="65">
        <v>3</v>
      </c>
      <c r="R1961" s="278"/>
      <c r="S1961" s="278"/>
      <c r="T1961" s="278"/>
      <c r="U1961" s="278"/>
      <c r="V1961" s="278"/>
      <c r="W1961" s="278"/>
      <c r="X1961" s="278"/>
      <c r="Y1961" s="278"/>
      <c r="Z1961" s="278"/>
      <c r="AA1961" s="278"/>
      <c r="AB1961" s="278"/>
      <c r="AC1961" s="278"/>
      <c r="AD1961" s="278"/>
      <c r="AE1961" s="278"/>
      <c r="AF1961" s="65">
        <v>3</v>
      </c>
      <c r="AG1961" s="278"/>
      <c r="AH1961" s="278"/>
      <c r="AI1961" s="278"/>
      <c r="AJ1961" s="278"/>
      <c r="AK1961" s="278"/>
      <c r="AL1961" s="278"/>
      <c r="AM1961" s="278"/>
      <c r="AN1961" s="278"/>
      <c r="AO1961" s="278"/>
      <c r="AP1961" s="278"/>
      <c r="AQ1961" s="278"/>
      <c r="AR1961" s="278"/>
      <c r="AS1961" s="278"/>
      <c r="AT1961" s="278"/>
    </row>
    <row r="1962" spans="1:46" ht="45" customHeight="1" thickTop="1" thickBot="1" x14ac:dyDescent="0.25">
      <c r="A1962" s="273" t="s">
        <v>1906</v>
      </c>
      <c r="B1962" s="273" t="s">
        <v>1907</v>
      </c>
      <c r="C1962" s="273" t="s">
        <v>1907</v>
      </c>
      <c r="D1962" s="273" t="s">
        <v>1907</v>
      </c>
      <c r="E1962" s="273" t="s">
        <v>1907</v>
      </c>
      <c r="F1962" s="273" t="s">
        <v>1907</v>
      </c>
      <c r="G1962" s="273" t="s">
        <v>1907</v>
      </c>
      <c r="H1962" s="273" t="s">
        <v>1907</v>
      </c>
      <c r="I1962" s="273" t="s">
        <v>1907</v>
      </c>
      <c r="J1962" s="273" t="s">
        <v>1907</v>
      </c>
      <c r="K1962" s="273" t="s">
        <v>1907</v>
      </c>
      <c r="L1962" s="273" t="s">
        <v>1907</v>
      </c>
      <c r="M1962" s="273" t="s">
        <v>1907</v>
      </c>
      <c r="N1962" s="273" t="s">
        <v>1907</v>
      </c>
      <c r="O1962" s="273" t="s">
        <v>1907</v>
      </c>
      <c r="P1962" s="273" t="s">
        <v>1907</v>
      </c>
      <c r="Q1962" s="65">
        <v>3</v>
      </c>
      <c r="R1962" s="278"/>
      <c r="S1962" s="278"/>
      <c r="T1962" s="278"/>
      <c r="U1962" s="278"/>
      <c r="V1962" s="278"/>
      <c r="W1962" s="278"/>
      <c r="X1962" s="278"/>
      <c r="Y1962" s="278"/>
      <c r="Z1962" s="278"/>
      <c r="AA1962" s="278"/>
      <c r="AB1962" s="278"/>
      <c r="AC1962" s="278"/>
      <c r="AD1962" s="278"/>
      <c r="AE1962" s="278"/>
      <c r="AF1962" s="65">
        <v>3</v>
      </c>
      <c r="AG1962" s="278"/>
      <c r="AH1962" s="278"/>
      <c r="AI1962" s="278"/>
      <c r="AJ1962" s="278"/>
      <c r="AK1962" s="278"/>
      <c r="AL1962" s="278"/>
      <c r="AM1962" s="278"/>
      <c r="AN1962" s="278"/>
      <c r="AO1962" s="278"/>
      <c r="AP1962" s="278"/>
      <c r="AQ1962" s="278"/>
      <c r="AR1962" s="278"/>
      <c r="AS1962" s="278"/>
      <c r="AT1962" s="278"/>
    </row>
    <row r="1963" spans="1:46" ht="45" customHeight="1" thickTop="1" thickBot="1" x14ac:dyDescent="0.25">
      <c r="A1963" s="273" t="s">
        <v>1908</v>
      </c>
      <c r="B1963" s="273" t="s">
        <v>1909</v>
      </c>
      <c r="C1963" s="273" t="s">
        <v>1909</v>
      </c>
      <c r="D1963" s="273" t="s">
        <v>1909</v>
      </c>
      <c r="E1963" s="273" t="s">
        <v>1909</v>
      </c>
      <c r="F1963" s="273" t="s">
        <v>1909</v>
      </c>
      <c r="G1963" s="273" t="s">
        <v>1909</v>
      </c>
      <c r="H1963" s="273" t="s">
        <v>1909</v>
      </c>
      <c r="I1963" s="273" t="s">
        <v>1909</v>
      </c>
      <c r="J1963" s="273" t="s">
        <v>1909</v>
      </c>
      <c r="K1963" s="273" t="s">
        <v>1909</v>
      </c>
      <c r="L1963" s="273" t="s">
        <v>1909</v>
      </c>
      <c r="M1963" s="273" t="s">
        <v>1909</v>
      </c>
      <c r="N1963" s="273" t="s">
        <v>1909</v>
      </c>
      <c r="O1963" s="273" t="s">
        <v>1909</v>
      </c>
      <c r="P1963" s="273" t="s">
        <v>1909</v>
      </c>
      <c r="Q1963" s="65">
        <v>3</v>
      </c>
      <c r="R1963" s="278"/>
      <c r="S1963" s="278"/>
      <c r="T1963" s="278"/>
      <c r="U1963" s="278"/>
      <c r="V1963" s="278"/>
      <c r="W1963" s="278"/>
      <c r="X1963" s="278"/>
      <c r="Y1963" s="278"/>
      <c r="Z1963" s="278"/>
      <c r="AA1963" s="278"/>
      <c r="AB1963" s="278"/>
      <c r="AC1963" s="278"/>
      <c r="AD1963" s="278"/>
      <c r="AE1963" s="278"/>
      <c r="AF1963" s="65">
        <v>3</v>
      </c>
      <c r="AG1963" s="278"/>
      <c r="AH1963" s="278"/>
      <c r="AI1963" s="278"/>
      <c r="AJ1963" s="278"/>
      <c r="AK1963" s="278"/>
      <c r="AL1963" s="278"/>
      <c r="AM1963" s="278"/>
      <c r="AN1963" s="278"/>
      <c r="AO1963" s="278"/>
      <c r="AP1963" s="278"/>
      <c r="AQ1963" s="278"/>
      <c r="AR1963" s="278"/>
      <c r="AS1963" s="278"/>
      <c r="AT1963" s="278"/>
    </row>
    <row r="1964" spans="1:46" ht="45" customHeight="1" thickTop="1" thickBot="1" x14ac:dyDescent="0.25">
      <c r="A1964" s="273" t="s">
        <v>1910</v>
      </c>
      <c r="B1964" s="273" t="s">
        <v>1911</v>
      </c>
      <c r="C1964" s="273" t="s">
        <v>1911</v>
      </c>
      <c r="D1964" s="273" t="s">
        <v>1911</v>
      </c>
      <c r="E1964" s="273" t="s">
        <v>1911</v>
      </c>
      <c r="F1964" s="273" t="s">
        <v>1911</v>
      </c>
      <c r="G1964" s="273" t="s">
        <v>1911</v>
      </c>
      <c r="H1964" s="273" t="s">
        <v>1911</v>
      </c>
      <c r="I1964" s="273" t="s">
        <v>1911</v>
      </c>
      <c r="J1964" s="273" t="s">
        <v>1911</v>
      </c>
      <c r="K1964" s="273" t="s">
        <v>1911</v>
      </c>
      <c r="L1964" s="273" t="s">
        <v>1911</v>
      </c>
      <c r="M1964" s="273" t="s">
        <v>1911</v>
      </c>
      <c r="N1964" s="273" t="s">
        <v>1911</v>
      </c>
      <c r="O1964" s="273" t="s">
        <v>1911</v>
      </c>
      <c r="P1964" s="273" t="s">
        <v>1911</v>
      </c>
      <c r="Q1964" s="65">
        <v>3</v>
      </c>
      <c r="R1964" s="274"/>
      <c r="S1964" s="274"/>
      <c r="T1964" s="274"/>
      <c r="U1964" s="274"/>
      <c r="V1964" s="274"/>
      <c r="W1964" s="274"/>
      <c r="X1964" s="274"/>
      <c r="Y1964" s="274"/>
      <c r="Z1964" s="274"/>
      <c r="AA1964" s="274"/>
      <c r="AB1964" s="274"/>
      <c r="AC1964" s="274"/>
      <c r="AD1964" s="274"/>
      <c r="AE1964" s="274"/>
      <c r="AF1964" s="65">
        <v>3</v>
      </c>
      <c r="AG1964" s="274"/>
      <c r="AH1964" s="274"/>
      <c r="AI1964" s="274"/>
      <c r="AJ1964" s="274"/>
      <c r="AK1964" s="274"/>
      <c r="AL1964" s="274"/>
      <c r="AM1964" s="274"/>
      <c r="AN1964" s="274"/>
      <c r="AO1964" s="274"/>
      <c r="AP1964" s="274"/>
      <c r="AQ1964" s="274"/>
      <c r="AR1964" s="274"/>
      <c r="AS1964" s="274"/>
      <c r="AT1964" s="274"/>
    </row>
    <row r="1965" spans="1:46" ht="45" customHeight="1" thickTop="1" thickBot="1" x14ac:dyDescent="0.25">
      <c r="A1965" s="273" t="s">
        <v>1912</v>
      </c>
      <c r="B1965" s="273" t="s">
        <v>1913</v>
      </c>
      <c r="C1965" s="273" t="s">
        <v>1913</v>
      </c>
      <c r="D1965" s="273" t="s">
        <v>1913</v>
      </c>
      <c r="E1965" s="273" t="s">
        <v>1913</v>
      </c>
      <c r="F1965" s="273" t="s">
        <v>1913</v>
      </c>
      <c r="G1965" s="273" t="s">
        <v>1913</v>
      </c>
      <c r="H1965" s="273" t="s">
        <v>1913</v>
      </c>
      <c r="I1965" s="273" t="s">
        <v>1913</v>
      </c>
      <c r="J1965" s="273" t="s">
        <v>1913</v>
      </c>
      <c r="K1965" s="273" t="s">
        <v>1913</v>
      </c>
      <c r="L1965" s="273" t="s">
        <v>1913</v>
      </c>
      <c r="M1965" s="273" t="s">
        <v>1913</v>
      </c>
      <c r="N1965" s="273" t="s">
        <v>1913</v>
      </c>
      <c r="O1965" s="273" t="s">
        <v>1913</v>
      </c>
      <c r="P1965" s="273" t="s">
        <v>1913</v>
      </c>
      <c r="Q1965" s="65">
        <v>3</v>
      </c>
      <c r="R1965" s="274"/>
      <c r="S1965" s="274"/>
      <c r="T1965" s="274"/>
      <c r="U1965" s="274"/>
      <c r="V1965" s="274"/>
      <c r="W1965" s="274"/>
      <c r="X1965" s="274"/>
      <c r="Y1965" s="274"/>
      <c r="Z1965" s="274"/>
      <c r="AA1965" s="274"/>
      <c r="AB1965" s="274"/>
      <c r="AC1965" s="274"/>
      <c r="AD1965" s="274"/>
      <c r="AE1965" s="274"/>
      <c r="AF1965" s="65">
        <v>3</v>
      </c>
      <c r="AG1965" s="274"/>
      <c r="AH1965" s="274"/>
      <c r="AI1965" s="274"/>
      <c r="AJ1965" s="274"/>
      <c r="AK1965" s="274"/>
      <c r="AL1965" s="274"/>
      <c r="AM1965" s="274"/>
      <c r="AN1965" s="274"/>
      <c r="AO1965" s="274"/>
      <c r="AP1965" s="274"/>
      <c r="AQ1965" s="274"/>
      <c r="AR1965" s="274"/>
      <c r="AS1965" s="274"/>
      <c r="AT1965" s="274"/>
    </row>
    <row r="1966" spans="1:46" ht="45" customHeight="1" thickTop="1" thickBot="1" x14ac:dyDescent="0.25">
      <c r="A1966" s="273" t="s">
        <v>1914</v>
      </c>
      <c r="B1966" s="273"/>
      <c r="C1966" s="273"/>
      <c r="D1966" s="273"/>
      <c r="E1966" s="273"/>
      <c r="F1966" s="273"/>
      <c r="G1966" s="273"/>
      <c r="H1966" s="273"/>
      <c r="I1966" s="273"/>
      <c r="J1966" s="273"/>
      <c r="K1966" s="273"/>
      <c r="L1966" s="273"/>
      <c r="M1966" s="273"/>
      <c r="N1966" s="273"/>
      <c r="O1966" s="273"/>
      <c r="P1966" s="273"/>
      <c r="Q1966" s="65">
        <v>3</v>
      </c>
      <c r="R1966" s="274"/>
      <c r="S1966" s="274"/>
      <c r="T1966" s="274"/>
      <c r="U1966" s="274"/>
      <c r="V1966" s="274"/>
      <c r="W1966" s="274"/>
      <c r="X1966" s="274"/>
      <c r="Y1966" s="274"/>
      <c r="Z1966" s="274"/>
      <c r="AA1966" s="274"/>
      <c r="AB1966" s="274"/>
      <c r="AC1966" s="274"/>
      <c r="AD1966" s="274"/>
      <c r="AE1966" s="274"/>
      <c r="AF1966" s="65">
        <v>3</v>
      </c>
      <c r="AG1966" s="274"/>
      <c r="AH1966" s="274"/>
      <c r="AI1966" s="274"/>
      <c r="AJ1966" s="274"/>
      <c r="AK1966" s="274"/>
      <c r="AL1966" s="274"/>
      <c r="AM1966" s="274"/>
      <c r="AN1966" s="274"/>
      <c r="AO1966" s="274"/>
      <c r="AP1966" s="274"/>
      <c r="AQ1966" s="274"/>
      <c r="AR1966" s="274"/>
      <c r="AS1966" s="274"/>
      <c r="AT1966" s="274"/>
    </row>
    <row r="1967" spans="1:46" ht="45" customHeight="1" thickTop="1" thickBot="1" x14ac:dyDescent="0.25">
      <c r="A1967" s="278" t="s">
        <v>1915</v>
      </c>
      <c r="B1967" s="278" t="s">
        <v>1916</v>
      </c>
      <c r="C1967" s="278" t="s">
        <v>1916</v>
      </c>
      <c r="D1967" s="278" t="s">
        <v>1916</v>
      </c>
      <c r="E1967" s="278" t="s">
        <v>1916</v>
      </c>
      <c r="F1967" s="278" t="s">
        <v>1916</v>
      </c>
      <c r="G1967" s="278" t="s">
        <v>1916</v>
      </c>
      <c r="H1967" s="278" t="s">
        <v>1916</v>
      </c>
      <c r="I1967" s="278" t="s">
        <v>1916</v>
      </c>
      <c r="J1967" s="278" t="s">
        <v>1916</v>
      </c>
      <c r="K1967" s="278" t="s">
        <v>1916</v>
      </c>
      <c r="L1967" s="278" t="s">
        <v>1916</v>
      </c>
      <c r="M1967" s="278" t="s">
        <v>1916</v>
      </c>
      <c r="N1967" s="278" t="s">
        <v>1916</v>
      </c>
      <c r="O1967" s="278" t="s">
        <v>1916</v>
      </c>
      <c r="P1967" s="278" t="s">
        <v>1916</v>
      </c>
      <c r="Q1967" s="65">
        <v>3</v>
      </c>
      <c r="R1967" s="274"/>
      <c r="S1967" s="274"/>
      <c r="T1967" s="274"/>
      <c r="U1967" s="274"/>
      <c r="V1967" s="274"/>
      <c r="W1967" s="274"/>
      <c r="X1967" s="274"/>
      <c r="Y1967" s="274"/>
      <c r="Z1967" s="274"/>
      <c r="AA1967" s="274"/>
      <c r="AB1967" s="274"/>
      <c r="AC1967" s="274"/>
      <c r="AD1967" s="274"/>
      <c r="AE1967" s="274"/>
      <c r="AF1967" s="65">
        <v>3</v>
      </c>
      <c r="AG1967" s="274"/>
      <c r="AH1967" s="274"/>
      <c r="AI1967" s="274"/>
      <c r="AJ1967" s="274"/>
      <c r="AK1967" s="274"/>
      <c r="AL1967" s="274"/>
      <c r="AM1967" s="274"/>
      <c r="AN1967" s="274"/>
      <c r="AO1967" s="274"/>
      <c r="AP1967" s="274"/>
      <c r="AQ1967" s="274"/>
      <c r="AR1967" s="274"/>
      <c r="AS1967" s="274"/>
      <c r="AT1967" s="274"/>
    </row>
    <row r="1968" spans="1:46" ht="45" customHeight="1" thickTop="1" thickBot="1" x14ac:dyDescent="0.25">
      <c r="A1968" s="278" t="s">
        <v>1917</v>
      </c>
      <c r="B1968" s="278" t="s">
        <v>1918</v>
      </c>
      <c r="C1968" s="278" t="s">
        <v>1918</v>
      </c>
      <c r="D1968" s="278" t="s">
        <v>1918</v>
      </c>
      <c r="E1968" s="278" t="s">
        <v>1918</v>
      </c>
      <c r="F1968" s="278" t="s">
        <v>1918</v>
      </c>
      <c r="G1968" s="278" t="s">
        <v>1918</v>
      </c>
      <c r="H1968" s="278" t="s">
        <v>1918</v>
      </c>
      <c r="I1968" s="278" t="s">
        <v>1918</v>
      </c>
      <c r="J1968" s="278" t="s">
        <v>1918</v>
      </c>
      <c r="K1968" s="278" t="s">
        <v>1918</v>
      </c>
      <c r="L1968" s="278" t="s">
        <v>1918</v>
      </c>
      <c r="M1968" s="278" t="s">
        <v>1918</v>
      </c>
      <c r="N1968" s="278" t="s">
        <v>1918</v>
      </c>
      <c r="O1968" s="278" t="s">
        <v>1918</v>
      </c>
      <c r="P1968" s="278" t="s">
        <v>1918</v>
      </c>
      <c r="Q1968" s="65">
        <v>3</v>
      </c>
      <c r="R1968" s="278"/>
      <c r="S1968" s="278"/>
      <c r="T1968" s="278"/>
      <c r="U1968" s="278"/>
      <c r="V1968" s="278"/>
      <c r="W1968" s="278"/>
      <c r="X1968" s="278"/>
      <c r="Y1968" s="278"/>
      <c r="Z1968" s="278"/>
      <c r="AA1968" s="278"/>
      <c r="AB1968" s="278"/>
      <c r="AC1968" s="278"/>
      <c r="AD1968" s="278"/>
      <c r="AE1968" s="278"/>
      <c r="AF1968" s="65">
        <v>3</v>
      </c>
      <c r="AG1968" s="278"/>
      <c r="AH1968" s="278"/>
      <c r="AI1968" s="278"/>
      <c r="AJ1968" s="278"/>
      <c r="AK1968" s="278"/>
      <c r="AL1968" s="278"/>
      <c r="AM1968" s="278"/>
      <c r="AN1968" s="278"/>
      <c r="AO1968" s="278"/>
      <c r="AP1968" s="278"/>
      <c r="AQ1968" s="278"/>
      <c r="AR1968" s="278"/>
      <c r="AS1968" s="278"/>
      <c r="AT1968" s="278"/>
    </row>
    <row r="1969" spans="1:46" ht="45" customHeight="1" thickTop="1" thickBot="1" x14ac:dyDescent="0.25">
      <c r="A1969" s="273" t="s">
        <v>1919</v>
      </c>
      <c r="B1969" s="273" t="s">
        <v>1920</v>
      </c>
      <c r="C1969" s="273" t="s">
        <v>1920</v>
      </c>
      <c r="D1969" s="273" t="s">
        <v>1920</v>
      </c>
      <c r="E1969" s="273" t="s">
        <v>1920</v>
      </c>
      <c r="F1969" s="273" t="s">
        <v>1920</v>
      </c>
      <c r="G1969" s="273" t="s">
        <v>1920</v>
      </c>
      <c r="H1969" s="273" t="s">
        <v>1920</v>
      </c>
      <c r="I1969" s="273" t="s">
        <v>1920</v>
      </c>
      <c r="J1969" s="273" t="s">
        <v>1920</v>
      </c>
      <c r="K1969" s="273" t="s">
        <v>1920</v>
      </c>
      <c r="L1969" s="273" t="s">
        <v>1920</v>
      </c>
      <c r="M1969" s="273" t="s">
        <v>1920</v>
      </c>
      <c r="N1969" s="273" t="s">
        <v>1920</v>
      </c>
      <c r="O1969" s="273" t="s">
        <v>1920</v>
      </c>
      <c r="P1969" s="273" t="s">
        <v>1920</v>
      </c>
      <c r="Q1969" s="65">
        <v>3</v>
      </c>
      <c r="R1969" s="278"/>
      <c r="S1969" s="278"/>
      <c r="T1969" s="278"/>
      <c r="U1969" s="278"/>
      <c r="V1969" s="278"/>
      <c r="W1969" s="278"/>
      <c r="X1969" s="278"/>
      <c r="Y1969" s="278"/>
      <c r="Z1969" s="278"/>
      <c r="AA1969" s="278"/>
      <c r="AB1969" s="278"/>
      <c r="AC1969" s="278"/>
      <c r="AD1969" s="278"/>
      <c r="AE1969" s="278"/>
      <c r="AF1969" s="65">
        <v>3</v>
      </c>
      <c r="AG1969" s="278"/>
      <c r="AH1969" s="278"/>
      <c r="AI1969" s="278"/>
      <c r="AJ1969" s="278"/>
      <c r="AK1969" s="278"/>
      <c r="AL1969" s="278"/>
      <c r="AM1969" s="278"/>
      <c r="AN1969" s="278"/>
      <c r="AO1969" s="278"/>
      <c r="AP1969" s="278"/>
      <c r="AQ1969" s="278"/>
      <c r="AR1969" s="278"/>
      <c r="AS1969" s="278"/>
      <c r="AT1969" s="278"/>
    </row>
    <row r="1970" spans="1:46" ht="45" customHeight="1" thickTop="1" thickBot="1" x14ac:dyDescent="0.25">
      <c r="A1970" s="273" t="s">
        <v>1921</v>
      </c>
      <c r="B1970" s="273" t="s">
        <v>1922</v>
      </c>
      <c r="C1970" s="273" t="s">
        <v>1922</v>
      </c>
      <c r="D1970" s="273" t="s">
        <v>1922</v>
      </c>
      <c r="E1970" s="273" t="s">
        <v>1922</v>
      </c>
      <c r="F1970" s="273" t="s">
        <v>1922</v>
      </c>
      <c r="G1970" s="273" t="s">
        <v>1922</v>
      </c>
      <c r="H1970" s="273" t="s">
        <v>1922</v>
      </c>
      <c r="I1970" s="273" t="s">
        <v>1922</v>
      </c>
      <c r="J1970" s="273" t="s">
        <v>1922</v>
      </c>
      <c r="K1970" s="273" t="s">
        <v>1922</v>
      </c>
      <c r="L1970" s="273" t="s">
        <v>1922</v>
      </c>
      <c r="M1970" s="273" t="s">
        <v>1922</v>
      </c>
      <c r="N1970" s="273" t="s">
        <v>1922</v>
      </c>
      <c r="O1970" s="273" t="s">
        <v>1922</v>
      </c>
      <c r="P1970" s="273" t="s">
        <v>1922</v>
      </c>
      <c r="Q1970" s="65">
        <v>3</v>
      </c>
      <c r="R1970" s="274"/>
      <c r="S1970" s="274"/>
      <c r="T1970" s="274"/>
      <c r="U1970" s="274"/>
      <c r="V1970" s="274"/>
      <c r="W1970" s="274"/>
      <c r="X1970" s="274"/>
      <c r="Y1970" s="274"/>
      <c r="Z1970" s="274"/>
      <c r="AA1970" s="274"/>
      <c r="AB1970" s="274"/>
      <c r="AC1970" s="274"/>
      <c r="AD1970" s="274"/>
      <c r="AE1970" s="274"/>
      <c r="AF1970" s="65">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25">
      <c r="A1971" s="273" t="s">
        <v>1923</v>
      </c>
      <c r="B1971" s="273" t="s">
        <v>1924</v>
      </c>
      <c r="C1971" s="273" t="s">
        <v>1924</v>
      </c>
      <c r="D1971" s="273" t="s">
        <v>1924</v>
      </c>
      <c r="E1971" s="273" t="s">
        <v>1924</v>
      </c>
      <c r="F1971" s="273" t="s">
        <v>1924</v>
      </c>
      <c r="G1971" s="273" t="s">
        <v>1924</v>
      </c>
      <c r="H1971" s="273" t="s">
        <v>1924</v>
      </c>
      <c r="I1971" s="273" t="s">
        <v>1924</v>
      </c>
      <c r="J1971" s="273" t="s">
        <v>1924</v>
      </c>
      <c r="K1971" s="273" t="s">
        <v>1924</v>
      </c>
      <c r="L1971" s="273" t="s">
        <v>1924</v>
      </c>
      <c r="M1971" s="273" t="s">
        <v>1924</v>
      </c>
      <c r="N1971" s="273" t="s">
        <v>1924</v>
      </c>
      <c r="O1971" s="273" t="s">
        <v>1924</v>
      </c>
      <c r="P1971" s="273" t="s">
        <v>1924</v>
      </c>
      <c r="Q1971" s="65">
        <v>3</v>
      </c>
      <c r="R1971" s="274"/>
      <c r="S1971" s="274"/>
      <c r="T1971" s="274"/>
      <c r="U1971" s="274"/>
      <c r="V1971" s="274"/>
      <c r="W1971" s="274"/>
      <c r="X1971" s="274"/>
      <c r="Y1971" s="274"/>
      <c r="Z1971" s="274"/>
      <c r="AA1971" s="274"/>
      <c r="AB1971" s="274"/>
      <c r="AC1971" s="274"/>
      <c r="AD1971" s="274"/>
      <c r="AE1971" s="274"/>
      <c r="AF1971" s="65">
        <v>3</v>
      </c>
      <c r="AG1971" s="274"/>
      <c r="AH1971" s="274"/>
      <c r="AI1971" s="274"/>
      <c r="AJ1971" s="274"/>
      <c r="AK1971" s="274"/>
      <c r="AL1971" s="274"/>
      <c r="AM1971" s="274"/>
      <c r="AN1971" s="274"/>
      <c r="AO1971" s="274"/>
      <c r="AP1971" s="274"/>
      <c r="AQ1971" s="274"/>
      <c r="AR1971" s="274"/>
      <c r="AS1971" s="274"/>
      <c r="AT1971" s="274"/>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79" t="s">
        <v>73</v>
      </c>
      <c r="B1973" s="279"/>
      <c r="C1973" s="279"/>
      <c r="D1973" s="279"/>
      <c r="E1973" s="279"/>
      <c r="F1973" s="279"/>
      <c r="G1973" s="279"/>
      <c r="H1973" s="279"/>
      <c r="I1973" s="279"/>
      <c r="J1973" s="279"/>
      <c r="K1973" s="279"/>
      <c r="L1973" s="279"/>
      <c r="M1973" s="279"/>
      <c r="N1973" s="279"/>
      <c r="O1973" s="279"/>
      <c r="P1973" s="279"/>
      <c r="Q1973" s="67" t="s">
        <v>64</v>
      </c>
      <c r="R1973" s="280" t="s">
        <v>65</v>
      </c>
      <c r="S1973" s="280"/>
      <c r="T1973" s="280"/>
      <c r="U1973" s="280"/>
      <c r="V1973" s="280"/>
      <c r="W1973" s="280"/>
      <c r="X1973" s="280"/>
      <c r="Y1973" s="280"/>
      <c r="Z1973" s="280"/>
      <c r="AA1973" s="280"/>
      <c r="AB1973" s="280"/>
      <c r="AC1973" s="280"/>
      <c r="AD1973" s="280"/>
      <c r="AE1973" s="280"/>
      <c r="AF1973" s="68" t="s">
        <v>64</v>
      </c>
      <c r="AG1973" s="281" t="s">
        <v>7</v>
      </c>
      <c r="AH1973" s="281"/>
      <c r="AI1973" s="281"/>
      <c r="AJ1973" s="281"/>
      <c r="AK1973" s="281"/>
      <c r="AL1973" s="281"/>
      <c r="AM1973" s="281"/>
      <c r="AN1973" s="281"/>
      <c r="AO1973" s="281"/>
      <c r="AP1973" s="281"/>
      <c r="AQ1973" s="281"/>
      <c r="AR1973" s="281"/>
      <c r="AS1973" s="281"/>
      <c r="AT1973" s="281"/>
    </row>
    <row r="1974" spans="1:46" ht="45" customHeight="1" thickTop="1" thickBot="1" x14ac:dyDescent="0.25">
      <c r="A1974" s="273" t="s">
        <v>1750</v>
      </c>
      <c r="B1974" s="273" t="s">
        <v>1751</v>
      </c>
      <c r="C1974" s="273" t="s">
        <v>1751</v>
      </c>
      <c r="D1974" s="273" t="s">
        <v>1751</v>
      </c>
      <c r="E1974" s="273" t="s">
        <v>1751</v>
      </c>
      <c r="F1974" s="273" t="s">
        <v>1751</v>
      </c>
      <c r="G1974" s="273" t="s">
        <v>1751</v>
      </c>
      <c r="H1974" s="273" t="s">
        <v>1751</v>
      </c>
      <c r="I1974" s="273" t="s">
        <v>1751</v>
      </c>
      <c r="J1974" s="273" t="s">
        <v>1751</v>
      </c>
      <c r="K1974" s="273" t="s">
        <v>1751</v>
      </c>
      <c r="L1974" s="273" t="s">
        <v>1751</v>
      </c>
      <c r="M1974" s="273" t="s">
        <v>1751</v>
      </c>
      <c r="N1974" s="273" t="s">
        <v>1751</v>
      </c>
      <c r="O1974" s="273" t="s">
        <v>1751</v>
      </c>
      <c r="P1974" s="273" t="s">
        <v>1751</v>
      </c>
      <c r="Q1974" s="65">
        <v>3</v>
      </c>
      <c r="R1974" s="278" t="s">
        <v>3078</v>
      </c>
      <c r="S1974" s="278"/>
      <c r="T1974" s="278"/>
      <c r="U1974" s="278"/>
      <c r="V1974" s="278"/>
      <c r="W1974" s="278"/>
      <c r="X1974" s="278"/>
      <c r="Y1974" s="278"/>
      <c r="Z1974" s="278"/>
      <c r="AA1974" s="278"/>
      <c r="AB1974" s="278"/>
      <c r="AC1974" s="278"/>
      <c r="AD1974" s="278"/>
      <c r="AE1974" s="278"/>
      <c r="AF1974" s="65">
        <v>3</v>
      </c>
      <c r="AG1974" s="278" t="s">
        <v>3078</v>
      </c>
      <c r="AH1974" s="278"/>
      <c r="AI1974" s="278"/>
      <c r="AJ1974" s="278"/>
      <c r="AK1974" s="278"/>
      <c r="AL1974" s="278"/>
      <c r="AM1974" s="278"/>
      <c r="AN1974" s="278"/>
      <c r="AO1974" s="278"/>
      <c r="AP1974" s="278"/>
      <c r="AQ1974" s="278"/>
      <c r="AR1974" s="278"/>
      <c r="AS1974" s="278"/>
      <c r="AT1974" s="278"/>
    </row>
    <row r="1975" spans="1:46" ht="45" customHeight="1" thickTop="1" thickBot="1" x14ac:dyDescent="0.25">
      <c r="A1975" s="273" t="s">
        <v>1752</v>
      </c>
      <c r="B1975" s="273" t="s">
        <v>1753</v>
      </c>
      <c r="C1975" s="273" t="s">
        <v>1753</v>
      </c>
      <c r="D1975" s="273" t="s">
        <v>1753</v>
      </c>
      <c r="E1975" s="273" t="s">
        <v>1753</v>
      </c>
      <c r="F1975" s="273" t="s">
        <v>1753</v>
      </c>
      <c r="G1975" s="273" t="s">
        <v>1753</v>
      </c>
      <c r="H1975" s="273" t="s">
        <v>1753</v>
      </c>
      <c r="I1975" s="273" t="s">
        <v>1753</v>
      </c>
      <c r="J1975" s="273" t="s">
        <v>1753</v>
      </c>
      <c r="K1975" s="273" t="s">
        <v>1753</v>
      </c>
      <c r="L1975" s="273" t="s">
        <v>1753</v>
      </c>
      <c r="M1975" s="273" t="s">
        <v>1753</v>
      </c>
      <c r="N1975" s="273" t="s">
        <v>1753</v>
      </c>
      <c r="O1975" s="273" t="s">
        <v>1753</v>
      </c>
      <c r="P1975" s="273" t="s">
        <v>1753</v>
      </c>
      <c r="Q1975" s="65">
        <v>3</v>
      </c>
      <c r="R1975" s="274"/>
      <c r="S1975" s="274"/>
      <c r="T1975" s="274"/>
      <c r="U1975" s="274"/>
      <c r="V1975" s="274"/>
      <c r="W1975" s="274"/>
      <c r="X1975" s="274"/>
      <c r="Y1975" s="274"/>
      <c r="Z1975" s="274"/>
      <c r="AA1975" s="274"/>
      <c r="AB1975" s="274"/>
      <c r="AC1975" s="274"/>
      <c r="AD1975" s="274"/>
      <c r="AE1975" s="274"/>
      <c r="AF1975" s="65">
        <v>3</v>
      </c>
      <c r="AG1975" s="274"/>
      <c r="AH1975" s="274"/>
      <c r="AI1975" s="274"/>
      <c r="AJ1975" s="274"/>
      <c r="AK1975" s="274"/>
      <c r="AL1975" s="274"/>
      <c r="AM1975" s="274"/>
      <c r="AN1975" s="274"/>
      <c r="AO1975" s="274"/>
      <c r="AP1975" s="274"/>
      <c r="AQ1975" s="274"/>
      <c r="AR1975" s="274"/>
      <c r="AS1975" s="274"/>
      <c r="AT1975" s="274"/>
    </row>
    <row r="1976" spans="1:46" ht="45" customHeight="1" thickTop="1" thickBot="1" x14ac:dyDescent="0.25">
      <c r="A1976" s="273" t="s">
        <v>1754</v>
      </c>
      <c r="B1976" s="273" t="s">
        <v>1755</v>
      </c>
      <c r="C1976" s="273" t="s">
        <v>1755</v>
      </c>
      <c r="D1976" s="273" t="s">
        <v>1755</v>
      </c>
      <c r="E1976" s="273" t="s">
        <v>1755</v>
      </c>
      <c r="F1976" s="273" t="s">
        <v>1755</v>
      </c>
      <c r="G1976" s="273" t="s">
        <v>1755</v>
      </c>
      <c r="H1976" s="273" t="s">
        <v>1755</v>
      </c>
      <c r="I1976" s="273" t="s">
        <v>1755</v>
      </c>
      <c r="J1976" s="273" t="s">
        <v>1755</v>
      </c>
      <c r="K1976" s="273" t="s">
        <v>1755</v>
      </c>
      <c r="L1976" s="273" t="s">
        <v>1755</v>
      </c>
      <c r="M1976" s="273" t="s">
        <v>1755</v>
      </c>
      <c r="N1976" s="273" t="s">
        <v>1755</v>
      </c>
      <c r="O1976" s="273" t="s">
        <v>1755</v>
      </c>
      <c r="P1976" s="273" t="s">
        <v>1755</v>
      </c>
      <c r="Q1976" s="65">
        <v>3</v>
      </c>
      <c r="R1976" s="278"/>
      <c r="S1976" s="278"/>
      <c r="T1976" s="278"/>
      <c r="U1976" s="278"/>
      <c r="V1976" s="278"/>
      <c r="W1976" s="278"/>
      <c r="X1976" s="278"/>
      <c r="Y1976" s="278"/>
      <c r="Z1976" s="278"/>
      <c r="AA1976" s="278"/>
      <c r="AB1976" s="278"/>
      <c r="AC1976" s="278"/>
      <c r="AD1976" s="278"/>
      <c r="AE1976" s="278"/>
      <c r="AF1976" s="65">
        <v>3</v>
      </c>
      <c r="AG1976" s="278"/>
      <c r="AH1976" s="278"/>
      <c r="AI1976" s="278"/>
      <c r="AJ1976" s="278"/>
      <c r="AK1976" s="278"/>
      <c r="AL1976" s="278"/>
      <c r="AM1976" s="278"/>
      <c r="AN1976" s="278"/>
      <c r="AO1976" s="278"/>
      <c r="AP1976" s="278"/>
      <c r="AQ1976" s="278"/>
      <c r="AR1976" s="278"/>
      <c r="AS1976" s="278"/>
      <c r="AT1976" s="278"/>
    </row>
    <row r="1977" spans="1:46" ht="64.900000000000006" customHeight="1" thickTop="1" thickBot="1" x14ac:dyDescent="0.25">
      <c r="A1977" s="273" t="s">
        <v>1756</v>
      </c>
      <c r="B1977" s="273" t="s">
        <v>1757</v>
      </c>
      <c r="C1977" s="273" t="s">
        <v>1757</v>
      </c>
      <c r="D1977" s="273" t="s">
        <v>1757</v>
      </c>
      <c r="E1977" s="273" t="s">
        <v>1757</v>
      </c>
      <c r="F1977" s="273" t="s">
        <v>1757</v>
      </c>
      <c r="G1977" s="273" t="s">
        <v>1757</v>
      </c>
      <c r="H1977" s="273" t="s">
        <v>1757</v>
      </c>
      <c r="I1977" s="273" t="s">
        <v>1757</v>
      </c>
      <c r="J1977" s="273" t="s">
        <v>1757</v>
      </c>
      <c r="K1977" s="273" t="s">
        <v>1757</v>
      </c>
      <c r="L1977" s="273" t="s">
        <v>1757</v>
      </c>
      <c r="M1977" s="273" t="s">
        <v>1757</v>
      </c>
      <c r="N1977" s="273" t="s">
        <v>1757</v>
      </c>
      <c r="O1977" s="273" t="s">
        <v>1757</v>
      </c>
      <c r="P1977" s="273" t="s">
        <v>1757</v>
      </c>
      <c r="Q1977" s="65">
        <v>3</v>
      </c>
      <c r="R1977" s="278"/>
      <c r="S1977" s="278"/>
      <c r="T1977" s="278"/>
      <c r="U1977" s="278"/>
      <c r="V1977" s="278"/>
      <c r="W1977" s="278"/>
      <c r="X1977" s="278"/>
      <c r="Y1977" s="278"/>
      <c r="Z1977" s="278"/>
      <c r="AA1977" s="278"/>
      <c r="AB1977" s="278"/>
      <c r="AC1977" s="278"/>
      <c r="AD1977" s="278"/>
      <c r="AE1977" s="278"/>
      <c r="AF1977" s="65">
        <v>3</v>
      </c>
      <c r="AG1977" s="278"/>
      <c r="AH1977" s="278"/>
      <c r="AI1977" s="278"/>
      <c r="AJ1977" s="278"/>
      <c r="AK1977" s="278"/>
      <c r="AL1977" s="278"/>
      <c r="AM1977" s="278"/>
      <c r="AN1977" s="278"/>
      <c r="AO1977" s="278"/>
      <c r="AP1977" s="278"/>
      <c r="AQ1977" s="278"/>
      <c r="AR1977" s="278"/>
      <c r="AS1977" s="278"/>
      <c r="AT1977" s="278"/>
    </row>
    <row r="1978" spans="1:46" ht="45" customHeight="1" thickTop="1" thickBot="1" x14ac:dyDescent="0.25">
      <c r="A1978" s="273" t="s">
        <v>1925</v>
      </c>
      <c r="B1978" s="273" t="s">
        <v>1926</v>
      </c>
      <c r="C1978" s="273" t="s">
        <v>1926</v>
      </c>
      <c r="D1978" s="273" t="s">
        <v>1926</v>
      </c>
      <c r="E1978" s="273" t="s">
        <v>1926</v>
      </c>
      <c r="F1978" s="273" t="s">
        <v>1926</v>
      </c>
      <c r="G1978" s="273" t="s">
        <v>1926</v>
      </c>
      <c r="H1978" s="273" t="s">
        <v>1926</v>
      </c>
      <c r="I1978" s="273" t="s">
        <v>1926</v>
      </c>
      <c r="J1978" s="273" t="s">
        <v>1926</v>
      </c>
      <c r="K1978" s="273" t="s">
        <v>1926</v>
      </c>
      <c r="L1978" s="273" t="s">
        <v>1926</v>
      </c>
      <c r="M1978" s="273" t="s">
        <v>1926</v>
      </c>
      <c r="N1978" s="273" t="s">
        <v>1926</v>
      </c>
      <c r="O1978" s="273" t="s">
        <v>1926</v>
      </c>
      <c r="P1978" s="273" t="s">
        <v>1926</v>
      </c>
      <c r="Q1978" s="65">
        <v>3</v>
      </c>
      <c r="R1978" s="278"/>
      <c r="S1978" s="278"/>
      <c r="T1978" s="278"/>
      <c r="U1978" s="278"/>
      <c r="V1978" s="278"/>
      <c r="W1978" s="278"/>
      <c r="X1978" s="278"/>
      <c r="Y1978" s="278"/>
      <c r="Z1978" s="278"/>
      <c r="AA1978" s="278"/>
      <c r="AB1978" s="278"/>
      <c r="AC1978" s="278"/>
      <c r="AD1978" s="278"/>
      <c r="AE1978" s="278"/>
      <c r="AF1978" s="65">
        <v>3</v>
      </c>
      <c r="AG1978" s="278"/>
      <c r="AH1978" s="278"/>
      <c r="AI1978" s="278"/>
      <c r="AJ1978" s="278"/>
      <c r="AK1978" s="278"/>
      <c r="AL1978" s="278"/>
      <c r="AM1978" s="278"/>
      <c r="AN1978" s="278"/>
      <c r="AO1978" s="278"/>
      <c r="AP1978" s="278"/>
      <c r="AQ1978" s="278"/>
      <c r="AR1978" s="278"/>
      <c r="AS1978" s="278"/>
      <c r="AT1978" s="278"/>
    </row>
    <row r="1981" spans="1:46" ht="45" customHeight="1" x14ac:dyDescent="0.2">
      <c r="A1981" s="267" t="s">
        <v>1927</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67"/>
      <c r="AE1981" s="267"/>
      <c r="AF1981"/>
      <c r="AG1981" s="250" t="s">
        <v>61</v>
      </c>
      <c r="AH1981" s="250"/>
      <c r="AI1981" s="250"/>
      <c r="AJ1981" s="250"/>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62</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68" t="s">
        <v>1928</v>
      </c>
      <c r="B1985" s="268"/>
      <c r="C1985" s="268"/>
      <c r="D1985" s="268"/>
      <c r="E1985" s="268"/>
      <c r="F1985" s="268"/>
      <c r="G1985" s="268"/>
      <c r="H1985" s="268"/>
      <c r="I1985" s="268"/>
      <c r="J1985" s="268"/>
      <c r="K1985" s="268"/>
      <c r="L1985" s="268"/>
      <c r="M1985" s="268"/>
      <c r="N1985" s="268"/>
      <c r="O1985" s="268"/>
      <c r="P1985" s="268"/>
      <c r="Q1985" s="62"/>
      <c r="R1985" s="57"/>
      <c r="S1985" s="57"/>
      <c r="T1985" s="57"/>
      <c r="U1985" s="57"/>
      <c r="V1985" s="269"/>
      <c r="W1985" s="269"/>
      <c r="X1985" s="269"/>
      <c r="Y1985" s="269"/>
      <c r="Z1985" s="269"/>
      <c r="AA1985" s="269"/>
      <c r="AB1985" s="269"/>
      <c r="AC1985" s="269"/>
      <c r="AD1985" s="269"/>
      <c r="AE1985" s="269"/>
      <c r="AF1985" s="62"/>
      <c r="AG1985" s="57"/>
      <c r="AH1985" s="57"/>
      <c r="AI1985" s="57"/>
      <c r="AJ1985" s="57"/>
      <c r="AK1985" s="269"/>
      <c r="AL1985" s="269"/>
      <c r="AM1985" s="269"/>
      <c r="AN1985" s="269"/>
      <c r="AO1985" s="269"/>
      <c r="AP1985" s="269"/>
      <c r="AQ1985" s="269"/>
      <c r="AR1985" s="269"/>
      <c r="AS1985" s="269"/>
      <c r="AT1985" s="269"/>
    </row>
    <row r="1986" spans="1:46" ht="45" customHeight="1" thickTop="1" thickBot="1" x14ac:dyDescent="0.25">
      <c r="A1986" s="275" t="s">
        <v>43</v>
      </c>
      <c r="B1986" s="275"/>
      <c r="C1986" s="275"/>
      <c r="D1986" s="275"/>
      <c r="E1986" s="275"/>
      <c r="F1986" s="275"/>
      <c r="G1986" s="275"/>
      <c r="H1986" s="275"/>
      <c r="I1986" s="275"/>
      <c r="J1986" s="275"/>
      <c r="K1986" s="275"/>
      <c r="L1986" s="275"/>
      <c r="M1986" s="275"/>
      <c r="N1986" s="275"/>
      <c r="O1986" s="275"/>
      <c r="P1986" s="275"/>
      <c r="Q1986" s="63" t="s">
        <v>64</v>
      </c>
      <c r="R1986" s="276" t="s">
        <v>65</v>
      </c>
      <c r="S1986" s="276"/>
      <c r="T1986" s="276"/>
      <c r="U1986" s="276"/>
      <c r="V1986" s="276"/>
      <c r="W1986" s="276"/>
      <c r="X1986" s="276"/>
      <c r="Y1986" s="276"/>
      <c r="Z1986" s="276"/>
      <c r="AA1986" s="276"/>
      <c r="AB1986" s="276"/>
      <c r="AC1986" s="276"/>
      <c r="AD1986" s="276"/>
      <c r="AE1986" s="276"/>
      <c r="AF1986" s="64" t="s">
        <v>64</v>
      </c>
      <c r="AG1986" s="277" t="s">
        <v>7</v>
      </c>
      <c r="AH1986" s="277"/>
      <c r="AI1986" s="277"/>
      <c r="AJ1986" s="277"/>
      <c r="AK1986" s="277"/>
      <c r="AL1986" s="277"/>
      <c r="AM1986" s="277"/>
      <c r="AN1986" s="277"/>
      <c r="AO1986" s="277"/>
      <c r="AP1986" s="277"/>
      <c r="AQ1986" s="277"/>
      <c r="AR1986" s="277"/>
      <c r="AS1986" s="277"/>
      <c r="AT1986" s="277"/>
    </row>
    <row r="1987" spans="1:46" ht="83.65" customHeight="1" thickTop="1" thickBot="1" x14ac:dyDescent="0.25">
      <c r="A1987" s="273" t="s">
        <v>1929</v>
      </c>
      <c r="B1987" s="273" t="s">
        <v>1719</v>
      </c>
      <c r="C1987" s="273" t="s">
        <v>1719</v>
      </c>
      <c r="D1987" s="273" t="s">
        <v>1719</v>
      </c>
      <c r="E1987" s="273" t="s">
        <v>1719</v>
      </c>
      <c r="F1987" s="273" t="s">
        <v>1719</v>
      </c>
      <c r="G1987" s="273" t="s">
        <v>1719</v>
      </c>
      <c r="H1987" s="273" t="s">
        <v>1719</v>
      </c>
      <c r="I1987" s="273" t="s">
        <v>1719</v>
      </c>
      <c r="J1987" s="273" t="s">
        <v>1719</v>
      </c>
      <c r="K1987" s="273" t="s">
        <v>1719</v>
      </c>
      <c r="L1987" s="273" t="s">
        <v>1719</v>
      </c>
      <c r="M1987" s="273" t="s">
        <v>1719</v>
      </c>
      <c r="N1987" s="273" t="s">
        <v>1719</v>
      </c>
      <c r="O1987" s="273" t="s">
        <v>1719</v>
      </c>
      <c r="P1987" s="273" t="s">
        <v>1719</v>
      </c>
      <c r="Q1987" s="65">
        <v>3</v>
      </c>
      <c r="R1987" s="278" t="s">
        <v>3078</v>
      </c>
      <c r="S1987" s="278"/>
      <c r="T1987" s="278"/>
      <c r="U1987" s="278"/>
      <c r="V1987" s="278"/>
      <c r="W1987" s="278"/>
      <c r="X1987" s="278"/>
      <c r="Y1987" s="278"/>
      <c r="Z1987" s="278"/>
      <c r="AA1987" s="278"/>
      <c r="AB1987" s="278"/>
      <c r="AC1987" s="278"/>
      <c r="AD1987" s="278"/>
      <c r="AE1987" s="278"/>
      <c r="AF1987" s="65">
        <v>3</v>
      </c>
      <c r="AG1987" s="278" t="s">
        <v>3078</v>
      </c>
      <c r="AH1987" s="278"/>
      <c r="AI1987" s="278"/>
      <c r="AJ1987" s="278"/>
      <c r="AK1987" s="278"/>
      <c r="AL1987" s="278"/>
      <c r="AM1987" s="278"/>
      <c r="AN1987" s="278"/>
      <c r="AO1987" s="278"/>
      <c r="AP1987" s="278"/>
      <c r="AQ1987" s="278"/>
      <c r="AR1987" s="278"/>
      <c r="AS1987" s="278"/>
      <c r="AT1987" s="278"/>
    </row>
    <row r="1988" spans="1:46" ht="45" customHeight="1" thickTop="1" thickBot="1" x14ac:dyDescent="0.25">
      <c r="A1988" s="273" t="s">
        <v>988</v>
      </c>
      <c r="B1988" s="273" t="s">
        <v>1721</v>
      </c>
      <c r="C1988" s="273" t="s">
        <v>1721</v>
      </c>
      <c r="D1988" s="273" t="s">
        <v>1721</v>
      </c>
      <c r="E1988" s="273" t="s">
        <v>1721</v>
      </c>
      <c r="F1988" s="273" t="s">
        <v>1721</v>
      </c>
      <c r="G1988" s="273" t="s">
        <v>1721</v>
      </c>
      <c r="H1988" s="273" t="s">
        <v>1721</v>
      </c>
      <c r="I1988" s="273" t="s">
        <v>1721</v>
      </c>
      <c r="J1988" s="273" t="s">
        <v>1721</v>
      </c>
      <c r="K1988" s="273" t="s">
        <v>1721</v>
      </c>
      <c r="L1988" s="273" t="s">
        <v>1721</v>
      </c>
      <c r="M1988" s="273" t="s">
        <v>1721</v>
      </c>
      <c r="N1988" s="273" t="s">
        <v>1721</v>
      </c>
      <c r="O1988" s="273" t="s">
        <v>1721</v>
      </c>
      <c r="P1988" s="273" t="s">
        <v>1721</v>
      </c>
      <c r="Q1988" s="65">
        <v>3</v>
      </c>
      <c r="R1988" s="274"/>
      <c r="S1988" s="274"/>
      <c r="T1988" s="274"/>
      <c r="U1988" s="274"/>
      <c r="V1988" s="274"/>
      <c r="W1988" s="274"/>
      <c r="X1988" s="274"/>
      <c r="Y1988" s="274"/>
      <c r="Z1988" s="274"/>
      <c r="AA1988" s="274"/>
      <c r="AB1988" s="274"/>
      <c r="AC1988" s="274"/>
      <c r="AD1988" s="274"/>
      <c r="AE1988" s="274"/>
      <c r="AF1988" s="65">
        <v>3</v>
      </c>
      <c r="AG1988" s="274"/>
      <c r="AH1988" s="274"/>
      <c r="AI1988" s="274"/>
      <c r="AJ1988" s="274"/>
      <c r="AK1988" s="274"/>
      <c r="AL1988" s="274"/>
      <c r="AM1988" s="274"/>
      <c r="AN1988" s="274"/>
      <c r="AO1988" s="274"/>
      <c r="AP1988" s="274"/>
      <c r="AQ1988" s="274"/>
      <c r="AR1988" s="274"/>
      <c r="AS1988" s="274"/>
      <c r="AT1988" s="274"/>
    </row>
    <row r="1989" spans="1:46" ht="45" customHeight="1" thickTop="1" thickBot="1" x14ac:dyDescent="0.25">
      <c r="A1989" s="273" t="s">
        <v>1930</v>
      </c>
      <c r="B1989" s="273" t="s">
        <v>1723</v>
      </c>
      <c r="C1989" s="273" t="s">
        <v>1723</v>
      </c>
      <c r="D1989" s="273" t="s">
        <v>1723</v>
      </c>
      <c r="E1989" s="273" t="s">
        <v>1723</v>
      </c>
      <c r="F1989" s="273" t="s">
        <v>1723</v>
      </c>
      <c r="G1989" s="273" t="s">
        <v>1723</v>
      </c>
      <c r="H1989" s="273" t="s">
        <v>1723</v>
      </c>
      <c r="I1989" s="273" t="s">
        <v>1723</v>
      </c>
      <c r="J1989" s="273" t="s">
        <v>1723</v>
      </c>
      <c r="K1989" s="273" t="s">
        <v>1723</v>
      </c>
      <c r="L1989" s="273" t="s">
        <v>1723</v>
      </c>
      <c r="M1989" s="273" t="s">
        <v>1723</v>
      </c>
      <c r="N1989" s="273" t="s">
        <v>1723</v>
      </c>
      <c r="O1989" s="273" t="s">
        <v>1723</v>
      </c>
      <c r="P1989" s="273" t="s">
        <v>1723</v>
      </c>
      <c r="Q1989" s="65">
        <v>3</v>
      </c>
      <c r="R1989" s="274"/>
      <c r="S1989" s="274"/>
      <c r="T1989" s="274"/>
      <c r="U1989" s="274"/>
      <c r="V1989" s="274"/>
      <c r="W1989" s="274"/>
      <c r="X1989" s="274"/>
      <c r="Y1989" s="274"/>
      <c r="Z1989" s="274"/>
      <c r="AA1989" s="274"/>
      <c r="AB1989" s="274"/>
      <c r="AC1989" s="274"/>
      <c r="AD1989" s="274"/>
      <c r="AE1989" s="274"/>
      <c r="AF1989" s="65">
        <v>3</v>
      </c>
      <c r="AG1989" s="274"/>
      <c r="AH1989" s="274"/>
      <c r="AI1989" s="274"/>
      <c r="AJ1989" s="274"/>
      <c r="AK1989" s="274"/>
      <c r="AL1989" s="274"/>
      <c r="AM1989" s="274"/>
      <c r="AN1989" s="274"/>
      <c r="AO1989" s="274"/>
      <c r="AP1989" s="274"/>
      <c r="AQ1989" s="274"/>
      <c r="AR1989" s="274"/>
      <c r="AS1989" s="274"/>
      <c r="AT1989" s="274"/>
    </row>
    <row r="1990" spans="1:46" ht="45" customHeight="1" thickTop="1" thickBot="1" x14ac:dyDescent="0.25">
      <c r="A1990" s="273" t="s">
        <v>1931</v>
      </c>
      <c r="B1990" s="273" t="s">
        <v>1932</v>
      </c>
      <c r="C1990" s="273" t="s">
        <v>1932</v>
      </c>
      <c r="D1990" s="273" t="s">
        <v>1932</v>
      </c>
      <c r="E1990" s="273" t="s">
        <v>1932</v>
      </c>
      <c r="F1990" s="273" t="s">
        <v>1932</v>
      </c>
      <c r="G1990" s="273" t="s">
        <v>1932</v>
      </c>
      <c r="H1990" s="273" t="s">
        <v>1932</v>
      </c>
      <c r="I1990" s="273" t="s">
        <v>1932</v>
      </c>
      <c r="J1990" s="273" t="s">
        <v>1932</v>
      </c>
      <c r="K1990" s="273" t="s">
        <v>1932</v>
      </c>
      <c r="L1990" s="273" t="s">
        <v>1932</v>
      </c>
      <c r="M1990" s="273" t="s">
        <v>1932</v>
      </c>
      <c r="N1990" s="273" t="s">
        <v>1932</v>
      </c>
      <c r="O1990" s="273" t="s">
        <v>1932</v>
      </c>
      <c r="P1990" s="273" t="s">
        <v>1932</v>
      </c>
      <c r="Q1990" s="65">
        <v>3</v>
      </c>
      <c r="R1990" s="274"/>
      <c r="S1990" s="274"/>
      <c r="T1990" s="274"/>
      <c r="U1990" s="274"/>
      <c r="V1990" s="274"/>
      <c r="W1990" s="274"/>
      <c r="X1990" s="274"/>
      <c r="Y1990" s="274"/>
      <c r="Z1990" s="274"/>
      <c r="AA1990" s="274"/>
      <c r="AB1990" s="274"/>
      <c r="AC1990" s="274"/>
      <c r="AD1990" s="274"/>
      <c r="AE1990" s="274"/>
      <c r="AF1990" s="65">
        <v>3</v>
      </c>
      <c r="AG1990" s="274"/>
      <c r="AH1990" s="274"/>
      <c r="AI1990" s="274"/>
      <c r="AJ1990" s="274"/>
      <c r="AK1990" s="274"/>
      <c r="AL1990" s="274"/>
      <c r="AM1990" s="274"/>
      <c r="AN1990" s="274"/>
      <c r="AO1990" s="274"/>
      <c r="AP1990" s="274"/>
      <c r="AQ1990" s="274"/>
      <c r="AR1990" s="274"/>
      <c r="AS1990" s="274"/>
      <c r="AT1990" s="274"/>
    </row>
    <row r="1991" spans="1:46" ht="45" customHeight="1" thickTop="1" thickBot="1" x14ac:dyDescent="0.25">
      <c r="A1991" s="278" t="s">
        <v>1933</v>
      </c>
      <c r="B1991" s="278" t="s">
        <v>1934</v>
      </c>
      <c r="C1991" s="278" t="s">
        <v>1934</v>
      </c>
      <c r="D1991" s="278" t="s">
        <v>1934</v>
      </c>
      <c r="E1991" s="278" t="s">
        <v>1934</v>
      </c>
      <c r="F1991" s="278" t="s">
        <v>1934</v>
      </c>
      <c r="G1991" s="278" t="s">
        <v>1934</v>
      </c>
      <c r="H1991" s="278" t="s">
        <v>1934</v>
      </c>
      <c r="I1991" s="278" t="s">
        <v>1934</v>
      </c>
      <c r="J1991" s="278" t="s">
        <v>1934</v>
      </c>
      <c r="K1991" s="278" t="s">
        <v>1934</v>
      </c>
      <c r="L1991" s="278" t="s">
        <v>1934</v>
      </c>
      <c r="M1991" s="278" t="s">
        <v>1934</v>
      </c>
      <c r="N1991" s="278" t="s">
        <v>1934</v>
      </c>
      <c r="O1991" s="278" t="s">
        <v>1934</v>
      </c>
      <c r="P1991" s="278" t="s">
        <v>1934</v>
      </c>
      <c r="Q1991" s="65">
        <v>3</v>
      </c>
      <c r="R1991" s="274"/>
      <c r="S1991" s="274"/>
      <c r="T1991" s="274"/>
      <c r="U1991" s="274"/>
      <c r="V1991" s="274"/>
      <c r="W1991" s="274"/>
      <c r="X1991" s="274"/>
      <c r="Y1991" s="274"/>
      <c r="Z1991" s="274"/>
      <c r="AA1991" s="274"/>
      <c r="AB1991" s="274"/>
      <c r="AC1991" s="274"/>
      <c r="AD1991" s="274"/>
      <c r="AE1991" s="274"/>
      <c r="AF1991" s="65">
        <v>3</v>
      </c>
      <c r="AG1991" s="274"/>
      <c r="AH1991" s="274"/>
      <c r="AI1991" s="274"/>
      <c r="AJ1991" s="274"/>
      <c r="AK1991" s="274"/>
      <c r="AL1991" s="274"/>
      <c r="AM1991" s="274"/>
      <c r="AN1991" s="274"/>
      <c r="AO1991" s="274"/>
      <c r="AP1991" s="274"/>
      <c r="AQ1991" s="274"/>
      <c r="AR1991" s="274"/>
      <c r="AS1991" s="274"/>
      <c r="AT1991" s="274"/>
    </row>
    <row r="1992" spans="1:46" ht="45" customHeight="1" thickTop="1" thickBot="1" x14ac:dyDescent="0.25">
      <c r="A1992" s="278" t="s">
        <v>1935</v>
      </c>
      <c r="B1992" s="278" t="s">
        <v>1936</v>
      </c>
      <c r="C1992" s="278" t="s">
        <v>1936</v>
      </c>
      <c r="D1992" s="278" t="s">
        <v>1936</v>
      </c>
      <c r="E1992" s="278" t="s">
        <v>1936</v>
      </c>
      <c r="F1992" s="278" t="s">
        <v>1936</v>
      </c>
      <c r="G1992" s="278" t="s">
        <v>1936</v>
      </c>
      <c r="H1992" s="278" t="s">
        <v>1936</v>
      </c>
      <c r="I1992" s="278" t="s">
        <v>1936</v>
      </c>
      <c r="J1992" s="278" t="s">
        <v>1936</v>
      </c>
      <c r="K1992" s="278" t="s">
        <v>1936</v>
      </c>
      <c r="L1992" s="278" t="s">
        <v>1936</v>
      </c>
      <c r="M1992" s="278" t="s">
        <v>1936</v>
      </c>
      <c r="N1992" s="278" t="s">
        <v>1936</v>
      </c>
      <c r="O1992" s="278" t="s">
        <v>1936</v>
      </c>
      <c r="P1992" s="278" t="s">
        <v>1936</v>
      </c>
      <c r="Q1992" s="65">
        <v>3</v>
      </c>
      <c r="R1992" s="278"/>
      <c r="S1992" s="278"/>
      <c r="T1992" s="278"/>
      <c r="U1992" s="278"/>
      <c r="V1992" s="278"/>
      <c r="W1992" s="278"/>
      <c r="X1992" s="278"/>
      <c r="Y1992" s="278"/>
      <c r="Z1992" s="278"/>
      <c r="AA1992" s="278"/>
      <c r="AB1992" s="278"/>
      <c r="AC1992" s="278"/>
      <c r="AD1992" s="278"/>
      <c r="AE1992" s="278"/>
      <c r="AF1992" s="65">
        <v>3</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25">
      <c r="A1993" s="273" t="s">
        <v>1937</v>
      </c>
      <c r="B1993" s="273" t="s">
        <v>1938</v>
      </c>
      <c r="C1993" s="273" t="s">
        <v>1938</v>
      </c>
      <c r="D1993" s="273" t="s">
        <v>1938</v>
      </c>
      <c r="E1993" s="273" t="s">
        <v>1938</v>
      </c>
      <c r="F1993" s="273" t="s">
        <v>1938</v>
      </c>
      <c r="G1993" s="273" t="s">
        <v>1938</v>
      </c>
      <c r="H1993" s="273" t="s">
        <v>1938</v>
      </c>
      <c r="I1993" s="273" t="s">
        <v>1938</v>
      </c>
      <c r="J1993" s="273" t="s">
        <v>1938</v>
      </c>
      <c r="K1993" s="273" t="s">
        <v>1938</v>
      </c>
      <c r="L1993" s="273" t="s">
        <v>1938</v>
      </c>
      <c r="M1993" s="273" t="s">
        <v>1938</v>
      </c>
      <c r="N1993" s="273" t="s">
        <v>1938</v>
      </c>
      <c r="O1993" s="273" t="s">
        <v>1938</v>
      </c>
      <c r="P1993" s="273" t="s">
        <v>1938</v>
      </c>
      <c r="Q1993" s="65">
        <v>3</v>
      </c>
      <c r="R1993" s="278"/>
      <c r="S1993" s="278"/>
      <c r="T1993" s="278"/>
      <c r="U1993" s="278"/>
      <c r="V1993" s="278"/>
      <c r="W1993" s="278"/>
      <c r="X1993" s="278"/>
      <c r="Y1993" s="278"/>
      <c r="Z1993" s="278"/>
      <c r="AA1993" s="278"/>
      <c r="AB1993" s="278"/>
      <c r="AC1993" s="278"/>
      <c r="AD1993" s="278"/>
      <c r="AE1993" s="278"/>
      <c r="AF1993" s="65">
        <v>3</v>
      </c>
      <c r="AG1993" s="278"/>
      <c r="AH1993" s="278"/>
      <c r="AI1993" s="278"/>
      <c r="AJ1993" s="278"/>
      <c r="AK1993" s="278"/>
      <c r="AL1993" s="278"/>
      <c r="AM1993" s="278"/>
      <c r="AN1993" s="278"/>
      <c r="AO1993" s="278"/>
      <c r="AP1993" s="278"/>
      <c r="AQ1993" s="278"/>
      <c r="AR1993" s="278"/>
      <c r="AS1993" s="278"/>
      <c r="AT1993" s="278"/>
    </row>
    <row r="1994" spans="1:46" ht="45" customHeight="1" thickTop="1" thickBot="1" x14ac:dyDescent="0.25">
      <c r="A1994" s="273" t="s">
        <v>1939</v>
      </c>
      <c r="B1994" s="273" t="s">
        <v>1940</v>
      </c>
      <c r="C1994" s="273" t="s">
        <v>1940</v>
      </c>
      <c r="D1994" s="273" t="s">
        <v>1940</v>
      </c>
      <c r="E1994" s="273" t="s">
        <v>1940</v>
      </c>
      <c r="F1994" s="273" t="s">
        <v>1940</v>
      </c>
      <c r="G1994" s="273" t="s">
        <v>1940</v>
      </c>
      <c r="H1994" s="273" t="s">
        <v>1940</v>
      </c>
      <c r="I1994" s="273" t="s">
        <v>1940</v>
      </c>
      <c r="J1994" s="273" t="s">
        <v>1940</v>
      </c>
      <c r="K1994" s="273" t="s">
        <v>1940</v>
      </c>
      <c r="L1994" s="273" t="s">
        <v>1940</v>
      </c>
      <c r="M1994" s="273" t="s">
        <v>1940</v>
      </c>
      <c r="N1994" s="273" t="s">
        <v>1940</v>
      </c>
      <c r="O1994" s="273" t="s">
        <v>1940</v>
      </c>
      <c r="P1994" s="273" t="s">
        <v>1940</v>
      </c>
      <c r="Q1994" s="65">
        <v>3</v>
      </c>
      <c r="R1994" s="278"/>
      <c r="S1994" s="278"/>
      <c r="T1994" s="278"/>
      <c r="U1994" s="278"/>
      <c r="V1994" s="278"/>
      <c r="W1994" s="278"/>
      <c r="X1994" s="278"/>
      <c r="Y1994" s="278"/>
      <c r="Z1994" s="278"/>
      <c r="AA1994" s="278"/>
      <c r="AB1994" s="278"/>
      <c r="AC1994" s="278"/>
      <c r="AD1994" s="278"/>
      <c r="AE1994" s="278"/>
      <c r="AF1994" s="65">
        <v>3</v>
      </c>
      <c r="AG1994" s="278"/>
      <c r="AH1994" s="278"/>
      <c r="AI1994" s="278"/>
      <c r="AJ1994" s="278"/>
      <c r="AK1994" s="278"/>
      <c r="AL1994" s="278"/>
      <c r="AM1994" s="278"/>
      <c r="AN1994" s="278"/>
      <c r="AO1994" s="278"/>
      <c r="AP1994" s="278"/>
      <c r="AQ1994" s="278"/>
      <c r="AR1994" s="278"/>
      <c r="AS1994" s="278"/>
      <c r="AT1994" s="278"/>
    </row>
    <row r="1995" spans="1:46" ht="95.65" customHeight="1" thickTop="1" thickBot="1" x14ac:dyDescent="0.25">
      <c r="A1995" s="273" t="s">
        <v>1941</v>
      </c>
      <c r="B1995" s="273"/>
      <c r="C1995" s="273"/>
      <c r="D1995" s="273"/>
      <c r="E1995" s="273"/>
      <c r="F1995" s="273"/>
      <c r="G1995" s="273"/>
      <c r="H1995" s="273"/>
      <c r="I1995" s="273"/>
      <c r="J1995" s="273"/>
      <c r="K1995" s="273"/>
      <c r="L1995" s="273"/>
      <c r="M1995" s="273"/>
      <c r="N1995" s="273"/>
      <c r="O1995" s="273"/>
      <c r="P1995" s="273"/>
      <c r="Q1995" s="65">
        <v>3</v>
      </c>
      <c r="R1995" s="274"/>
      <c r="S1995" s="274"/>
      <c r="T1995" s="274"/>
      <c r="U1995" s="274"/>
      <c r="V1995" s="274"/>
      <c r="W1995" s="274"/>
      <c r="X1995" s="274"/>
      <c r="Y1995" s="274"/>
      <c r="Z1995" s="274"/>
      <c r="AA1995" s="274"/>
      <c r="AB1995" s="274"/>
      <c r="AC1995" s="274"/>
      <c r="AD1995" s="274"/>
      <c r="AE1995" s="274"/>
      <c r="AF1995" s="65">
        <v>3</v>
      </c>
      <c r="AG1995" s="274"/>
      <c r="AH1995" s="274"/>
      <c r="AI1995" s="274"/>
      <c r="AJ1995" s="274"/>
      <c r="AK1995" s="274"/>
      <c r="AL1995" s="274"/>
      <c r="AM1995" s="274"/>
      <c r="AN1995" s="274"/>
      <c r="AO1995" s="274"/>
      <c r="AP1995" s="274"/>
      <c r="AQ1995" s="274"/>
      <c r="AR1995" s="274"/>
      <c r="AS1995" s="274"/>
      <c r="AT1995" s="274"/>
    </row>
    <row r="1996" spans="1:46" ht="45" customHeight="1" thickTop="1" thickBot="1" x14ac:dyDescent="0.25">
      <c r="A1996" s="273" t="s">
        <v>1942</v>
      </c>
      <c r="B1996" s="273" t="s">
        <v>1943</v>
      </c>
      <c r="C1996" s="273" t="s">
        <v>1943</v>
      </c>
      <c r="D1996" s="273" t="s">
        <v>1943</v>
      </c>
      <c r="E1996" s="273" t="s">
        <v>1943</v>
      </c>
      <c r="F1996" s="273" t="s">
        <v>1943</v>
      </c>
      <c r="G1996" s="273" t="s">
        <v>1943</v>
      </c>
      <c r="H1996" s="273" t="s">
        <v>1943</v>
      </c>
      <c r="I1996" s="273" t="s">
        <v>1943</v>
      </c>
      <c r="J1996" s="273" t="s">
        <v>1943</v>
      </c>
      <c r="K1996" s="273" t="s">
        <v>1943</v>
      </c>
      <c r="L1996" s="273" t="s">
        <v>1943</v>
      </c>
      <c r="M1996" s="273" t="s">
        <v>1943</v>
      </c>
      <c r="N1996" s="273" t="s">
        <v>1943</v>
      </c>
      <c r="O1996" s="273" t="s">
        <v>1943</v>
      </c>
      <c r="P1996" s="273" t="s">
        <v>1943</v>
      </c>
      <c r="Q1996" s="65">
        <v>3</v>
      </c>
      <c r="R1996" s="274"/>
      <c r="S1996" s="274"/>
      <c r="T1996" s="274"/>
      <c r="U1996" s="274"/>
      <c r="V1996" s="274"/>
      <c r="W1996" s="274"/>
      <c r="X1996" s="274"/>
      <c r="Y1996" s="274"/>
      <c r="Z1996" s="274"/>
      <c r="AA1996" s="274"/>
      <c r="AB1996" s="274"/>
      <c r="AC1996" s="274"/>
      <c r="AD1996" s="274"/>
      <c r="AE1996" s="274"/>
      <c r="AF1996" s="65">
        <v>3</v>
      </c>
      <c r="AG1996" s="274"/>
      <c r="AH1996" s="274"/>
      <c r="AI1996" s="274"/>
      <c r="AJ1996" s="274"/>
      <c r="AK1996" s="274"/>
      <c r="AL1996" s="274"/>
      <c r="AM1996" s="274"/>
      <c r="AN1996" s="274"/>
      <c r="AO1996" s="274"/>
      <c r="AP1996" s="274"/>
      <c r="AQ1996" s="274"/>
      <c r="AR1996" s="274"/>
      <c r="AS1996" s="274"/>
      <c r="AT1996" s="274"/>
    </row>
    <row r="1997" spans="1:46" ht="45" customHeight="1" thickTop="1" thickBot="1" x14ac:dyDescent="0.25">
      <c r="A1997" s="273" t="s">
        <v>1944</v>
      </c>
      <c r="B1997" s="273" t="s">
        <v>1945</v>
      </c>
      <c r="C1997" s="273" t="s">
        <v>1945</v>
      </c>
      <c r="D1997" s="273" t="s">
        <v>1945</v>
      </c>
      <c r="E1997" s="273" t="s">
        <v>1945</v>
      </c>
      <c r="F1997" s="273" t="s">
        <v>1945</v>
      </c>
      <c r="G1997" s="273" t="s">
        <v>1945</v>
      </c>
      <c r="H1997" s="273" t="s">
        <v>1945</v>
      </c>
      <c r="I1997" s="273" t="s">
        <v>1945</v>
      </c>
      <c r="J1997" s="273" t="s">
        <v>1945</v>
      </c>
      <c r="K1997" s="273" t="s">
        <v>1945</v>
      </c>
      <c r="L1997" s="273" t="s">
        <v>1945</v>
      </c>
      <c r="M1997" s="273" t="s">
        <v>1945</v>
      </c>
      <c r="N1997" s="273" t="s">
        <v>1945</v>
      </c>
      <c r="O1997" s="273" t="s">
        <v>1945</v>
      </c>
      <c r="P1997" s="273" t="s">
        <v>1945</v>
      </c>
      <c r="Q1997" s="65">
        <v>3</v>
      </c>
      <c r="R1997" s="274"/>
      <c r="S1997" s="274"/>
      <c r="T1997" s="274"/>
      <c r="U1997" s="274"/>
      <c r="V1997" s="274"/>
      <c r="W1997" s="274"/>
      <c r="X1997" s="274"/>
      <c r="Y1997" s="274"/>
      <c r="Z1997" s="274"/>
      <c r="AA1997" s="274"/>
      <c r="AB1997" s="274"/>
      <c r="AC1997" s="274"/>
      <c r="AD1997" s="274"/>
      <c r="AE1997" s="274"/>
      <c r="AF1997" s="65">
        <v>3</v>
      </c>
      <c r="AG1997" s="274"/>
      <c r="AH1997" s="274"/>
      <c r="AI1997" s="274"/>
      <c r="AJ1997" s="274"/>
      <c r="AK1997" s="274"/>
      <c r="AL1997" s="274"/>
      <c r="AM1997" s="274"/>
      <c r="AN1997" s="274"/>
      <c r="AO1997" s="274"/>
      <c r="AP1997" s="274"/>
      <c r="AQ1997" s="274"/>
      <c r="AR1997" s="274"/>
      <c r="AS1997" s="274"/>
      <c r="AT1997" s="274"/>
    </row>
    <row r="1998" spans="1:46" ht="45" customHeight="1" thickTop="1" thickBot="1" x14ac:dyDescent="0.25">
      <c r="A1998" s="278" t="s">
        <v>1946</v>
      </c>
      <c r="B1998" s="278" t="s">
        <v>1947</v>
      </c>
      <c r="C1998" s="278" t="s">
        <v>1947</v>
      </c>
      <c r="D1998" s="278" t="s">
        <v>1947</v>
      </c>
      <c r="E1998" s="278" t="s">
        <v>1947</v>
      </c>
      <c r="F1998" s="278" t="s">
        <v>1947</v>
      </c>
      <c r="G1998" s="278" t="s">
        <v>1947</v>
      </c>
      <c r="H1998" s="278" t="s">
        <v>1947</v>
      </c>
      <c r="I1998" s="278" t="s">
        <v>1947</v>
      </c>
      <c r="J1998" s="278" t="s">
        <v>1947</v>
      </c>
      <c r="K1998" s="278" t="s">
        <v>1947</v>
      </c>
      <c r="L1998" s="278" t="s">
        <v>1947</v>
      </c>
      <c r="M1998" s="278" t="s">
        <v>1947</v>
      </c>
      <c r="N1998" s="278" t="s">
        <v>1947</v>
      </c>
      <c r="O1998" s="278" t="s">
        <v>1947</v>
      </c>
      <c r="P1998" s="278" t="s">
        <v>1947</v>
      </c>
      <c r="Q1998" s="65">
        <v>3</v>
      </c>
      <c r="R1998" s="274"/>
      <c r="S1998" s="274"/>
      <c r="T1998" s="274"/>
      <c r="U1998" s="274"/>
      <c r="V1998" s="274"/>
      <c r="W1998" s="274"/>
      <c r="X1998" s="274"/>
      <c r="Y1998" s="274"/>
      <c r="Z1998" s="274"/>
      <c r="AA1998" s="274"/>
      <c r="AB1998" s="274"/>
      <c r="AC1998" s="274"/>
      <c r="AD1998" s="274"/>
      <c r="AE1998" s="274"/>
      <c r="AF1998" s="65">
        <v>3</v>
      </c>
      <c r="AG1998" s="274"/>
      <c r="AH1998" s="274"/>
      <c r="AI1998" s="274"/>
      <c r="AJ1998" s="274"/>
      <c r="AK1998" s="274"/>
      <c r="AL1998" s="274"/>
      <c r="AM1998" s="274"/>
      <c r="AN1998" s="274"/>
      <c r="AO1998" s="274"/>
      <c r="AP1998" s="274"/>
      <c r="AQ1998" s="274"/>
      <c r="AR1998" s="274"/>
      <c r="AS1998" s="274"/>
      <c r="AT1998" s="274"/>
    </row>
    <row r="1999" spans="1:46" ht="45" customHeight="1" thickTop="1" thickBot="1" x14ac:dyDescent="0.25">
      <c r="A1999" s="278" t="s">
        <v>1948</v>
      </c>
      <c r="B1999" s="278" t="s">
        <v>1949</v>
      </c>
      <c r="C1999" s="278" t="s">
        <v>1949</v>
      </c>
      <c r="D1999" s="278" t="s">
        <v>1949</v>
      </c>
      <c r="E1999" s="278" t="s">
        <v>1949</v>
      </c>
      <c r="F1999" s="278" t="s">
        <v>1949</v>
      </c>
      <c r="G1999" s="278" t="s">
        <v>1949</v>
      </c>
      <c r="H1999" s="278" t="s">
        <v>1949</v>
      </c>
      <c r="I1999" s="278" t="s">
        <v>1949</v>
      </c>
      <c r="J1999" s="278" t="s">
        <v>1949</v>
      </c>
      <c r="K1999" s="278" t="s">
        <v>1949</v>
      </c>
      <c r="L1999" s="278" t="s">
        <v>1949</v>
      </c>
      <c r="M1999" s="278" t="s">
        <v>1949</v>
      </c>
      <c r="N1999" s="278" t="s">
        <v>1949</v>
      </c>
      <c r="O1999" s="278" t="s">
        <v>1949</v>
      </c>
      <c r="P1999" s="278" t="s">
        <v>1949</v>
      </c>
      <c r="Q1999" s="65">
        <v>3</v>
      </c>
      <c r="R1999" s="278"/>
      <c r="S1999" s="278"/>
      <c r="T1999" s="278"/>
      <c r="U1999" s="278"/>
      <c r="V1999" s="278"/>
      <c r="W1999" s="278"/>
      <c r="X1999" s="278"/>
      <c r="Y1999" s="278"/>
      <c r="Z1999" s="278"/>
      <c r="AA1999" s="278"/>
      <c r="AB1999" s="278"/>
      <c r="AC1999" s="278"/>
      <c r="AD1999" s="278"/>
      <c r="AE1999" s="278"/>
      <c r="AF1999" s="65">
        <v>3</v>
      </c>
      <c r="AG1999" s="278"/>
      <c r="AH1999" s="278"/>
      <c r="AI1999" s="278"/>
      <c r="AJ1999" s="278"/>
      <c r="AK1999" s="278"/>
      <c r="AL1999" s="278"/>
      <c r="AM1999" s="278"/>
      <c r="AN1999" s="278"/>
      <c r="AO1999" s="278"/>
      <c r="AP1999" s="278"/>
      <c r="AQ1999" s="278"/>
      <c r="AR1999" s="278"/>
      <c r="AS1999" s="278"/>
      <c r="AT1999" s="278"/>
    </row>
    <row r="2000" spans="1:46" ht="45" customHeight="1" thickTop="1" thickBot="1" x14ac:dyDescent="0.25">
      <c r="A2000" s="273" t="s">
        <v>1950</v>
      </c>
      <c r="B2000" s="273" t="s">
        <v>1951</v>
      </c>
      <c r="C2000" s="273" t="s">
        <v>1951</v>
      </c>
      <c r="D2000" s="273" t="s">
        <v>1951</v>
      </c>
      <c r="E2000" s="273" t="s">
        <v>1951</v>
      </c>
      <c r="F2000" s="273" t="s">
        <v>1951</v>
      </c>
      <c r="G2000" s="273" t="s">
        <v>1951</v>
      </c>
      <c r="H2000" s="273" t="s">
        <v>1951</v>
      </c>
      <c r="I2000" s="273" t="s">
        <v>1951</v>
      </c>
      <c r="J2000" s="273" t="s">
        <v>1951</v>
      </c>
      <c r="K2000" s="273" t="s">
        <v>1951</v>
      </c>
      <c r="L2000" s="273" t="s">
        <v>1951</v>
      </c>
      <c r="M2000" s="273" t="s">
        <v>1951</v>
      </c>
      <c r="N2000" s="273" t="s">
        <v>1951</v>
      </c>
      <c r="O2000" s="273" t="s">
        <v>1951</v>
      </c>
      <c r="P2000" s="273" t="s">
        <v>1951</v>
      </c>
      <c r="Q2000" s="65">
        <v>3</v>
      </c>
      <c r="R2000" s="278"/>
      <c r="S2000" s="278"/>
      <c r="T2000" s="278"/>
      <c r="U2000" s="278"/>
      <c r="V2000" s="278"/>
      <c r="W2000" s="278"/>
      <c r="X2000" s="278"/>
      <c r="Y2000" s="278"/>
      <c r="Z2000" s="278"/>
      <c r="AA2000" s="278"/>
      <c r="AB2000" s="278"/>
      <c r="AC2000" s="278"/>
      <c r="AD2000" s="278"/>
      <c r="AE2000" s="278"/>
      <c r="AF2000" s="65">
        <v>3</v>
      </c>
      <c r="AG2000" s="278"/>
      <c r="AH2000" s="278"/>
      <c r="AI2000" s="278"/>
      <c r="AJ2000" s="278"/>
      <c r="AK2000" s="278"/>
      <c r="AL2000" s="278"/>
      <c r="AM2000" s="278"/>
      <c r="AN2000" s="278"/>
      <c r="AO2000" s="278"/>
      <c r="AP2000" s="278"/>
      <c r="AQ2000" s="278"/>
      <c r="AR2000" s="278"/>
      <c r="AS2000" s="278"/>
      <c r="AT2000" s="278"/>
    </row>
    <row r="2001" spans="1:46" ht="45" customHeight="1" thickTop="1" thickBot="1" x14ac:dyDescent="0.25">
      <c r="A2001" s="273" t="s">
        <v>1952</v>
      </c>
      <c r="B2001" s="273" t="s">
        <v>1953</v>
      </c>
      <c r="C2001" s="273" t="s">
        <v>1953</v>
      </c>
      <c r="D2001" s="273" t="s">
        <v>1953</v>
      </c>
      <c r="E2001" s="273" t="s">
        <v>1953</v>
      </c>
      <c r="F2001" s="273" t="s">
        <v>1953</v>
      </c>
      <c r="G2001" s="273" t="s">
        <v>1953</v>
      </c>
      <c r="H2001" s="273" t="s">
        <v>1953</v>
      </c>
      <c r="I2001" s="273" t="s">
        <v>1953</v>
      </c>
      <c r="J2001" s="273" t="s">
        <v>1953</v>
      </c>
      <c r="K2001" s="273" t="s">
        <v>1953</v>
      </c>
      <c r="L2001" s="273" t="s">
        <v>1953</v>
      </c>
      <c r="M2001" s="273" t="s">
        <v>1953</v>
      </c>
      <c r="N2001" s="273" t="s">
        <v>1953</v>
      </c>
      <c r="O2001" s="273" t="s">
        <v>1953</v>
      </c>
      <c r="P2001" s="273" t="s">
        <v>1953</v>
      </c>
      <c r="Q2001" s="65">
        <v>3</v>
      </c>
      <c r="R2001" s="274"/>
      <c r="S2001" s="274"/>
      <c r="T2001" s="274"/>
      <c r="U2001" s="274"/>
      <c r="V2001" s="274"/>
      <c r="W2001" s="274"/>
      <c r="X2001" s="274"/>
      <c r="Y2001" s="274"/>
      <c r="Z2001" s="274"/>
      <c r="AA2001" s="274"/>
      <c r="AB2001" s="274"/>
      <c r="AC2001" s="274"/>
      <c r="AD2001" s="274"/>
      <c r="AE2001" s="274"/>
      <c r="AF2001" s="65">
        <v>3</v>
      </c>
      <c r="AG2001" s="274"/>
      <c r="AH2001" s="274"/>
      <c r="AI2001" s="274"/>
      <c r="AJ2001" s="274"/>
      <c r="AK2001" s="274"/>
      <c r="AL2001" s="274"/>
      <c r="AM2001" s="274"/>
      <c r="AN2001" s="274"/>
      <c r="AO2001" s="274"/>
      <c r="AP2001" s="274"/>
      <c r="AQ2001" s="274"/>
      <c r="AR2001" s="274"/>
      <c r="AS2001" s="274"/>
      <c r="AT2001" s="274"/>
    </row>
    <row r="2002" spans="1:46" ht="45" customHeight="1" thickTop="1" thickBot="1" x14ac:dyDescent="0.25">
      <c r="A2002" s="273" t="s">
        <v>1954</v>
      </c>
      <c r="B2002" s="273" t="s">
        <v>1955</v>
      </c>
      <c r="C2002" s="273" t="s">
        <v>1955</v>
      </c>
      <c r="D2002" s="273" t="s">
        <v>1955</v>
      </c>
      <c r="E2002" s="273" t="s">
        <v>1955</v>
      </c>
      <c r="F2002" s="273" t="s">
        <v>1955</v>
      </c>
      <c r="G2002" s="273" t="s">
        <v>1955</v>
      </c>
      <c r="H2002" s="273" t="s">
        <v>1955</v>
      </c>
      <c r="I2002" s="273" t="s">
        <v>1955</v>
      </c>
      <c r="J2002" s="273" t="s">
        <v>1955</v>
      </c>
      <c r="K2002" s="273" t="s">
        <v>1955</v>
      </c>
      <c r="L2002" s="273" t="s">
        <v>1955</v>
      </c>
      <c r="M2002" s="273" t="s">
        <v>1955</v>
      </c>
      <c r="N2002" s="273" t="s">
        <v>1955</v>
      </c>
      <c r="O2002" s="273" t="s">
        <v>1955</v>
      </c>
      <c r="P2002" s="273" t="s">
        <v>1955</v>
      </c>
      <c r="Q2002" s="65">
        <v>3</v>
      </c>
      <c r="R2002" s="274"/>
      <c r="S2002" s="274"/>
      <c r="T2002" s="274"/>
      <c r="U2002" s="274"/>
      <c r="V2002" s="274"/>
      <c r="W2002" s="274"/>
      <c r="X2002" s="274"/>
      <c r="Y2002" s="274"/>
      <c r="Z2002" s="274"/>
      <c r="AA2002" s="274"/>
      <c r="AB2002" s="274"/>
      <c r="AC2002" s="274"/>
      <c r="AD2002" s="274"/>
      <c r="AE2002" s="274"/>
      <c r="AF2002" s="65">
        <v>3</v>
      </c>
      <c r="AG2002" s="274"/>
      <c r="AH2002" s="274"/>
      <c r="AI2002" s="274"/>
      <c r="AJ2002" s="274"/>
      <c r="AK2002" s="274"/>
      <c r="AL2002" s="274"/>
      <c r="AM2002" s="274"/>
      <c r="AN2002" s="274"/>
      <c r="AO2002" s="274"/>
      <c r="AP2002" s="274"/>
      <c r="AQ2002" s="274"/>
      <c r="AR2002" s="274"/>
      <c r="AS2002" s="274"/>
      <c r="AT2002" s="274"/>
    </row>
    <row r="2003" spans="1:46" ht="65.650000000000006" customHeight="1" thickTop="1" thickBot="1" x14ac:dyDescent="0.25">
      <c r="A2003" s="278" t="s">
        <v>1956</v>
      </c>
      <c r="B2003" s="278"/>
      <c r="C2003" s="278"/>
      <c r="D2003" s="278"/>
      <c r="E2003" s="278"/>
      <c r="F2003" s="278"/>
      <c r="G2003" s="278"/>
      <c r="H2003" s="278"/>
      <c r="I2003" s="278"/>
      <c r="J2003" s="278"/>
      <c r="K2003" s="278"/>
      <c r="L2003" s="278"/>
      <c r="M2003" s="278"/>
      <c r="N2003" s="278"/>
      <c r="O2003" s="278"/>
      <c r="P2003" s="278"/>
      <c r="Q2003" s="65">
        <v>3</v>
      </c>
      <c r="R2003" s="278"/>
      <c r="S2003" s="278"/>
      <c r="T2003" s="278"/>
      <c r="U2003" s="278"/>
      <c r="V2003" s="278"/>
      <c r="W2003" s="278"/>
      <c r="X2003" s="278"/>
      <c r="Y2003" s="278"/>
      <c r="Z2003" s="278"/>
      <c r="AA2003" s="278"/>
      <c r="AB2003" s="278"/>
      <c r="AC2003" s="278"/>
      <c r="AD2003" s="278"/>
      <c r="AE2003" s="278"/>
      <c r="AF2003" s="65">
        <v>3</v>
      </c>
      <c r="AG2003" s="278"/>
      <c r="AH2003" s="278"/>
      <c r="AI2003" s="278"/>
      <c r="AJ2003" s="278"/>
      <c r="AK2003" s="278"/>
      <c r="AL2003" s="278"/>
      <c r="AM2003" s="278"/>
      <c r="AN2003" s="278"/>
      <c r="AO2003" s="278"/>
      <c r="AP2003" s="278"/>
      <c r="AQ2003" s="278"/>
      <c r="AR2003" s="278"/>
      <c r="AS2003" s="278"/>
      <c r="AT2003" s="278"/>
    </row>
    <row r="2004" spans="1:46" ht="45" customHeight="1" thickTop="1" thickBot="1" x14ac:dyDescent="0.25">
      <c r="A2004" s="273" t="s">
        <v>1957</v>
      </c>
      <c r="B2004" s="273" t="s">
        <v>1958</v>
      </c>
      <c r="C2004" s="273" t="s">
        <v>1958</v>
      </c>
      <c r="D2004" s="273" t="s">
        <v>1958</v>
      </c>
      <c r="E2004" s="273" t="s">
        <v>1958</v>
      </c>
      <c r="F2004" s="273" t="s">
        <v>1958</v>
      </c>
      <c r="G2004" s="273" t="s">
        <v>1958</v>
      </c>
      <c r="H2004" s="273" t="s">
        <v>1958</v>
      </c>
      <c r="I2004" s="273" t="s">
        <v>1958</v>
      </c>
      <c r="J2004" s="273" t="s">
        <v>1958</v>
      </c>
      <c r="K2004" s="273" t="s">
        <v>1958</v>
      </c>
      <c r="L2004" s="273" t="s">
        <v>1958</v>
      </c>
      <c r="M2004" s="273" t="s">
        <v>1958</v>
      </c>
      <c r="N2004" s="273" t="s">
        <v>1958</v>
      </c>
      <c r="O2004" s="273" t="s">
        <v>1958</v>
      </c>
      <c r="P2004" s="273" t="s">
        <v>1958</v>
      </c>
      <c r="Q2004" s="65">
        <v>3</v>
      </c>
      <c r="R2004" s="278"/>
      <c r="S2004" s="278"/>
      <c r="T2004" s="278"/>
      <c r="U2004" s="278"/>
      <c r="V2004" s="278"/>
      <c r="W2004" s="278"/>
      <c r="X2004" s="278"/>
      <c r="Y2004" s="278"/>
      <c r="Z2004" s="278"/>
      <c r="AA2004" s="278"/>
      <c r="AB2004" s="278"/>
      <c r="AC2004" s="278"/>
      <c r="AD2004" s="278"/>
      <c r="AE2004" s="278"/>
      <c r="AF2004" s="65">
        <v>3</v>
      </c>
      <c r="AG2004" s="278"/>
      <c r="AH2004" s="278"/>
      <c r="AI2004" s="278"/>
      <c r="AJ2004" s="278"/>
      <c r="AK2004" s="278"/>
      <c r="AL2004" s="278"/>
      <c r="AM2004" s="278"/>
      <c r="AN2004" s="278"/>
      <c r="AO2004" s="278"/>
      <c r="AP2004" s="278"/>
      <c r="AQ2004" s="278"/>
      <c r="AR2004" s="278"/>
      <c r="AS2004" s="278"/>
      <c r="AT2004" s="278"/>
    </row>
    <row r="2005" spans="1:46" ht="75.599999999999994" customHeight="1" thickTop="1" thickBot="1" x14ac:dyDescent="0.25">
      <c r="A2005" s="273" t="s">
        <v>1959</v>
      </c>
      <c r="B2005" s="273" t="s">
        <v>1960</v>
      </c>
      <c r="C2005" s="273" t="s">
        <v>1960</v>
      </c>
      <c r="D2005" s="273" t="s">
        <v>1960</v>
      </c>
      <c r="E2005" s="273" t="s">
        <v>1960</v>
      </c>
      <c r="F2005" s="273" t="s">
        <v>1960</v>
      </c>
      <c r="G2005" s="273" t="s">
        <v>1960</v>
      </c>
      <c r="H2005" s="273" t="s">
        <v>1960</v>
      </c>
      <c r="I2005" s="273" t="s">
        <v>1960</v>
      </c>
      <c r="J2005" s="273" t="s">
        <v>1960</v>
      </c>
      <c r="K2005" s="273" t="s">
        <v>1960</v>
      </c>
      <c r="L2005" s="273" t="s">
        <v>1960</v>
      </c>
      <c r="M2005" s="273" t="s">
        <v>1960</v>
      </c>
      <c r="N2005" s="273" t="s">
        <v>1960</v>
      </c>
      <c r="O2005" s="273" t="s">
        <v>1960</v>
      </c>
      <c r="P2005" s="273" t="s">
        <v>1960</v>
      </c>
      <c r="Q2005" s="65">
        <v>3</v>
      </c>
      <c r="R2005" s="274"/>
      <c r="S2005" s="274"/>
      <c r="T2005" s="274"/>
      <c r="U2005" s="274"/>
      <c r="V2005" s="274"/>
      <c r="W2005" s="274"/>
      <c r="X2005" s="274"/>
      <c r="Y2005" s="274"/>
      <c r="Z2005" s="274"/>
      <c r="AA2005" s="274"/>
      <c r="AB2005" s="274"/>
      <c r="AC2005" s="274"/>
      <c r="AD2005" s="274"/>
      <c r="AE2005" s="274"/>
      <c r="AF2005" s="65">
        <v>3</v>
      </c>
      <c r="AG2005" s="274"/>
      <c r="AH2005" s="274"/>
      <c r="AI2005" s="274"/>
      <c r="AJ2005" s="274"/>
      <c r="AK2005" s="274"/>
      <c r="AL2005" s="274"/>
      <c r="AM2005" s="274"/>
      <c r="AN2005" s="274"/>
      <c r="AO2005" s="274"/>
      <c r="AP2005" s="274"/>
      <c r="AQ2005" s="274"/>
      <c r="AR2005" s="274"/>
      <c r="AS2005" s="274"/>
      <c r="AT2005" s="274"/>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79" t="s">
        <v>73</v>
      </c>
      <c r="B2007" s="279"/>
      <c r="C2007" s="279"/>
      <c r="D2007" s="279"/>
      <c r="E2007" s="279"/>
      <c r="F2007" s="279"/>
      <c r="G2007" s="279"/>
      <c r="H2007" s="279"/>
      <c r="I2007" s="279"/>
      <c r="J2007" s="279"/>
      <c r="K2007" s="279"/>
      <c r="L2007" s="279"/>
      <c r="M2007" s="279"/>
      <c r="N2007" s="279"/>
      <c r="O2007" s="279"/>
      <c r="P2007" s="279"/>
      <c r="Q2007" s="67" t="s">
        <v>64</v>
      </c>
      <c r="R2007" s="280" t="s">
        <v>65</v>
      </c>
      <c r="S2007" s="280"/>
      <c r="T2007" s="280"/>
      <c r="U2007" s="280"/>
      <c r="V2007" s="280"/>
      <c r="W2007" s="280"/>
      <c r="X2007" s="280"/>
      <c r="Y2007" s="280"/>
      <c r="Z2007" s="280"/>
      <c r="AA2007" s="280"/>
      <c r="AB2007" s="280"/>
      <c r="AC2007" s="280"/>
      <c r="AD2007" s="280"/>
      <c r="AE2007" s="280"/>
      <c r="AF2007" s="68" t="s">
        <v>64</v>
      </c>
      <c r="AG2007" s="281" t="s">
        <v>7</v>
      </c>
      <c r="AH2007" s="281"/>
      <c r="AI2007" s="281"/>
      <c r="AJ2007" s="281"/>
      <c r="AK2007" s="281"/>
      <c r="AL2007" s="281"/>
      <c r="AM2007" s="281"/>
      <c r="AN2007" s="281"/>
      <c r="AO2007" s="281"/>
      <c r="AP2007" s="281"/>
      <c r="AQ2007" s="281"/>
      <c r="AR2007" s="281"/>
      <c r="AS2007" s="281"/>
      <c r="AT2007" s="281"/>
    </row>
    <row r="2008" spans="1:46" ht="45" customHeight="1" thickTop="1" thickBot="1" x14ac:dyDescent="0.25">
      <c r="A2008" s="273" t="s">
        <v>1961</v>
      </c>
      <c r="B2008" s="273" t="s">
        <v>1962</v>
      </c>
      <c r="C2008" s="273" t="s">
        <v>1962</v>
      </c>
      <c r="D2008" s="273" t="s">
        <v>1962</v>
      </c>
      <c r="E2008" s="273" t="s">
        <v>1962</v>
      </c>
      <c r="F2008" s="273" t="s">
        <v>1962</v>
      </c>
      <c r="G2008" s="273" t="s">
        <v>1962</v>
      </c>
      <c r="H2008" s="273" t="s">
        <v>1962</v>
      </c>
      <c r="I2008" s="273" t="s">
        <v>1962</v>
      </c>
      <c r="J2008" s="273" t="s">
        <v>1962</v>
      </c>
      <c r="K2008" s="273" t="s">
        <v>1962</v>
      </c>
      <c r="L2008" s="273" t="s">
        <v>1962</v>
      </c>
      <c r="M2008" s="273" t="s">
        <v>1962</v>
      </c>
      <c r="N2008" s="273" t="s">
        <v>1962</v>
      </c>
      <c r="O2008" s="273" t="s">
        <v>1962</v>
      </c>
      <c r="P2008" s="273" t="s">
        <v>1962</v>
      </c>
      <c r="Q2008" s="65">
        <v>3</v>
      </c>
      <c r="R2008" s="278" t="s">
        <v>3078</v>
      </c>
      <c r="S2008" s="278"/>
      <c r="T2008" s="278"/>
      <c r="U2008" s="278"/>
      <c r="V2008" s="278"/>
      <c r="W2008" s="278"/>
      <c r="X2008" s="278"/>
      <c r="Y2008" s="278"/>
      <c r="Z2008" s="278"/>
      <c r="AA2008" s="278"/>
      <c r="AB2008" s="278"/>
      <c r="AC2008" s="278"/>
      <c r="AD2008" s="278"/>
      <c r="AE2008" s="278"/>
      <c r="AF2008" s="65">
        <v>3</v>
      </c>
      <c r="AG2008" s="278" t="s">
        <v>3078</v>
      </c>
      <c r="AH2008" s="278"/>
      <c r="AI2008" s="278"/>
      <c r="AJ2008" s="278"/>
      <c r="AK2008" s="278"/>
      <c r="AL2008" s="278"/>
      <c r="AM2008" s="278"/>
      <c r="AN2008" s="278"/>
      <c r="AO2008" s="278"/>
      <c r="AP2008" s="278"/>
      <c r="AQ2008" s="278"/>
      <c r="AR2008" s="278"/>
      <c r="AS2008" s="278"/>
      <c r="AT2008" s="278"/>
    </row>
    <row r="2009" spans="1:46" ht="45" customHeight="1" thickTop="1" thickBot="1" x14ac:dyDescent="0.25">
      <c r="A2009" s="273" t="s">
        <v>1963</v>
      </c>
      <c r="B2009" s="273" t="s">
        <v>1964</v>
      </c>
      <c r="C2009" s="273" t="s">
        <v>1964</v>
      </c>
      <c r="D2009" s="273" t="s">
        <v>1964</v>
      </c>
      <c r="E2009" s="273" t="s">
        <v>1964</v>
      </c>
      <c r="F2009" s="273" t="s">
        <v>1964</v>
      </c>
      <c r="G2009" s="273" t="s">
        <v>1964</v>
      </c>
      <c r="H2009" s="273" t="s">
        <v>1964</v>
      </c>
      <c r="I2009" s="273" t="s">
        <v>1964</v>
      </c>
      <c r="J2009" s="273" t="s">
        <v>1964</v>
      </c>
      <c r="K2009" s="273" t="s">
        <v>1964</v>
      </c>
      <c r="L2009" s="273" t="s">
        <v>1964</v>
      </c>
      <c r="M2009" s="273" t="s">
        <v>1964</v>
      </c>
      <c r="N2009" s="273" t="s">
        <v>1964</v>
      </c>
      <c r="O2009" s="273" t="s">
        <v>1964</v>
      </c>
      <c r="P2009" s="273" t="s">
        <v>1964</v>
      </c>
      <c r="Q2009" s="65">
        <v>3</v>
      </c>
      <c r="R2009" s="274"/>
      <c r="S2009" s="274"/>
      <c r="T2009" s="274"/>
      <c r="U2009" s="274"/>
      <c r="V2009" s="274"/>
      <c r="W2009" s="274"/>
      <c r="X2009" s="274"/>
      <c r="Y2009" s="274"/>
      <c r="Z2009" s="274"/>
      <c r="AA2009" s="274"/>
      <c r="AB2009" s="274"/>
      <c r="AC2009" s="274"/>
      <c r="AD2009" s="274"/>
      <c r="AE2009" s="274"/>
      <c r="AF2009" s="65">
        <v>3</v>
      </c>
      <c r="AG2009" s="274"/>
      <c r="AH2009" s="274"/>
      <c r="AI2009" s="274"/>
      <c r="AJ2009" s="274"/>
      <c r="AK2009" s="274"/>
      <c r="AL2009" s="274"/>
      <c r="AM2009" s="274"/>
      <c r="AN2009" s="274"/>
      <c r="AO2009" s="274"/>
      <c r="AP2009" s="274"/>
      <c r="AQ2009" s="274"/>
      <c r="AR2009" s="274"/>
      <c r="AS2009" s="274"/>
      <c r="AT2009" s="274"/>
    </row>
    <row r="2010" spans="1:46" ht="45" customHeight="1" thickTop="1" thickBot="1" x14ac:dyDescent="0.25">
      <c r="A2010" s="273" t="s">
        <v>1965</v>
      </c>
      <c r="B2010" s="273" t="s">
        <v>1966</v>
      </c>
      <c r="C2010" s="273" t="s">
        <v>1966</v>
      </c>
      <c r="D2010" s="273" t="s">
        <v>1966</v>
      </c>
      <c r="E2010" s="273" t="s">
        <v>1966</v>
      </c>
      <c r="F2010" s="273" t="s">
        <v>1966</v>
      </c>
      <c r="G2010" s="273" t="s">
        <v>1966</v>
      </c>
      <c r="H2010" s="273" t="s">
        <v>1966</v>
      </c>
      <c r="I2010" s="273" t="s">
        <v>1966</v>
      </c>
      <c r="J2010" s="273" t="s">
        <v>1966</v>
      </c>
      <c r="K2010" s="273" t="s">
        <v>1966</v>
      </c>
      <c r="L2010" s="273" t="s">
        <v>1966</v>
      </c>
      <c r="M2010" s="273" t="s">
        <v>1966</v>
      </c>
      <c r="N2010" s="273" t="s">
        <v>1966</v>
      </c>
      <c r="O2010" s="273" t="s">
        <v>1966</v>
      </c>
      <c r="P2010" s="273" t="s">
        <v>1966</v>
      </c>
      <c r="Q2010" s="65">
        <v>3</v>
      </c>
      <c r="R2010" s="278"/>
      <c r="S2010" s="278"/>
      <c r="T2010" s="278"/>
      <c r="U2010" s="278"/>
      <c r="V2010" s="278"/>
      <c r="W2010" s="278"/>
      <c r="X2010" s="278"/>
      <c r="Y2010" s="278"/>
      <c r="Z2010" s="278"/>
      <c r="AA2010" s="278"/>
      <c r="AB2010" s="278"/>
      <c r="AC2010" s="278"/>
      <c r="AD2010" s="278"/>
      <c r="AE2010" s="278"/>
      <c r="AF2010" s="65">
        <v>3</v>
      </c>
      <c r="AG2010" s="278"/>
      <c r="AH2010" s="278"/>
      <c r="AI2010" s="278"/>
      <c r="AJ2010" s="278"/>
      <c r="AK2010" s="278"/>
      <c r="AL2010" s="278"/>
      <c r="AM2010" s="278"/>
      <c r="AN2010" s="278"/>
      <c r="AO2010" s="278"/>
      <c r="AP2010" s="278"/>
      <c r="AQ2010" s="278"/>
      <c r="AR2010" s="278"/>
      <c r="AS2010" s="278"/>
      <c r="AT2010" s="278"/>
    </row>
    <row r="2011" spans="1:46" ht="67.900000000000006" customHeight="1" thickTop="1" thickBot="1" x14ac:dyDescent="0.25">
      <c r="A2011" s="273" t="s">
        <v>1967</v>
      </c>
      <c r="B2011" s="273" t="s">
        <v>1968</v>
      </c>
      <c r="C2011" s="273" t="s">
        <v>1968</v>
      </c>
      <c r="D2011" s="273" t="s">
        <v>1968</v>
      </c>
      <c r="E2011" s="273" t="s">
        <v>1968</v>
      </c>
      <c r="F2011" s="273" t="s">
        <v>1968</v>
      </c>
      <c r="G2011" s="273" t="s">
        <v>1968</v>
      </c>
      <c r="H2011" s="273" t="s">
        <v>1968</v>
      </c>
      <c r="I2011" s="273" t="s">
        <v>1968</v>
      </c>
      <c r="J2011" s="273" t="s">
        <v>1968</v>
      </c>
      <c r="K2011" s="273" t="s">
        <v>1968</v>
      </c>
      <c r="L2011" s="273" t="s">
        <v>1968</v>
      </c>
      <c r="M2011" s="273" t="s">
        <v>1968</v>
      </c>
      <c r="N2011" s="273" t="s">
        <v>1968</v>
      </c>
      <c r="O2011" s="273" t="s">
        <v>1968</v>
      </c>
      <c r="P2011" s="273" t="s">
        <v>1968</v>
      </c>
      <c r="Q2011" s="65">
        <v>3</v>
      </c>
      <c r="R2011" s="278"/>
      <c r="S2011" s="278"/>
      <c r="T2011" s="278"/>
      <c r="U2011" s="278"/>
      <c r="V2011" s="278"/>
      <c r="W2011" s="278"/>
      <c r="X2011" s="278"/>
      <c r="Y2011" s="278"/>
      <c r="Z2011" s="278"/>
      <c r="AA2011" s="278"/>
      <c r="AB2011" s="278"/>
      <c r="AC2011" s="278"/>
      <c r="AD2011" s="278"/>
      <c r="AE2011" s="278"/>
      <c r="AF2011" s="65">
        <v>3</v>
      </c>
      <c r="AG2011" s="278"/>
      <c r="AH2011" s="278"/>
      <c r="AI2011" s="278"/>
      <c r="AJ2011" s="278"/>
      <c r="AK2011" s="278"/>
      <c r="AL2011" s="278"/>
      <c r="AM2011" s="278"/>
      <c r="AN2011" s="278"/>
      <c r="AO2011" s="278"/>
      <c r="AP2011" s="278"/>
      <c r="AQ2011" s="278"/>
      <c r="AR2011" s="278"/>
      <c r="AS2011" s="278"/>
      <c r="AT2011" s="278"/>
    </row>
    <row r="2012" spans="1:46" ht="45" customHeight="1" thickTop="1" thickBot="1" x14ac:dyDescent="0.25">
      <c r="A2012" s="273" t="s">
        <v>1969</v>
      </c>
      <c r="B2012" s="273" t="s">
        <v>1970</v>
      </c>
      <c r="C2012" s="273" t="s">
        <v>1970</v>
      </c>
      <c r="D2012" s="273" t="s">
        <v>1970</v>
      </c>
      <c r="E2012" s="273" t="s">
        <v>1970</v>
      </c>
      <c r="F2012" s="273" t="s">
        <v>1970</v>
      </c>
      <c r="G2012" s="273" t="s">
        <v>1970</v>
      </c>
      <c r="H2012" s="273" t="s">
        <v>1970</v>
      </c>
      <c r="I2012" s="273" t="s">
        <v>1970</v>
      </c>
      <c r="J2012" s="273" t="s">
        <v>1970</v>
      </c>
      <c r="K2012" s="273" t="s">
        <v>1970</v>
      </c>
      <c r="L2012" s="273" t="s">
        <v>1970</v>
      </c>
      <c r="M2012" s="273" t="s">
        <v>1970</v>
      </c>
      <c r="N2012" s="273" t="s">
        <v>1970</v>
      </c>
      <c r="O2012" s="273" t="s">
        <v>1970</v>
      </c>
      <c r="P2012" s="273" t="s">
        <v>1970</v>
      </c>
      <c r="Q2012" s="65">
        <v>3</v>
      </c>
      <c r="R2012" s="278"/>
      <c r="S2012" s="278"/>
      <c r="T2012" s="278"/>
      <c r="U2012" s="278"/>
      <c r="V2012" s="278"/>
      <c r="W2012" s="278"/>
      <c r="X2012" s="278"/>
      <c r="Y2012" s="278"/>
      <c r="Z2012" s="278"/>
      <c r="AA2012" s="278"/>
      <c r="AB2012" s="278"/>
      <c r="AC2012" s="278"/>
      <c r="AD2012" s="278"/>
      <c r="AE2012" s="278"/>
      <c r="AF2012" s="65">
        <v>3</v>
      </c>
      <c r="AG2012" s="278"/>
      <c r="AH2012" s="278"/>
      <c r="AI2012" s="278"/>
      <c r="AJ2012" s="278"/>
      <c r="AK2012" s="278"/>
      <c r="AL2012" s="278"/>
      <c r="AM2012" s="278"/>
      <c r="AN2012" s="278"/>
      <c r="AO2012" s="278"/>
      <c r="AP2012" s="278"/>
      <c r="AQ2012" s="278"/>
      <c r="AR2012" s="278"/>
      <c r="AS2012" s="278"/>
      <c r="AT2012" s="278"/>
    </row>
    <row r="2015" spans="1:46" ht="45" customHeight="1" x14ac:dyDescent="0.2">
      <c r="A2015" s="267" t="s">
        <v>1971</v>
      </c>
      <c r="B2015" s="267"/>
      <c r="C2015" s="267"/>
      <c r="D2015" s="267"/>
      <c r="E2015" s="267"/>
      <c r="F2015" s="267"/>
      <c r="G2015" s="267"/>
      <c r="H2015" s="267"/>
      <c r="I2015" s="267"/>
      <c r="J2015" s="267"/>
      <c r="K2015" s="267"/>
      <c r="L2015" s="267"/>
      <c r="M2015" s="267"/>
      <c r="N2015" s="267"/>
      <c r="O2015" s="267"/>
      <c r="P2015" s="267"/>
      <c r="Q2015" s="267"/>
      <c r="R2015" s="267"/>
      <c r="S2015" s="267"/>
      <c r="T2015" s="267"/>
      <c r="U2015" s="267"/>
      <c r="V2015" s="267"/>
      <c r="W2015" s="267"/>
      <c r="X2015" s="267"/>
      <c r="Y2015" s="267"/>
      <c r="Z2015" s="267"/>
      <c r="AA2015" s="267"/>
      <c r="AB2015" s="267"/>
      <c r="AC2015" s="267"/>
      <c r="AD2015" s="267"/>
      <c r="AE2015" s="267"/>
      <c r="AF2015"/>
      <c r="AG2015" s="250" t="s">
        <v>61</v>
      </c>
      <c r="AH2015" s="250"/>
      <c r="AI2015" s="250"/>
      <c r="AJ2015" s="250"/>
      <c r="AK2015" s="69">
        <f>(('Artículo 121 (resumen PI)'!C63*0.8+'Artículo 121 (resumen PI)'!F63*0.2)+('Artículo 121 (resumen PNT)'!C63*0.8+'Artículo 121 (resumen PNT)'!F63*0.2))/2</f>
        <v>18.333333333333336</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62</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68" t="s">
        <v>1972</v>
      </c>
      <c r="B2019" s="268"/>
      <c r="C2019" s="268"/>
      <c r="D2019" s="268"/>
      <c r="E2019" s="268"/>
      <c r="F2019" s="268"/>
      <c r="G2019" s="268"/>
      <c r="H2019" s="268"/>
      <c r="I2019" s="268"/>
      <c r="J2019" s="268"/>
      <c r="K2019" s="268"/>
      <c r="L2019" s="268"/>
      <c r="M2019" s="268"/>
      <c r="N2019" s="268"/>
      <c r="O2019" s="268"/>
      <c r="P2019" s="268"/>
      <c r="Q2019" s="62"/>
      <c r="R2019" s="57"/>
      <c r="S2019" s="57"/>
      <c r="T2019" s="57"/>
      <c r="U2019" s="57"/>
      <c r="V2019" s="269"/>
      <c r="W2019" s="269"/>
      <c r="X2019" s="269"/>
      <c r="Y2019" s="269"/>
      <c r="Z2019" s="269"/>
      <c r="AA2019" s="269"/>
      <c r="AB2019" s="269"/>
      <c r="AC2019" s="269"/>
      <c r="AD2019" s="269"/>
      <c r="AE2019" s="269"/>
      <c r="AF2019" s="62"/>
      <c r="AG2019" s="57"/>
      <c r="AH2019" s="57"/>
      <c r="AI2019" s="57"/>
      <c r="AJ2019" s="57"/>
      <c r="AK2019" s="269"/>
      <c r="AL2019" s="269"/>
      <c r="AM2019" s="269"/>
      <c r="AN2019" s="269"/>
      <c r="AO2019" s="269"/>
      <c r="AP2019" s="269"/>
      <c r="AQ2019" s="269"/>
      <c r="AR2019" s="269"/>
      <c r="AS2019" s="269"/>
      <c r="AT2019" s="269"/>
    </row>
    <row r="2020" spans="1:46" ht="45" customHeight="1" thickTop="1" thickBot="1" x14ac:dyDescent="0.25">
      <c r="A2020" s="275" t="s">
        <v>43</v>
      </c>
      <c r="B2020" s="275"/>
      <c r="C2020" s="275"/>
      <c r="D2020" s="275"/>
      <c r="E2020" s="275"/>
      <c r="F2020" s="275"/>
      <c r="G2020" s="275"/>
      <c r="H2020" s="275"/>
      <c r="I2020" s="275"/>
      <c r="J2020" s="275"/>
      <c r="K2020" s="275"/>
      <c r="L2020" s="275"/>
      <c r="M2020" s="275"/>
      <c r="N2020" s="275"/>
      <c r="O2020" s="275"/>
      <c r="P2020" s="275"/>
      <c r="Q2020" s="63" t="s">
        <v>64</v>
      </c>
      <c r="R2020" s="276" t="s">
        <v>65</v>
      </c>
      <c r="S2020" s="276"/>
      <c r="T2020" s="276"/>
      <c r="U2020" s="276"/>
      <c r="V2020" s="276"/>
      <c r="W2020" s="276"/>
      <c r="X2020" s="276"/>
      <c r="Y2020" s="276"/>
      <c r="Z2020" s="276"/>
      <c r="AA2020" s="276"/>
      <c r="AB2020" s="276"/>
      <c r="AC2020" s="276"/>
      <c r="AD2020" s="276"/>
      <c r="AE2020" s="276"/>
      <c r="AF2020" s="64" t="s">
        <v>64</v>
      </c>
      <c r="AG2020" s="277" t="s">
        <v>7</v>
      </c>
      <c r="AH2020" s="277"/>
      <c r="AI2020" s="277"/>
      <c r="AJ2020" s="277"/>
      <c r="AK2020" s="277"/>
      <c r="AL2020" s="277"/>
      <c r="AM2020" s="277"/>
      <c r="AN2020" s="277"/>
      <c r="AO2020" s="277"/>
      <c r="AP2020" s="277"/>
      <c r="AQ2020" s="277"/>
      <c r="AR2020" s="277"/>
      <c r="AS2020" s="277"/>
      <c r="AT2020" s="277"/>
    </row>
    <row r="2021" spans="1:46" ht="45" customHeight="1" thickTop="1" thickBot="1" x14ac:dyDescent="0.25">
      <c r="A2021" s="273" t="s">
        <v>1973</v>
      </c>
      <c r="B2021" s="273"/>
      <c r="C2021" s="273"/>
      <c r="D2021" s="273"/>
      <c r="E2021" s="273"/>
      <c r="F2021" s="273"/>
      <c r="G2021" s="273"/>
      <c r="H2021" s="273"/>
      <c r="I2021" s="273"/>
      <c r="J2021" s="273"/>
      <c r="K2021" s="273"/>
      <c r="L2021" s="273"/>
      <c r="M2021" s="273"/>
      <c r="N2021" s="273"/>
      <c r="O2021" s="273"/>
      <c r="P2021" s="273"/>
      <c r="Q2021" s="65">
        <v>0</v>
      </c>
      <c r="R2021" s="278" t="s">
        <v>3076</v>
      </c>
      <c r="S2021" s="278"/>
      <c r="T2021" s="278"/>
      <c r="U2021" s="278"/>
      <c r="V2021" s="278"/>
      <c r="W2021" s="278"/>
      <c r="X2021" s="278"/>
      <c r="Y2021" s="278"/>
      <c r="Z2021" s="278"/>
      <c r="AA2021" s="278"/>
      <c r="AB2021" s="278"/>
      <c r="AC2021" s="278"/>
      <c r="AD2021" s="278"/>
      <c r="AE2021" s="278"/>
      <c r="AF2021" s="65">
        <v>0</v>
      </c>
      <c r="AG2021" s="278" t="s">
        <v>3087</v>
      </c>
      <c r="AH2021" s="278"/>
      <c r="AI2021" s="278"/>
      <c r="AJ2021" s="278"/>
      <c r="AK2021" s="278"/>
      <c r="AL2021" s="278"/>
      <c r="AM2021" s="278"/>
      <c r="AN2021" s="278"/>
      <c r="AO2021" s="278"/>
      <c r="AP2021" s="278"/>
      <c r="AQ2021" s="278"/>
      <c r="AR2021" s="278"/>
      <c r="AS2021" s="278"/>
      <c r="AT2021" s="278"/>
    </row>
    <row r="2022" spans="1:46" ht="45" customHeight="1" thickTop="1" thickBot="1" x14ac:dyDescent="0.25">
      <c r="A2022" s="273" t="s">
        <v>988</v>
      </c>
      <c r="B2022" s="273" t="s">
        <v>989</v>
      </c>
      <c r="C2022" s="273" t="s">
        <v>989</v>
      </c>
      <c r="D2022" s="273" t="s">
        <v>989</v>
      </c>
      <c r="E2022" s="273" t="s">
        <v>989</v>
      </c>
      <c r="F2022" s="273" t="s">
        <v>989</v>
      </c>
      <c r="G2022" s="273" t="s">
        <v>989</v>
      </c>
      <c r="H2022" s="273" t="s">
        <v>989</v>
      </c>
      <c r="I2022" s="273" t="s">
        <v>989</v>
      </c>
      <c r="J2022" s="273" t="s">
        <v>989</v>
      </c>
      <c r="K2022" s="273" t="s">
        <v>989</v>
      </c>
      <c r="L2022" s="273" t="s">
        <v>989</v>
      </c>
      <c r="M2022" s="273" t="s">
        <v>989</v>
      </c>
      <c r="N2022" s="273" t="s">
        <v>989</v>
      </c>
      <c r="O2022" s="273" t="s">
        <v>989</v>
      </c>
      <c r="P2022" s="273" t="s">
        <v>989</v>
      </c>
      <c r="Q2022" s="65">
        <v>0</v>
      </c>
      <c r="R2022" s="274"/>
      <c r="S2022" s="274"/>
      <c r="T2022" s="274"/>
      <c r="U2022" s="274"/>
      <c r="V2022" s="274"/>
      <c r="W2022" s="274"/>
      <c r="X2022" s="274"/>
      <c r="Y2022" s="274"/>
      <c r="Z2022" s="274"/>
      <c r="AA2022" s="274"/>
      <c r="AB2022" s="274"/>
      <c r="AC2022" s="274"/>
      <c r="AD2022" s="274"/>
      <c r="AE2022" s="274"/>
      <c r="AF2022" s="65">
        <v>0</v>
      </c>
      <c r="AG2022" s="274"/>
      <c r="AH2022" s="274"/>
      <c r="AI2022" s="274"/>
      <c r="AJ2022" s="274"/>
      <c r="AK2022" s="274"/>
      <c r="AL2022" s="274"/>
      <c r="AM2022" s="274"/>
      <c r="AN2022" s="274"/>
      <c r="AO2022" s="274"/>
      <c r="AP2022" s="274"/>
      <c r="AQ2022" s="274"/>
      <c r="AR2022" s="274"/>
      <c r="AS2022" s="274"/>
      <c r="AT2022" s="274"/>
    </row>
    <row r="2023" spans="1:46" ht="45" customHeight="1" thickTop="1" thickBot="1" x14ac:dyDescent="0.25">
      <c r="A2023" s="273" t="s">
        <v>1974</v>
      </c>
      <c r="B2023" s="273" t="s">
        <v>1975</v>
      </c>
      <c r="C2023" s="273" t="s">
        <v>1975</v>
      </c>
      <c r="D2023" s="273" t="s">
        <v>1975</v>
      </c>
      <c r="E2023" s="273" t="s">
        <v>1975</v>
      </c>
      <c r="F2023" s="273" t="s">
        <v>1975</v>
      </c>
      <c r="G2023" s="273" t="s">
        <v>1975</v>
      </c>
      <c r="H2023" s="273" t="s">
        <v>1975</v>
      </c>
      <c r="I2023" s="273" t="s">
        <v>1975</v>
      </c>
      <c r="J2023" s="273" t="s">
        <v>1975</v>
      </c>
      <c r="K2023" s="273" t="s">
        <v>1975</v>
      </c>
      <c r="L2023" s="273" t="s">
        <v>1975</v>
      </c>
      <c r="M2023" s="273" t="s">
        <v>1975</v>
      </c>
      <c r="N2023" s="273" t="s">
        <v>1975</v>
      </c>
      <c r="O2023" s="273" t="s">
        <v>1975</v>
      </c>
      <c r="P2023" s="273" t="s">
        <v>1975</v>
      </c>
      <c r="Q2023" s="65">
        <v>0</v>
      </c>
      <c r="R2023" s="274"/>
      <c r="S2023" s="274"/>
      <c r="T2023" s="274"/>
      <c r="U2023" s="274"/>
      <c r="V2023" s="274"/>
      <c r="W2023" s="274"/>
      <c r="X2023" s="274"/>
      <c r="Y2023" s="274"/>
      <c r="Z2023" s="274"/>
      <c r="AA2023" s="274"/>
      <c r="AB2023" s="274"/>
      <c r="AC2023" s="274"/>
      <c r="AD2023" s="274"/>
      <c r="AE2023" s="274"/>
      <c r="AF2023" s="65">
        <v>0</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25">
      <c r="A2024" s="273" t="s">
        <v>1976</v>
      </c>
      <c r="B2024" s="273" t="s">
        <v>1977</v>
      </c>
      <c r="C2024" s="273" t="s">
        <v>1977</v>
      </c>
      <c r="D2024" s="273" t="s">
        <v>1977</v>
      </c>
      <c r="E2024" s="273" t="s">
        <v>1977</v>
      </c>
      <c r="F2024" s="273" t="s">
        <v>1977</v>
      </c>
      <c r="G2024" s="273" t="s">
        <v>1977</v>
      </c>
      <c r="H2024" s="273" t="s">
        <v>1977</v>
      </c>
      <c r="I2024" s="273" t="s">
        <v>1977</v>
      </c>
      <c r="J2024" s="273" t="s">
        <v>1977</v>
      </c>
      <c r="K2024" s="273" t="s">
        <v>1977</v>
      </c>
      <c r="L2024" s="273" t="s">
        <v>1977</v>
      </c>
      <c r="M2024" s="273" t="s">
        <v>1977</v>
      </c>
      <c r="N2024" s="273" t="s">
        <v>1977</v>
      </c>
      <c r="O2024" s="273" t="s">
        <v>1977</v>
      </c>
      <c r="P2024" s="273" t="s">
        <v>1977</v>
      </c>
      <c r="Q2024" s="65">
        <v>0</v>
      </c>
      <c r="R2024" s="274"/>
      <c r="S2024" s="274"/>
      <c r="T2024" s="274"/>
      <c r="U2024" s="274"/>
      <c r="V2024" s="274"/>
      <c r="W2024" s="274"/>
      <c r="X2024" s="274"/>
      <c r="Y2024" s="274"/>
      <c r="Z2024" s="274"/>
      <c r="AA2024" s="274"/>
      <c r="AB2024" s="274"/>
      <c r="AC2024" s="274"/>
      <c r="AD2024" s="274"/>
      <c r="AE2024" s="274"/>
      <c r="AF2024" s="65">
        <v>0</v>
      </c>
      <c r="AG2024" s="274"/>
      <c r="AH2024" s="274"/>
      <c r="AI2024" s="274"/>
      <c r="AJ2024" s="274"/>
      <c r="AK2024" s="274"/>
      <c r="AL2024" s="274"/>
      <c r="AM2024" s="274"/>
      <c r="AN2024" s="274"/>
      <c r="AO2024" s="274"/>
      <c r="AP2024" s="274"/>
      <c r="AQ2024" s="274"/>
      <c r="AR2024" s="274"/>
      <c r="AS2024" s="274"/>
      <c r="AT2024" s="274"/>
    </row>
    <row r="2025" spans="1:46" ht="45" customHeight="1" thickTop="1" thickBot="1" x14ac:dyDescent="0.25">
      <c r="A2025" s="278" t="s">
        <v>1978</v>
      </c>
      <c r="B2025" s="278" t="s">
        <v>1979</v>
      </c>
      <c r="C2025" s="278" t="s">
        <v>1979</v>
      </c>
      <c r="D2025" s="278" t="s">
        <v>1979</v>
      </c>
      <c r="E2025" s="278" t="s">
        <v>1979</v>
      </c>
      <c r="F2025" s="278" t="s">
        <v>1979</v>
      </c>
      <c r="G2025" s="278" t="s">
        <v>1979</v>
      </c>
      <c r="H2025" s="278" t="s">
        <v>1979</v>
      </c>
      <c r="I2025" s="278" t="s">
        <v>1979</v>
      </c>
      <c r="J2025" s="278" t="s">
        <v>1979</v>
      </c>
      <c r="K2025" s="278" t="s">
        <v>1979</v>
      </c>
      <c r="L2025" s="278" t="s">
        <v>1979</v>
      </c>
      <c r="M2025" s="278" t="s">
        <v>1979</v>
      </c>
      <c r="N2025" s="278" t="s">
        <v>1979</v>
      </c>
      <c r="O2025" s="278" t="s">
        <v>1979</v>
      </c>
      <c r="P2025" s="278" t="s">
        <v>1979</v>
      </c>
      <c r="Q2025" s="65">
        <v>0</v>
      </c>
      <c r="R2025" s="274"/>
      <c r="S2025" s="274"/>
      <c r="T2025" s="274"/>
      <c r="U2025" s="274"/>
      <c r="V2025" s="274"/>
      <c r="W2025" s="274"/>
      <c r="X2025" s="274"/>
      <c r="Y2025" s="274"/>
      <c r="Z2025" s="274"/>
      <c r="AA2025" s="274"/>
      <c r="AB2025" s="274"/>
      <c r="AC2025" s="274"/>
      <c r="AD2025" s="274"/>
      <c r="AE2025" s="274"/>
      <c r="AF2025" s="65">
        <v>0</v>
      </c>
      <c r="AG2025" s="274"/>
      <c r="AH2025" s="274"/>
      <c r="AI2025" s="274"/>
      <c r="AJ2025" s="274"/>
      <c r="AK2025" s="274"/>
      <c r="AL2025" s="274"/>
      <c r="AM2025" s="274"/>
      <c r="AN2025" s="274"/>
      <c r="AO2025" s="274"/>
      <c r="AP2025" s="274"/>
      <c r="AQ2025" s="274"/>
      <c r="AR2025" s="274"/>
      <c r="AS2025" s="274"/>
      <c r="AT2025" s="274"/>
    </row>
    <row r="2026" spans="1:46" ht="61.9" customHeight="1" thickTop="1" thickBot="1" x14ac:dyDescent="0.25">
      <c r="A2026" s="278" t="s">
        <v>1980</v>
      </c>
      <c r="B2026" s="278"/>
      <c r="C2026" s="278"/>
      <c r="D2026" s="278"/>
      <c r="E2026" s="278"/>
      <c r="F2026" s="278"/>
      <c r="G2026" s="278"/>
      <c r="H2026" s="278"/>
      <c r="I2026" s="278"/>
      <c r="J2026" s="278"/>
      <c r="K2026" s="278"/>
      <c r="L2026" s="278"/>
      <c r="M2026" s="278"/>
      <c r="N2026" s="278"/>
      <c r="O2026" s="278"/>
      <c r="P2026" s="278"/>
      <c r="Q2026" s="65">
        <v>0</v>
      </c>
      <c r="R2026" s="278"/>
      <c r="S2026" s="278"/>
      <c r="T2026" s="278"/>
      <c r="U2026" s="278"/>
      <c r="V2026" s="278"/>
      <c r="W2026" s="278"/>
      <c r="X2026" s="278"/>
      <c r="Y2026" s="278"/>
      <c r="Z2026" s="278"/>
      <c r="AA2026" s="278"/>
      <c r="AB2026" s="278"/>
      <c r="AC2026" s="278"/>
      <c r="AD2026" s="278"/>
      <c r="AE2026" s="278"/>
      <c r="AF2026" s="65">
        <v>1</v>
      </c>
      <c r="AG2026" s="278"/>
      <c r="AH2026" s="278"/>
      <c r="AI2026" s="278"/>
      <c r="AJ2026" s="278"/>
      <c r="AK2026" s="278"/>
      <c r="AL2026" s="278"/>
      <c r="AM2026" s="278"/>
      <c r="AN2026" s="278"/>
      <c r="AO2026" s="278"/>
      <c r="AP2026" s="278"/>
      <c r="AQ2026" s="278"/>
      <c r="AR2026" s="278"/>
      <c r="AS2026" s="278"/>
      <c r="AT2026" s="278"/>
    </row>
    <row r="2027" spans="1:46" ht="45" customHeight="1" thickTop="1" thickBot="1" x14ac:dyDescent="0.25">
      <c r="A2027" s="273" t="s">
        <v>1696</v>
      </c>
      <c r="B2027" s="273" t="s">
        <v>1697</v>
      </c>
      <c r="C2027" s="273" t="s">
        <v>1697</v>
      </c>
      <c r="D2027" s="273" t="s">
        <v>1697</v>
      </c>
      <c r="E2027" s="273" t="s">
        <v>1697</v>
      </c>
      <c r="F2027" s="273" t="s">
        <v>1697</v>
      </c>
      <c r="G2027" s="273" t="s">
        <v>1697</v>
      </c>
      <c r="H2027" s="273" t="s">
        <v>1697</v>
      </c>
      <c r="I2027" s="273" t="s">
        <v>1697</v>
      </c>
      <c r="J2027" s="273" t="s">
        <v>1697</v>
      </c>
      <c r="K2027" s="273" t="s">
        <v>1697</v>
      </c>
      <c r="L2027" s="273" t="s">
        <v>1697</v>
      </c>
      <c r="M2027" s="273" t="s">
        <v>1697</v>
      </c>
      <c r="N2027" s="273" t="s">
        <v>1697</v>
      </c>
      <c r="O2027" s="273" t="s">
        <v>1697</v>
      </c>
      <c r="P2027" s="273" t="s">
        <v>1697</v>
      </c>
      <c r="Q2027" s="65">
        <v>0</v>
      </c>
      <c r="R2027" s="278"/>
      <c r="S2027" s="278"/>
      <c r="T2027" s="278"/>
      <c r="U2027" s="278"/>
      <c r="V2027" s="278"/>
      <c r="W2027" s="278"/>
      <c r="X2027" s="278"/>
      <c r="Y2027" s="278"/>
      <c r="Z2027" s="278"/>
      <c r="AA2027" s="278"/>
      <c r="AB2027" s="278"/>
      <c r="AC2027" s="278"/>
      <c r="AD2027" s="278"/>
      <c r="AE2027" s="278"/>
      <c r="AF2027" s="65">
        <v>1</v>
      </c>
      <c r="AG2027" s="278"/>
      <c r="AH2027" s="278"/>
      <c r="AI2027" s="278"/>
      <c r="AJ2027" s="278"/>
      <c r="AK2027" s="278"/>
      <c r="AL2027" s="278"/>
      <c r="AM2027" s="278"/>
      <c r="AN2027" s="278"/>
      <c r="AO2027" s="278"/>
      <c r="AP2027" s="278"/>
      <c r="AQ2027" s="278"/>
      <c r="AR2027" s="278"/>
      <c r="AS2027" s="278"/>
      <c r="AT2027" s="278"/>
    </row>
    <row r="2028" spans="1:46" ht="45" customHeight="1" thickTop="1" thickBot="1" x14ac:dyDescent="0.25">
      <c r="A2028" s="273" t="s">
        <v>1981</v>
      </c>
      <c r="B2028" s="273" t="s">
        <v>1982</v>
      </c>
      <c r="C2028" s="273" t="s">
        <v>1982</v>
      </c>
      <c r="D2028" s="273" t="s">
        <v>1982</v>
      </c>
      <c r="E2028" s="273" t="s">
        <v>1982</v>
      </c>
      <c r="F2028" s="273" t="s">
        <v>1982</v>
      </c>
      <c r="G2028" s="273" t="s">
        <v>1982</v>
      </c>
      <c r="H2028" s="273" t="s">
        <v>1982</v>
      </c>
      <c r="I2028" s="273" t="s">
        <v>1982</v>
      </c>
      <c r="J2028" s="273" t="s">
        <v>1982</v>
      </c>
      <c r="K2028" s="273" t="s">
        <v>1982</v>
      </c>
      <c r="L2028" s="273" t="s">
        <v>1982</v>
      </c>
      <c r="M2028" s="273" t="s">
        <v>1982</v>
      </c>
      <c r="N2028" s="273" t="s">
        <v>1982</v>
      </c>
      <c r="O2028" s="273" t="s">
        <v>1982</v>
      </c>
      <c r="P2028" s="273" t="s">
        <v>1982</v>
      </c>
      <c r="Q2028" s="65">
        <v>0</v>
      </c>
      <c r="R2028" s="278"/>
      <c r="S2028" s="278"/>
      <c r="T2028" s="278"/>
      <c r="U2028" s="278"/>
      <c r="V2028" s="278"/>
      <c r="W2028" s="278"/>
      <c r="X2028" s="278"/>
      <c r="Y2028" s="278"/>
      <c r="Z2028" s="278"/>
      <c r="AA2028" s="278"/>
      <c r="AB2028" s="278"/>
      <c r="AC2028" s="278"/>
      <c r="AD2028" s="278"/>
      <c r="AE2028" s="278"/>
      <c r="AF2028" s="65">
        <v>1</v>
      </c>
      <c r="AG2028" s="278"/>
      <c r="AH2028" s="278"/>
      <c r="AI2028" s="278"/>
      <c r="AJ2028" s="278"/>
      <c r="AK2028" s="278"/>
      <c r="AL2028" s="278"/>
      <c r="AM2028" s="278"/>
      <c r="AN2028" s="278"/>
      <c r="AO2028" s="278"/>
      <c r="AP2028" s="278"/>
      <c r="AQ2028" s="278"/>
      <c r="AR2028" s="278"/>
      <c r="AS2028" s="278"/>
      <c r="AT2028" s="278"/>
    </row>
    <row r="2029" spans="1:46" ht="45" customHeight="1" thickTop="1" thickBot="1" x14ac:dyDescent="0.25">
      <c r="A2029" s="273" t="s">
        <v>1983</v>
      </c>
      <c r="B2029" s="273" t="s">
        <v>1984</v>
      </c>
      <c r="C2029" s="273" t="s">
        <v>1984</v>
      </c>
      <c r="D2029" s="273" t="s">
        <v>1984</v>
      </c>
      <c r="E2029" s="273" t="s">
        <v>1984</v>
      </c>
      <c r="F2029" s="273" t="s">
        <v>1984</v>
      </c>
      <c r="G2029" s="273" t="s">
        <v>1984</v>
      </c>
      <c r="H2029" s="273" t="s">
        <v>1984</v>
      </c>
      <c r="I2029" s="273" t="s">
        <v>1984</v>
      </c>
      <c r="J2029" s="273" t="s">
        <v>1984</v>
      </c>
      <c r="K2029" s="273" t="s">
        <v>1984</v>
      </c>
      <c r="L2029" s="273" t="s">
        <v>1984</v>
      </c>
      <c r="M2029" s="273" t="s">
        <v>1984</v>
      </c>
      <c r="N2029" s="273" t="s">
        <v>1984</v>
      </c>
      <c r="O2029" s="273" t="s">
        <v>1984</v>
      </c>
      <c r="P2029" s="273" t="s">
        <v>1984</v>
      </c>
      <c r="Q2029" s="65">
        <v>0</v>
      </c>
      <c r="R2029" s="274"/>
      <c r="S2029" s="274"/>
      <c r="T2029" s="274"/>
      <c r="U2029" s="274"/>
      <c r="V2029" s="274"/>
      <c r="W2029" s="274"/>
      <c r="X2029" s="274"/>
      <c r="Y2029" s="274"/>
      <c r="Z2029" s="274"/>
      <c r="AA2029" s="274"/>
      <c r="AB2029" s="274"/>
      <c r="AC2029" s="274"/>
      <c r="AD2029" s="274"/>
      <c r="AE2029" s="274"/>
      <c r="AF2029" s="65">
        <v>1</v>
      </c>
      <c r="AG2029" s="274"/>
      <c r="AH2029" s="274"/>
      <c r="AI2029" s="274"/>
      <c r="AJ2029" s="274"/>
      <c r="AK2029" s="274"/>
      <c r="AL2029" s="274"/>
      <c r="AM2029" s="274"/>
      <c r="AN2029" s="274"/>
      <c r="AO2029" s="274"/>
      <c r="AP2029" s="274"/>
      <c r="AQ2029" s="274"/>
      <c r="AR2029" s="274"/>
      <c r="AS2029" s="274"/>
      <c r="AT2029" s="274"/>
    </row>
    <row r="2030" spans="1:46" ht="45" customHeight="1" thickTop="1" thickBot="1" x14ac:dyDescent="0.25">
      <c r="A2030" s="273" t="s">
        <v>1985</v>
      </c>
      <c r="B2030" s="273" t="s">
        <v>1986</v>
      </c>
      <c r="C2030" s="273" t="s">
        <v>1986</v>
      </c>
      <c r="D2030" s="273" t="s">
        <v>1986</v>
      </c>
      <c r="E2030" s="273" t="s">
        <v>1986</v>
      </c>
      <c r="F2030" s="273" t="s">
        <v>1986</v>
      </c>
      <c r="G2030" s="273" t="s">
        <v>1986</v>
      </c>
      <c r="H2030" s="273" t="s">
        <v>1986</v>
      </c>
      <c r="I2030" s="273" t="s">
        <v>1986</v>
      </c>
      <c r="J2030" s="273" t="s">
        <v>1986</v>
      </c>
      <c r="K2030" s="273" t="s">
        <v>1986</v>
      </c>
      <c r="L2030" s="273" t="s">
        <v>1986</v>
      </c>
      <c r="M2030" s="273" t="s">
        <v>1986</v>
      </c>
      <c r="N2030" s="273" t="s">
        <v>1986</v>
      </c>
      <c r="O2030" s="273" t="s">
        <v>1986</v>
      </c>
      <c r="P2030" s="273" t="s">
        <v>1986</v>
      </c>
      <c r="Q2030" s="65">
        <v>0</v>
      </c>
      <c r="R2030" s="274"/>
      <c r="S2030" s="274"/>
      <c r="T2030" s="274"/>
      <c r="U2030" s="274"/>
      <c r="V2030" s="274"/>
      <c r="W2030" s="274"/>
      <c r="X2030" s="274"/>
      <c r="Y2030" s="274"/>
      <c r="Z2030" s="274"/>
      <c r="AA2030" s="274"/>
      <c r="AB2030" s="274"/>
      <c r="AC2030" s="274"/>
      <c r="AD2030" s="274"/>
      <c r="AE2030" s="274"/>
      <c r="AF2030" s="65">
        <v>1</v>
      </c>
      <c r="AG2030" s="274"/>
      <c r="AH2030" s="274"/>
      <c r="AI2030" s="274"/>
      <c r="AJ2030" s="274"/>
      <c r="AK2030" s="274"/>
      <c r="AL2030" s="274"/>
      <c r="AM2030" s="274"/>
      <c r="AN2030" s="274"/>
      <c r="AO2030" s="274"/>
      <c r="AP2030" s="274"/>
      <c r="AQ2030" s="274"/>
      <c r="AR2030" s="274"/>
      <c r="AS2030" s="274"/>
      <c r="AT2030" s="274"/>
    </row>
    <row r="2031" spans="1:46" ht="45" customHeight="1" thickTop="1" thickBot="1" x14ac:dyDescent="0.25">
      <c r="A2031" s="273" t="s">
        <v>1987</v>
      </c>
      <c r="B2031" s="273" t="s">
        <v>1988</v>
      </c>
      <c r="C2031" s="273" t="s">
        <v>1988</v>
      </c>
      <c r="D2031" s="273" t="s">
        <v>1988</v>
      </c>
      <c r="E2031" s="273" t="s">
        <v>1988</v>
      </c>
      <c r="F2031" s="273" t="s">
        <v>1988</v>
      </c>
      <c r="G2031" s="273" t="s">
        <v>1988</v>
      </c>
      <c r="H2031" s="273" t="s">
        <v>1988</v>
      </c>
      <c r="I2031" s="273" t="s">
        <v>1988</v>
      </c>
      <c r="J2031" s="273" t="s">
        <v>1988</v>
      </c>
      <c r="K2031" s="273" t="s">
        <v>1988</v>
      </c>
      <c r="L2031" s="273" t="s">
        <v>1988</v>
      </c>
      <c r="M2031" s="273" t="s">
        <v>1988</v>
      </c>
      <c r="N2031" s="273" t="s">
        <v>1988</v>
      </c>
      <c r="O2031" s="273" t="s">
        <v>1988</v>
      </c>
      <c r="P2031" s="273" t="s">
        <v>1988</v>
      </c>
      <c r="Q2031" s="65">
        <v>0</v>
      </c>
      <c r="R2031" s="274"/>
      <c r="S2031" s="274"/>
      <c r="T2031" s="274"/>
      <c r="U2031" s="274"/>
      <c r="V2031" s="274"/>
      <c r="W2031" s="274"/>
      <c r="X2031" s="274"/>
      <c r="Y2031" s="274"/>
      <c r="Z2031" s="274"/>
      <c r="AA2031" s="274"/>
      <c r="AB2031" s="274"/>
      <c r="AC2031" s="274"/>
      <c r="AD2031" s="274"/>
      <c r="AE2031" s="274"/>
      <c r="AF2031" s="65">
        <v>1</v>
      </c>
      <c r="AG2031" s="274"/>
      <c r="AH2031" s="274"/>
      <c r="AI2031" s="274"/>
      <c r="AJ2031" s="274"/>
      <c r="AK2031" s="274"/>
      <c r="AL2031" s="274"/>
      <c r="AM2031" s="274"/>
      <c r="AN2031" s="274"/>
      <c r="AO2031" s="274"/>
      <c r="AP2031" s="274"/>
      <c r="AQ2031" s="274"/>
      <c r="AR2031" s="274"/>
      <c r="AS2031" s="274"/>
      <c r="AT2031" s="274"/>
    </row>
    <row r="2032" spans="1:46" ht="45" customHeight="1" thickTop="1" thickBot="1" x14ac:dyDescent="0.25">
      <c r="A2032" s="278" t="s">
        <v>1989</v>
      </c>
      <c r="B2032" s="278" t="s">
        <v>1990</v>
      </c>
      <c r="C2032" s="278" t="s">
        <v>1990</v>
      </c>
      <c r="D2032" s="278" t="s">
        <v>1990</v>
      </c>
      <c r="E2032" s="278" t="s">
        <v>1990</v>
      </c>
      <c r="F2032" s="278" t="s">
        <v>1990</v>
      </c>
      <c r="G2032" s="278" t="s">
        <v>1990</v>
      </c>
      <c r="H2032" s="278" t="s">
        <v>1990</v>
      </c>
      <c r="I2032" s="278" t="s">
        <v>1990</v>
      </c>
      <c r="J2032" s="278" t="s">
        <v>1990</v>
      </c>
      <c r="K2032" s="278" t="s">
        <v>1990</v>
      </c>
      <c r="L2032" s="278" t="s">
        <v>1990</v>
      </c>
      <c r="M2032" s="278" t="s">
        <v>1990</v>
      </c>
      <c r="N2032" s="278" t="s">
        <v>1990</v>
      </c>
      <c r="O2032" s="278" t="s">
        <v>1990</v>
      </c>
      <c r="P2032" s="278" t="s">
        <v>1990</v>
      </c>
      <c r="Q2032" s="65">
        <v>0</v>
      </c>
      <c r="R2032" s="274"/>
      <c r="S2032" s="274"/>
      <c r="T2032" s="274"/>
      <c r="U2032" s="274"/>
      <c r="V2032" s="274"/>
      <c r="W2032" s="274"/>
      <c r="X2032" s="274"/>
      <c r="Y2032" s="274"/>
      <c r="Z2032" s="274"/>
      <c r="AA2032" s="274"/>
      <c r="AB2032" s="274"/>
      <c r="AC2032" s="274"/>
      <c r="AD2032" s="274"/>
      <c r="AE2032" s="274"/>
      <c r="AF2032" s="65">
        <v>1</v>
      </c>
      <c r="AG2032" s="274"/>
      <c r="AH2032" s="274"/>
      <c r="AI2032" s="274"/>
      <c r="AJ2032" s="274"/>
      <c r="AK2032" s="274"/>
      <c r="AL2032" s="274"/>
      <c r="AM2032" s="274"/>
      <c r="AN2032" s="274"/>
      <c r="AO2032" s="274"/>
      <c r="AP2032" s="274"/>
      <c r="AQ2032" s="274"/>
      <c r="AR2032" s="274"/>
      <c r="AS2032" s="274"/>
      <c r="AT2032" s="274"/>
    </row>
    <row r="2033" spans="1:46" ht="82.9" customHeight="1" thickTop="1" thickBot="1" x14ac:dyDescent="0.25">
      <c r="A2033" s="278" t="s">
        <v>1991</v>
      </c>
      <c r="B2033" s="278"/>
      <c r="C2033" s="278"/>
      <c r="D2033" s="278"/>
      <c r="E2033" s="278"/>
      <c r="F2033" s="278"/>
      <c r="G2033" s="278"/>
      <c r="H2033" s="278"/>
      <c r="I2033" s="278"/>
      <c r="J2033" s="278"/>
      <c r="K2033" s="278"/>
      <c r="L2033" s="278"/>
      <c r="M2033" s="278"/>
      <c r="N2033" s="278"/>
      <c r="O2033" s="278"/>
      <c r="P2033" s="278"/>
      <c r="Q2033" s="65">
        <v>0</v>
      </c>
      <c r="R2033" s="278"/>
      <c r="S2033" s="278"/>
      <c r="T2033" s="278"/>
      <c r="U2033" s="278"/>
      <c r="V2033" s="278"/>
      <c r="W2033" s="278"/>
      <c r="X2033" s="278"/>
      <c r="Y2033" s="278"/>
      <c r="Z2033" s="278"/>
      <c r="AA2033" s="278"/>
      <c r="AB2033" s="278"/>
      <c r="AC2033" s="278"/>
      <c r="AD2033" s="278"/>
      <c r="AE2033" s="278"/>
      <c r="AF2033" s="65">
        <v>1</v>
      </c>
      <c r="AG2033" s="278"/>
      <c r="AH2033" s="278"/>
      <c r="AI2033" s="278"/>
      <c r="AJ2033" s="278"/>
      <c r="AK2033" s="278"/>
      <c r="AL2033" s="278"/>
      <c r="AM2033" s="278"/>
      <c r="AN2033" s="278"/>
      <c r="AO2033" s="278"/>
      <c r="AP2033" s="278"/>
      <c r="AQ2033" s="278"/>
      <c r="AR2033" s="278"/>
      <c r="AS2033" s="278"/>
      <c r="AT2033" s="278"/>
    </row>
    <row r="2034" spans="1:46" ht="45" customHeight="1" thickTop="1" thickBot="1" x14ac:dyDescent="0.25">
      <c r="A2034" s="273" t="s">
        <v>1992</v>
      </c>
      <c r="B2034" s="273" t="s">
        <v>1993</v>
      </c>
      <c r="C2034" s="273" t="s">
        <v>1993</v>
      </c>
      <c r="D2034" s="273" t="s">
        <v>1993</v>
      </c>
      <c r="E2034" s="273" t="s">
        <v>1993</v>
      </c>
      <c r="F2034" s="273" t="s">
        <v>1993</v>
      </c>
      <c r="G2034" s="273" t="s">
        <v>1993</v>
      </c>
      <c r="H2034" s="273" t="s">
        <v>1993</v>
      </c>
      <c r="I2034" s="273" t="s">
        <v>1993</v>
      </c>
      <c r="J2034" s="273" t="s">
        <v>1993</v>
      </c>
      <c r="K2034" s="273" t="s">
        <v>1993</v>
      </c>
      <c r="L2034" s="273" t="s">
        <v>1993</v>
      </c>
      <c r="M2034" s="273" t="s">
        <v>1993</v>
      </c>
      <c r="N2034" s="273" t="s">
        <v>1993</v>
      </c>
      <c r="O2034" s="273" t="s">
        <v>1993</v>
      </c>
      <c r="P2034" s="273" t="s">
        <v>1993</v>
      </c>
      <c r="Q2034" s="65">
        <v>0</v>
      </c>
      <c r="R2034" s="278"/>
      <c r="S2034" s="278"/>
      <c r="T2034" s="278"/>
      <c r="U2034" s="278"/>
      <c r="V2034" s="278"/>
      <c r="W2034" s="278"/>
      <c r="X2034" s="278"/>
      <c r="Y2034" s="278"/>
      <c r="Z2034" s="278"/>
      <c r="AA2034" s="278"/>
      <c r="AB2034" s="278"/>
      <c r="AC2034" s="278"/>
      <c r="AD2034" s="278"/>
      <c r="AE2034" s="278"/>
      <c r="AF2034" s="65">
        <v>1</v>
      </c>
      <c r="AG2034" s="278"/>
      <c r="AH2034" s="278"/>
      <c r="AI2034" s="278"/>
      <c r="AJ2034" s="278"/>
      <c r="AK2034" s="278"/>
      <c r="AL2034" s="278"/>
      <c r="AM2034" s="278"/>
      <c r="AN2034" s="278"/>
      <c r="AO2034" s="278"/>
      <c r="AP2034" s="278"/>
      <c r="AQ2034" s="278"/>
      <c r="AR2034" s="278"/>
      <c r="AS2034" s="278"/>
      <c r="AT2034" s="278"/>
    </row>
    <row r="2035" spans="1:46" ht="45" customHeight="1" thickTop="1" thickBot="1" x14ac:dyDescent="0.25">
      <c r="A2035" s="273" t="s">
        <v>1994</v>
      </c>
      <c r="B2035" s="273" t="s">
        <v>1995</v>
      </c>
      <c r="C2035" s="273" t="s">
        <v>1995</v>
      </c>
      <c r="D2035" s="273" t="s">
        <v>1995</v>
      </c>
      <c r="E2035" s="273" t="s">
        <v>1995</v>
      </c>
      <c r="F2035" s="273" t="s">
        <v>1995</v>
      </c>
      <c r="G2035" s="273" t="s">
        <v>1995</v>
      </c>
      <c r="H2035" s="273" t="s">
        <v>1995</v>
      </c>
      <c r="I2035" s="273" t="s">
        <v>1995</v>
      </c>
      <c r="J2035" s="273" t="s">
        <v>1995</v>
      </c>
      <c r="K2035" s="273" t="s">
        <v>1995</v>
      </c>
      <c r="L2035" s="273" t="s">
        <v>1995</v>
      </c>
      <c r="M2035" s="273" t="s">
        <v>1995</v>
      </c>
      <c r="N2035" s="273" t="s">
        <v>1995</v>
      </c>
      <c r="O2035" s="273" t="s">
        <v>1995</v>
      </c>
      <c r="P2035" s="273" t="s">
        <v>1995</v>
      </c>
      <c r="Q2035" s="65">
        <v>0</v>
      </c>
      <c r="R2035" s="274"/>
      <c r="S2035" s="274"/>
      <c r="T2035" s="274"/>
      <c r="U2035" s="274"/>
      <c r="V2035" s="274"/>
      <c r="W2035" s="274"/>
      <c r="X2035" s="274"/>
      <c r="Y2035" s="274"/>
      <c r="Z2035" s="274"/>
      <c r="AA2035" s="274"/>
      <c r="AB2035" s="274"/>
      <c r="AC2035" s="274"/>
      <c r="AD2035" s="274"/>
      <c r="AE2035" s="274"/>
      <c r="AF2035" s="65">
        <v>1</v>
      </c>
      <c r="AG2035" s="274"/>
      <c r="AH2035" s="274"/>
      <c r="AI2035" s="274"/>
      <c r="AJ2035" s="274"/>
      <c r="AK2035" s="274"/>
      <c r="AL2035" s="274"/>
      <c r="AM2035" s="274"/>
      <c r="AN2035" s="274"/>
      <c r="AO2035" s="274"/>
      <c r="AP2035" s="274"/>
      <c r="AQ2035" s="274"/>
      <c r="AR2035" s="274"/>
      <c r="AS2035" s="274"/>
      <c r="AT2035" s="274"/>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79" t="s">
        <v>73</v>
      </c>
      <c r="B2037" s="279"/>
      <c r="C2037" s="279"/>
      <c r="D2037" s="279"/>
      <c r="E2037" s="279"/>
      <c r="F2037" s="279"/>
      <c r="G2037" s="279"/>
      <c r="H2037" s="279"/>
      <c r="I2037" s="279"/>
      <c r="J2037" s="279"/>
      <c r="K2037" s="279"/>
      <c r="L2037" s="279"/>
      <c r="M2037" s="279"/>
      <c r="N2037" s="279"/>
      <c r="O2037" s="279"/>
      <c r="P2037" s="279"/>
      <c r="Q2037" s="67" t="s">
        <v>64</v>
      </c>
      <c r="R2037" s="280" t="s">
        <v>65</v>
      </c>
      <c r="S2037" s="280"/>
      <c r="T2037" s="280"/>
      <c r="U2037" s="280"/>
      <c r="V2037" s="280"/>
      <c r="W2037" s="280"/>
      <c r="X2037" s="280"/>
      <c r="Y2037" s="280"/>
      <c r="Z2037" s="280"/>
      <c r="AA2037" s="280"/>
      <c r="AB2037" s="280"/>
      <c r="AC2037" s="280"/>
      <c r="AD2037" s="280"/>
      <c r="AE2037" s="280"/>
      <c r="AF2037" s="68" t="s">
        <v>64</v>
      </c>
      <c r="AG2037" s="281" t="s">
        <v>7</v>
      </c>
      <c r="AH2037" s="281"/>
      <c r="AI2037" s="281"/>
      <c r="AJ2037" s="281"/>
      <c r="AK2037" s="281"/>
      <c r="AL2037" s="281"/>
      <c r="AM2037" s="281"/>
      <c r="AN2037" s="281"/>
      <c r="AO2037" s="281"/>
      <c r="AP2037" s="281"/>
      <c r="AQ2037" s="281"/>
      <c r="AR2037" s="281"/>
      <c r="AS2037" s="281"/>
      <c r="AT2037" s="281"/>
    </row>
    <row r="2038" spans="1:46" ht="45" customHeight="1" thickTop="1" thickBot="1" x14ac:dyDescent="0.25">
      <c r="A2038" s="273" t="s">
        <v>1996</v>
      </c>
      <c r="B2038" s="273" t="s">
        <v>1997</v>
      </c>
      <c r="C2038" s="273" t="s">
        <v>1997</v>
      </c>
      <c r="D2038" s="273" t="s">
        <v>1997</v>
      </c>
      <c r="E2038" s="273" t="s">
        <v>1997</v>
      </c>
      <c r="F2038" s="273" t="s">
        <v>1997</v>
      </c>
      <c r="G2038" s="273" t="s">
        <v>1997</v>
      </c>
      <c r="H2038" s="273" t="s">
        <v>1997</v>
      </c>
      <c r="I2038" s="273" t="s">
        <v>1997</v>
      </c>
      <c r="J2038" s="273" t="s">
        <v>1997</v>
      </c>
      <c r="K2038" s="273" t="s">
        <v>1997</v>
      </c>
      <c r="L2038" s="273" t="s">
        <v>1997</v>
      </c>
      <c r="M2038" s="273" t="s">
        <v>1997</v>
      </c>
      <c r="N2038" s="273" t="s">
        <v>1997</v>
      </c>
      <c r="O2038" s="273" t="s">
        <v>1997</v>
      </c>
      <c r="P2038" s="273" t="s">
        <v>1997</v>
      </c>
      <c r="Q2038" s="65">
        <v>0</v>
      </c>
      <c r="R2038" s="278" t="s">
        <v>3076</v>
      </c>
      <c r="S2038" s="278"/>
      <c r="T2038" s="278"/>
      <c r="U2038" s="278"/>
      <c r="V2038" s="278"/>
      <c r="W2038" s="278"/>
      <c r="X2038" s="278"/>
      <c r="Y2038" s="278"/>
      <c r="Z2038" s="278"/>
      <c r="AA2038" s="278"/>
      <c r="AB2038" s="278"/>
      <c r="AC2038" s="278"/>
      <c r="AD2038" s="278"/>
      <c r="AE2038" s="278"/>
      <c r="AF2038" s="65">
        <v>1</v>
      </c>
      <c r="AG2038" s="278" t="s">
        <v>3087</v>
      </c>
      <c r="AH2038" s="278"/>
      <c r="AI2038" s="278"/>
      <c r="AJ2038" s="278"/>
      <c r="AK2038" s="278"/>
      <c r="AL2038" s="278"/>
      <c r="AM2038" s="278"/>
      <c r="AN2038" s="278"/>
      <c r="AO2038" s="278"/>
      <c r="AP2038" s="278"/>
      <c r="AQ2038" s="278"/>
      <c r="AR2038" s="278"/>
      <c r="AS2038" s="278"/>
      <c r="AT2038" s="278"/>
    </row>
    <row r="2039" spans="1:46" ht="45" customHeight="1" thickTop="1" thickBot="1" x14ac:dyDescent="0.25">
      <c r="A2039" s="273" t="s">
        <v>1998</v>
      </c>
      <c r="B2039" s="273" t="s">
        <v>1999</v>
      </c>
      <c r="C2039" s="273" t="s">
        <v>1999</v>
      </c>
      <c r="D2039" s="273" t="s">
        <v>1999</v>
      </c>
      <c r="E2039" s="273" t="s">
        <v>1999</v>
      </c>
      <c r="F2039" s="273" t="s">
        <v>1999</v>
      </c>
      <c r="G2039" s="273" t="s">
        <v>1999</v>
      </c>
      <c r="H2039" s="273" t="s">
        <v>1999</v>
      </c>
      <c r="I2039" s="273" t="s">
        <v>1999</v>
      </c>
      <c r="J2039" s="273" t="s">
        <v>1999</v>
      </c>
      <c r="K2039" s="273" t="s">
        <v>1999</v>
      </c>
      <c r="L2039" s="273" t="s">
        <v>1999</v>
      </c>
      <c r="M2039" s="273" t="s">
        <v>1999</v>
      </c>
      <c r="N2039" s="273" t="s">
        <v>1999</v>
      </c>
      <c r="O2039" s="273" t="s">
        <v>1999</v>
      </c>
      <c r="P2039" s="273" t="s">
        <v>1999</v>
      </c>
      <c r="Q2039" s="65">
        <v>0</v>
      </c>
      <c r="R2039" s="274"/>
      <c r="S2039" s="274"/>
      <c r="T2039" s="274"/>
      <c r="U2039" s="274"/>
      <c r="V2039" s="274"/>
      <c r="W2039" s="274"/>
      <c r="X2039" s="274"/>
      <c r="Y2039" s="274"/>
      <c r="Z2039" s="274"/>
      <c r="AA2039" s="274"/>
      <c r="AB2039" s="274"/>
      <c r="AC2039" s="274"/>
      <c r="AD2039" s="274"/>
      <c r="AE2039" s="274"/>
      <c r="AF2039" s="65">
        <v>1</v>
      </c>
      <c r="AG2039" s="274"/>
      <c r="AH2039" s="274"/>
      <c r="AI2039" s="274"/>
      <c r="AJ2039" s="274"/>
      <c r="AK2039" s="274"/>
      <c r="AL2039" s="274"/>
      <c r="AM2039" s="274"/>
      <c r="AN2039" s="274"/>
      <c r="AO2039" s="274"/>
      <c r="AP2039" s="274"/>
      <c r="AQ2039" s="274"/>
      <c r="AR2039" s="274"/>
      <c r="AS2039" s="274"/>
      <c r="AT2039" s="274"/>
    </row>
    <row r="2040" spans="1:46" ht="54.6" customHeight="1" thickTop="1" thickBot="1" x14ac:dyDescent="0.25">
      <c r="A2040" s="273" t="s">
        <v>2000</v>
      </c>
      <c r="B2040" s="273" t="s">
        <v>2001</v>
      </c>
      <c r="C2040" s="273" t="s">
        <v>2001</v>
      </c>
      <c r="D2040" s="273" t="s">
        <v>2001</v>
      </c>
      <c r="E2040" s="273" t="s">
        <v>2001</v>
      </c>
      <c r="F2040" s="273" t="s">
        <v>2001</v>
      </c>
      <c r="G2040" s="273" t="s">
        <v>2001</v>
      </c>
      <c r="H2040" s="273" t="s">
        <v>2001</v>
      </c>
      <c r="I2040" s="273" t="s">
        <v>2001</v>
      </c>
      <c r="J2040" s="273" t="s">
        <v>2001</v>
      </c>
      <c r="K2040" s="273" t="s">
        <v>2001</v>
      </c>
      <c r="L2040" s="273" t="s">
        <v>2001</v>
      </c>
      <c r="M2040" s="273" t="s">
        <v>2001</v>
      </c>
      <c r="N2040" s="273" t="s">
        <v>2001</v>
      </c>
      <c r="O2040" s="273" t="s">
        <v>2001</v>
      </c>
      <c r="P2040" s="273" t="s">
        <v>2001</v>
      </c>
      <c r="Q2040" s="65">
        <v>0</v>
      </c>
      <c r="R2040" s="278"/>
      <c r="S2040" s="278"/>
      <c r="T2040" s="278"/>
      <c r="U2040" s="278"/>
      <c r="V2040" s="278"/>
      <c r="W2040" s="278"/>
      <c r="X2040" s="278"/>
      <c r="Y2040" s="278"/>
      <c r="Z2040" s="278"/>
      <c r="AA2040" s="278"/>
      <c r="AB2040" s="278"/>
      <c r="AC2040" s="278"/>
      <c r="AD2040" s="278"/>
      <c r="AE2040" s="278"/>
      <c r="AF2040" s="65">
        <v>1</v>
      </c>
      <c r="AG2040" s="278"/>
      <c r="AH2040" s="278"/>
      <c r="AI2040" s="278"/>
      <c r="AJ2040" s="278"/>
      <c r="AK2040" s="278"/>
      <c r="AL2040" s="278"/>
      <c r="AM2040" s="278"/>
      <c r="AN2040" s="278"/>
      <c r="AO2040" s="278"/>
      <c r="AP2040" s="278"/>
      <c r="AQ2040" s="278"/>
      <c r="AR2040" s="278"/>
      <c r="AS2040" s="278"/>
      <c r="AT2040" s="278"/>
    </row>
    <row r="2041" spans="1:46" ht="64.150000000000006" customHeight="1" thickTop="1" thickBot="1" x14ac:dyDescent="0.25">
      <c r="A2041" s="273" t="s">
        <v>2002</v>
      </c>
      <c r="B2041" s="273" t="s">
        <v>2003</v>
      </c>
      <c r="C2041" s="273" t="s">
        <v>2003</v>
      </c>
      <c r="D2041" s="273" t="s">
        <v>2003</v>
      </c>
      <c r="E2041" s="273" t="s">
        <v>2003</v>
      </c>
      <c r="F2041" s="273" t="s">
        <v>2003</v>
      </c>
      <c r="G2041" s="273" t="s">
        <v>2003</v>
      </c>
      <c r="H2041" s="273" t="s">
        <v>2003</v>
      </c>
      <c r="I2041" s="273" t="s">
        <v>2003</v>
      </c>
      <c r="J2041" s="273" t="s">
        <v>2003</v>
      </c>
      <c r="K2041" s="273" t="s">
        <v>2003</v>
      </c>
      <c r="L2041" s="273" t="s">
        <v>2003</v>
      </c>
      <c r="M2041" s="273" t="s">
        <v>2003</v>
      </c>
      <c r="N2041" s="273" t="s">
        <v>2003</v>
      </c>
      <c r="O2041" s="273" t="s">
        <v>2003</v>
      </c>
      <c r="P2041" s="273" t="s">
        <v>2003</v>
      </c>
      <c r="Q2041" s="65">
        <v>0</v>
      </c>
      <c r="R2041" s="278"/>
      <c r="S2041" s="278"/>
      <c r="T2041" s="278"/>
      <c r="U2041" s="278"/>
      <c r="V2041" s="278"/>
      <c r="W2041" s="278"/>
      <c r="X2041" s="278"/>
      <c r="Y2041" s="278"/>
      <c r="Z2041" s="278"/>
      <c r="AA2041" s="278"/>
      <c r="AB2041" s="278"/>
      <c r="AC2041" s="278"/>
      <c r="AD2041" s="278"/>
      <c r="AE2041" s="278"/>
      <c r="AF2041" s="65">
        <v>1</v>
      </c>
      <c r="AG2041" s="278"/>
      <c r="AH2041" s="278"/>
      <c r="AI2041" s="278"/>
      <c r="AJ2041" s="278"/>
      <c r="AK2041" s="278"/>
      <c r="AL2041" s="278"/>
      <c r="AM2041" s="278"/>
      <c r="AN2041" s="278"/>
      <c r="AO2041" s="278"/>
      <c r="AP2041" s="278"/>
      <c r="AQ2041" s="278"/>
      <c r="AR2041" s="278"/>
      <c r="AS2041" s="278"/>
      <c r="AT2041" s="278"/>
    </row>
    <row r="2042" spans="1:46" ht="45" customHeight="1" thickTop="1" thickBot="1" x14ac:dyDescent="0.25">
      <c r="A2042" s="273" t="s">
        <v>2004</v>
      </c>
      <c r="B2042" s="273" t="s">
        <v>2005</v>
      </c>
      <c r="C2042" s="273" t="s">
        <v>2005</v>
      </c>
      <c r="D2042" s="273" t="s">
        <v>2005</v>
      </c>
      <c r="E2042" s="273" t="s">
        <v>2005</v>
      </c>
      <c r="F2042" s="273" t="s">
        <v>2005</v>
      </c>
      <c r="G2042" s="273" t="s">
        <v>2005</v>
      </c>
      <c r="H2042" s="273" t="s">
        <v>2005</v>
      </c>
      <c r="I2042" s="273" t="s">
        <v>2005</v>
      </c>
      <c r="J2042" s="273" t="s">
        <v>2005</v>
      </c>
      <c r="K2042" s="273" t="s">
        <v>2005</v>
      </c>
      <c r="L2042" s="273" t="s">
        <v>2005</v>
      </c>
      <c r="M2042" s="273" t="s">
        <v>2005</v>
      </c>
      <c r="N2042" s="273" t="s">
        <v>2005</v>
      </c>
      <c r="O2042" s="273" t="s">
        <v>2005</v>
      </c>
      <c r="P2042" s="273" t="s">
        <v>2005</v>
      </c>
      <c r="Q2042" s="65">
        <v>0</v>
      </c>
      <c r="R2042" s="278"/>
      <c r="S2042" s="278"/>
      <c r="T2042" s="278"/>
      <c r="U2042" s="278"/>
      <c r="V2042" s="278"/>
      <c r="W2042" s="278"/>
      <c r="X2042" s="278"/>
      <c r="Y2042" s="278"/>
      <c r="Z2042" s="278"/>
      <c r="AA2042" s="278"/>
      <c r="AB2042" s="278"/>
      <c r="AC2042" s="278"/>
      <c r="AD2042" s="278"/>
      <c r="AE2042" s="278"/>
      <c r="AF2042" s="65">
        <v>1</v>
      </c>
      <c r="AG2042" s="278"/>
      <c r="AH2042" s="278"/>
      <c r="AI2042" s="278"/>
      <c r="AJ2042" s="278"/>
      <c r="AK2042" s="278"/>
      <c r="AL2042" s="278"/>
      <c r="AM2042" s="278"/>
      <c r="AN2042" s="278"/>
      <c r="AO2042" s="278"/>
      <c r="AP2042" s="278"/>
      <c r="AQ2042" s="278"/>
      <c r="AR2042" s="278"/>
      <c r="AS2042" s="278"/>
      <c r="AT2042" s="278"/>
    </row>
    <row r="2045" spans="1:46" ht="15" x14ac:dyDescent="0.2">
      <c r="A2045" s="267" t="s">
        <v>2006</v>
      </c>
      <c r="B2045" s="267"/>
      <c r="C2045" s="267"/>
      <c r="D2045" s="267"/>
      <c r="E2045" s="267"/>
      <c r="F2045" s="267"/>
      <c r="G2045" s="267"/>
      <c r="H2045" s="267"/>
      <c r="I2045" s="267"/>
      <c r="J2045" s="267"/>
      <c r="K2045" s="267"/>
      <c r="L2045" s="267"/>
      <c r="M2045" s="267"/>
      <c r="N2045" s="267"/>
      <c r="O2045" s="267"/>
      <c r="P2045" s="267"/>
      <c r="Q2045" s="267"/>
      <c r="R2045" s="267"/>
      <c r="S2045" s="267"/>
      <c r="T2045" s="267"/>
      <c r="U2045" s="267"/>
      <c r="V2045" s="267"/>
      <c r="W2045" s="267"/>
      <c r="X2045" s="267"/>
      <c r="Y2045" s="267"/>
      <c r="Z2045" s="267"/>
      <c r="AA2045" s="267"/>
      <c r="AB2045" s="267"/>
      <c r="AC2045" s="267"/>
      <c r="AD2045" s="267"/>
      <c r="AE2045" s="267"/>
      <c r="AF2045"/>
      <c r="AG2045" s="295" t="s">
        <v>61</v>
      </c>
      <c r="AH2045" s="295"/>
      <c r="AI2045" s="295"/>
      <c r="AJ2045" s="295"/>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62</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68" t="s">
        <v>2007</v>
      </c>
      <c r="B2049" s="268"/>
      <c r="C2049" s="268"/>
      <c r="D2049" s="268"/>
      <c r="E2049" s="268"/>
      <c r="F2049" s="268"/>
      <c r="G2049" s="268"/>
      <c r="H2049" s="268"/>
      <c r="I2049" s="268"/>
      <c r="J2049" s="268"/>
      <c r="K2049" s="268"/>
      <c r="L2049" s="268"/>
      <c r="M2049" s="268"/>
      <c r="N2049" s="268"/>
      <c r="O2049" s="268"/>
      <c r="P2049" s="268"/>
      <c r="Q2049" s="62"/>
      <c r="R2049" s="57"/>
      <c r="S2049" s="57"/>
      <c r="T2049" s="57"/>
      <c r="U2049" s="57"/>
      <c r="V2049" s="269"/>
      <c r="W2049" s="269"/>
      <c r="X2049" s="269"/>
      <c r="Y2049" s="269"/>
      <c r="Z2049" s="269"/>
      <c r="AA2049" s="269"/>
      <c r="AB2049" s="269"/>
      <c r="AC2049" s="269"/>
      <c r="AD2049" s="269"/>
      <c r="AE2049" s="269"/>
      <c r="AF2049" s="62"/>
      <c r="AG2049" s="57"/>
      <c r="AH2049" s="57"/>
      <c r="AI2049" s="57"/>
      <c r="AJ2049" s="57"/>
      <c r="AK2049" s="269"/>
      <c r="AL2049" s="269"/>
      <c r="AM2049" s="269"/>
      <c r="AN2049" s="269"/>
      <c r="AO2049" s="269"/>
      <c r="AP2049" s="269"/>
      <c r="AQ2049" s="269"/>
      <c r="AR2049" s="269"/>
      <c r="AS2049" s="269"/>
      <c r="AT2049" s="269"/>
    </row>
    <row r="2050" spans="1:46" ht="45" customHeight="1" thickTop="1" thickBot="1" x14ac:dyDescent="0.25">
      <c r="A2050" s="275" t="s">
        <v>43</v>
      </c>
      <c r="B2050" s="275"/>
      <c r="C2050" s="275"/>
      <c r="D2050" s="275"/>
      <c r="E2050" s="275"/>
      <c r="F2050" s="275"/>
      <c r="G2050" s="275"/>
      <c r="H2050" s="275"/>
      <c r="I2050" s="275"/>
      <c r="J2050" s="275"/>
      <c r="K2050" s="275"/>
      <c r="L2050" s="275"/>
      <c r="M2050" s="275"/>
      <c r="N2050" s="275"/>
      <c r="O2050" s="275"/>
      <c r="P2050" s="275"/>
      <c r="Q2050" s="63" t="s">
        <v>64</v>
      </c>
      <c r="R2050" s="276" t="s">
        <v>65</v>
      </c>
      <c r="S2050" s="276"/>
      <c r="T2050" s="276"/>
      <c r="U2050" s="276"/>
      <c r="V2050" s="276"/>
      <c r="W2050" s="276"/>
      <c r="X2050" s="276"/>
      <c r="Y2050" s="276"/>
      <c r="Z2050" s="276"/>
      <c r="AA2050" s="276"/>
      <c r="AB2050" s="276"/>
      <c r="AC2050" s="276"/>
      <c r="AD2050" s="276"/>
      <c r="AE2050" s="276"/>
      <c r="AF2050" s="64" t="s">
        <v>64</v>
      </c>
      <c r="AG2050" s="277" t="s">
        <v>7</v>
      </c>
      <c r="AH2050" s="277"/>
      <c r="AI2050" s="277"/>
      <c r="AJ2050" s="277"/>
      <c r="AK2050" s="277"/>
      <c r="AL2050" s="277"/>
      <c r="AM2050" s="277"/>
      <c r="AN2050" s="277"/>
      <c r="AO2050" s="277"/>
      <c r="AP2050" s="277"/>
      <c r="AQ2050" s="277"/>
      <c r="AR2050" s="277"/>
      <c r="AS2050" s="277"/>
      <c r="AT2050" s="277"/>
    </row>
    <row r="2051" spans="1:46" ht="45" customHeight="1" thickTop="1" thickBot="1" x14ac:dyDescent="0.25">
      <c r="A2051" s="273" t="s">
        <v>986</v>
      </c>
      <c r="B2051" s="273" t="s">
        <v>987</v>
      </c>
      <c r="C2051" s="273" t="s">
        <v>987</v>
      </c>
      <c r="D2051" s="273" t="s">
        <v>987</v>
      </c>
      <c r="E2051" s="273" t="s">
        <v>987</v>
      </c>
      <c r="F2051" s="273" t="s">
        <v>987</v>
      </c>
      <c r="G2051" s="273" t="s">
        <v>987</v>
      </c>
      <c r="H2051" s="273" t="s">
        <v>987</v>
      </c>
      <c r="I2051" s="273" t="s">
        <v>987</v>
      </c>
      <c r="J2051" s="273" t="s">
        <v>987</v>
      </c>
      <c r="K2051" s="273" t="s">
        <v>987</v>
      </c>
      <c r="L2051" s="273" t="s">
        <v>987</v>
      </c>
      <c r="M2051" s="273" t="s">
        <v>987</v>
      </c>
      <c r="N2051" s="273" t="s">
        <v>987</v>
      </c>
      <c r="O2051" s="273" t="s">
        <v>987</v>
      </c>
      <c r="P2051" s="273" t="s">
        <v>987</v>
      </c>
      <c r="Q2051" s="65">
        <v>3</v>
      </c>
      <c r="R2051" s="278" t="s">
        <v>3078</v>
      </c>
      <c r="S2051" s="278"/>
      <c r="T2051" s="278"/>
      <c r="U2051" s="278"/>
      <c r="V2051" s="278"/>
      <c r="W2051" s="278"/>
      <c r="X2051" s="278"/>
      <c r="Y2051" s="278"/>
      <c r="Z2051" s="278"/>
      <c r="AA2051" s="278"/>
      <c r="AB2051" s="278"/>
      <c r="AC2051" s="278"/>
      <c r="AD2051" s="278"/>
      <c r="AE2051" s="278"/>
      <c r="AF2051" s="65">
        <v>3</v>
      </c>
      <c r="AG2051" s="278" t="s">
        <v>3078</v>
      </c>
      <c r="AH2051" s="278"/>
      <c r="AI2051" s="278"/>
      <c r="AJ2051" s="278"/>
      <c r="AK2051" s="278"/>
      <c r="AL2051" s="278"/>
      <c r="AM2051" s="278"/>
      <c r="AN2051" s="278"/>
      <c r="AO2051" s="278"/>
      <c r="AP2051" s="278"/>
      <c r="AQ2051" s="278"/>
      <c r="AR2051" s="278"/>
      <c r="AS2051" s="278"/>
      <c r="AT2051" s="278"/>
    </row>
    <row r="2052" spans="1:46" ht="45" customHeight="1" thickTop="1" thickBot="1" x14ac:dyDescent="0.25">
      <c r="A2052" s="273" t="s">
        <v>1018</v>
      </c>
      <c r="B2052" s="273" t="s">
        <v>1019</v>
      </c>
      <c r="C2052" s="273" t="s">
        <v>1019</v>
      </c>
      <c r="D2052" s="273" t="s">
        <v>1019</v>
      </c>
      <c r="E2052" s="273" t="s">
        <v>1019</v>
      </c>
      <c r="F2052" s="273" t="s">
        <v>1019</v>
      </c>
      <c r="G2052" s="273" t="s">
        <v>1019</v>
      </c>
      <c r="H2052" s="273" t="s">
        <v>1019</v>
      </c>
      <c r="I2052" s="273" t="s">
        <v>1019</v>
      </c>
      <c r="J2052" s="273" t="s">
        <v>1019</v>
      </c>
      <c r="K2052" s="273" t="s">
        <v>1019</v>
      </c>
      <c r="L2052" s="273" t="s">
        <v>1019</v>
      </c>
      <c r="M2052" s="273" t="s">
        <v>1019</v>
      </c>
      <c r="N2052" s="273" t="s">
        <v>1019</v>
      </c>
      <c r="O2052" s="273" t="s">
        <v>1019</v>
      </c>
      <c r="P2052" s="273" t="s">
        <v>1019</v>
      </c>
      <c r="Q2052" s="65">
        <v>3</v>
      </c>
      <c r="R2052" s="274"/>
      <c r="S2052" s="274"/>
      <c r="T2052" s="274"/>
      <c r="U2052" s="274"/>
      <c r="V2052" s="274"/>
      <c r="W2052" s="274"/>
      <c r="X2052" s="274"/>
      <c r="Y2052" s="274"/>
      <c r="Z2052" s="274"/>
      <c r="AA2052" s="274"/>
      <c r="AB2052" s="274"/>
      <c r="AC2052" s="274"/>
      <c r="AD2052" s="274"/>
      <c r="AE2052" s="274"/>
      <c r="AF2052" s="65">
        <v>3</v>
      </c>
      <c r="AG2052" s="274"/>
      <c r="AH2052" s="274"/>
      <c r="AI2052" s="274"/>
      <c r="AJ2052" s="274"/>
      <c r="AK2052" s="274"/>
      <c r="AL2052" s="274"/>
      <c r="AM2052" s="274"/>
      <c r="AN2052" s="274"/>
      <c r="AO2052" s="274"/>
      <c r="AP2052" s="274"/>
      <c r="AQ2052" s="274"/>
      <c r="AR2052" s="274"/>
      <c r="AS2052" s="274"/>
      <c r="AT2052" s="274"/>
    </row>
    <row r="2053" spans="1:46" ht="45" customHeight="1" thickTop="1" thickBot="1" x14ac:dyDescent="0.25">
      <c r="A2053" s="273" t="s">
        <v>2008</v>
      </c>
      <c r="B2053" s="273" t="s">
        <v>2009</v>
      </c>
      <c r="C2053" s="273" t="s">
        <v>2009</v>
      </c>
      <c r="D2053" s="273" t="s">
        <v>2009</v>
      </c>
      <c r="E2053" s="273" t="s">
        <v>2009</v>
      </c>
      <c r="F2053" s="273" t="s">
        <v>2009</v>
      </c>
      <c r="G2053" s="273" t="s">
        <v>2009</v>
      </c>
      <c r="H2053" s="273" t="s">
        <v>2009</v>
      </c>
      <c r="I2053" s="273" t="s">
        <v>2009</v>
      </c>
      <c r="J2053" s="273" t="s">
        <v>2009</v>
      </c>
      <c r="K2053" s="273" t="s">
        <v>2009</v>
      </c>
      <c r="L2053" s="273" t="s">
        <v>2009</v>
      </c>
      <c r="M2053" s="273" t="s">
        <v>2009</v>
      </c>
      <c r="N2053" s="273" t="s">
        <v>2009</v>
      </c>
      <c r="O2053" s="273" t="s">
        <v>2009</v>
      </c>
      <c r="P2053" s="273" t="s">
        <v>2009</v>
      </c>
      <c r="Q2053" s="65">
        <v>3</v>
      </c>
      <c r="R2053" s="274"/>
      <c r="S2053" s="274"/>
      <c r="T2053" s="274"/>
      <c r="U2053" s="274"/>
      <c r="V2053" s="274"/>
      <c r="W2053" s="274"/>
      <c r="X2053" s="274"/>
      <c r="Y2053" s="274"/>
      <c r="Z2053" s="274"/>
      <c r="AA2053" s="274"/>
      <c r="AB2053" s="274"/>
      <c r="AC2053" s="274"/>
      <c r="AD2053" s="274"/>
      <c r="AE2053" s="274"/>
      <c r="AF2053" s="65">
        <v>3</v>
      </c>
      <c r="AG2053" s="274"/>
      <c r="AH2053" s="274"/>
      <c r="AI2053" s="274"/>
      <c r="AJ2053" s="274"/>
      <c r="AK2053" s="274"/>
      <c r="AL2053" s="274"/>
      <c r="AM2053" s="274"/>
      <c r="AN2053" s="274"/>
      <c r="AO2053" s="274"/>
      <c r="AP2053" s="274"/>
      <c r="AQ2053" s="274"/>
      <c r="AR2053" s="274"/>
      <c r="AS2053" s="274"/>
      <c r="AT2053" s="274"/>
    </row>
    <row r="2054" spans="1:46" ht="45" customHeight="1" thickTop="1" thickBot="1" x14ac:dyDescent="0.25">
      <c r="A2054" s="273" t="s">
        <v>2010</v>
      </c>
      <c r="B2054" s="273" t="s">
        <v>2011</v>
      </c>
      <c r="C2054" s="273" t="s">
        <v>2011</v>
      </c>
      <c r="D2054" s="273" t="s">
        <v>2011</v>
      </c>
      <c r="E2054" s="273" t="s">
        <v>2011</v>
      </c>
      <c r="F2054" s="273" t="s">
        <v>2011</v>
      </c>
      <c r="G2054" s="273" t="s">
        <v>2011</v>
      </c>
      <c r="H2054" s="273" t="s">
        <v>2011</v>
      </c>
      <c r="I2054" s="273" t="s">
        <v>2011</v>
      </c>
      <c r="J2054" s="273" t="s">
        <v>2011</v>
      </c>
      <c r="K2054" s="273" t="s">
        <v>2011</v>
      </c>
      <c r="L2054" s="273" t="s">
        <v>2011</v>
      </c>
      <c r="M2054" s="273" t="s">
        <v>2011</v>
      </c>
      <c r="N2054" s="273" t="s">
        <v>2011</v>
      </c>
      <c r="O2054" s="273" t="s">
        <v>2011</v>
      </c>
      <c r="P2054" s="273" t="s">
        <v>2011</v>
      </c>
      <c r="Q2054" s="65">
        <v>3</v>
      </c>
      <c r="R2054" s="274"/>
      <c r="S2054" s="274"/>
      <c r="T2054" s="274"/>
      <c r="U2054" s="274"/>
      <c r="V2054" s="274"/>
      <c r="W2054" s="274"/>
      <c r="X2054" s="274"/>
      <c r="Y2054" s="274"/>
      <c r="Z2054" s="274"/>
      <c r="AA2054" s="274"/>
      <c r="AB2054" s="274"/>
      <c r="AC2054" s="274"/>
      <c r="AD2054" s="274"/>
      <c r="AE2054" s="274"/>
      <c r="AF2054" s="65">
        <v>3</v>
      </c>
      <c r="AG2054" s="274"/>
      <c r="AH2054" s="274"/>
      <c r="AI2054" s="274"/>
      <c r="AJ2054" s="274"/>
      <c r="AK2054" s="274"/>
      <c r="AL2054" s="274"/>
      <c r="AM2054" s="274"/>
      <c r="AN2054" s="274"/>
      <c r="AO2054" s="274"/>
      <c r="AP2054" s="274"/>
      <c r="AQ2054" s="274"/>
      <c r="AR2054" s="274"/>
      <c r="AS2054" s="274"/>
      <c r="AT2054" s="274"/>
    </row>
    <row r="2055" spans="1:46" ht="45" customHeight="1" thickTop="1" thickBot="1" x14ac:dyDescent="0.25">
      <c r="A2055" s="278" t="s">
        <v>2012</v>
      </c>
      <c r="B2055" s="278" t="s">
        <v>2013</v>
      </c>
      <c r="C2055" s="278" t="s">
        <v>2013</v>
      </c>
      <c r="D2055" s="278" t="s">
        <v>2013</v>
      </c>
      <c r="E2055" s="278" t="s">
        <v>2013</v>
      </c>
      <c r="F2055" s="278" t="s">
        <v>2013</v>
      </c>
      <c r="G2055" s="278" t="s">
        <v>2013</v>
      </c>
      <c r="H2055" s="278" t="s">
        <v>2013</v>
      </c>
      <c r="I2055" s="278" t="s">
        <v>2013</v>
      </c>
      <c r="J2055" s="278" t="s">
        <v>2013</v>
      </c>
      <c r="K2055" s="278" t="s">
        <v>2013</v>
      </c>
      <c r="L2055" s="278" t="s">
        <v>2013</v>
      </c>
      <c r="M2055" s="278" t="s">
        <v>2013</v>
      </c>
      <c r="N2055" s="278" t="s">
        <v>2013</v>
      </c>
      <c r="O2055" s="278" t="s">
        <v>2013</v>
      </c>
      <c r="P2055" s="278" t="s">
        <v>2013</v>
      </c>
      <c r="Q2055" s="65">
        <v>3</v>
      </c>
      <c r="R2055" s="274"/>
      <c r="S2055" s="274"/>
      <c r="T2055" s="274"/>
      <c r="U2055" s="274"/>
      <c r="V2055" s="274"/>
      <c r="W2055" s="274"/>
      <c r="X2055" s="274"/>
      <c r="Y2055" s="274"/>
      <c r="Z2055" s="274"/>
      <c r="AA2055" s="274"/>
      <c r="AB2055" s="274"/>
      <c r="AC2055" s="274"/>
      <c r="AD2055" s="274"/>
      <c r="AE2055" s="274"/>
      <c r="AF2055" s="65">
        <v>3</v>
      </c>
      <c r="AG2055" s="274"/>
      <c r="AH2055" s="274"/>
      <c r="AI2055" s="274"/>
      <c r="AJ2055" s="274"/>
      <c r="AK2055" s="274"/>
      <c r="AL2055" s="274"/>
      <c r="AM2055" s="274"/>
      <c r="AN2055" s="274"/>
      <c r="AO2055" s="274"/>
      <c r="AP2055" s="274"/>
      <c r="AQ2055" s="274"/>
      <c r="AR2055" s="274"/>
      <c r="AS2055" s="274"/>
      <c r="AT2055" s="274"/>
    </row>
    <row r="2056" spans="1:46" ht="45" customHeight="1" thickTop="1" thickBot="1" x14ac:dyDescent="0.25">
      <c r="A2056" s="278" t="s">
        <v>2014</v>
      </c>
      <c r="B2056" s="278" t="s">
        <v>2015</v>
      </c>
      <c r="C2056" s="278" t="s">
        <v>2015</v>
      </c>
      <c r="D2056" s="278" t="s">
        <v>2015</v>
      </c>
      <c r="E2056" s="278" t="s">
        <v>2015</v>
      </c>
      <c r="F2056" s="278" t="s">
        <v>2015</v>
      </c>
      <c r="G2056" s="278" t="s">
        <v>2015</v>
      </c>
      <c r="H2056" s="278" t="s">
        <v>2015</v>
      </c>
      <c r="I2056" s="278" t="s">
        <v>2015</v>
      </c>
      <c r="J2056" s="278" t="s">
        <v>2015</v>
      </c>
      <c r="K2056" s="278" t="s">
        <v>2015</v>
      </c>
      <c r="L2056" s="278" t="s">
        <v>2015</v>
      </c>
      <c r="M2056" s="278" t="s">
        <v>2015</v>
      </c>
      <c r="N2056" s="278" t="s">
        <v>2015</v>
      </c>
      <c r="O2056" s="278" t="s">
        <v>2015</v>
      </c>
      <c r="P2056" s="278" t="s">
        <v>2015</v>
      </c>
      <c r="Q2056" s="65">
        <v>3</v>
      </c>
      <c r="R2056" s="278"/>
      <c r="S2056" s="278"/>
      <c r="T2056" s="278"/>
      <c r="U2056" s="278"/>
      <c r="V2056" s="278"/>
      <c r="W2056" s="278"/>
      <c r="X2056" s="278"/>
      <c r="Y2056" s="278"/>
      <c r="Z2056" s="278"/>
      <c r="AA2056" s="278"/>
      <c r="AB2056" s="278"/>
      <c r="AC2056" s="278"/>
      <c r="AD2056" s="278"/>
      <c r="AE2056" s="278"/>
      <c r="AF2056" s="65">
        <v>3</v>
      </c>
      <c r="AG2056" s="278"/>
      <c r="AH2056" s="278"/>
      <c r="AI2056" s="278"/>
      <c r="AJ2056" s="278"/>
      <c r="AK2056" s="278"/>
      <c r="AL2056" s="278"/>
      <c r="AM2056" s="278"/>
      <c r="AN2056" s="278"/>
      <c r="AO2056" s="278"/>
      <c r="AP2056" s="278"/>
      <c r="AQ2056" s="278"/>
      <c r="AR2056" s="278"/>
      <c r="AS2056" s="278"/>
      <c r="AT2056" s="278"/>
    </row>
    <row r="2057" spans="1:46" ht="130.15" customHeight="1" thickTop="1" thickBot="1" x14ac:dyDescent="0.25">
      <c r="A2057" s="273" t="s">
        <v>2016</v>
      </c>
      <c r="B2057" s="273"/>
      <c r="C2057" s="273"/>
      <c r="D2057" s="273"/>
      <c r="E2057" s="273"/>
      <c r="F2057" s="273"/>
      <c r="G2057" s="273"/>
      <c r="H2057" s="273"/>
      <c r="I2057" s="273"/>
      <c r="J2057" s="273"/>
      <c r="K2057" s="273"/>
      <c r="L2057" s="273"/>
      <c r="M2057" s="273"/>
      <c r="N2057" s="273"/>
      <c r="O2057" s="273"/>
      <c r="P2057" s="273"/>
      <c r="Q2057" s="65">
        <v>3</v>
      </c>
      <c r="R2057" s="278"/>
      <c r="S2057" s="278"/>
      <c r="T2057" s="278"/>
      <c r="U2057" s="278"/>
      <c r="V2057" s="278"/>
      <c r="W2057" s="278"/>
      <c r="X2057" s="278"/>
      <c r="Y2057" s="278"/>
      <c r="Z2057" s="278"/>
      <c r="AA2057" s="278"/>
      <c r="AB2057" s="278"/>
      <c r="AC2057" s="278"/>
      <c r="AD2057" s="278"/>
      <c r="AE2057" s="278"/>
      <c r="AF2057" s="65">
        <v>3</v>
      </c>
      <c r="AG2057" s="278"/>
      <c r="AH2057" s="278"/>
      <c r="AI2057" s="278"/>
      <c r="AJ2057" s="278"/>
      <c r="AK2057" s="278"/>
      <c r="AL2057" s="278"/>
      <c r="AM2057" s="278"/>
      <c r="AN2057" s="278"/>
      <c r="AO2057" s="278"/>
      <c r="AP2057" s="278"/>
      <c r="AQ2057" s="278"/>
      <c r="AR2057" s="278"/>
      <c r="AS2057" s="278"/>
      <c r="AT2057" s="278"/>
    </row>
    <row r="2058" spans="1:46" ht="45" customHeight="1" thickTop="1" thickBot="1" x14ac:dyDescent="0.25">
      <c r="A2058" s="273" t="s">
        <v>2017</v>
      </c>
      <c r="B2058" s="273" t="s">
        <v>2018</v>
      </c>
      <c r="C2058" s="273" t="s">
        <v>2018</v>
      </c>
      <c r="D2058" s="273" t="s">
        <v>2018</v>
      </c>
      <c r="E2058" s="273" t="s">
        <v>2018</v>
      </c>
      <c r="F2058" s="273" t="s">
        <v>2018</v>
      </c>
      <c r="G2058" s="273" t="s">
        <v>2018</v>
      </c>
      <c r="H2058" s="273" t="s">
        <v>2018</v>
      </c>
      <c r="I2058" s="273" t="s">
        <v>2018</v>
      </c>
      <c r="J2058" s="273" t="s">
        <v>2018</v>
      </c>
      <c r="K2058" s="273" t="s">
        <v>2018</v>
      </c>
      <c r="L2058" s="273" t="s">
        <v>2018</v>
      </c>
      <c r="M2058" s="273" t="s">
        <v>2018</v>
      </c>
      <c r="N2058" s="273" t="s">
        <v>2018</v>
      </c>
      <c r="O2058" s="273" t="s">
        <v>2018</v>
      </c>
      <c r="P2058" s="273" t="s">
        <v>2018</v>
      </c>
      <c r="Q2058" s="65">
        <v>3</v>
      </c>
      <c r="R2058" s="278"/>
      <c r="S2058" s="278"/>
      <c r="T2058" s="278"/>
      <c r="U2058" s="278"/>
      <c r="V2058" s="278"/>
      <c r="W2058" s="278"/>
      <c r="X2058" s="278"/>
      <c r="Y2058" s="278"/>
      <c r="Z2058" s="278"/>
      <c r="AA2058" s="278"/>
      <c r="AB2058" s="278"/>
      <c r="AC2058" s="278"/>
      <c r="AD2058" s="278"/>
      <c r="AE2058" s="278"/>
      <c r="AF2058" s="65">
        <v>3</v>
      </c>
      <c r="AG2058" s="278"/>
      <c r="AH2058" s="278"/>
      <c r="AI2058" s="278"/>
      <c r="AJ2058" s="278"/>
      <c r="AK2058" s="278"/>
      <c r="AL2058" s="278"/>
      <c r="AM2058" s="278"/>
      <c r="AN2058" s="278"/>
      <c r="AO2058" s="278"/>
      <c r="AP2058" s="278"/>
      <c r="AQ2058" s="278"/>
      <c r="AR2058" s="278"/>
      <c r="AS2058" s="278"/>
      <c r="AT2058" s="278"/>
    </row>
    <row r="2059" spans="1:46" ht="45" customHeight="1" thickTop="1" thickBot="1" x14ac:dyDescent="0.25">
      <c r="A2059" s="273" t="s">
        <v>2019</v>
      </c>
      <c r="B2059" s="273" t="s">
        <v>2020</v>
      </c>
      <c r="C2059" s="273" t="s">
        <v>2020</v>
      </c>
      <c r="D2059" s="273" t="s">
        <v>2020</v>
      </c>
      <c r="E2059" s="273" t="s">
        <v>2020</v>
      </c>
      <c r="F2059" s="273" t="s">
        <v>2020</v>
      </c>
      <c r="G2059" s="273" t="s">
        <v>2020</v>
      </c>
      <c r="H2059" s="273" t="s">
        <v>2020</v>
      </c>
      <c r="I2059" s="273" t="s">
        <v>2020</v>
      </c>
      <c r="J2059" s="273" t="s">
        <v>2020</v>
      </c>
      <c r="K2059" s="273" t="s">
        <v>2020</v>
      </c>
      <c r="L2059" s="273" t="s">
        <v>2020</v>
      </c>
      <c r="M2059" s="273" t="s">
        <v>2020</v>
      </c>
      <c r="N2059" s="273" t="s">
        <v>2020</v>
      </c>
      <c r="O2059" s="273" t="s">
        <v>2020</v>
      </c>
      <c r="P2059" s="273" t="s">
        <v>2020</v>
      </c>
      <c r="Q2059" s="65">
        <v>3</v>
      </c>
      <c r="R2059" s="274"/>
      <c r="S2059" s="274"/>
      <c r="T2059" s="274"/>
      <c r="U2059" s="274"/>
      <c r="V2059" s="274"/>
      <c r="W2059" s="274"/>
      <c r="X2059" s="274"/>
      <c r="Y2059" s="274"/>
      <c r="Z2059" s="274"/>
      <c r="AA2059" s="274"/>
      <c r="AB2059" s="274"/>
      <c r="AC2059" s="274"/>
      <c r="AD2059" s="274"/>
      <c r="AE2059" s="274"/>
      <c r="AF2059" s="65">
        <v>3</v>
      </c>
      <c r="AG2059" s="274"/>
      <c r="AH2059" s="274"/>
      <c r="AI2059" s="274"/>
      <c r="AJ2059" s="274"/>
      <c r="AK2059" s="274"/>
      <c r="AL2059" s="274"/>
      <c r="AM2059" s="274"/>
      <c r="AN2059" s="274"/>
      <c r="AO2059" s="274"/>
      <c r="AP2059" s="274"/>
      <c r="AQ2059" s="274"/>
      <c r="AR2059" s="274"/>
      <c r="AS2059" s="274"/>
      <c r="AT2059" s="274"/>
    </row>
    <row r="2060" spans="1:46" ht="45" customHeight="1" thickTop="1" thickBot="1" x14ac:dyDescent="0.25">
      <c r="A2060" s="273" t="s">
        <v>2021</v>
      </c>
      <c r="B2060" s="273" t="s">
        <v>2022</v>
      </c>
      <c r="C2060" s="273" t="s">
        <v>2022</v>
      </c>
      <c r="D2060" s="273" t="s">
        <v>2022</v>
      </c>
      <c r="E2060" s="273" t="s">
        <v>2022</v>
      </c>
      <c r="F2060" s="273" t="s">
        <v>2022</v>
      </c>
      <c r="G2060" s="273" t="s">
        <v>2022</v>
      </c>
      <c r="H2060" s="273" t="s">
        <v>2022</v>
      </c>
      <c r="I2060" s="273" t="s">
        <v>2022</v>
      </c>
      <c r="J2060" s="273" t="s">
        <v>2022</v>
      </c>
      <c r="K2060" s="273" t="s">
        <v>2022</v>
      </c>
      <c r="L2060" s="273" t="s">
        <v>2022</v>
      </c>
      <c r="M2060" s="273" t="s">
        <v>2022</v>
      </c>
      <c r="N2060" s="273" t="s">
        <v>2022</v>
      </c>
      <c r="O2060" s="273" t="s">
        <v>2022</v>
      </c>
      <c r="P2060" s="273" t="s">
        <v>2022</v>
      </c>
      <c r="Q2060" s="65">
        <v>3</v>
      </c>
      <c r="R2060" s="274"/>
      <c r="S2060" s="274"/>
      <c r="T2060" s="274"/>
      <c r="U2060" s="274"/>
      <c r="V2060" s="274"/>
      <c r="W2060" s="274"/>
      <c r="X2060" s="274"/>
      <c r="Y2060" s="274"/>
      <c r="Z2060" s="274"/>
      <c r="AA2060" s="274"/>
      <c r="AB2060" s="274"/>
      <c r="AC2060" s="274"/>
      <c r="AD2060" s="274"/>
      <c r="AE2060" s="274"/>
      <c r="AF2060" s="65">
        <v>3</v>
      </c>
      <c r="AG2060" s="274"/>
      <c r="AH2060" s="274"/>
      <c r="AI2060" s="274"/>
      <c r="AJ2060" s="274"/>
      <c r="AK2060" s="274"/>
      <c r="AL2060" s="274"/>
      <c r="AM2060" s="274"/>
      <c r="AN2060" s="274"/>
      <c r="AO2060" s="274"/>
      <c r="AP2060" s="274"/>
      <c r="AQ2060" s="274"/>
      <c r="AR2060" s="274"/>
      <c r="AS2060" s="274"/>
      <c r="AT2060" s="274"/>
    </row>
    <row r="2061" spans="1:46" ht="45" customHeight="1" thickTop="1" thickBot="1" x14ac:dyDescent="0.25">
      <c r="A2061" s="273" t="s">
        <v>2023</v>
      </c>
      <c r="B2061" s="273" t="s">
        <v>2024</v>
      </c>
      <c r="C2061" s="273" t="s">
        <v>2024</v>
      </c>
      <c r="D2061" s="273" t="s">
        <v>2024</v>
      </c>
      <c r="E2061" s="273" t="s">
        <v>2024</v>
      </c>
      <c r="F2061" s="273" t="s">
        <v>2024</v>
      </c>
      <c r="G2061" s="273" t="s">
        <v>2024</v>
      </c>
      <c r="H2061" s="273" t="s">
        <v>2024</v>
      </c>
      <c r="I2061" s="273" t="s">
        <v>2024</v>
      </c>
      <c r="J2061" s="273" t="s">
        <v>2024</v>
      </c>
      <c r="K2061" s="273" t="s">
        <v>2024</v>
      </c>
      <c r="L2061" s="273" t="s">
        <v>2024</v>
      </c>
      <c r="M2061" s="273" t="s">
        <v>2024</v>
      </c>
      <c r="N2061" s="273" t="s">
        <v>2024</v>
      </c>
      <c r="O2061" s="273" t="s">
        <v>2024</v>
      </c>
      <c r="P2061" s="273" t="s">
        <v>2024</v>
      </c>
      <c r="Q2061" s="65">
        <v>3</v>
      </c>
      <c r="R2061" s="274"/>
      <c r="S2061" s="274"/>
      <c r="T2061" s="274"/>
      <c r="U2061" s="274"/>
      <c r="V2061" s="274"/>
      <c r="W2061" s="274"/>
      <c r="X2061" s="274"/>
      <c r="Y2061" s="274"/>
      <c r="Z2061" s="274"/>
      <c r="AA2061" s="274"/>
      <c r="AB2061" s="274"/>
      <c r="AC2061" s="274"/>
      <c r="AD2061" s="274"/>
      <c r="AE2061" s="274"/>
      <c r="AF2061" s="65">
        <v>3</v>
      </c>
      <c r="AG2061" s="274"/>
      <c r="AH2061" s="274"/>
      <c r="AI2061" s="274"/>
      <c r="AJ2061" s="274"/>
      <c r="AK2061" s="274"/>
      <c r="AL2061" s="274"/>
      <c r="AM2061" s="274"/>
      <c r="AN2061" s="274"/>
      <c r="AO2061" s="274"/>
      <c r="AP2061" s="274"/>
      <c r="AQ2061" s="274"/>
      <c r="AR2061" s="274"/>
      <c r="AS2061" s="274"/>
      <c r="AT2061" s="274"/>
    </row>
    <row r="2062" spans="1:46" ht="45" customHeight="1" thickTop="1" thickBot="1" x14ac:dyDescent="0.25">
      <c r="A2062" s="278" t="s">
        <v>2025</v>
      </c>
      <c r="B2062" s="278" t="s">
        <v>2026</v>
      </c>
      <c r="C2062" s="278" t="s">
        <v>2026</v>
      </c>
      <c r="D2062" s="278" t="s">
        <v>2026</v>
      </c>
      <c r="E2062" s="278" t="s">
        <v>2026</v>
      </c>
      <c r="F2062" s="278" t="s">
        <v>2026</v>
      </c>
      <c r="G2062" s="278" t="s">
        <v>2026</v>
      </c>
      <c r="H2062" s="278" t="s">
        <v>2026</v>
      </c>
      <c r="I2062" s="278" t="s">
        <v>2026</v>
      </c>
      <c r="J2062" s="278" t="s">
        <v>2026</v>
      </c>
      <c r="K2062" s="278" t="s">
        <v>2026</v>
      </c>
      <c r="L2062" s="278" t="s">
        <v>2026</v>
      </c>
      <c r="M2062" s="278" t="s">
        <v>2026</v>
      </c>
      <c r="N2062" s="278" t="s">
        <v>2026</v>
      </c>
      <c r="O2062" s="278" t="s">
        <v>2026</v>
      </c>
      <c r="P2062" s="278" t="s">
        <v>2026</v>
      </c>
      <c r="Q2062" s="65">
        <v>3</v>
      </c>
      <c r="R2062" s="274"/>
      <c r="S2062" s="274"/>
      <c r="T2062" s="274"/>
      <c r="U2062" s="274"/>
      <c r="V2062" s="274"/>
      <c r="W2062" s="274"/>
      <c r="X2062" s="274"/>
      <c r="Y2062" s="274"/>
      <c r="Z2062" s="274"/>
      <c r="AA2062" s="274"/>
      <c r="AB2062" s="274"/>
      <c r="AC2062" s="274"/>
      <c r="AD2062" s="274"/>
      <c r="AE2062" s="274"/>
      <c r="AF2062" s="65">
        <v>3</v>
      </c>
      <c r="AG2062" s="274"/>
      <c r="AH2062" s="274"/>
      <c r="AI2062" s="274"/>
      <c r="AJ2062" s="274"/>
      <c r="AK2062" s="274"/>
      <c r="AL2062" s="274"/>
      <c r="AM2062" s="274"/>
      <c r="AN2062" s="274"/>
      <c r="AO2062" s="274"/>
      <c r="AP2062" s="274"/>
      <c r="AQ2062" s="274"/>
      <c r="AR2062" s="274"/>
      <c r="AS2062" s="274"/>
      <c r="AT2062" s="274"/>
    </row>
    <row r="2063" spans="1:46" ht="45" customHeight="1" thickTop="1" thickBot="1" x14ac:dyDescent="0.25">
      <c r="A2063" s="278" t="s">
        <v>2027</v>
      </c>
      <c r="B2063" s="278" t="s">
        <v>2028</v>
      </c>
      <c r="C2063" s="278" t="s">
        <v>2028</v>
      </c>
      <c r="D2063" s="278" t="s">
        <v>2028</v>
      </c>
      <c r="E2063" s="278" t="s">
        <v>2028</v>
      </c>
      <c r="F2063" s="278" t="s">
        <v>2028</v>
      </c>
      <c r="G2063" s="278" t="s">
        <v>2028</v>
      </c>
      <c r="H2063" s="278" t="s">
        <v>2028</v>
      </c>
      <c r="I2063" s="278" t="s">
        <v>2028</v>
      </c>
      <c r="J2063" s="278" t="s">
        <v>2028</v>
      </c>
      <c r="K2063" s="278" t="s">
        <v>2028</v>
      </c>
      <c r="L2063" s="278" t="s">
        <v>2028</v>
      </c>
      <c r="M2063" s="278" t="s">
        <v>2028</v>
      </c>
      <c r="N2063" s="278" t="s">
        <v>2028</v>
      </c>
      <c r="O2063" s="278" t="s">
        <v>2028</v>
      </c>
      <c r="P2063" s="278" t="s">
        <v>2028</v>
      </c>
      <c r="Q2063" s="65">
        <v>3</v>
      </c>
      <c r="R2063" s="278"/>
      <c r="S2063" s="278"/>
      <c r="T2063" s="278"/>
      <c r="U2063" s="278"/>
      <c r="V2063" s="278"/>
      <c r="W2063" s="278"/>
      <c r="X2063" s="278"/>
      <c r="Y2063" s="278"/>
      <c r="Z2063" s="278"/>
      <c r="AA2063" s="278"/>
      <c r="AB2063" s="278"/>
      <c r="AC2063" s="278"/>
      <c r="AD2063" s="278"/>
      <c r="AE2063" s="278"/>
      <c r="AF2063" s="65">
        <v>3</v>
      </c>
      <c r="AG2063" s="278"/>
      <c r="AH2063" s="278"/>
      <c r="AI2063" s="278"/>
      <c r="AJ2063" s="278"/>
      <c r="AK2063" s="278"/>
      <c r="AL2063" s="278"/>
      <c r="AM2063" s="278"/>
      <c r="AN2063" s="278"/>
      <c r="AO2063" s="278"/>
      <c r="AP2063" s="278"/>
      <c r="AQ2063" s="278"/>
      <c r="AR2063" s="278"/>
      <c r="AS2063" s="278"/>
      <c r="AT2063" s="278"/>
    </row>
    <row r="2064" spans="1:46" ht="45" customHeight="1" thickTop="1" thickBot="1" x14ac:dyDescent="0.25">
      <c r="A2064" s="273" t="s">
        <v>2029</v>
      </c>
      <c r="B2064" s="273" t="s">
        <v>2030</v>
      </c>
      <c r="C2064" s="273" t="s">
        <v>2030</v>
      </c>
      <c r="D2064" s="273" t="s">
        <v>2030</v>
      </c>
      <c r="E2064" s="273" t="s">
        <v>2030</v>
      </c>
      <c r="F2064" s="273" t="s">
        <v>2030</v>
      </c>
      <c r="G2064" s="273" t="s">
        <v>2030</v>
      </c>
      <c r="H2064" s="273" t="s">
        <v>2030</v>
      </c>
      <c r="I2064" s="273" t="s">
        <v>2030</v>
      </c>
      <c r="J2064" s="273" t="s">
        <v>2030</v>
      </c>
      <c r="K2064" s="273" t="s">
        <v>2030</v>
      </c>
      <c r="L2064" s="273" t="s">
        <v>2030</v>
      </c>
      <c r="M2064" s="273" t="s">
        <v>2030</v>
      </c>
      <c r="N2064" s="273" t="s">
        <v>2030</v>
      </c>
      <c r="O2064" s="273" t="s">
        <v>2030</v>
      </c>
      <c r="P2064" s="273" t="s">
        <v>2030</v>
      </c>
      <c r="Q2064" s="65">
        <v>3</v>
      </c>
      <c r="R2064" s="278"/>
      <c r="S2064" s="278"/>
      <c r="T2064" s="278"/>
      <c r="U2064" s="278"/>
      <c r="V2064" s="278"/>
      <c r="W2064" s="278"/>
      <c r="X2064" s="278"/>
      <c r="Y2064" s="278"/>
      <c r="Z2064" s="278"/>
      <c r="AA2064" s="278"/>
      <c r="AB2064" s="278"/>
      <c r="AC2064" s="278"/>
      <c r="AD2064" s="278"/>
      <c r="AE2064" s="278"/>
      <c r="AF2064" s="65">
        <v>3</v>
      </c>
      <c r="AG2064" s="278"/>
      <c r="AH2064" s="278"/>
      <c r="AI2064" s="278"/>
      <c r="AJ2064" s="278"/>
      <c r="AK2064" s="278"/>
      <c r="AL2064" s="278"/>
      <c r="AM2064" s="278"/>
      <c r="AN2064" s="278"/>
      <c r="AO2064" s="278"/>
      <c r="AP2064" s="278"/>
      <c r="AQ2064" s="278"/>
      <c r="AR2064" s="278"/>
      <c r="AS2064" s="278"/>
      <c r="AT2064" s="278"/>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79" t="s">
        <v>73</v>
      </c>
      <c r="B2066" s="279"/>
      <c r="C2066" s="279"/>
      <c r="D2066" s="279"/>
      <c r="E2066" s="279"/>
      <c r="F2066" s="279"/>
      <c r="G2066" s="279"/>
      <c r="H2066" s="279"/>
      <c r="I2066" s="279"/>
      <c r="J2066" s="279"/>
      <c r="K2066" s="279"/>
      <c r="L2066" s="279"/>
      <c r="M2066" s="279"/>
      <c r="N2066" s="279"/>
      <c r="O2066" s="279"/>
      <c r="P2066" s="279"/>
      <c r="Q2066" s="67" t="s">
        <v>64</v>
      </c>
      <c r="R2066" s="280" t="s">
        <v>65</v>
      </c>
      <c r="S2066" s="280"/>
      <c r="T2066" s="280"/>
      <c r="U2066" s="280"/>
      <c r="V2066" s="280"/>
      <c r="W2066" s="280"/>
      <c r="X2066" s="280"/>
      <c r="Y2066" s="280"/>
      <c r="Z2066" s="280"/>
      <c r="AA2066" s="280"/>
      <c r="AB2066" s="280"/>
      <c r="AC2066" s="280"/>
      <c r="AD2066" s="280"/>
      <c r="AE2066" s="280"/>
      <c r="AF2066" s="68" t="s">
        <v>64</v>
      </c>
      <c r="AG2066" s="281" t="s">
        <v>7</v>
      </c>
      <c r="AH2066" s="281"/>
      <c r="AI2066" s="281"/>
      <c r="AJ2066" s="281"/>
      <c r="AK2066" s="281"/>
      <c r="AL2066" s="281"/>
      <c r="AM2066" s="281"/>
      <c r="AN2066" s="281"/>
      <c r="AO2066" s="281"/>
      <c r="AP2066" s="281"/>
      <c r="AQ2066" s="281"/>
      <c r="AR2066" s="281"/>
      <c r="AS2066" s="281"/>
      <c r="AT2066" s="281"/>
    </row>
    <row r="2067" spans="1:46" ht="45" customHeight="1" thickTop="1" thickBot="1" x14ac:dyDescent="0.25">
      <c r="A2067" s="273" t="s">
        <v>1144</v>
      </c>
      <c r="B2067" s="273" t="s">
        <v>1145</v>
      </c>
      <c r="C2067" s="273" t="s">
        <v>1145</v>
      </c>
      <c r="D2067" s="273" t="s">
        <v>1145</v>
      </c>
      <c r="E2067" s="273" t="s">
        <v>1145</v>
      </c>
      <c r="F2067" s="273" t="s">
        <v>1145</v>
      </c>
      <c r="G2067" s="273" t="s">
        <v>1145</v>
      </c>
      <c r="H2067" s="273" t="s">
        <v>1145</v>
      </c>
      <c r="I2067" s="273" t="s">
        <v>1145</v>
      </c>
      <c r="J2067" s="273" t="s">
        <v>1145</v>
      </c>
      <c r="K2067" s="273" t="s">
        <v>1145</v>
      </c>
      <c r="L2067" s="273" t="s">
        <v>1145</v>
      </c>
      <c r="M2067" s="273" t="s">
        <v>1145</v>
      </c>
      <c r="N2067" s="273" t="s">
        <v>1145</v>
      </c>
      <c r="O2067" s="273" t="s">
        <v>1145</v>
      </c>
      <c r="P2067" s="273" t="s">
        <v>1145</v>
      </c>
      <c r="Q2067" s="65">
        <v>3</v>
      </c>
      <c r="R2067" s="278" t="s">
        <v>3078</v>
      </c>
      <c r="S2067" s="278"/>
      <c r="T2067" s="278"/>
      <c r="U2067" s="278"/>
      <c r="V2067" s="278"/>
      <c r="W2067" s="278"/>
      <c r="X2067" s="278"/>
      <c r="Y2067" s="278"/>
      <c r="Z2067" s="278"/>
      <c r="AA2067" s="278"/>
      <c r="AB2067" s="278"/>
      <c r="AC2067" s="278"/>
      <c r="AD2067" s="278"/>
      <c r="AE2067" s="278"/>
      <c r="AF2067" s="65">
        <v>3</v>
      </c>
      <c r="AG2067" s="278" t="s">
        <v>3078</v>
      </c>
      <c r="AH2067" s="278"/>
      <c r="AI2067" s="278"/>
      <c r="AJ2067" s="278"/>
      <c r="AK2067" s="278"/>
      <c r="AL2067" s="278"/>
      <c r="AM2067" s="278"/>
      <c r="AN2067" s="278"/>
      <c r="AO2067" s="278"/>
      <c r="AP2067" s="278"/>
      <c r="AQ2067" s="278"/>
      <c r="AR2067" s="278"/>
      <c r="AS2067" s="278"/>
      <c r="AT2067" s="278"/>
    </row>
    <row r="2068" spans="1:46" ht="45" customHeight="1" thickTop="1" thickBot="1" x14ac:dyDescent="0.25">
      <c r="A2068" s="273" t="s">
        <v>1146</v>
      </c>
      <c r="B2068" s="273" t="s">
        <v>1147</v>
      </c>
      <c r="C2068" s="273" t="s">
        <v>1147</v>
      </c>
      <c r="D2068" s="273" t="s">
        <v>1147</v>
      </c>
      <c r="E2068" s="273" t="s">
        <v>1147</v>
      </c>
      <c r="F2068" s="273" t="s">
        <v>1147</v>
      </c>
      <c r="G2068" s="273" t="s">
        <v>1147</v>
      </c>
      <c r="H2068" s="273" t="s">
        <v>1147</v>
      </c>
      <c r="I2068" s="273" t="s">
        <v>1147</v>
      </c>
      <c r="J2068" s="273" t="s">
        <v>1147</v>
      </c>
      <c r="K2068" s="273" t="s">
        <v>1147</v>
      </c>
      <c r="L2068" s="273" t="s">
        <v>1147</v>
      </c>
      <c r="M2068" s="273" t="s">
        <v>1147</v>
      </c>
      <c r="N2068" s="273" t="s">
        <v>1147</v>
      </c>
      <c r="O2068" s="273" t="s">
        <v>1147</v>
      </c>
      <c r="P2068" s="273" t="s">
        <v>1147</v>
      </c>
      <c r="Q2068" s="65">
        <v>3</v>
      </c>
      <c r="R2068" s="274"/>
      <c r="S2068" s="274"/>
      <c r="T2068" s="274"/>
      <c r="U2068" s="274"/>
      <c r="V2068" s="274"/>
      <c r="W2068" s="274"/>
      <c r="X2068" s="274"/>
      <c r="Y2068" s="274"/>
      <c r="Z2068" s="274"/>
      <c r="AA2068" s="274"/>
      <c r="AB2068" s="274"/>
      <c r="AC2068" s="274"/>
      <c r="AD2068" s="274"/>
      <c r="AE2068" s="274"/>
      <c r="AF2068" s="65">
        <v>3</v>
      </c>
      <c r="AG2068" s="274"/>
      <c r="AH2068" s="274"/>
      <c r="AI2068" s="274"/>
      <c r="AJ2068" s="274"/>
      <c r="AK2068" s="274"/>
      <c r="AL2068" s="274"/>
      <c r="AM2068" s="274"/>
      <c r="AN2068" s="274"/>
      <c r="AO2068" s="274"/>
      <c r="AP2068" s="274"/>
      <c r="AQ2068" s="274"/>
      <c r="AR2068" s="274"/>
      <c r="AS2068" s="274"/>
      <c r="AT2068" s="274"/>
    </row>
    <row r="2069" spans="1:46" ht="45" customHeight="1" thickTop="1" thickBot="1" x14ac:dyDescent="0.25">
      <c r="A2069" s="273" t="s">
        <v>1148</v>
      </c>
      <c r="B2069" s="273" t="s">
        <v>1149</v>
      </c>
      <c r="C2069" s="273" t="s">
        <v>1149</v>
      </c>
      <c r="D2069" s="273" t="s">
        <v>1149</v>
      </c>
      <c r="E2069" s="273" t="s">
        <v>1149</v>
      </c>
      <c r="F2069" s="273" t="s">
        <v>1149</v>
      </c>
      <c r="G2069" s="273" t="s">
        <v>1149</v>
      </c>
      <c r="H2069" s="273" t="s">
        <v>1149</v>
      </c>
      <c r="I2069" s="273" t="s">
        <v>1149</v>
      </c>
      <c r="J2069" s="273" t="s">
        <v>1149</v>
      </c>
      <c r="K2069" s="273" t="s">
        <v>1149</v>
      </c>
      <c r="L2069" s="273" t="s">
        <v>1149</v>
      </c>
      <c r="M2069" s="273" t="s">
        <v>1149</v>
      </c>
      <c r="N2069" s="273" t="s">
        <v>1149</v>
      </c>
      <c r="O2069" s="273" t="s">
        <v>1149</v>
      </c>
      <c r="P2069" s="273" t="s">
        <v>1149</v>
      </c>
      <c r="Q2069" s="65">
        <v>3</v>
      </c>
      <c r="R2069" s="278"/>
      <c r="S2069" s="278"/>
      <c r="T2069" s="278"/>
      <c r="U2069" s="278"/>
      <c r="V2069" s="278"/>
      <c r="W2069" s="278"/>
      <c r="X2069" s="278"/>
      <c r="Y2069" s="278"/>
      <c r="Z2069" s="278"/>
      <c r="AA2069" s="278"/>
      <c r="AB2069" s="278"/>
      <c r="AC2069" s="278"/>
      <c r="AD2069" s="278"/>
      <c r="AE2069" s="278"/>
      <c r="AF2069" s="65">
        <v>3</v>
      </c>
      <c r="AG2069" s="278"/>
      <c r="AH2069" s="278"/>
      <c r="AI2069" s="278"/>
      <c r="AJ2069" s="278"/>
      <c r="AK2069" s="278"/>
      <c r="AL2069" s="278"/>
      <c r="AM2069" s="278"/>
      <c r="AN2069" s="278"/>
      <c r="AO2069" s="278"/>
      <c r="AP2069" s="278"/>
      <c r="AQ2069" s="278"/>
      <c r="AR2069" s="278"/>
      <c r="AS2069" s="278"/>
      <c r="AT2069" s="278"/>
    </row>
    <row r="2070" spans="1:46" ht="65.650000000000006" customHeight="1" thickTop="1" thickBot="1" x14ac:dyDescent="0.25">
      <c r="A2070" s="273" t="s">
        <v>1150</v>
      </c>
      <c r="B2070" s="273" t="s">
        <v>1151</v>
      </c>
      <c r="C2070" s="273" t="s">
        <v>1151</v>
      </c>
      <c r="D2070" s="273" t="s">
        <v>1151</v>
      </c>
      <c r="E2070" s="273" t="s">
        <v>1151</v>
      </c>
      <c r="F2070" s="273" t="s">
        <v>1151</v>
      </c>
      <c r="G2070" s="273" t="s">
        <v>1151</v>
      </c>
      <c r="H2070" s="273" t="s">
        <v>1151</v>
      </c>
      <c r="I2070" s="273" t="s">
        <v>1151</v>
      </c>
      <c r="J2070" s="273" t="s">
        <v>1151</v>
      </c>
      <c r="K2070" s="273" t="s">
        <v>1151</v>
      </c>
      <c r="L2070" s="273" t="s">
        <v>1151</v>
      </c>
      <c r="M2070" s="273" t="s">
        <v>1151</v>
      </c>
      <c r="N2070" s="273" t="s">
        <v>1151</v>
      </c>
      <c r="O2070" s="273" t="s">
        <v>1151</v>
      </c>
      <c r="P2070" s="273" t="s">
        <v>1151</v>
      </c>
      <c r="Q2070" s="65">
        <v>3</v>
      </c>
      <c r="R2070" s="278"/>
      <c r="S2070" s="278"/>
      <c r="T2070" s="278"/>
      <c r="U2070" s="278"/>
      <c r="V2070" s="278"/>
      <c r="W2070" s="278"/>
      <c r="X2070" s="278"/>
      <c r="Y2070" s="278"/>
      <c r="Z2070" s="278"/>
      <c r="AA2070" s="278"/>
      <c r="AB2070" s="278"/>
      <c r="AC2070" s="278"/>
      <c r="AD2070" s="278"/>
      <c r="AE2070" s="278"/>
      <c r="AF2070" s="65">
        <v>3</v>
      </c>
      <c r="AG2070" s="278"/>
      <c r="AH2070" s="278"/>
      <c r="AI2070" s="278"/>
      <c r="AJ2070" s="278"/>
      <c r="AK2070" s="278"/>
      <c r="AL2070" s="278"/>
      <c r="AM2070" s="278"/>
      <c r="AN2070" s="278"/>
      <c r="AO2070" s="278"/>
      <c r="AP2070" s="278"/>
      <c r="AQ2070" s="278"/>
      <c r="AR2070" s="278"/>
      <c r="AS2070" s="278"/>
      <c r="AT2070" s="278"/>
    </row>
    <row r="2071" spans="1:46" ht="45" customHeight="1" thickTop="1" thickBot="1" x14ac:dyDescent="0.25">
      <c r="A2071" s="273" t="s">
        <v>2031</v>
      </c>
      <c r="B2071" s="273" t="s">
        <v>2032</v>
      </c>
      <c r="C2071" s="273" t="s">
        <v>2032</v>
      </c>
      <c r="D2071" s="273" t="s">
        <v>2032</v>
      </c>
      <c r="E2071" s="273" t="s">
        <v>2032</v>
      </c>
      <c r="F2071" s="273" t="s">
        <v>2032</v>
      </c>
      <c r="G2071" s="273" t="s">
        <v>2032</v>
      </c>
      <c r="H2071" s="273" t="s">
        <v>2032</v>
      </c>
      <c r="I2071" s="273" t="s">
        <v>2032</v>
      </c>
      <c r="J2071" s="273" t="s">
        <v>2032</v>
      </c>
      <c r="K2071" s="273" t="s">
        <v>2032</v>
      </c>
      <c r="L2071" s="273" t="s">
        <v>2032</v>
      </c>
      <c r="M2071" s="273" t="s">
        <v>2032</v>
      </c>
      <c r="N2071" s="273" t="s">
        <v>2032</v>
      </c>
      <c r="O2071" s="273" t="s">
        <v>2032</v>
      </c>
      <c r="P2071" s="273" t="s">
        <v>2032</v>
      </c>
      <c r="Q2071" s="65">
        <v>3</v>
      </c>
      <c r="R2071" s="278"/>
      <c r="S2071" s="278"/>
      <c r="T2071" s="278"/>
      <c r="U2071" s="278"/>
      <c r="V2071" s="278"/>
      <c r="W2071" s="278"/>
      <c r="X2071" s="278"/>
      <c r="Y2071" s="278"/>
      <c r="Z2071" s="278"/>
      <c r="AA2071" s="278"/>
      <c r="AB2071" s="278"/>
      <c r="AC2071" s="278"/>
      <c r="AD2071" s="278"/>
      <c r="AE2071" s="278"/>
      <c r="AF2071" s="65">
        <v>3</v>
      </c>
      <c r="AG2071" s="278"/>
      <c r="AH2071" s="278"/>
      <c r="AI2071" s="278"/>
      <c r="AJ2071" s="278"/>
      <c r="AK2071" s="278"/>
      <c r="AL2071" s="278"/>
      <c r="AM2071" s="278"/>
      <c r="AN2071" s="278"/>
      <c r="AO2071" s="278"/>
      <c r="AP2071" s="278"/>
      <c r="AQ2071" s="278"/>
      <c r="AR2071" s="278"/>
      <c r="AS2071" s="278"/>
      <c r="AT2071" s="278"/>
    </row>
    <row r="2074" spans="1:46" ht="73.150000000000006" customHeight="1" x14ac:dyDescent="0.2">
      <c r="A2074" s="267" t="s">
        <v>2033</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67"/>
      <c r="AE2074" s="267"/>
      <c r="AF2074"/>
      <c r="AG2074" s="250" t="s">
        <v>61</v>
      </c>
      <c r="AH2074" s="250"/>
      <c r="AI2074" s="250"/>
      <c r="AJ2074" s="250"/>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62</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68" t="s">
        <v>1928</v>
      </c>
      <c r="B2078" s="268"/>
      <c r="C2078" s="268"/>
      <c r="D2078" s="268"/>
      <c r="E2078" s="268"/>
      <c r="F2078" s="268"/>
      <c r="G2078" s="268"/>
      <c r="H2078" s="268"/>
      <c r="I2078" s="268"/>
      <c r="J2078" s="268"/>
      <c r="K2078" s="268"/>
      <c r="L2078" s="268"/>
      <c r="M2078" s="268"/>
      <c r="N2078" s="268"/>
      <c r="O2078" s="268"/>
      <c r="P2078" s="268"/>
      <c r="Q2078" s="62"/>
      <c r="R2078" s="57"/>
      <c r="S2078" s="57"/>
      <c r="T2078" s="57"/>
      <c r="U2078" s="57"/>
      <c r="V2078" s="269"/>
      <c r="W2078" s="269"/>
      <c r="X2078" s="269"/>
      <c r="Y2078" s="269"/>
      <c r="Z2078" s="269"/>
      <c r="AA2078" s="269"/>
      <c r="AB2078" s="269"/>
      <c r="AC2078" s="269"/>
      <c r="AD2078" s="269"/>
      <c r="AE2078" s="269"/>
      <c r="AF2078" s="62"/>
      <c r="AG2078" s="57"/>
      <c r="AH2078" s="57"/>
      <c r="AI2078" s="57"/>
      <c r="AJ2078" s="57"/>
      <c r="AK2078" s="269"/>
      <c r="AL2078" s="269"/>
      <c r="AM2078" s="269"/>
      <c r="AN2078" s="269"/>
      <c r="AO2078" s="269"/>
      <c r="AP2078" s="269"/>
      <c r="AQ2078" s="269"/>
      <c r="AR2078" s="269"/>
      <c r="AS2078" s="269"/>
      <c r="AT2078" s="269"/>
    </row>
    <row r="2079" spans="1:46" ht="45" customHeight="1" thickTop="1" thickBot="1" x14ac:dyDescent="0.25">
      <c r="A2079" s="275" t="s">
        <v>43</v>
      </c>
      <c r="B2079" s="275"/>
      <c r="C2079" s="275"/>
      <c r="D2079" s="275"/>
      <c r="E2079" s="275"/>
      <c r="F2079" s="275"/>
      <c r="G2079" s="275"/>
      <c r="H2079" s="275"/>
      <c r="I2079" s="275"/>
      <c r="J2079" s="275"/>
      <c r="K2079" s="275"/>
      <c r="L2079" s="275"/>
      <c r="M2079" s="275"/>
      <c r="N2079" s="275"/>
      <c r="O2079" s="275"/>
      <c r="P2079" s="275"/>
      <c r="Q2079" s="63" t="s">
        <v>64</v>
      </c>
      <c r="R2079" s="276" t="s">
        <v>65</v>
      </c>
      <c r="S2079" s="276"/>
      <c r="T2079" s="276"/>
      <c r="U2079" s="276"/>
      <c r="V2079" s="276"/>
      <c r="W2079" s="276"/>
      <c r="X2079" s="276"/>
      <c r="Y2079" s="276"/>
      <c r="Z2079" s="276"/>
      <c r="AA2079" s="276"/>
      <c r="AB2079" s="276"/>
      <c r="AC2079" s="276"/>
      <c r="AD2079" s="276"/>
      <c r="AE2079" s="276"/>
      <c r="AF2079" s="64" t="s">
        <v>64</v>
      </c>
      <c r="AG2079" s="277" t="s">
        <v>7</v>
      </c>
      <c r="AH2079" s="277"/>
      <c r="AI2079" s="277"/>
      <c r="AJ2079" s="277"/>
      <c r="AK2079" s="277"/>
      <c r="AL2079" s="277"/>
      <c r="AM2079" s="277"/>
      <c r="AN2079" s="277"/>
      <c r="AO2079" s="277"/>
      <c r="AP2079" s="277"/>
      <c r="AQ2079" s="277"/>
      <c r="AR2079" s="277"/>
      <c r="AS2079" s="277"/>
      <c r="AT2079" s="277"/>
    </row>
    <row r="2080" spans="1:46" ht="45" customHeight="1" thickTop="1" thickBot="1" x14ac:dyDescent="0.25">
      <c r="A2080" s="273" t="s">
        <v>986</v>
      </c>
      <c r="B2080" s="273" t="s">
        <v>987</v>
      </c>
      <c r="C2080" s="273" t="s">
        <v>987</v>
      </c>
      <c r="D2080" s="273" t="s">
        <v>987</v>
      </c>
      <c r="E2080" s="273" t="s">
        <v>987</v>
      </c>
      <c r="F2080" s="273" t="s">
        <v>987</v>
      </c>
      <c r="G2080" s="273" t="s">
        <v>987</v>
      </c>
      <c r="H2080" s="273" t="s">
        <v>987</v>
      </c>
      <c r="I2080" s="273" t="s">
        <v>987</v>
      </c>
      <c r="J2080" s="273" t="s">
        <v>987</v>
      </c>
      <c r="K2080" s="273" t="s">
        <v>987</v>
      </c>
      <c r="L2080" s="273" t="s">
        <v>987</v>
      </c>
      <c r="M2080" s="273" t="s">
        <v>987</v>
      </c>
      <c r="N2080" s="273" t="s">
        <v>987</v>
      </c>
      <c r="O2080" s="273" t="s">
        <v>987</v>
      </c>
      <c r="P2080" s="273" t="s">
        <v>987</v>
      </c>
      <c r="Q2080" s="65">
        <v>3</v>
      </c>
      <c r="R2080" s="278" t="s">
        <v>3078</v>
      </c>
      <c r="S2080" s="278"/>
      <c r="T2080" s="278"/>
      <c r="U2080" s="278"/>
      <c r="V2080" s="278"/>
      <c r="W2080" s="278"/>
      <c r="X2080" s="278"/>
      <c r="Y2080" s="278"/>
      <c r="Z2080" s="278"/>
      <c r="AA2080" s="278"/>
      <c r="AB2080" s="278"/>
      <c r="AC2080" s="278"/>
      <c r="AD2080" s="278"/>
      <c r="AE2080" s="278"/>
      <c r="AF2080" s="65">
        <v>3</v>
      </c>
      <c r="AG2080" s="278" t="s">
        <v>3078</v>
      </c>
      <c r="AH2080" s="278"/>
      <c r="AI2080" s="278"/>
      <c r="AJ2080" s="278"/>
      <c r="AK2080" s="278"/>
      <c r="AL2080" s="278"/>
      <c r="AM2080" s="278"/>
      <c r="AN2080" s="278"/>
      <c r="AO2080" s="278"/>
      <c r="AP2080" s="278"/>
      <c r="AQ2080" s="278"/>
      <c r="AR2080" s="278"/>
      <c r="AS2080" s="278"/>
      <c r="AT2080" s="278"/>
    </row>
    <row r="2081" spans="1:46" ht="45" customHeight="1" thickTop="1" thickBot="1" x14ac:dyDescent="0.25">
      <c r="A2081" s="273" t="s">
        <v>988</v>
      </c>
      <c r="B2081" s="273" t="s">
        <v>989</v>
      </c>
      <c r="C2081" s="273" t="s">
        <v>989</v>
      </c>
      <c r="D2081" s="273" t="s">
        <v>989</v>
      </c>
      <c r="E2081" s="273" t="s">
        <v>989</v>
      </c>
      <c r="F2081" s="273" t="s">
        <v>989</v>
      </c>
      <c r="G2081" s="273" t="s">
        <v>989</v>
      </c>
      <c r="H2081" s="273" t="s">
        <v>989</v>
      </c>
      <c r="I2081" s="273" t="s">
        <v>989</v>
      </c>
      <c r="J2081" s="273" t="s">
        <v>989</v>
      </c>
      <c r="K2081" s="273" t="s">
        <v>989</v>
      </c>
      <c r="L2081" s="273" t="s">
        <v>989</v>
      </c>
      <c r="M2081" s="273" t="s">
        <v>989</v>
      </c>
      <c r="N2081" s="273" t="s">
        <v>989</v>
      </c>
      <c r="O2081" s="273" t="s">
        <v>989</v>
      </c>
      <c r="P2081" s="273" t="s">
        <v>989</v>
      </c>
      <c r="Q2081" s="65">
        <v>3</v>
      </c>
      <c r="R2081" s="274"/>
      <c r="S2081" s="274"/>
      <c r="T2081" s="274"/>
      <c r="U2081" s="274"/>
      <c r="V2081" s="274"/>
      <c r="W2081" s="274"/>
      <c r="X2081" s="274"/>
      <c r="Y2081" s="274"/>
      <c r="Z2081" s="274"/>
      <c r="AA2081" s="274"/>
      <c r="AB2081" s="274"/>
      <c r="AC2081" s="274"/>
      <c r="AD2081" s="274"/>
      <c r="AE2081" s="274"/>
      <c r="AF2081" s="65">
        <v>3</v>
      </c>
      <c r="AG2081" s="274"/>
      <c r="AH2081" s="274"/>
      <c r="AI2081" s="274"/>
      <c r="AJ2081" s="274"/>
      <c r="AK2081" s="274"/>
      <c r="AL2081" s="274"/>
      <c r="AM2081" s="274"/>
      <c r="AN2081" s="274"/>
      <c r="AO2081" s="274"/>
      <c r="AP2081" s="274"/>
      <c r="AQ2081" s="274"/>
      <c r="AR2081" s="274"/>
      <c r="AS2081" s="274"/>
      <c r="AT2081" s="274"/>
    </row>
    <row r="2082" spans="1:46" ht="45" customHeight="1" thickTop="1" thickBot="1" x14ac:dyDescent="0.25">
      <c r="A2082" s="273" t="s">
        <v>2034</v>
      </c>
      <c r="B2082" s="273" t="s">
        <v>2035</v>
      </c>
      <c r="C2082" s="273" t="s">
        <v>2035</v>
      </c>
      <c r="D2082" s="273" t="s">
        <v>2035</v>
      </c>
      <c r="E2082" s="273" t="s">
        <v>2035</v>
      </c>
      <c r="F2082" s="273" t="s">
        <v>2035</v>
      </c>
      <c r="G2082" s="273" t="s">
        <v>2035</v>
      </c>
      <c r="H2082" s="273" t="s">
        <v>2035</v>
      </c>
      <c r="I2082" s="273" t="s">
        <v>2035</v>
      </c>
      <c r="J2082" s="273" t="s">
        <v>2035</v>
      </c>
      <c r="K2082" s="273" t="s">
        <v>2035</v>
      </c>
      <c r="L2082" s="273" t="s">
        <v>2035</v>
      </c>
      <c r="M2082" s="273" t="s">
        <v>2035</v>
      </c>
      <c r="N2082" s="273" t="s">
        <v>2035</v>
      </c>
      <c r="O2082" s="273" t="s">
        <v>2035</v>
      </c>
      <c r="P2082" s="273" t="s">
        <v>2035</v>
      </c>
      <c r="Q2082" s="65">
        <v>3</v>
      </c>
      <c r="R2082" s="274"/>
      <c r="S2082" s="274"/>
      <c r="T2082" s="274"/>
      <c r="U2082" s="274"/>
      <c r="V2082" s="274"/>
      <c r="W2082" s="274"/>
      <c r="X2082" s="274"/>
      <c r="Y2082" s="274"/>
      <c r="Z2082" s="274"/>
      <c r="AA2082" s="274"/>
      <c r="AB2082" s="274"/>
      <c r="AC2082" s="274"/>
      <c r="AD2082" s="274"/>
      <c r="AE2082" s="274"/>
      <c r="AF2082" s="65">
        <v>3</v>
      </c>
      <c r="AG2082" s="274"/>
      <c r="AH2082" s="274"/>
      <c r="AI2082" s="274"/>
      <c r="AJ2082" s="274"/>
      <c r="AK2082" s="274"/>
      <c r="AL2082" s="274"/>
      <c r="AM2082" s="274"/>
      <c r="AN2082" s="274"/>
      <c r="AO2082" s="274"/>
      <c r="AP2082" s="274"/>
      <c r="AQ2082" s="274"/>
      <c r="AR2082" s="274"/>
      <c r="AS2082" s="274"/>
      <c r="AT2082" s="274"/>
    </row>
    <row r="2083" spans="1:46" ht="66" customHeight="1" thickTop="1" thickBot="1" x14ac:dyDescent="0.25">
      <c r="A2083" s="273" t="s">
        <v>2036</v>
      </c>
      <c r="B2083" s="273" t="s">
        <v>2037</v>
      </c>
      <c r="C2083" s="273" t="s">
        <v>2037</v>
      </c>
      <c r="D2083" s="273" t="s">
        <v>2037</v>
      </c>
      <c r="E2083" s="273" t="s">
        <v>2037</v>
      </c>
      <c r="F2083" s="273" t="s">
        <v>2037</v>
      </c>
      <c r="G2083" s="273" t="s">
        <v>2037</v>
      </c>
      <c r="H2083" s="273" t="s">
        <v>2037</v>
      </c>
      <c r="I2083" s="273" t="s">
        <v>2037</v>
      </c>
      <c r="J2083" s="273" t="s">
        <v>2037</v>
      </c>
      <c r="K2083" s="273" t="s">
        <v>2037</v>
      </c>
      <c r="L2083" s="273" t="s">
        <v>2037</v>
      </c>
      <c r="M2083" s="273" t="s">
        <v>2037</v>
      </c>
      <c r="N2083" s="273" t="s">
        <v>2037</v>
      </c>
      <c r="O2083" s="273" t="s">
        <v>2037</v>
      </c>
      <c r="P2083" s="273" t="s">
        <v>2037</v>
      </c>
      <c r="Q2083" s="65">
        <v>3</v>
      </c>
      <c r="R2083" s="274"/>
      <c r="S2083" s="274"/>
      <c r="T2083" s="274"/>
      <c r="U2083" s="274"/>
      <c r="V2083" s="274"/>
      <c r="W2083" s="274"/>
      <c r="X2083" s="274"/>
      <c r="Y2083" s="274"/>
      <c r="Z2083" s="274"/>
      <c r="AA2083" s="274"/>
      <c r="AB2083" s="274"/>
      <c r="AC2083" s="274"/>
      <c r="AD2083" s="274"/>
      <c r="AE2083" s="274"/>
      <c r="AF2083" s="65">
        <v>3</v>
      </c>
      <c r="AG2083" s="274"/>
      <c r="AH2083" s="274"/>
      <c r="AI2083" s="274"/>
      <c r="AJ2083" s="274"/>
      <c r="AK2083" s="274"/>
      <c r="AL2083" s="274"/>
      <c r="AM2083" s="274"/>
      <c r="AN2083" s="274"/>
      <c r="AO2083" s="274"/>
      <c r="AP2083" s="274"/>
      <c r="AQ2083" s="274"/>
      <c r="AR2083" s="274"/>
      <c r="AS2083" s="274"/>
      <c r="AT2083" s="274"/>
    </row>
    <row r="2084" spans="1:46" ht="45" customHeight="1" thickTop="1" thickBot="1" x14ac:dyDescent="0.25">
      <c r="A2084" s="278" t="s">
        <v>2038</v>
      </c>
      <c r="B2084" s="278" t="s">
        <v>2039</v>
      </c>
      <c r="C2084" s="278" t="s">
        <v>2039</v>
      </c>
      <c r="D2084" s="278" t="s">
        <v>2039</v>
      </c>
      <c r="E2084" s="278" t="s">
        <v>2039</v>
      </c>
      <c r="F2084" s="278" t="s">
        <v>2039</v>
      </c>
      <c r="G2084" s="278" t="s">
        <v>2039</v>
      </c>
      <c r="H2084" s="278" t="s">
        <v>2039</v>
      </c>
      <c r="I2084" s="278" t="s">
        <v>2039</v>
      </c>
      <c r="J2084" s="278" t="s">
        <v>2039</v>
      </c>
      <c r="K2084" s="278" t="s">
        <v>2039</v>
      </c>
      <c r="L2084" s="278" t="s">
        <v>2039</v>
      </c>
      <c r="M2084" s="278" t="s">
        <v>2039</v>
      </c>
      <c r="N2084" s="278" t="s">
        <v>2039</v>
      </c>
      <c r="O2084" s="278" t="s">
        <v>2039</v>
      </c>
      <c r="P2084" s="278" t="s">
        <v>2039</v>
      </c>
      <c r="Q2084" s="65">
        <v>3</v>
      </c>
      <c r="R2084" s="274"/>
      <c r="S2084" s="274"/>
      <c r="T2084" s="274"/>
      <c r="U2084" s="274"/>
      <c r="V2084" s="274"/>
      <c r="W2084" s="274"/>
      <c r="X2084" s="274"/>
      <c r="Y2084" s="274"/>
      <c r="Z2084" s="274"/>
      <c r="AA2084" s="274"/>
      <c r="AB2084" s="274"/>
      <c r="AC2084" s="274"/>
      <c r="AD2084" s="274"/>
      <c r="AE2084" s="274"/>
      <c r="AF2084" s="65">
        <v>3</v>
      </c>
      <c r="AG2084" s="274"/>
      <c r="AH2084" s="274"/>
      <c r="AI2084" s="274"/>
      <c r="AJ2084" s="274"/>
      <c r="AK2084" s="274"/>
      <c r="AL2084" s="274"/>
      <c r="AM2084" s="274"/>
      <c r="AN2084" s="274"/>
      <c r="AO2084" s="274"/>
      <c r="AP2084" s="274"/>
      <c r="AQ2084" s="274"/>
      <c r="AR2084" s="274"/>
      <c r="AS2084" s="274"/>
      <c r="AT2084" s="274"/>
    </row>
    <row r="2085" spans="1:46" ht="45" customHeight="1" thickTop="1" thickBot="1" x14ac:dyDescent="0.25">
      <c r="A2085" s="278" t="s">
        <v>2040</v>
      </c>
      <c r="B2085" s="278" t="s">
        <v>2041</v>
      </c>
      <c r="C2085" s="278" t="s">
        <v>2041</v>
      </c>
      <c r="D2085" s="278" t="s">
        <v>2041</v>
      </c>
      <c r="E2085" s="278" t="s">
        <v>2041</v>
      </c>
      <c r="F2085" s="278" t="s">
        <v>2041</v>
      </c>
      <c r="G2085" s="278" t="s">
        <v>2041</v>
      </c>
      <c r="H2085" s="278" t="s">
        <v>2041</v>
      </c>
      <c r="I2085" s="278" t="s">
        <v>2041</v>
      </c>
      <c r="J2085" s="278" t="s">
        <v>2041</v>
      </c>
      <c r="K2085" s="278" t="s">
        <v>2041</v>
      </c>
      <c r="L2085" s="278" t="s">
        <v>2041</v>
      </c>
      <c r="M2085" s="278" t="s">
        <v>2041</v>
      </c>
      <c r="N2085" s="278" t="s">
        <v>2041</v>
      </c>
      <c r="O2085" s="278" t="s">
        <v>2041</v>
      </c>
      <c r="P2085" s="278" t="s">
        <v>2041</v>
      </c>
      <c r="Q2085" s="65">
        <v>3</v>
      </c>
      <c r="R2085" s="278"/>
      <c r="S2085" s="278"/>
      <c r="T2085" s="278"/>
      <c r="U2085" s="278"/>
      <c r="V2085" s="278"/>
      <c r="W2085" s="278"/>
      <c r="X2085" s="278"/>
      <c r="Y2085" s="278"/>
      <c r="Z2085" s="278"/>
      <c r="AA2085" s="278"/>
      <c r="AB2085" s="278"/>
      <c r="AC2085" s="278"/>
      <c r="AD2085" s="278"/>
      <c r="AE2085" s="278"/>
      <c r="AF2085" s="65">
        <v>3</v>
      </c>
      <c r="AG2085" s="278"/>
      <c r="AH2085" s="278"/>
      <c r="AI2085" s="278"/>
      <c r="AJ2085" s="278"/>
      <c r="AK2085" s="278"/>
      <c r="AL2085" s="278"/>
      <c r="AM2085" s="278"/>
      <c r="AN2085" s="278"/>
      <c r="AO2085" s="278"/>
      <c r="AP2085" s="278"/>
      <c r="AQ2085" s="278"/>
      <c r="AR2085" s="278"/>
      <c r="AS2085" s="278"/>
      <c r="AT2085" s="278"/>
    </row>
    <row r="2086" spans="1:46" ht="45" customHeight="1" thickTop="1" thickBot="1" x14ac:dyDescent="0.25">
      <c r="A2086" s="273" t="s">
        <v>2042</v>
      </c>
      <c r="B2086" s="273" t="s">
        <v>2043</v>
      </c>
      <c r="C2086" s="273" t="s">
        <v>2043</v>
      </c>
      <c r="D2086" s="273" t="s">
        <v>2043</v>
      </c>
      <c r="E2086" s="273" t="s">
        <v>2043</v>
      </c>
      <c r="F2086" s="273" t="s">
        <v>2043</v>
      </c>
      <c r="G2086" s="273" t="s">
        <v>2043</v>
      </c>
      <c r="H2086" s="273" t="s">
        <v>2043</v>
      </c>
      <c r="I2086" s="273" t="s">
        <v>2043</v>
      </c>
      <c r="J2086" s="273" t="s">
        <v>2043</v>
      </c>
      <c r="K2086" s="273" t="s">
        <v>2043</v>
      </c>
      <c r="L2086" s="273" t="s">
        <v>2043</v>
      </c>
      <c r="M2086" s="273" t="s">
        <v>2043</v>
      </c>
      <c r="N2086" s="273" t="s">
        <v>2043</v>
      </c>
      <c r="O2086" s="273" t="s">
        <v>2043</v>
      </c>
      <c r="P2086" s="273" t="s">
        <v>2043</v>
      </c>
      <c r="Q2086" s="65">
        <v>3</v>
      </c>
      <c r="R2086" s="278"/>
      <c r="S2086" s="278"/>
      <c r="T2086" s="278"/>
      <c r="U2086" s="278"/>
      <c r="V2086" s="278"/>
      <c r="W2086" s="278"/>
      <c r="X2086" s="278"/>
      <c r="Y2086" s="278"/>
      <c r="Z2086" s="278"/>
      <c r="AA2086" s="278"/>
      <c r="AB2086" s="278"/>
      <c r="AC2086" s="278"/>
      <c r="AD2086" s="278"/>
      <c r="AE2086" s="278"/>
      <c r="AF2086" s="65">
        <v>3</v>
      </c>
      <c r="AG2086" s="278"/>
      <c r="AH2086" s="278"/>
      <c r="AI2086" s="278"/>
      <c r="AJ2086" s="278"/>
      <c r="AK2086" s="278"/>
      <c r="AL2086" s="278"/>
      <c r="AM2086" s="278"/>
      <c r="AN2086" s="278"/>
      <c r="AO2086" s="278"/>
      <c r="AP2086" s="278"/>
      <c r="AQ2086" s="278"/>
      <c r="AR2086" s="278"/>
      <c r="AS2086" s="278"/>
      <c r="AT2086" s="278"/>
    </row>
    <row r="2087" spans="1:46" ht="85.15" customHeight="1" thickTop="1" thickBot="1" x14ac:dyDescent="0.25">
      <c r="A2087" s="273" t="s">
        <v>2044</v>
      </c>
      <c r="B2087" s="273"/>
      <c r="C2087" s="273"/>
      <c r="D2087" s="273"/>
      <c r="E2087" s="273"/>
      <c r="F2087" s="273"/>
      <c r="G2087" s="273"/>
      <c r="H2087" s="273"/>
      <c r="I2087" s="273"/>
      <c r="J2087" s="273"/>
      <c r="K2087" s="273"/>
      <c r="L2087" s="273"/>
      <c r="M2087" s="273"/>
      <c r="N2087" s="273"/>
      <c r="O2087" s="273"/>
      <c r="P2087" s="273"/>
      <c r="Q2087" s="65">
        <v>3</v>
      </c>
      <c r="R2087" s="278"/>
      <c r="S2087" s="278"/>
      <c r="T2087" s="278"/>
      <c r="U2087" s="278"/>
      <c r="V2087" s="278"/>
      <c r="W2087" s="278"/>
      <c r="X2087" s="278"/>
      <c r="Y2087" s="278"/>
      <c r="Z2087" s="278"/>
      <c r="AA2087" s="278"/>
      <c r="AB2087" s="278"/>
      <c r="AC2087" s="278"/>
      <c r="AD2087" s="278"/>
      <c r="AE2087" s="278"/>
      <c r="AF2087" s="65">
        <v>3</v>
      </c>
      <c r="AG2087" s="278"/>
      <c r="AH2087" s="278"/>
      <c r="AI2087" s="278"/>
      <c r="AJ2087" s="278"/>
      <c r="AK2087" s="278"/>
      <c r="AL2087" s="278"/>
      <c r="AM2087" s="278"/>
      <c r="AN2087" s="278"/>
      <c r="AO2087" s="278"/>
      <c r="AP2087" s="278"/>
      <c r="AQ2087" s="278"/>
      <c r="AR2087" s="278"/>
      <c r="AS2087" s="278"/>
      <c r="AT2087" s="278"/>
    </row>
    <row r="2088" spans="1:46" ht="45" customHeight="1" thickTop="1" thickBot="1" x14ac:dyDescent="0.25">
      <c r="A2088" s="273" t="s">
        <v>2045</v>
      </c>
      <c r="B2088" s="273" t="s">
        <v>2046</v>
      </c>
      <c r="C2088" s="273" t="s">
        <v>2046</v>
      </c>
      <c r="D2088" s="273" t="s">
        <v>2046</v>
      </c>
      <c r="E2088" s="273" t="s">
        <v>2046</v>
      </c>
      <c r="F2088" s="273" t="s">
        <v>2046</v>
      </c>
      <c r="G2088" s="273" t="s">
        <v>2046</v>
      </c>
      <c r="H2088" s="273" t="s">
        <v>2046</v>
      </c>
      <c r="I2088" s="273" t="s">
        <v>2046</v>
      </c>
      <c r="J2088" s="273" t="s">
        <v>2046</v>
      </c>
      <c r="K2088" s="273" t="s">
        <v>2046</v>
      </c>
      <c r="L2088" s="273" t="s">
        <v>2046</v>
      </c>
      <c r="M2088" s="273" t="s">
        <v>2046</v>
      </c>
      <c r="N2088" s="273" t="s">
        <v>2046</v>
      </c>
      <c r="O2088" s="273" t="s">
        <v>2046</v>
      </c>
      <c r="P2088" s="273" t="s">
        <v>2046</v>
      </c>
      <c r="Q2088" s="65">
        <v>3</v>
      </c>
      <c r="R2088" s="274"/>
      <c r="S2088" s="274"/>
      <c r="T2088" s="274"/>
      <c r="U2088" s="274"/>
      <c r="V2088" s="274"/>
      <c r="W2088" s="274"/>
      <c r="X2088" s="274"/>
      <c r="Y2088" s="274"/>
      <c r="Z2088" s="274"/>
      <c r="AA2088" s="274"/>
      <c r="AB2088" s="274"/>
      <c r="AC2088" s="274"/>
      <c r="AD2088" s="274"/>
      <c r="AE2088" s="274"/>
      <c r="AF2088" s="65">
        <v>3</v>
      </c>
      <c r="AG2088" s="274"/>
      <c r="AH2088" s="274"/>
      <c r="AI2088" s="274"/>
      <c r="AJ2088" s="274"/>
      <c r="AK2088" s="274"/>
      <c r="AL2088" s="274"/>
      <c r="AM2088" s="274"/>
      <c r="AN2088" s="274"/>
      <c r="AO2088" s="274"/>
      <c r="AP2088" s="274"/>
      <c r="AQ2088" s="274"/>
      <c r="AR2088" s="274"/>
      <c r="AS2088" s="274"/>
      <c r="AT2088" s="274"/>
    </row>
    <row r="2089" spans="1:46" ht="45" customHeight="1" thickTop="1" thickBot="1" x14ac:dyDescent="0.25">
      <c r="A2089" s="273" t="s">
        <v>2047</v>
      </c>
      <c r="B2089" s="273" t="s">
        <v>2048</v>
      </c>
      <c r="C2089" s="273" t="s">
        <v>2048</v>
      </c>
      <c r="D2089" s="273" t="s">
        <v>2048</v>
      </c>
      <c r="E2089" s="273" t="s">
        <v>2048</v>
      </c>
      <c r="F2089" s="273" t="s">
        <v>2048</v>
      </c>
      <c r="G2089" s="273" t="s">
        <v>2048</v>
      </c>
      <c r="H2089" s="273" t="s">
        <v>2048</v>
      </c>
      <c r="I2089" s="273" t="s">
        <v>2048</v>
      </c>
      <c r="J2089" s="273" t="s">
        <v>2048</v>
      </c>
      <c r="K2089" s="273" t="s">
        <v>2048</v>
      </c>
      <c r="L2089" s="273" t="s">
        <v>2048</v>
      </c>
      <c r="M2089" s="273" t="s">
        <v>2048</v>
      </c>
      <c r="N2089" s="273" t="s">
        <v>2048</v>
      </c>
      <c r="O2089" s="273" t="s">
        <v>2048</v>
      </c>
      <c r="P2089" s="273" t="s">
        <v>2048</v>
      </c>
      <c r="Q2089" s="65">
        <v>3</v>
      </c>
      <c r="R2089" s="274"/>
      <c r="S2089" s="274"/>
      <c r="T2089" s="274"/>
      <c r="U2089" s="274"/>
      <c r="V2089" s="274"/>
      <c r="W2089" s="274"/>
      <c r="X2089" s="274"/>
      <c r="Y2089" s="274"/>
      <c r="Z2089" s="274"/>
      <c r="AA2089" s="274"/>
      <c r="AB2089" s="274"/>
      <c r="AC2089" s="274"/>
      <c r="AD2089" s="274"/>
      <c r="AE2089" s="274"/>
      <c r="AF2089" s="65">
        <v>3</v>
      </c>
      <c r="AG2089" s="274"/>
      <c r="AH2089" s="274"/>
      <c r="AI2089" s="274"/>
      <c r="AJ2089" s="274"/>
      <c r="AK2089" s="274"/>
      <c r="AL2089" s="274"/>
      <c r="AM2089" s="274"/>
      <c r="AN2089" s="274"/>
      <c r="AO2089" s="274"/>
      <c r="AP2089" s="274"/>
      <c r="AQ2089" s="274"/>
      <c r="AR2089" s="274"/>
      <c r="AS2089" s="274"/>
      <c r="AT2089" s="274"/>
    </row>
    <row r="2090" spans="1:46" ht="45" customHeight="1" thickTop="1" thickBot="1" x14ac:dyDescent="0.25">
      <c r="A2090" s="273" t="s">
        <v>2049</v>
      </c>
      <c r="B2090" s="273" t="s">
        <v>2050</v>
      </c>
      <c r="C2090" s="273" t="s">
        <v>2050</v>
      </c>
      <c r="D2090" s="273" t="s">
        <v>2050</v>
      </c>
      <c r="E2090" s="273" t="s">
        <v>2050</v>
      </c>
      <c r="F2090" s="273" t="s">
        <v>2050</v>
      </c>
      <c r="G2090" s="273" t="s">
        <v>2050</v>
      </c>
      <c r="H2090" s="273" t="s">
        <v>2050</v>
      </c>
      <c r="I2090" s="273" t="s">
        <v>2050</v>
      </c>
      <c r="J2090" s="273" t="s">
        <v>2050</v>
      </c>
      <c r="K2090" s="273" t="s">
        <v>2050</v>
      </c>
      <c r="L2090" s="273" t="s">
        <v>2050</v>
      </c>
      <c r="M2090" s="273" t="s">
        <v>2050</v>
      </c>
      <c r="N2090" s="273" t="s">
        <v>2050</v>
      </c>
      <c r="O2090" s="273" t="s">
        <v>2050</v>
      </c>
      <c r="P2090" s="273" t="s">
        <v>2050</v>
      </c>
      <c r="Q2090" s="65">
        <v>3</v>
      </c>
      <c r="R2090" s="274"/>
      <c r="S2090" s="274"/>
      <c r="T2090" s="274"/>
      <c r="U2090" s="274"/>
      <c r="V2090" s="274"/>
      <c r="W2090" s="274"/>
      <c r="X2090" s="274"/>
      <c r="Y2090" s="274"/>
      <c r="Z2090" s="274"/>
      <c r="AA2090" s="274"/>
      <c r="AB2090" s="274"/>
      <c r="AC2090" s="274"/>
      <c r="AD2090" s="274"/>
      <c r="AE2090" s="274"/>
      <c r="AF2090" s="65">
        <v>3</v>
      </c>
      <c r="AG2090" s="274"/>
      <c r="AH2090" s="274"/>
      <c r="AI2090" s="274"/>
      <c r="AJ2090" s="274"/>
      <c r="AK2090" s="274"/>
      <c r="AL2090" s="274"/>
      <c r="AM2090" s="274"/>
      <c r="AN2090" s="274"/>
      <c r="AO2090" s="274"/>
      <c r="AP2090" s="274"/>
      <c r="AQ2090" s="274"/>
      <c r="AR2090" s="274"/>
      <c r="AS2090" s="274"/>
      <c r="AT2090" s="274"/>
    </row>
    <row r="2091" spans="1:46" ht="45" customHeight="1" thickTop="1" thickBot="1" x14ac:dyDescent="0.25">
      <c r="A2091" s="278" t="s">
        <v>2051</v>
      </c>
      <c r="B2091" s="278" t="s">
        <v>2052</v>
      </c>
      <c r="C2091" s="278" t="s">
        <v>2052</v>
      </c>
      <c r="D2091" s="278" t="s">
        <v>2052</v>
      </c>
      <c r="E2091" s="278" t="s">
        <v>2052</v>
      </c>
      <c r="F2091" s="278" t="s">
        <v>2052</v>
      </c>
      <c r="G2091" s="278" t="s">
        <v>2052</v>
      </c>
      <c r="H2091" s="278" t="s">
        <v>2052</v>
      </c>
      <c r="I2091" s="278" t="s">
        <v>2052</v>
      </c>
      <c r="J2091" s="278" t="s">
        <v>2052</v>
      </c>
      <c r="K2091" s="278" t="s">
        <v>2052</v>
      </c>
      <c r="L2091" s="278" t="s">
        <v>2052</v>
      </c>
      <c r="M2091" s="278" t="s">
        <v>2052</v>
      </c>
      <c r="N2091" s="278" t="s">
        <v>2052</v>
      </c>
      <c r="O2091" s="278" t="s">
        <v>2052</v>
      </c>
      <c r="P2091" s="278" t="s">
        <v>2052</v>
      </c>
      <c r="Q2091" s="65">
        <v>3</v>
      </c>
      <c r="R2091" s="274"/>
      <c r="S2091" s="274"/>
      <c r="T2091" s="274"/>
      <c r="U2091" s="274"/>
      <c r="V2091" s="274"/>
      <c r="W2091" s="274"/>
      <c r="X2091" s="274"/>
      <c r="Y2091" s="274"/>
      <c r="Z2091" s="274"/>
      <c r="AA2091" s="274"/>
      <c r="AB2091" s="274"/>
      <c r="AC2091" s="274"/>
      <c r="AD2091" s="274"/>
      <c r="AE2091" s="274"/>
      <c r="AF2091" s="65">
        <v>3</v>
      </c>
      <c r="AG2091" s="274"/>
      <c r="AH2091" s="274"/>
      <c r="AI2091" s="274"/>
      <c r="AJ2091" s="274"/>
      <c r="AK2091" s="274"/>
      <c r="AL2091" s="274"/>
      <c r="AM2091" s="274"/>
      <c r="AN2091" s="274"/>
      <c r="AO2091" s="274"/>
      <c r="AP2091" s="274"/>
      <c r="AQ2091" s="274"/>
      <c r="AR2091" s="274"/>
      <c r="AS2091" s="274"/>
      <c r="AT2091" s="274"/>
    </row>
    <row r="2092" spans="1:46" ht="45" customHeight="1" thickTop="1" thickBot="1" x14ac:dyDescent="0.25">
      <c r="A2092" s="278" t="s">
        <v>2053</v>
      </c>
      <c r="B2092" s="278" t="s">
        <v>2054</v>
      </c>
      <c r="C2092" s="278" t="s">
        <v>2054</v>
      </c>
      <c r="D2092" s="278" t="s">
        <v>2054</v>
      </c>
      <c r="E2092" s="278" t="s">
        <v>2054</v>
      </c>
      <c r="F2092" s="278" t="s">
        <v>2054</v>
      </c>
      <c r="G2092" s="278" t="s">
        <v>2054</v>
      </c>
      <c r="H2092" s="278" t="s">
        <v>2054</v>
      </c>
      <c r="I2092" s="278" t="s">
        <v>2054</v>
      </c>
      <c r="J2092" s="278" t="s">
        <v>2054</v>
      </c>
      <c r="K2092" s="278" t="s">
        <v>2054</v>
      </c>
      <c r="L2092" s="278" t="s">
        <v>2054</v>
      </c>
      <c r="M2092" s="278" t="s">
        <v>2054</v>
      </c>
      <c r="N2092" s="278" t="s">
        <v>2054</v>
      </c>
      <c r="O2092" s="278" t="s">
        <v>2054</v>
      </c>
      <c r="P2092" s="278" t="s">
        <v>2054</v>
      </c>
      <c r="Q2092" s="65">
        <v>3</v>
      </c>
      <c r="R2092" s="278"/>
      <c r="S2092" s="278"/>
      <c r="T2092" s="278"/>
      <c r="U2092" s="278"/>
      <c r="V2092" s="278"/>
      <c r="W2092" s="278"/>
      <c r="X2092" s="278"/>
      <c r="Y2092" s="278"/>
      <c r="Z2092" s="278"/>
      <c r="AA2092" s="278"/>
      <c r="AB2092" s="278"/>
      <c r="AC2092" s="278"/>
      <c r="AD2092" s="278"/>
      <c r="AE2092" s="278"/>
      <c r="AF2092" s="65">
        <v>3</v>
      </c>
      <c r="AG2092" s="278"/>
      <c r="AH2092" s="278"/>
      <c r="AI2092" s="278"/>
      <c r="AJ2092" s="278"/>
      <c r="AK2092" s="278"/>
      <c r="AL2092" s="278"/>
      <c r="AM2092" s="278"/>
      <c r="AN2092" s="278"/>
      <c r="AO2092" s="278"/>
      <c r="AP2092" s="278"/>
      <c r="AQ2092" s="278"/>
      <c r="AR2092" s="278"/>
      <c r="AS2092" s="278"/>
      <c r="AT2092" s="278"/>
    </row>
    <row r="2093" spans="1:46" ht="60.6" customHeight="1" thickTop="1" thickBot="1" x14ac:dyDescent="0.25">
      <c r="A2093" s="273" t="s">
        <v>2055</v>
      </c>
      <c r="B2093" s="273" t="s">
        <v>2056</v>
      </c>
      <c r="C2093" s="273" t="s">
        <v>2056</v>
      </c>
      <c r="D2093" s="273" t="s">
        <v>2056</v>
      </c>
      <c r="E2093" s="273" t="s">
        <v>2056</v>
      </c>
      <c r="F2093" s="273" t="s">
        <v>2056</v>
      </c>
      <c r="G2093" s="273" t="s">
        <v>2056</v>
      </c>
      <c r="H2093" s="273" t="s">
        <v>2056</v>
      </c>
      <c r="I2093" s="273" t="s">
        <v>2056</v>
      </c>
      <c r="J2093" s="273" t="s">
        <v>2056</v>
      </c>
      <c r="K2093" s="273" t="s">
        <v>2056</v>
      </c>
      <c r="L2093" s="273" t="s">
        <v>2056</v>
      </c>
      <c r="M2093" s="273" t="s">
        <v>2056</v>
      </c>
      <c r="N2093" s="273" t="s">
        <v>2056</v>
      </c>
      <c r="O2093" s="273" t="s">
        <v>2056</v>
      </c>
      <c r="P2093" s="273" t="s">
        <v>2056</v>
      </c>
      <c r="Q2093" s="65">
        <v>3</v>
      </c>
      <c r="R2093" s="278"/>
      <c r="S2093" s="278"/>
      <c r="T2093" s="278"/>
      <c r="U2093" s="278"/>
      <c r="V2093" s="278"/>
      <c r="W2093" s="278"/>
      <c r="X2093" s="278"/>
      <c r="Y2093" s="278"/>
      <c r="Z2093" s="278"/>
      <c r="AA2093" s="278"/>
      <c r="AB2093" s="278"/>
      <c r="AC2093" s="278"/>
      <c r="AD2093" s="278"/>
      <c r="AE2093" s="278"/>
      <c r="AF2093" s="65">
        <v>3</v>
      </c>
      <c r="AG2093" s="278"/>
      <c r="AH2093" s="278"/>
      <c r="AI2093" s="278"/>
      <c r="AJ2093" s="278"/>
      <c r="AK2093" s="278"/>
      <c r="AL2093" s="278"/>
      <c r="AM2093" s="278"/>
      <c r="AN2093" s="278"/>
      <c r="AO2093" s="278"/>
      <c r="AP2093" s="278"/>
      <c r="AQ2093" s="278"/>
      <c r="AR2093" s="278"/>
      <c r="AS2093" s="278"/>
      <c r="AT2093" s="278"/>
    </row>
    <row r="2094" spans="1:46" ht="45" customHeight="1" thickTop="1" thickBot="1" x14ac:dyDescent="0.25">
      <c r="A2094" s="273" t="s">
        <v>2057</v>
      </c>
      <c r="B2094" s="273" t="s">
        <v>2058</v>
      </c>
      <c r="C2094" s="273" t="s">
        <v>2058</v>
      </c>
      <c r="D2094" s="273" t="s">
        <v>2058</v>
      </c>
      <c r="E2094" s="273" t="s">
        <v>2058</v>
      </c>
      <c r="F2094" s="273" t="s">
        <v>2058</v>
      </c>
      <c r="G2094" s="273" t="s">
        <v>2058</v>
      </c>
      <c r="H2094" s="273" t="s">
        <v>2058</v>
      </c>
      <c r="I2094" s="273" t="s">
        <v>2058</v>
      </c>
      <c r="J2094" s="273" t="s">
        <v>2058</v>
      </c>
      <c r="K2094" s="273" t="s">
        <v>2058</v>
      </c>
      <c r="L2094" s="273" t="s">
        <v>2058</v>
      </c>
      <c r="M2094" s="273" t="s">
        <v>2058</v>
      </c>
      <c r="N2094" s="273" t="s">
        <v>2058</v>
      </c>
      <c r="O2094" s="273" t="s">
        <v>2058</v>
      </c>
      <c r="P2094" s="273" t="s">
        <v>2058</v>
      </c>
      <c r="Q2094" s="65">
        <v>3</v>
      </c>
      <c r="R2094" s="274"/>
      <c r="S2094" s="274"/>
      <c r="T2094" s="274"/>
      <c r="U2094" s="274"/>
      <c r="V2094" s="274"/>
      <c r="W2094" s="274"/>
      <c r="X2094" s="274"/>
      <c r="Y2094" s="274"/>
      <c r="Z2094" s="274"/>
      <c r="AA2094" s="274"/>
      <c r="AB2094" s="274"/>
      <c r="AC2094" s="274"/>
      <c r="AD2094" s="274"/>
      <c r="AE2094" s="274"/>
      <c r="AF2094" s="65">
        <v>3</v>
      </c>
      <c r="AG2094" s="274"/>
      <c r="AH2094" s="274"/>
      <c r="AI2094" s="274"/>
      <c r="AJ2094" s="274"/>
      <c r="AK2094" s="274"/>
      <c r="AL2094" s="274"/>
      <c r="AM2094" s="274"/>
      <c r="AN2094" s="274"/>
      <c r="AO2094" s="274"/>
      <c r="AP2094" s="274"/>
      <c r="AQ2094" s="274"/>
      <c r="AR2094" s="274"/>
      <c r="AS2094" s="274"/>
      <c r="AT2094" s="274"/>
    </row>
    <row r="2095" spans="1:46" ht="45" customHeight="1" thickTop="1" thickBot="1" x14ac:dyDescent="0.25">
      <c r="A2095" s="273" t="s">
        <v>2059</v>
      </c>
      <c r="B2095" s="273" t="s">
        <v>2060</v>
      </c>
      <c r="C2095" s="273" t="s">
        <v>2060</v>
      </c>
      <c r="D2095" s="273" t="s">
        <v>2060</v>
      </c>
      <c r="E2095" s="273" t="s">
        <v>2060</v>
      </c>
      <c r="F2095" s="273" t="s">
        <v>2060</v>
      </c>
      <c r="G2095" s="273" t="s">
        <v>2060</v>
      </c>
      <c r="H2095" s="273" t="s">
        <v>2060</v>
      </c>
      <c r="I2095" s="273" t="s">
        <v>2060</v>
      </c>
      <c r="J2095" s="273" t="s">
        <v>2060</v>
      </c>
      <c r="K2095" s="273" t="s">
        <v>2060</v>
      </c>
      <c r="L2095" s="273" t="s">
        <v>2060</v>
      </c>
      <c r="M2095" s="273" t="s">
        <v>2060</v>
      </c>
      <c r="N2095" s="273" t="s">
        <v>2060</v>
      </c>
      <c r="O2095" s="273" t="s">
        <v>2060</v>
      </c>
      <c r="P2095" s="273" t="s">
        <v>2060</v>
      </c>
      <c r="Q2095" s="65">
        <v>3</v>
      </c>
      <c r="R2095" s="274"/>
      <c r="S2095" s="274"/>
      <c r="T2095" s="274"/>
      <c r="U2095" s="274"/>
      <c r="V2095" s="274"/>
      <c r="W2095" s="274"/>
      <c r="X2095" s="274"/>
      <c r="Y2095" s="274"/>
      <c r="Z2095" s="274"/>
      <c r="AA2095" s="274"/>
      <c r="AB2095" s="274"/>
      <c r="AC2095" s="274"/>
      <c r="AD2095" s="274"/>
      <c r="AE2095" s="274"/>
      <c r="AF2095" s="65">
        <v>3</v>
      </c>
      <c r="AG2095" s="274"/>
      <c r="AH2095" s="274"/>
      <c r="AI2095" s="274"/>
      <c r="AJ2095" s="274"/>
      <c r="AK2095" s="274"/>
      <c r="AL2095" s="274"/>
      <c r="AM2095" s="274"/>
      <c r="AN2095" s="274"/>
      <c r="AO2095" s="274"/>
      <c r="AP2095" s="274"/>
      <c r="AQ2095" s="274"/>
      <c r="AR2095" s="274"/>
      <c r="AS2095" s="274"/>
      <c r="AT2095" s="274"/>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79" t="s">
        <v>73</v>
      </c>
      <c r="B2097" s="279"/>
      <c r="C2097" s="279"/>
      <c r="D2097" s="279"/>
      <c r="E2097" s="279"/>
      <c r="F2097" s="279"/>
      <c r="G2097" s="279"/>
      <c r="H2097" s="279"/>
      <c r="I2097" s="279"/>
      <c r="J2097" s="279"/>
      <c r="K2097" s="279"/>
      <c r="L2097" s="279"/>
      <c r="M2097" s="279"/>
      <c r="N2097" s="279"/>
      <c r="O2097" s="279"/>
      <c r="P2097" s="279"/>
      <c r="Q2097" s="67" t="s">
        <v>64</v>
      </c>
      <c r="R2097" s="280" t="s">
        <v>65</v>
      </c>
      <c r="S2097" s="280"/>
      <c r="T2097" s="280"/>
      <c r="U2097" s="280"/>
      <c r="V2097" s="280"/>
      <c r="W2097" s="280"/>
      <c r="X2097" s="280"/>
      <c r="Y2097" s="280"/>
      <c r="Z2097" s="280"/>
      <c r="AA2097" s="280"/>
      <c r="AB2097" s="280"/>
      <c r="AC2097" s="280"/>
      <c r="AD2097" s="280"/>
      <c r="AE2097" s="280"/>
      <c r="AF2097" s="68" t="s">
        <v>64</v>
      </c>
      <c r="AG2097" s="281" t="s">
        <v>7</v>
      </c>
      <c r="AH2097" s="281"/>
      <c r="AI2097" s="281"/>
      <c r="AJ2097" s="281"/>
      <c r="AK2097" s="281"/>
      <c r="AL2097" s="281"/>
      <c r="AM2097" s="281"/>
      <c r="AN2097" s="281"/>
      <c r="AO2097" s="281"/>
      <c r="AP2097" s="281"/>
      <c r="AQ2097" s="281"/>
      <c r="AR2097" s="281"/>
      <c r="AS2097" s="281"/>
      <c r="AT2097" s="281"/>
    </row>
    <row r="2098" spans="1:46" ht="45" customHeight="1" thickTop="1" thickBot="1" x14ac:dyDescent="0.25">
      <c r="A2098" s="273" t="s">
        <v>1750</v>
      </c>
      <c r="B2098" s="273" t="s">
        <v>1751</v>
      </c>
      <c r="C2098" s="273" t="s">
        <v>1751</v>
      </c>
      <c r="D2098" s="273" t="s">
        <v>1751</v>
      </c>
      <c r="E2098" s="273" t="s">
        <v>1751</v>
      </c>
      <c r="F2098" s="273" t="s">
        <v>1751</v>
      </c>
      <c r="G2098" s="273" t="s">
        <v>1751</v>
      </c>
      <c r="H2098" s="273" t="s">
        <v>1751</v>
      </c>
      <c r="I2098" s="273" t="s">
        <v>1751</v>
      </c>
      <c r="J2098" s="273" t="s">
        <v>1751</v>
      </c>
      <c r="K2098" s="273" t="s">
        <v>1751</v>
      </c>
      <c r="L2098" s="273" t="s">
        <v>1751</v>
      </c>
      <c r="M2098" s="273" t="s">
        <v>1751</v>
      </c>
      <c r="N2098" s="273" t="s">
        <v>1751</v>
      </c>
      <c r="O2098" s="273" t="s">
        <v>1751</v>
      </c>
      <c r="P2098" s="273" t="s">
        <v>1751</v>
      </c>
      <c r="Q2098" s="65">
        <v>3</v>
      </c>
      <c r="R2098" s="278" t="s">
        <v>3078</v>
      </c>
      <c r="S2098" s="278"/>
      <c r="T2098" s="278"/>
      <c r="U2098" s="278"/>
      <c r="V2098" s="278"/>
      <c r="W2098" s="278"/>
      <c r="X2098" s="278"/>
      <c r="Y2098" s="278"/>
      <c r="Z2098" s="278"/>
      <c r="AA2098" s="278"/>
      <c r="AB2098" s="278"/>
      <c r="AC2098" s="278"/>
      <c r="AD2098" s="278"/>
      <c r="AE2098" s="278"/>
      <c r="AF2098" s="65">
        <v>3</v>
      </c>
      <c r="AG2098" s="278" t="s">
        <v>3078</v>
      </c>
      <c r="AH2098" s="278"/>
      <c r="AI2098" s="278"/>
      <c r="AJ2098" s="278"/>
      <c r="AK2098" s="278"/>
      <c r="AL2098" s="278"/>
      <c r="AM2098" s="278"/>
      <c r="AN2098" s="278"/>
      <c r="AO2098" s="278"/>
      <c r="AP2098" s="278"/>
      <c r="AQ2098" s="278"/>
      <c r="AR2098" s="278"/>
      <c r="AS2098" s="278"/>
      <c r="AT2098" s="278"/>
    </row>
    <row r="2099" spans="1:46" ht="45" customHeight="1" thickTop="1" thickBot="1" x14ac:dyDescent="0.25">
      <c r="A2099" s="273" t="s">
        <v>1752</v>
      </c>
      <c r="B2099" s="273" t="s">
        <v>1753</v>
      </c>
      <c r="C2099" s="273" t="s">
        <v>1753</v>
      </c>
      <c r="D2099" s="273" t="s">
        <v>1753</v>
      </c>
      <c r="E2099" s="273" t="s">
        <v>1753</v>
      </c>
      <c r="F2099" s="273" t="s">
        <v>1753</v>
      </c>
      <c r="G2099" s="273" t="s">
        <v>1753</v>
      </c>
      <c r="H2099" s="273" t="s">
        <v>1753</v>
      </c>
      <c r="I2099" s="273" t="s">
        <v>1753</v>
      </c>
      <c r="J2099" s="273" t="s">
        <v>1753</v>
      </c>
      <c r="K2099" s="273" t="s">
        <v>1753</v>
      </c>
      <c r="L2099" s="273" t="s">
        <v>1753</v>
      </c>
      <c r="M2099" s="273" t="s">
        <v>1753</v>
      </c>
      <c r="N2099" s="273" t="s">
        <v>1753</v>
      </c>
      <c r="O2099" s="273" t="s">
        <v>1753</v>
      </c>
      <c r="P2099" s="273" t="s">
        <v>1753</v>
      </c>
      <c r="Q2099" s="65">
        <v>3</v>
      </c>
      <c r="R2099" s="274"/>
      <c r="S2099" s="274"/>
      <c r="T2099" s="274"/>
      <c r="U2099" s="274"/>
      <c r="V2099" s="274"/>
      <c r="W2099" s="274"/>
      <c r="X2099" s="274"/>
      <c r="Y2099" s="274"/>
      <c r="Z2099" s="274"/>
      <c r="AA2099" s="274"/>
      <c r="AB2099" s="274"/>
      <c r="AC2099" s="274"/>
      <c r="AD2099" s="274"/>
      <c r="AE2099" s="274"/>
      <c r="AF2099" s="65">
        <v>3</v>
      </c>
      <c r="AG2099" s="274"/>
      <c r="AH2099" s="274"/>
      <c r="AI2099" s="274"/>
      <c r="AJ2099" s="274"/>
      <c r="AK2099" s="274"/>
      <c r="AL2099" s="274"/>
      <c r="AM2099" s="274"/>
      <c r="AN2099" s="274"/>
      <c r="AO2099" s="274"/>
      <c r="AP2099" s="274"/>
      <c r="AQ2099" s="274"/>
      <c r="AR2099" s="274"/>
      <c r="AS2099" s="274"/>
      <c r="AT2099" s="274"/>
    </row>
    <row r="2100" spans="1:46" ht="52.15" customHeight="1" thickTop="1" thickBot="1" x14ac:dyDescent="0.25">
      <c r="A2100" s="273" t="s">
        <v>1754</v>
      </c>
      <c r="B2100" s="273" t="s">
        <v>1755</v>
      </c>
      <c r="C2100" s="273" t="s">
        <v>1755</v>
      </c>
      <c r="D2100" s="273" t="s">
        <v>1755</v>
      </c>
      <c r="E2100" s="273" t="s">
        <v>1755</v>
      </c>
      <c r="F2100" s="273" t="s">
        <v>1755</v>
      </c>
      <c r="G2100" s="273" t="s">
        <v>1755</v>
      </c>
      <c r="H2100" s="273" t="s">
        <v>1755</v>
      </c>
      <c r="I2100" s="273" t="s">
        <v>1755</v>
      </c>
      <c r="J2100" s="273" t="s">
        <v>1755</v>
      </c>
      <c r="K2100" s="273" t="s">
        <v>1755</v>
      </c>
      <c r="L2100" s="273" t="s">
        <v>1755</v>
      </c>
      <c r="M2100" s="273" t="s">
        <v>1755</v>
      </c>
      <c r="N2100" s="273" t="s">
        <v>1755</v>
      </c>
      <c r="O2100" s="273" t="s">
        <v>1755</v>
      </c>
      <c r="P2100" s="273" t="s">
        <v>1755</v>
      </c>
      <c r="Q2100" s="65">
        <v>3</v>
      </c>
      <c r="R2100" s="278"/>
      <c r="S2100" s="278"/>
      <c r="T2100" s="278"/>
      <c r="U2100" s="278"/>
      <c r="V2100" s="278"/>
      <c r="W2100" s="278"/>
      <c r="X2100" s="278"/>
      <c r="Y2100" s="278"/>
      <c r="Z2100" s="278"/>
      <c r="AA2100" s="278"/>
      <c r="AB2100" s="278"/>
      <c r="AC2100" s="278"/>
      <c r="AD2100" s="278"/>
      <c r="AE2100" s="278"/>
      <c r="AF2100" s="65">
        <v>3</v>
      </c>
      <c r="AG2100" s="278"/>
      <c r="AH2100" s="278"/>
      <c r="AI2100" s="278"/>
      <c r="AJ2100" s="278"/>
      <c r="AK2100" s="278"/>
      <c r="AL2100" s="278"/>
      <c r="AM2100" s="278"/>
      <c r="AN2100" s="278"/>
      <c r="AO2100" s="278"/>
      <c r="AP2100" s="278"/>
      <c r="AQ2100" s="278"/>
      <c r="AR2100" s="278"/>
      <c r="AS2100" s="278"/>
      <c r="AT2100" s="278"/>
    </row>
    <row r="2101" spans="1:46" ht="68.650000000000006" customHeight="1" thickTop="1" thickBot="1" x14ac:dyDescent="0.25">
      <c r="A2101" s="273" t="s">
        <v>1756</v>
      </c>
      <c r="B2101" s="273" t="s">
        <v>1757</v>
      </c>
      <c r="C2101" s="273" t="s">
        <v>1757</v>
      </c>
      <c r="D2101" s="273" t="s">
        <v>1757</v>
      </c>
      <c r="E2101" s="273" t="s">
        <v>1757</v>
      </c>
      <c r="F2101" s="273" t="s">
        <v>1757</v>
      </c>
      <c r="G2101" s="273" t="s">
        <v>1757</v>
      </c>
      <c r="H2101" s="273" t="s">
        <v>1757</v>
      </c>
      <c r="I2101" s="273" t="s">
        <v>1757</v>
      </c>
      <c r="J2101" s="273" t="s">
        <v>1757</v>
      </c>
      <c r="K2101" s="273" t="s">
        <v>1757</v>
      </c>
      <c r="L2101" s="273" t="s">
        <v>1757</v>
      </c>
      <c r="M2101" s="273" t="s">
        <v>1757</v>
      </c>
      <c r="N2101" s="273" t="s">
        <v>1757</v>
      </c>
      <c r="O2101" s="273" t="s">
        <v>1757</v>
      </c>
      <c r="P2101" s="273" t="s">
        <v>1757</v>
      </c>
      <c r="Q2101" s="65">
        <v>3</v>
      </c>
      <c r="R2101" s="278"/>
      <c r="S2101" s="278"/>
      <c r="T2101" s="278"/>
      <c r="U2101" s="278"/>
      <c r="V2101" s="278"/>
      <c r="W2101" s="278"/>
      <c r="X2101" s="278"/>
      <c r="Y2101" s="278"/>
      <c r="Z2101" s="278"/>
      <c r="AA2101" s="278"/>
      <c r="AB2101" s="278"/>
      <c r="AC2101" s="278"/>
      <c r="AD2101" s="278"/>
      <c r="AE2101" s="278"/>
      <c r="AF2101" s="65">
        <v>3</v>
      </c>
      <c r="AG2101" s="278"/>
      <c r="AH2101" s="278"/>
      <c r="AI2101" s="278"/>
      <c r="AJ2101" s="278"/>
      <c r="AK2101" s="278"/>
      <c r="AL2101" s="278"/>
      <c r="AM2101" s="278"/>
      <c r="AN2101" s="278"/>
      <c r="AO2101" s="278"/>
      <c r="AP2101" s="278"/>
      <c r="AQ2101" s="278"/>
      <c r="AR2101" s="278"/>
      <c r="AS2101" s="278"/>
      <c r="AT2101" s="278"/>
    </row>
    <row r="2102" spans="1:46" ht="45" customHeight="1" thickTop="1" thickBot="1" x14ac:dyDescent="0.25">
      <c r="A2102" s="273" t="s">
        <v>2061</v>
      </c>
      <c r="B2102" s="273" t="s">
        <v>2062</v>
      </c>
      <c r="C2102" s="273" t="s">
        <v>2062</v>
      </c>
      <c r="D2102" s="273" t="s">
        <v>2062</v>
      </c>
      <c r="E2102" s="273" t="s">
        <v>2062</v>
      </c>
      <c r="F2102" s="273" t="s">
        <v>2062</v>
      </c>
      <c r="G2102" s="273" t="s">
        <v>2062</v>
      </c>
      <c r="H2102" s="273" t="s">
        <v>2062</v>
      </c>
      <c r="I2102" s="273" t="s">
        <v>2062</v>
      </c>
      <c r="J2102" s="273" t="s">
        <v>2062</v>
      </c>
      <c r="K2102" s="273" t="s">
        <v>2062</v>
      </c>
      <c r="L2102" s="273" t="s">
        <v>2062</v>
      </c>
      <c r="M2102" s="273" t="s">
        <v>2062</v>
      </c>
      <c r="N2102" s="273" t="s">
        <v>2062</v>
      </c>
      <c r="O2102" s="273" t="s">
        <v>2062</v>
      </c>
      <c r="P2102" s="273" t="s">
        <v>2062</v>
      </c>
      <c r="Q2102" s="65">
        <v>3</v>
      </c>
      <c r="R2102" s="278"/>
      <c r="S2102" s="278"/>
      <c r="T2102" s="278"/>
      <c r="U2102" s="278"/>
      <c r="V2102" s="278"/>
      <c r="W2102" s="278"/>
      <c r="X2102" s="278"/>
      <c r="Y2102" s="278"/>
      <c r="Z2102" s="278"/>
      <c r="AA2102" s="278"/>
      <c r="AB2102" s="278"/>
      <c r="AC2102" s="278"/>
      <c r="AD2102" s="278"/>
      <c r="AE2102" s="278"/>
      <c r="AF2102" s="65">
        <v>3</v>
      </c>
      <c r="AG2102" s="278"/>
      <c r="AH2102" s="278"/>
      <c r="AI2102" s="278"/>
      <c r="AJ2102" s="278"/>
      <c r="AK2102" s="278"/>
      <c r="AL2102" s="278"/>
      <c r="AM2102" s="278"/>
      <c r="AN2102" s="278"/>
      <c r="AO2102" s="278"/>
      <c r="AP2102" s="278"/>
      <c r="AQ2102" s="278"/>
      <c r="AR2102" s="278"/>
      <c r="AS2102" s="278"/>
      <c r="AT2102" s="278"/>
    </row>
    <row r="2103" spans="1:46" ht="18" customHeight="1" thickTop="1" x14ac:dyDescent="0.2"/>
    <row r="2104" spans="1:46" ht="251.45" customHeight="1" x14ac:dyDescent="0.2">
      <c r="A2104" s="267" t="s">
        <v>2063</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67"/>
      <c r="AE2104" s="267"/>
      <c r="AF2104"/>
      <c r="AG2104" s="250" t="s">
        <v>61</v>
      </c>
      <c r="AH2104" s="250"/>
      <c r="AI2104" s="250"/>
      <c r="AJ2104" s="250"/>
      <c r="AK2104" s="69">
        <f>(('Artículo 121 (resumen PI)'!C66*0.8+'Artículo 121 (resumen PI)'!F66*0.2)+('Artículo 121 (resumen PNT)'!C66*0.8+'Artículo 121 (resumen PNT)'!F66*0.2))/2</f>
        <v>25</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62</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68" t="s">
        <v>2064</v>
      </c>
      <c r="B2108" s="268"/>
      <c r="C2108" s="268"/>
      <c r="D2108" s="268"/>
      <c r="E2108" s="268"/>
      <c r="F2108" s="268"/>
      <c r="G2108" s="268"/>
      <c r="H2108" s="268"/>
      <c r="I2108" s="268"/>
      <c r="J2108" s="268"/>
      <c r="K2108" s="268"/>
      <c r="L2108" s="268"/>
      <c r="M2108" s="268"/>
      <c r="N2108" s="268"/>
      <c r="O2108" s="268"/>
      <c r="P2108" s="268"/>
      <c r="Q2108" s="62"/>
      <c r="R2108" s="57"/>
      <c r="S2108" s="57"/>
      <c r="T2108" s="57"/>
      <c r="U2108" s="57"/>
      <c r="V2108" s="269"/>
      <c r="W2108" s="269"/>
      <c r="X2108" s="269"/>
      <c r="Y2108" s="269"/>
      <c r="Z2108" s="269"/>
      <c r="AA2108" s="269"/>
      <c r="AB2108" s="269"/>
      <c r="AC2108" s="269"/>
      <c r="AD2108" s="269"/>
      <c r="AE2108" s="269"/>
      <c r="AF2108" s="62"/>
      <c r="AG2108" s="57"/>
      <c r="AH2108" s="57"/>
      <c r="AI2108" s="57"/>
      <c r="AJ2108" s="57"/>
      <c r="AK2108" s="269"/>
      <c r="AL2108" s="269"/>
      <c r="AM2108" s="269"/>
      <c r="AN2108" s="269"/>
      <c r="AO2108" s="269"/>
      <c r="AP2108" s="269"/>
      <c r="AQ2108" s="269"/>
      <c r="AR2108" s="269"/>
      <c r="AS2108" s="269"/>
      <c r="AT2108" s="269"/>
    </row>
    <row r="2109" spans="1:46" ht="45" customHeight="1" thickTop="1" thickBot="1" x14ac:dyDescent="0.25">
      <c r="A2109" s="275" t="s">
        <v>43</v>
      </c>
      <c r="B2109" s="275"/>
      <c r="C2109" s="275"/>
      <c r="D2109" s="275"/>
      <c r="E2109" s="275"/>
      <c r="F2109" s="275"/>
      <c r="G2109" s="275"/>
      <c r="H2109" s="275"/>
      <c r="I2109" s="275"/>
      <c r="J2109" s="275"/>
      <c r="K2109" s="275"/>
      <c r="L2109" s="275"/>
      <c r="M2109" s="275"/>
      <c r="N2109" s="275"/>
      <c r="O2109" s="275"/>
      <c r="P2109" s="275"/>
      <c r="Q2109" s="63" t="s">
        <v>64</v>
      </c>
      <c r="R2109" s="276" t="s">
        <v>65</v>
      </c>
      <c r="S2109" s="276"/>
      <c r="T2109" s="276"/>
      <c r="U2109" s="276"/>
      <c r="V2109" s="276"/>
      <c r="W2109" s="276"/>
      <c r="X2109" s="276"/>
      <c r="Y2109" s="276"/>
      <c r="Z2109" s="276"/>
      <c r="AA2109" s="276"/>
      <c r="AB2109" s="276"/>
      <c r="AC2109" s="276"/>
      <c r="AD2109" s="276"/>
      <c r="AE2109" s="276"/>
      <c r="AF2109" s="64" t="s">
        <v>64</v>
      </c>
      <c r="AG2109" s="277" t="s">
        <v>7</v>
      </c>
      <c r="AH2109" s="277"/>
      <c r="AI2109" s="277"/>
      <c r="AJ2109" s="277"/>
      <c r="AK2109" s="277"/>
      <c r="AL2109" s="277"/>
      <c r="AM2109" s="277"/>
      <c r="AN2109" s="277"/>
      <c r="AO2109" s="277"/>
      <c r="AP2109" s="277"/>
      <c r="AQ2109" s="277"/>
      <c r="AR2109" s="277"/>
      <c r="AS2109" s="277"/>
      <c r="AT2109" s="277"/>
    </row>
    <row r="2110" spans="1:46" ht="45" customHeight="1" thickTop="1" thickBot="1" x14ac:dyDescent="0.25">
      <c r="A2110" s="273" t="s">
        <v>986</v>
      </c>
      <c r="B2110" s="273" t="s">
        <v>987</v>
      </c>
      <c r="C2110" s="273" t="s">
        <v>987</v>
      </c>
      <c r="D2110" s="273" t="s">
        <v>987</v>
      </c>
      <c r="E2110" s="273" t="s">
        <v>987</v>
      </c>
      <c r="F2110" s="273" t="s">
        <v>987</v>
      </c>
      <c r="G2110" s="273" t="s">
        <v>987</v>
      </c>
      <c r="H2110" s="273" t="s">
        <v>987</v>
      </c>
      <c r="I2110" s="273" t="s">
        <v>987</v>
      </c>
      <c r="J2110" s="273" t="s">
        <v>987</v>
      </c>
      <c r="K2110" s="273" t="s">
        <v>987</v>
      </c>
      <c r="L2110" s="273" t="s">
        <v>987</v>
      </c>
      <c r="M2110" s="273" t="s">
        <v>987</v>
      </c>
      <c r="N2110" s="273" t="s">
        <v>987</v>
      </c>
      <c r="O2110" s="273" t="s">
        <v>987</v>
      </c>
      <c r="P2110" s="273" t="s">
        <v>987</v>
      </c>
      <c r="Q2110" s="65">
        <v>0</v>
      </c>
      <c r="R2110" s="278" t="s">
        <v>3076</v>
      </c>
      <c r="S2110" s="278"/>
      <c r="T2110" s="278"/>
      <c r="U2110" s="278"/>
      <c r="V2110" s="278"/>
      <c r="W2110" s="278"/>
      <c r="X2110" s="278"/>
      <c r="Y2110" s="278"/>
      <c r="Z2110" s="278"/>
      <c r="AA2110" s="278"/>
      <c r="AB2110" s="278"/>
      <c r="AC2110" s="278"/>
      <c r="AD2110" s="278"/>
      <c r="AE2110" s="278"/>
      <c r="AF2110" s="65">
        <v>1</v>
      </c>
      <c r="AG2110" s="278" t="s">
        <v>3083</v>
      </c>
      <c r="AH2110" s="278"/>
      <c r="AI2110" s="278"/>
      <c r="AJ2110" s="278"/>
      <c r="AK2110" s="278"/>
      <c r="AL2110" s="278"/>
      <c r="AM2110" s="278"/>
      <c r="AN2110" s="278"/>
      <c r="AO2110" s="278"/>
      <c r="AP2110" s="278"/>
      <c r="AQ2110" s="278"/>
      <c r="AR2110" s="278"/>
      <c r="AS2110" s="278"/>
      <c r="AT2110" s="278"/>
    </row>
    <row r="2111" spans="1:46" ht="45" customHeight="1" thickTop="1" thickBot="1" x14ac:dyDescent="0.25">
      <c r="A2111" s="273" t="s">
        <v>988</v>
      </c>
      <c r="B2111" s="273" t="s">
        <v>989</v>
      </c>
      <c r="C2111" s="273" t="s">
        <v>989</v>
      </c>
      <c r="D2111" s="273" t="s">
        <v>989</v>
      </c>
      <c r="E2111" s="273" t="s">
        <v>989</v>
      </c>
      <c r="F2111" s="273" t="s">
        <v>989</v>
      </c>
      <c r="G2111" s="273" t="s">
        <v>989</v>
      </c>
      <c r="H2111" s="273" t="s">
        <v>989</v>
      </c>
      <c r="I2111" s="273" t="s">
        <v>989</v>
      </c>
      <c r="J2111" s="273" t="s">
        <v>989</v>
      </c>
      <c r="K2111" s="273" t="s">
        <v>989</v>
      </c>
      <c r="L2111" s="273" t="s">
        <v>989</v>
      </c>
      <c r="M2111" s="273" t="s">
        <v>989</v>
      </c>
      <c r="N2111" s="273" t="s">
        <v>989</v>
      </c>
      <c r="O2111" s="273" t="s">
        <v>989</v>
      </c>
      <c r="P2111" s="273" t="s">
        <v>989</v>
      </c>
      <c r="Q2111" s="65">
        <v>0</v>
      </c>
      <c r="R2111" s="274"/>
      <c r="S2111" s="274"/>
      <c r="T2111" s="274"/>
      <c r="U2111" s="274"/>
      <c r="V2111" s="274"/>
      <c r="W2111" s="274"/>
      <c r="X2111" s="274"/>
      <c r="Y2111" s="274"/>
      <c r="Z2111" s="274"/>
      <c r="AA2111" s="274"/>
      <c r="AB2111" s="274"/>
      <c r="AC2111" s="274"/>
      <c r="AD2111" s="274"/>
      <c r="AE2111" s="274"/>
      <c r="AF2111" s="65">
        <v>1</v>
      </c>
      <c r="AG2111" s="274"/>
      <c r="AH2111" s="274"/>
      <c r="AI2111" s="274"/>
      <c r="AJ2111" s="274"/>
      <c r="AK2111" s="274"/>
      <c r="AL2111" s="274"/>
      <c r="AM2111" s="274"/>
      <c r="AN2111" s="274"/>
      <c r="AO2111" s="274"/>
      <c r="AP2111" s="274"/>
      <c r="AQ2111" s="274"/>
      <c r="AR2111" s="274"/>
      <c r="AS2111" s="274"/>
      <c r="AT2111" s="274"/>
    </row>
    <row r="2112" spans="1:46" ht="49.9" customHeight="1" thickTop="1" thickBot="1" x14ac:dyDescent="0.25">
      <c r="A2112" s="273" t="s">
        <v>2065</v>
      </c>
      <c r="B2112" s="273" t="s">
        <v>2035</v>
      </c>
      <c r="C2112" s="273" t="s">
        <v>2035</v>
      </c>
      <c r="D2112" s="273" t="s">
        <v>2035</v>
      </c>
      <c r="E2112" s="273" t="s">
        <v>2035</v>
      </c>
      <c r="F2112" s="273" t="s">
        <v>2035</v>
      </c>
      <c r="G2112" s="273" t="s">
        <v>2035</v>
      </c>
      <c r="H2112" s="273" t="s">
        <v>2035</v>
      </c>
      <c r="I2112" s="273" t="s">
        <v>2035</v>
      </c>
      <c r="J2112" s="273" t="s">
        <v>2035</v>
      </c>
      <c r="K2112" s="273" t="s">
        <v>2035</v>
      </c>
      <c r="L2112" s="273" t="s">
        <v>2035</v>
      </c>
      <c r="M2112" s="273" t="s">
        <v>2035</v>
      </c>
      <c r="N2112" s="273" t="s">
        <v>2035</v>
      </c>
      <c r="O2112" s="273" t="s">
        <v>2035</v>
      </c>
      <c r="P2112" s="273" t="s">
        <v>2035</v>
      </c>
      <c r="Q2112" s="65">
        <v>0</v>
      </c>
      <c r="R2112" s="274"/>
      <c r="S2112" s="274"/>
      <c r="T2112" s="274"/>
      <c r="U2112" s="274"/>
      <c r="V2112" s="274"/>
      <c r="W2112" s="274"/>
      <c r="X2112" s="274"/>
      <c r="Y2112" s="274"/>
      <c r="Z2112" s="274"/>
      <c r="AA2112" s="274"/>
      <c r="AB2112" s="274"/>
      <c r="AC2112" s="274"/>
      <c r="AD2112" s="274"/>
      <c r="AE2112" s="274"/>
      <c r="AF2112" s="65">
        <v>1</v>
      </c>
      <c r="AG2112" s="274"/>
      <c r="AH2112" s="274"/>
      <c r="AI2112" s="274"/>
      <c r="AJ2112" s="274"/>
      <c r="AK2112" s="274"/>
      <c r="AL2112" s="274"/>
      <c r="AM2112" s="274"/>
      <c r="AN2112" s="274"/>
      <c r="AO2112" s="274"/>
      <c r="AP2112" s="274"/>
      <c r="AQ2112" s="274"/>
      <c r="AR2112" s="274"/>
      <c r="AS2112" s="274"/>
      <c r="AT2112" s="274"/>
    </row>
    <row r="2113" spans="1:46" ht="49.9" customHeight="1" thickTop="1" thickBot="1" x14ac:dyDescent="0.25">
      <c r="A2113" s="273" t="s">
        <v>2066</v>
      </c>
      <c r="B2113" s="273" t="s">
        <v>2037</v>
      </c>
      <c r="C2113" s="273" t="s">
        <v>2037</v>
      </c>
      <c r="D2113" s="273" t="s">
        <v>2037</v>
      </c>
      <c r="E2113" s="273" t="s">
        <v>2037</v>
      </c>
      <c r="F2113" s="273" t="s">
        <v>2037</v>
      </c>
      <c r="G2113" s="273" t="s">
        <v>2037</v>
      </c>
      <c r="H2113" s="273" t="s">
        <v>2037</v>
      </c>
      <c r="I2113" s="273" t="s">
        <v>2037</v>
      </c>
      <c r="J2113" s="273" t="s">
        <v>2037</v>
      </c>
      <c r="K2113" s="273" t="s">
        <v>2037</v>
      </c>
      <c r="L2113" s="273" t="s">
        <v>2037</v>
      </c>
      <c r="M2113" s="273" t="s">
        <v>2037</v>
      </c>
      <c r="N2113" s="273" t="s">
        <v>2037</v>
      </c>
      <c r="O2113" s="273" t="s">
        <v>2037</v>
      </c>
      <c r="P2113" s="273" t="s">
        <v>2037</v>
      </c>
      <c r="Q2113" s="65">
        <v>0</v>
      </c>
      <c r="R2113" s="274"/>
      <c r="S2113" s="274"/>
      <c r="T2113" s="274"/>
      <c r="U2113" s="274"/>
      <c r="V2113" s="274"/>
      <c r="W2113" s="274"/>
      <c r="X2113" s="274"/>
      <c r="Y2113" s="274"/>
      <c r="Z2113" s="274"/>
      <c r="AA2113" s="274"/>
      <c r="AB2113" s="274"/>
      <c r="AC2113" s="274"/>
      <c r="AD2113" s="274"/>
      <c r="AE2113" s="274"/>
      <c r="AF2113" s="65">
        <v>1</v>
      </c>
      <c r="AG2113" s="274"/>
      <c r="AH2113" s="274"/>
      <c r="AI2113" s="274"/>
      <c r="AJ2113" s="274"/>
      <c r="AK2113" s="274"/>
      <c r="AL2113" s="274"/>
      <c r="AM2113" s="274"/>
      <c r="AN2113" s="274"/>
      <c r="AO2113" s="274"/>
      <c r="AP2113" s="274"/>
      <c r="AQ2113" s="274"/>
      <c r="AR2113" s="274"/>
      <c r="AS2113" s="274"/>
      <c r="AT2113" s="274"/>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79" t="s">
        <v>73</v>
      </c>
      <c r="B2115" s="279"/>
      <c r="C2115" s="279"/>
      <c r="D2115" s="279"/>
      <c r="E2115" s="279"/>
      <c r="F2115" s="279"/>
      <c r="G2115" s="279"/>
      <c r="H2115" s="279"/>
      <c r="I2115" s="279"/>
      <c r="J2115" s="279"/>
      <c r="K2115" s="279"/>
      <c r="L2115" s="279"/>
      <c r="M2115" s="279"/>
      <c r="N2115" s="279"/>
      <c r="O2115" s="279"/>
      <c r="P2115" s="279"/>
      <c r="Q2115" s="67" t="s">
        <v>64</v>
      </c>
      <c r="R2115" s="280" t="s">
        <v>65</v>
      </c>
      <c r="S2115" s="280"/>
      <c r="T2115" s="280"/>
      <c r="U2115" s="280"/>
      <c r="V2115" s="280"/>
      <c r="W2115" s="280"/>
      <c r="X2115" s="280"/>
      <c r="Y2115" s="280"/>
      <c r="Z2115" s="280"/>
      <c r="AA2115" s="280"/>
      <c r="AB2115" s="280"/>
      <c r="AC2115" s="280"/>
      <c r="AD2115" s="280"/>
      <c r="AE2115" s="280"/>
      <c r="AF2115" s="68" t="s">
        <v>64</v>
      </c>
      <c r="AG2115" s="281" t="s">
        <v>7</v>
      </c>
      <c r="AH2115" s="281"/>
      <c r="AI2115" s="281"/>
      <c r="AJ2115" s="281"/>
      <c r="AK2115" s="281"/>
      <c r="AL2115" s="281"/>
      <c r="AM2115" s="281"/>
      <c r="AN2115" s="281"/>
      <c r="AO2115" s="281"/>
      <c r="AP2115" s="281"/>
      <c r="AQ2115" s="281"/>
      <c r="AR2115" s="281"/>
      <c r="AS2115" s="281"/>
      <c r="AT2115" s="281"/>
    </row>
    <row r="2116" spans="1:46" ht="45" customHeight="1" thickTop="1" thickBot="1" x14ac:dyDescent="0.25">
      <c r="A2116" s="273" t="s">
        <v>2067</v>
      </c>
      <c r="B2116" s="273" t="s">
        <v>1751</v>
      </c>
      <c r="C2116" s="273" t="s">
        <v>1751</v>
      </c>
      <c r="D2116" s="273" t="s">
        <v>1751</v>
      </c>
      <c r="E2116" s="273" t="s">
        <v>1751</v>
      </c>
      <c r="F2116" s="273" t="s">
        <v>1751</v>
      </c>
      <c r="G2116" s="273" t="s">
        <v>1751</v>
      </c>
      <c r="H2116" s="273" t="s">
        <v>1751</v>
      </c>
      <c r="I2116" s="273" t="s">
        <v>1751</v>
      </c>
      <c r="J2116" s="273" t="s">
        <v>1751</v>
      </c>
      <c r="K2116" s="273" t="s">
        <v>1751</v>
      </c>
      <c r="L2116" s="273" t="s">
        <v>1751</v>
      </c>
      <c r="M2116" s="273" t="s">
        <v>1751</v>
      </c>
      <c r="N2116" s="273" t="s">
        <v>1751</v>
      </c>
      <c r="O2116" s="273" t="s">
        <v>1751</v>
      </c>
      <c r="P2116" s="273" t="s">
        <v>1751</v>
      </c>
      <c r="Q2116" s="65">
        <v>0</v>
      </c>
      <c r="R2116" s="278" t="s">
        <v>3076</v>
      </c>
      <c r="S2116" s="278"/>
      <c r="T2116" s="278"/>
      <c r="U2116" s="278"/>
      <c r="V2116" s="278"/>
      <c r="W2116" s="278"/>
      <c r="X2116" s="278"/>
      <c r="Y2116" s="278"/>
      <c r="Z2116" s="278"/>
      <c r="AA2116" s="278"/>
      <c r="AB2116" s="278"/>
      <c r="AC2116" s="278"/>
      <c r="AD2116" s="278"/>
      <c r="AE2116" s="278"/>
      <c r="AF2116" s="65">
        <v>1</v>
      </c>
      <c r="AG2116" s="278" t="s">
        <v>3083</v>
      </c>
      <c r="AH2116" s="278"/>
      <c r="AI2116" s="278"/>
      <c r="AJ2116" s="278"/>
      <c r="AK2116" s="278"/>
      <c r="AL2116" s="278"/>
      <c r="AM2116" s="278"/>
      <c r="AN2116" s="278"/>
      <c r="AO2116" s="278"/>
      <c r="AP2116" s="278"/>
      <c r="AQ2116" s="278"/>
      <c r="AR2116" s="278"/>
      <c r="AS2116" s="278"/>
      <c r="AT2116" s="278"/>
    </row>
    <row r="2117" spans="1:46" ht="45" customHeight="1" thickTop="1" thickBot="1" x14ac:dyDescent="0.25">
      <c r="A2117" s="273" t="s">
        <v>2068</v>
      </c>
      <c r="B2117" s="273" t="s">
        <v>1753</v>
      </c>
      <c r="C2117" s="273" t="s">
        <v>1753</v>
      </c>
      <c r="D2117" s="273" t="s">
        <v>1753</v>
      </c>
      <c r="E2117" s="273" t="s">
        <v>1753</v>
      </c>
      <c r="F2117" s="273" t="s">
        <v>1753</v>
      </c>
      <c r="G2117" s="273" t="s">
        <v>1753</v>
      </c>
      <c r="H2117" s="273" t="s">
        <v>1753</v>
      </c>
      <c r="I2117" s="273" t="s">
        <v>1753</v>
      </c>
      <c r="J2117" s="273" t="s">
        <v>1753</v>
      </c>
      <c r="K2117" s="273" t="s">
        <v>1753</v>
      </c>
      <c r="L2117" s="273" t="s">
        <v>1753</v>
      </c>
      <c r="M2117" s="273" t="s">
        <v>1753</v>
      </c>
      <c r="N2117" s="273" t="s">
        <v>1753</v>
      </c>
      <c r="O2117" s="273" t="s">
        <v>1753</v>
      </c>
      <c r="P2117" s="273" t="s">
        <v>1753</v>
      </c>
      <c r="Q2117" s="65">
        <v>0</v>
      </c>
      <c r="R2117" s="274"/>
      <c r="S2117" s="274"/>
      <c r="T2117" s="274"/>
      <c r="U2117" s="274"/>
      <c r="V2117" s="274"/>
      <c r="W2117" s="274"/>
      <c r="X2117" s="274"/>
      <c r="Y2117" s="274"/>
      <c r="Z2117" s="274"/>
      <c r="AA2117" s="274"/>
      <c r="AB2117" s="274"/>
      <c r="AC2117" s="274"/>
      <c r="AD2117" s="274"/>
      <c r="AE2117" s="274"/>
      <c r="AF2117" s="65">
        <v>1</v>
      </c>
      <c r="AG2117" s="274"/>
      <c r="AH2117" s="274"/>
      <c r="AI2117" s="274"/>
      <c r="AJ2117" s="274"/>
      <c r="AK2117" s="274"/>
      <c r="AL2117" s="274"/>
      <c r="AM2117" s="274"/>
      <c r="AN2117" s="274"/>
      <c r="AO2117" s="274"/>
      <c r="AP2117" s="274"/>
      <c r="AQ2117" s="274"/>
      <c r="AR2117" s="274"/>
      <c r="AS2117" s="274"/>
      <c r="AT2117" s="274"/>
    </row>
    <row r="2118" spans="1:46" ht="52.15" customHeight="1" thickTop="1" thickBot="1" x14ac:dyDescent="0.25">
      <c r="A2118" s="273" t="s">
        <v>2069</v>
      </c>
      <c r="B2118" s="273" t="s">
        <v>1755</v>
      </c>
      <c r="C2118" s="273" t="s">
        <v>1755</v>
      </c>
      <c r="D2118" s="273" t="s">
        <v>1755</v>
      </c>
      <c r="E2118" s="273" t="s">
        <v>1755</v>
      </c>
      <c r="F2118" s="273" t="s">
        <v>1755</v>
      </c>
      <c r="G2118" s="273" t="s">
        <v>1755</v>
      </c>
      <c r="H2118" s="273" t="s">
        <v>1755</v>
      </c>
      <c r="I2118" s="273" t="s">
        <v>1755</v>
      </c>
      <c r="J2118" s="273" t="s">
        <v>1755</v>
      </c>
      <c r="K2118" s="273" t="s">
        <v>1755</v>
      </c>
      <c r="L2118" s="273" t="s">
        <v>1755</v>
      </c>
      <c r="M2118" s="273" t="s">
        <v>1755</v>
      </c>
      <c r="N2118" s="273" t="s">
        <v>1755</v>
      </c>
      <c r="O2118" s="273" t="s">
        <v>1755</v>
      </c>
      <c r="P2118" s="273" t="s">
        <v>1755</v>
      </c>
      <c r="Q2118" s="65">
        <v>0</v>
      </c>
      <c r="R2118" s="278"/>
      <c r="S2118" s="278"/>
      <c r="T2118" s="278"/>
      <c r="U2118" s="278"/>
      <c r="V2118" s="278"/>
      <c r="W2118" s="278"/>
      <c r="X2118" s="278"/>
      <c r="Y2118" s="278"/>
      <c r="Z2118" s="278"/>
      <c r="AA2118" s="278"/>
      <c r="AB2118" s="278"/>
      <c r="AC2118" s="278"/>
      <c r="AD2118" s="278"/>
      <c r="AE2118" s="278"/>
      <c r="AF2118" s="65">
        <v>1</v>
      </c>
      <c r="AG2118" s="278"/>
      <c r="AH2118" s="278"/>
      <c r="AI2118" s="278"/>
      <c r="AJ2118" s="278"/>
      <c r="AK2118" s="278"/>
      <c r="AL2118" s="278"/>
      <c r="AM2118" s="278"/>
      <c r="AN2118" s="278"/>
      <c r="AO2118" s="278"/>
      <c r="AP2118" s="278"/>
      <c r="AQ2118" s="278"/>
      <c r="AR2118" s="278"/>
      <c r="AS2118" s="278"/>
      <c r="AT2118" s="278"/>
    </row>
    <row r="2119" spans="1:46" ht="68.650000000000006" customHeight="1" thickTop="1" thickBot="1" x14ac:dyDescent="0.25">
      <c r="A2119" s="273" t="s">
        <v>2070</v>
      </c>
      <c r="B2119" s="273" t="s">
        <v>1757</v>
      </c>
      <c r="C2119" s="273" t="s">
        <v>1757</v>
      </c>
      <c r="D2119" s="273" t="s">
        <v>1757</v>
      </c>
      <c r="E2119" s="273" t="s">
        <v>1757</v>
      </c>
      <c r="F2119" s="273" t="s">
        <v>1757</v>
      </c>
      <c r="G2119" s="273" t="s">
        <v>1757</v>
      </c>
      <c r="H2119" s="273" t="s">
        <v>1757</v>
      </c>
      <c r="I2119" s="273" t="s">
        <v>1757</v>
      </c>
      <c r="J2119" s="273" t="s">
        <v>1757</v>
      </c>
      <c r="K2119" s="273" t="s">
        <v>1757</v>
      </c>
      <c r="L2119" s="273" t="s">
        <v>1757</v>
      </c>
      <c r="M2119" s="273" t="s">
        <v>1757</v>
      </c>
      <c r="N2119" s="273" t="s">
        <v>1757</v>
      </c>
      <c r="O2119" s="273" t="s">
        <v>1757</v>
      </c>
      <c r="P2119" s="273" t="s">
        <v>1757</v>
      </c>
      <c r="Q2119" s="65">
        <v>0</v>
      </c>
      <c r="R2119" s="278"/>
      <c r="S2119" s="278"/>
      <c r="T2119" s="278"/>
      <c r="U2119" s="278"/>
      <c r="V2119" s="278"/>
      <c r="W2119" s="278"/>
      <c r="X2119" s="278"/>
      <c r="Y2119" s="278"/>
      <c r="Z2119" s="278"/>
      <c r="AA2119" s="278"/>
      <c r="AB2119" s="278"/>
      <c r="AC2119" s="278"/>
      <c r="AD2119" s="278"/>
      <c r="AE2119" s="278"/>
      <c r="AF2119" s="65">
        <v>1</v>
      </c>
      <c r="AG2119" s="278"/>
      <c r="AH2119" s="278"/>
      <c r="AI2119" s="278"/>
      <c r="AJ2119" s="278"/>
      <c r="AK2119" s="278"/>
      <c r="AL2119" s="278"/>
      <c r="AM2119" s="278"/>
      <c r="AN2119" s="278"/>
      <c r="AO2119" s="278"/>
      <c r="AP2119" s="278"/>
      <c r="AQ2119" s="278"/>
      <c r="AR2119" s="278"/>
      <c r="AS2119" s="278"/>
      <c r="AT2119" s="278"/>
    </row>
    <row r="2120" spans="1:46" ht="52.15" customHeight="1" thickTop="1" thickBot="1" x14ac:dyDescent="0.25">
      <c r="A2120" s="273" t="s">
        <v>2071</v>
      </c>
      <c r="B2120" s="273" t="s">
        <v>2062</v>
      </c>
      <c r="C2120" s="273" t="s">
        <v>2062</v>
      </c>
      <c r="D2120" s="273" t="s">
        <v>2062</v>
      </c>
      <c r="E2120" s="273" t="s">
        <v>2062</v>
      </c>
      <c r="F2120" s="273" t="s">
        <v>2062</v>
      </c>
      <c r="G2120" s="273" t="s">
        <v>2062</v>
      </c>
      <c r="H2120" s="273" t="s">
        <v>2062</v>
      </c>
      <c r="I2120" s="273" t="s">
        <v>2062</v>
      </c>
      <c r="J2120" s="273" t="s">
        <v>2062</v>
      </c>
      <c r="K2120" s="273" t="s">
        <v>2062</v>
      </c>
      <c r="L2120" s="273" t="s">
        <v>2062</v>
      </c>
      <c r="M2120" s="273" t="s">
        <v>2062</v>
      </c>
      <c r="N2120" s="273" t="s">
        <v>2062</v>
      </c>
      <c r="O2120" s="273" t="s">
        <v>2062</v>
      </c>
      <c r="P2120" s="273" t="s">
        <v>2062</v>
      </c>
      <c r="Q2120" s="65">
        <v>0</v>
      </c>
      <c r="R2120" s="278"/>
      <c r="S2120" s="278"/>
      <c r="T2120" s="278"/>
      <c r="U2120" s="278"/>
      <c r="V2120" s="278"/>
      <c r="W2120" s="278"/>
      <c r="X2120" s="278"/>
      <c r="Y2120" s="278"/>
      <c r="Z2120" s="278"/>
      <c r="AA2120" s="278"/>
      <c r="AB2120" s="278"/>
      <c r="AC2120" s="278"/>
      <c r="AD2120" s="278"/>
      <c r="AE2120" s="278"/>
      <c r="AF2120" s="65">
        <v>1</v>
      </c>
      <c r="AG2120" s="278"/>
      <c r="AH2120" s="278"/>
      <c r="AI2120" s="278"/>
      <c r="AJ2120" s="278"/>
      <c r="AK2120" s="278"/>
      <c r="AL2120" s="278"/>
      <c r="AM2120" s="278"/>
      <c r="AN2120" s="278"/>
      <c r="AO2120" s="278"/>
      <c r="AP2120" s="278"/>
      <c r="AQ2120" s="278"/>
      <c r="AR2120" s="278"/>
      <c r="AS2120" s="278"/>
      <c r="AT2120" s="278"/>
    </row>
    <row r="2121" spans="1:46" ht="18" customHeight="1" thickTop="1" x14ac:dyDescent="0.2"/>
  </sheetData>
  <sheetProtection algorithmName="SHA-512" hashValue="IqGQcxcsfi1HVAECVVOyHUUApdhUgrvT1sWAHKiy5ezhxpOw+bUstyEieSf1kByp9gjct+5efVY57ucWVoqQZA==" saltValue="1X/93l7KPjIZKshJaGhh0A=="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C836A140-27C2-4A05-87DC-69CFBD55A4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5" t="s">
        <v>3042</v>
      </c>
      <c r="B2" s="305"/>
      <c r="C2" s="305"/>
      <c r="D2" s="305"/>
      <c r="E2" s="305"/>
      <c r="F2" s="305"/>
      <c r="G2" s="305"/>
      <c r="H2" s="305"/>
      <c r="I2" s="305"/>
      <c r="J2" s="305"/>
      <c r="K2" s="305"/>
      <c r="L2" s="305"/>
      <c r="M2" s="305"/>
      <c r="N2" s="305"/>
      <c r="O2" s="305"/>
      <c r="P2" s="305"/>
      <c r="Q2" s="305"/>
      <c r="R2" s="59"/>
      <c r="S2" s="59"/>
      <c r="T2" s="92"/>
      <c r="U2" s="59"/>
      <c r="V2" s="59"/>
      <c r="W2" s="59"/>
    </row>
    <row r="3" spans="1:23" ht="15" customHeight="1" x14ac:dyDescent="0.2">
      <c r="A3" s="305" t="s">
        <v>6</v>
      </c>
      <c r="B3" s="305"/>
      <c r="C3" s="305"/>
      <c r="D3" s="305"/>
      <c r="E3" s="305"/>
      <c r="F3" s="305"/>
      <c r="G3" s="305"/>
      <c r="H3" s="305"/>
      <c r="I3" s="305"/>
      <c r="J3" s="305"/>
      <c r="K3" s="305"/>
      <c r="L3" s="305"/>
      <c r="M3" s="305"/>
      <c r="N3" s="305"/>
      <c r="O3" s="305"/>
      <c r="P3" s="305"/>
      <c r="Q3" s="30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6" t="str">
        <f>IGOT!C5</f>
        <v>Sindicato de Trabajadores de Transporte de Pasajeros del Distrito Federal.</v>
      </c>
      <c r="C5" s="306"/>
      <c r="D5" s="306"/>
      <c r="E5" s="306"/>
      <c r="F5" s="306"/>
      <c r="G5" s="306"/>
      <c r="H5" s="306"/>
      <c r="I5" s="306"/>
      <c r="J5" s="306"/>
      <c r="K5" s="306"/>
      <c r="L5" s="306"/>
      <c r="M5" s="306"/>
      <c r="N5" s="306"/>
      <c r="O5" s="306"/>
      <c r="P5" s="30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6" t="s">
        <v>3043</v>
      </c>
      <c r="B7" s="356"/>
      <c r="C7" s="356"/>
      <c r="D7" s="356"/>
      <c r="E7" s="356"/>
      <c r="F7" s="356"/>
      <c r="G7" s="356"/>
      <c r="H7" s="356"/>
      <c r="I7" s="356"/>
      <c r="J7" s="356"/>
      <c r="K7" s="356"/>
      <c r="L7" s="356"/>
      <c r="M7" s="356"/>
      <c r="N7" s="356"/>
      <c r="O7" s="356"/>
      <c r="P7" s="356"/>
      <c r="Q7" s="356"/>
      <c r="R7" s="356"/>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30" customHeight="1" x14ac:dyDescent="0.2">
      <c r="A11" s="362" t="s">
        <v>3030</v>
      </c>
      <c r="B11" s="362"/>
      <c r="C11" s="362"/>
      <c r="D11" s="362"/>
      <c r="E11" s="362"/>
      <c r="F11" s="362"/>
      <c r="G11" s="362"/>
      <c r="H11" s="362"/>
      <c r="I11" s="362"/>
      <c r="J11" s="362"/>
      <c r="K11" s="362"/>
      <c r="L11" s="362"/>
      <c r="M11" s="362"/>
      <c r="N11" s="362"/>
      <c r="O11" s="362"/>
      <c r="P11" s="362"/>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2" t="s">
        <v>3044</v>
      </c>
      <c r="B12" s="362"/>
      <c r="C12" s="362"/>
      <c r="D12" s="362"/>
      <c r="E12" s="362"/>
      <c r="F12" s="362"/>
      <c r="G12" s="362"/>
      <c r="H12" s="362"/>
      <c r="I12" s="362"/>
      <c r="J12" s="362"/>
      <c r="K12" s="362"/>
      <c r="L12" s="362"/>
      <c r="M12" s="362"/>
      <c r="N12" s="362"/>
      <c r="O12" s="362"/>
      <c r="P12" s="362"/>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2" t="s">
        <v>3032</v>
      </c>
      <c r="B13" s="362"/>
      <c r="C13" s="362"/>
      <c r="D13" s="362"/>
      <c r="E13" s="362"/>
      <c r="F13" s="362"/>
      <c r="G13" s="362"/>
      <c r="H13" s="362"/>
      <c r="I13" s="362"/>
      <c r="J13" s="362"/>
      <c r="K13" s="362"/>
      <c r="L13" s="362"/>
      <c r="M13" s="362"/>
      <c r="N13" s="362"/>
      <c r="O13" s="362"/>
      <c r="P13" s="362"/>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2" t="s">
        <v>3033</v>
      </c>
      <c r="B14" s="362"/>
      <c r="C14" s="362"/>
      <c r="D14" s="362"/>
      <c r="E14" s="362"/>
      <c r="F14" s="362"/>
      <c r="G14" s="362"/>
      <c r="H14" s="362"/>
      <c r="I14" s="362"/>
      <c r="J14" s="362"/>
      <c r="K14" s="362"/>
      <c r="L14" s="362"/>
      <c r="M14" s="362"/>
      <c r="N14" s="362"/>
      <c r="O14" s="362"/>
      <c r="P14" s="362"/>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2" t="s">
        <v>3034</v>
      </c>
      <c r="B15" s="362"/>
      <c r="C15" s="362"/>
      <c r="D15" s="362"/>
      <c r="E15" s="362"/>
      <c r="F15" s="362"/>
      <c r="G15" s="362"/>
      <c r="H15" s="362"/>
      <c r="I15" s="362"/>
      <c r="J15" s="362"/>
      <c r="K15" s="362"/>
      <c r="L15" s="362"/>
      <c r="M15" s="362"/>
      <c r="N15" s="362"/>
      <c r="O15" s="362"/>
      <c r="P15" s="362"/>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2" t="s">
        <v>3035</v>
      </c>
      <c r="B16" s="362"/>
      <c r="C16" s="362"/>
      <c r="D16" s="362"/>
      <c r="E16" s="362"/>
      <c r="F16" s="362"/>
      <c r="G16" s="362"/>
      <c r="H16" s="362"/>
      <c r="I16" s="362"/>
      <c r="J16" s="362"/>
      <c r="K16" s="362"/>
      <c r="L16" s="362"/>
      <c r="M16" s="362"/>
      <c r="N16" s="362"/>
      <c r="O16" s="362"/>
      <c r="P16" s="362"/>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2" t="s">
        <v>3036</v>
      </c>
      <c r="B17" s="362"/>
      <c r="C17" s="362"/>
      <c r="D17" s="362"/>
      <c r="E17" s="362"/>
      <c r="F17" s="362"/>
      <c r="G17" s="362"/>
      <c r="H17" s="362"/>
      <c r="I17" s="362"/>
      <c r="J17" s="362"/>
      <c r="K17" s="362"/>
      <c r="L17" s="362"/>
      <c r="M17" s="362"/>
      <c r="N17" s="362"/>
      <c r="O17" s="362"/>
      <c r="P17" s="362"/>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2" t="s">
        <v>3045</v>
      </c>
      <c r="B18" s="342"/>
      <c r="C18" s="342"/>
      <c r="D18" s="342"/>
      <c r="E18" s="342"/>
      <c r="F18" s="342"/>
      <c r="G18" s="342"/>
      <c r="H18" s="342"/>
      <c r="I18" s="342"/>
      <c r="J18" s="342"/>
      <c r="K18" s="342"/>
      <c r="L18" s="342"/>
      <c r="M18" s="342"/>
      <c r="N18" s="342"/>
      <c r="O18" s="342"/>
      <c r="P18" s="342"/>
      <c r="Q18" s="342"/>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1" t="s">
        <v>73</v>
      </c>
      <c r="B20" s="361"/>
      <c r="C20" s="361"/>
      <c r="D20" s="361"/>
      <c r="E20" s="361"/>
      <c r="F20" s="361"/>
      <c r="G20" s="361"/>
      <c r="H20" s="361"/>
      <c r="I20" s="361"/>
      <c r="J20" s="361"/>
      <c r="K20" s="361"/>
      <c r="L20" s="361"/>
      <c r="M20" s="361"/>
      <c r="N20" s="361"/>
      <c r="O20" s="361"/>
      <c r="P20" s="361"/>
      <c r="Q20" s="168" t="s">
        <v>64</v>
      </c>
      <c r="R20" s="199" t="s">
        <v>8</v>
      </c>
      <c r="S20" s="59"/>
      <c r="T20" s="92"/>
      <c r="U20" s="93"/>
      <c r="V20" s="94"/>
      <c r="W20" s="94"/>
    </row>
    <row r="21" spans="1:23" ht="30" customHeight="1" thickTop="1" thickBot="1" x14ac:dyDescent="0.25">
      <c r="A21" s="326" t="s">
        <v>3037</v>
      </c>
      <c r="B21" s="326"/>
      <c r="C21" s="326"/>
      <c r="D21" s="326"/>
      <c r="E21" s="326"/>
      <c r="F21" s="326"/>
      <c r="G21" s="326"/>
      <c r="H21" s="326"/>
      <c r="I21" s="326"/>
      <c r="J21" s="326"/>
      <c r="K21" s="326"/>
      <c r="L21" s="326"/>
      <c r="M21" s="326"/>
      <c r="N21" s="326"/>
      <c r="O21" s="326"/>
      <c r="P21" s="326"/>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6" t="s">
        <v>3038</v>
      </c>
      <c r="B22" s="326"/>
      <c r="C22" s="326"/>
      <c r="D22" s="326"/>
      <c r="E22" s="326"/>
      <c r="F22" s="326"/>
      <c r="G22" s="326"/>
      <c r="H22" s="326"/>
      <c r="I22" s="326"/>
      <c r="J22" s="326"/>
      <c r="K22" s="326"/>
      <c r="L22" s="326"/>
      <c r="M22" s="326"/>
      <c r="N22" s="326"/>
      <c r="O22" s="326"/>
      <c r="P22" s="326"/>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6" t="s">
        <v>3039</v>
      </c>
      <c r="B23" s="326"/>
      <c r="C23" s="326"/>
      <c r="D23" s="326"/>
      <c r="E23" s="326"/>
      <c r="F23" s="326"/>
      <c r="G23" s="326"/>
      <c r="H23" s="326"/>
      <c r="I23" s="326"/>
      <c r="J23" s="326"/>
      <c r="K23" s="326"/>
      <c r="L23" s="326"/>
      <c r="M23" s="326"/>
      <c r="N23" s="326"/>
      <c r="O23" s="326"/>
      <c r="P23" s="326"/>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6" t="s">
        <v>3040</v>
      </c>
      <c r="B24" s="326"/>
      <c r="C24" s="326"/>
      <c r="D24" s="326"/>
      <c r="E24" s="326"/>
      <c r="F24" s="326"/>
      <c r="G24" s="326"/>
      <c r="H24" s="326"/>
      <c r="I24" s="326"/>
      <c r="J24" s="326"/>
      <c r="K24" s="326"/>
      <c r="L24" s="326"/>
      <c r="M24" s="326"/>
      <c r="N24" s="326"/>
      <c r="O24" s="326"/>
      <c r="P24" s="326"/>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6" t="s">
        <v>3041</v>
      </c>
      <c r="B25" s="326"/>
      <c r="C25" s="326"/>
      <c r="D25" s="326"/>
      <c r="E25" s="326"/>
      <c r="F25" s="326"/>
      <c r="G25" s="326"/>
      <c r="H25" s="326"/>
      <c r="I25" s="326"/>
      <c r="J25" s="326"/>
      <c r="K25" s="326"/>
      <c r="L25" s="326"/>
      <c r="M25" s="326"/>
      <c r="N25" s="326"/>
      <c r="O25" s="326"/>
      <c r="P25" s="326"/>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60" t="s">
        <v>3046</v>
      </c>
      <c r="B26" s="360"/>
      <c r="C26" s="360"/>
      <c r="D26" s="360"/>
      <c r="E26" s="360"/>
      <c r="F26" s="360"/>
      <c r="G26" s="360"/>
      <c r="H26" s="360"/>
      <c r="I26" s="360"/>
      <c r="J26" s="360"/>
      <c r="K26" s="360"/>
      <c r="L26" s="360"/>
      <c r="M26" s="360"/>
      <c r="N26" s="360"/>
      <c r="O26" s="360"/>
      <c r="P26" s="360"/>
      <c r="Q26" s="360"/>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3047</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3048</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3049</v>
      </c>
      <c r="R32" s="174">
        <f>(R28*0.8)+(R30*0.2)</f>
        <v>0</v>
      </c>
      <c r="S32" s="59"/>
      <c r="T32" s="92"/>
      <c r="U32" s="59"/>
      <c r="V32" s="59"/>
      <c r="W32" s="59"/>
    </row>
  </sheetData>
  <sheetProtection algorithmName="SHA-512" hashValue="1kvs+J/cQErLyO9kllaMDfq/6DJ0Kd2zSW0TuGAxt1UdlIzkNrHoIZIGwHTiMlF2sPGezH6l6a3nQpMLzT3U2w==" saltValue="XRE5FUVmSyYx1WALmf/Sx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
      <c r="A2" s="305" t="s">
        <v>3042</v>
      </c>
      <c r="B2" s="305"/>
      <c r="C2" s="305"/>
      <c r="D2" s="305"/>
      <c r="E2" s="305"/>
      <c r="F2" s="305"/>
      <c r="G2" s="305"/>
      <c r="H2" s="305"/>
      <c r="I2" s="305"/>
      <c r="J2" s="305"/>
      <c r="K2" s="305"/>
      <c r="L2" s="305"/>
      <c r="M2" s="305"/>
      <c r="N2" s="305"/>
      <c r="O2" s="305"/>
      <c r="P2" s="305"/>
      <c r="Q2" s="305"/>
      <c r="R2" s="59"/>
      <c r="S2" s="59"/>
      <c r="T2" s="92"/>
      <c r="U2" s="59"/>
      <c r="V2" s="59"/>
      <c r="W2" s="59"/>
    </row>
    <row r="3" spans="1:23" ht="15" customHeight="1" x14ac:dyDescent="0.2">
      <c r="A3" s="305" t="s">
        <v>47</v>
      </c>
      <c r="B3" s="305"/>
      <c r="C3" s="305"/>
      <c r="D3" s="305"/>
      <c r="E3" s="305"/>
      <c r="F3" s="305"/>
      <c r="G3" s="305"/>
      <c r="H3" s="305"/>
      <c r="I3" s="305"/>
      <c r="J3" s="305"/>
      <c r="K3" s="305"/>
      <c r="L3" s="305"/>
      <c r="M3" s="305"/>
      <c r="N3" s="305"/>
      <c r="O3" s="305"/>
      <c r="P3" s="305"/>
      <c r="Q3" s="305"/>
      <c r="R3" s="59"/>
      <c r="S3" s="59"/>
      <c r="T3" s="92"/>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
      <c r="A5" s="76"/>
      <c r="B5" s="306" t="str">
        <f>IGOT!C5</f>
        <v>Sindicato de Trabajadores de Transporte de Pasajeros del Distrito Federal.</v>
      </c>
      <c r="C5" s="306"/>
      <c r="D5" s="306"/>
      <c r="E5" s="306"/>
      <c r="F5" s="306"/>
      <c r="G5" s="306"/>
      <c r="H5" s="306"/>
      <c r="I5" s="306"/>
      <c r="J5" s="306"/>
      <c r="K5" s="306"/>
      <c r="L5" s="306"/>
      <c r="M5" s="306"/>
      <c r="N5" s="306"/>
      <c r="O5" s="306"/>
      <c r="P5" s="306"/>
      <c r="Q5" s="146"/>
      <c r="R5" s="192"/>
      <c r="S5" s="192"/>
      <c r="T5" s="193"/>
      <c r="U5" s="192"/>
      <c r="V5" s="192"/>
      <c r="W5" s="192"/>
    </row>
    <row r="6" spans="1:23" ht="15" customHeight="1" x14ac:dyDescent="0.2">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
      <c r="A7" s="356" t="s">
        <v>3043</v>
      </c>
      <c r="B7" s="356"/>
      <c r="C7" s="356"/>
      <c r="D7" s="356"/>
      <c r="E7" s="356"/>
      <c r="F7" s="356"/>
      <c r="G7" s="356"/>
      <c r="H7" s="356"/>
      <c r="I7" s="356"/>
      <c r="J7" s="356"/>
      <c r="K7" s="356"/>
      <c r="L7" s="356"/>
      <c r="M7" s="356"/>
      <c r="N7" s="356"/>
      <c r="O7" s="356"/>
      <c r="P7" s="356"/>
      <c r="Q7" s="356"/>
      <c r="R7" s="356"/>
      <c r="S7" s="204"/>
      <c r="T7" s="204"/>
      <c r="U7" s="204"/>
      <c r="V7" s="204"/>
      <c r="W7" s="204"/>
    </row>
    <row r="8" spans="1:23" ht="15" customHeight="1" x14ac:dyDescent="0.2">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
      <c r="A10" s="343" t="s">
        <v>43</v>
      </c>
      <c r="B10" s="343"/>
      <c r="C10" s="343"/>
      <c r="D10" s="343"/>
      <c r="E10" s="343"/>
      <c r="F10" s="343"/>
      <c r="G10" s="343"/>
      <c r="H10" s="343"/>
      <c r="I10" s="343"/>
      <c r="J10" s="343"/>
      <c r="K10" s="343"/>
      <c r="L10" s="343"/>
      <c r="M10" s="343"/>
      <c r="N10" s="343"/>
      <c r="O10" s="343"/>
      <c r="P10" s="343"/>
      <c r="Q10" s="160" t="s">
        <v>64</v>
      </c>
      <c r="R10" s="196" t="s">
        <v>8</v>
      </c>
      <c r="S10" s="86" t="s">
        <v>2133</v>
      </c>
      <c r="T10" s="86" t="s">
        <v>2134</v>
      </c>
      <c r="U10" s="86" t="s">
        <v>2135</v>
      </c>
      <c r="V10" s="87" t="s">
        <v>2136</v>
      </c>
      <c r="W10" s="86"/>
    </row>
    <row r="11" spans="1:23" ht="30" customHeight="1" x14ac:dyDescent="0.2">
      <c r="A11" s="362" t="s">
        <v>3030</v>
      </c>
      <c r="B11" s="362"/>
      <c r="C11" s="362"/>
      <c r="D11" s="362"/>
      <c r="E11" s="362"/>
      <c r="F11" s="362"/>
      <c r="G11" s="362"/>
      <c r="H11" s="362"/>
      <c r="I11" s="362"/>
      <c r="J11" s="362"/>
      <c r="K11" s="362"/>
      <c r="L11" s="362"/>
      <c r="M11" s="362"/>
      <c r="N11" s="362"/>
      <c r="O11" s="362"/>
      <c r="P11" s="362"/>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
      <c r="A12" s="362" t="s">
        <v>3044</v>
      </c>
      <c r="B12" s="362"/>
      <c r="C12" s="362"/>
      <c r="D12" s="362"/>
      <c r="E12" s="362"/>
      <c r="F12" s="362"/>
      <c r="G12" s="362"/>
      <c r="H12" s="362"/>
      <c r="I12" s="362"/>
      <c r="J12" s="362"/>
      <c r="K12" s="362"/>
      <c r="L12" s="362"/>
      <c r="M12" s="362"/>
      <c r="N12" s="362"/>
      <c r="O12" s="362"/>
      <c r="P12" s="362"/>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
      <c r="A13" s="362" t="s">
        <v>3032</v>
      </c>
      <c r="B13" s="362"/>
      <c r="C13" s="362"/>
      <c r="D13" s="362"/>
      <c r="E13" s="362"/>
      <c r="F13" s="362"/>
      <c r="G13" s="362"/>
      <c r="H13" s="362"/>
      <c r="I13" s="362"/>
      <c r="J13" s="362"/>
      <c r="K13" s="362"/>
      <c r="L13" s="362"/>
      <c r="M13" s="362"/>
      <c r="N13" s="362"/>
      <c r="O13" s="362"/>
      <c r="P13" s="362"/>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
      <c r="A14" s="362" t="s">
        <v>3033</v>
      </c>
      <c r="B14" s="362"/>
      <c r="C14" s="362"/>
      <c r="D14" s="362"/>
      <c r="E14" s="362"/>
      <c r="F14" s="362"/>
      <c r="G14" s="362"/>
      <c r="H14" s="362"/>
      <c r="I14" s="362"/>
      <c r="J14" s="362"/>
      <c r="K14" s="362"/>
      <c r="L14" s="362"/>
      <c r="M14" s="362"/>
      <c r="N14" s="362"/>
      <c r="O14" s="362"/>
      <c r="P14" s="362"/>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
      <c r="A15" s="362" t="s">
        <v>3034</v>
      </c>
      <c r="B15" s="362"/>
      <c r="C15" s="362"/>
      <c r="D15" s="362"/>
      <c r="E15" s="362"/>
      <c r="F15" s="362"/>
      <c r="G15" s="362"/>
      <c r="H15" s="362"/>
      <c r="I15" s="362"/>
      <c r="J15" s="362"/>
      <c r="K15" s="362"/>
      <c r="L15" s="362"/>
      <c r="M15" s="362"/>
      <c r="N15" s="362"/>
      <c r="O15" s="362"/>
      <c r="P15" s="362"/>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
      <c r="A16" s="362" t="s">
        <v>3035</v>
      </c>
      <c r="B16" s="362"/>
      <c r="C16" s="362"/>
      <c r="D16" s="362"/>
      <c r="E16" s="362"/>
      <c r="F16" s="362"/>
      <c r="G16" s="362"/>
      <c r="H16" s="362"/>
      <c r="I16" s="362"/>
      <c r="J16" s="362"/>
      <c r="K16" s="362"/>
      <c r="L16" s="362"/>
      <c r="M16" s="362"/>
      <c r="N16" s="362"/>
      <c r="O16" s="362"/>
      <c r="P16" s="362"/>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
      <c r="A17" s="362" t="s">
        <v>3036</v>
      </c>
      <c r="B17" s="362"/>
      <c r="C17" s="362"/>
      <c r="D17" s="362"/>
      <c r="E17" s="362"/>
      <c r="F17" s="362"/>
      <c r="G17" s="362"/>
      <c r="H17" s="362"/>
      <c r="I17" s="362"/>
      <c r="J17" s="362"/>
      <c r="K17" s="362"/>
      <c r="L17" s="362"/>
      <c r="M17" s="362"/>
      <c r="N17" s="362"/>
      <c r="O17" s="362"/>
      <c r="P17" s="362"/>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
      <c r="A18" s="342" t="s">
        <v>3045</v>
      </c>
      <c r="B18" s="342"/>
      <c r="C18" s="342"/>
      <c r="D18" s="342"/>
      <c r="E18" s="342"/>
      <c r="F18" s="342"/>
      <c r="G18" s="342"/>
      <c r="H18" s="342"/>
      <c r="I18" s="342"/>
      <c r="J18" s="342"/>
      <c r="K18" s="342"/>
      <c r="L18" s="342"/>
      <c r="M18" s="342"/>
      <c r="N18" s="342"/>
      <c r="O18" s="342"/>
      <c r="P18" s="342"/>
      <c r="Q18" s="342"/>
      <c r="R18" s="164">
        <f>SUM(R11:R17)</f>
        <v>0</v>
      </c>
      <c r="S18" s="59"/>
      <c r="T18" s="92">
        <f>SUM(T11:T17)</f>
        <v>7</v>
      </c>
      <c r="U18" s="93"/>
      <c r="V18" s="94"/>
      <c r="W18" s="94"/>
    </row>
    <row r="19" spans="1:23" ht="15" customHeight="1" x14ac:dyDescent="0.2">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25">
      <c r="A20" s="361" t="s">
        <v>73</v>
      </c>
      <c r="B20" s="361"/>
      <c r="C20" s="361"/>
      <c r="D20" s="361"/>
      <c r="E20" s="361"/>
      <c r="F20" s="361"/>
      <c r="G20" s="361"/>
      <c r="H20" s="361"/>
      <c r="I20" s="361"/>
      <c r="J20" s="361"/>
      <c r="K20" s="361"/>
      <c r="L20" s="361"/>
      <c r="M20" s="361"/>
      <c r="N20" s="361"/>
      <c r="O20" s="361"/>
      <c r="P20" s="361"/>
      <c r="Q20" s="168" t="s">
        <v>64</v>
      </c>
      <c r="R20" s="199" t="s">
        <v>8</v>
      </c>
      <c r="S20" s="59"/>
      <c r="T20" s="92"/>
      <c r="U20" s="93"/>
      <c r="V20" s="94"/>
      <c r="W20" s="94"/>
    </row>
    <row r="21" spans="1:23" ht="30" customHeight="1" thickTop="1" thickBot="1" x14ac:dyDescent="0.25">
      <c r="A21" s="326" t="s">
        <v>3037</v>
      </c>
      <c r="B21" s="326"/>
      <c r="C21" s="326"/>
      <c r="D21" s="326"/>
      <c r="E21" s="326"/>
      <c r="F21" s="326"/>
      <c r="G21" s="326"/>
      <c r="H21" s="326"/>
      <c r="I21" s="326"/>
      <c r="J21" s="326"/>
      <c r="K21" s="326"/>
      <c r="L21" s="326"/>
      <c r="M21" s="326"/>
      <c r="N21" s="326"/>
      <c r="O21" s="326"/>
      <c r="P21" s="326"/>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25">
      <c r="A22" s="326" t="s">
        <v>3038</v>
      </c>
      <c r="B22" s="326"/>
      <c r="C22" s="326"/>
      <c r="D22" s="326"/>
      <c r="E22" s="326"/>
      <c r="F22" s="326"/>
      <c r="G22" s="326"/>
      <c r="H22" s="326"/>
      <c r="I22" s="326"/>
      <c r="J22" s="326"/>
      <c r="K22" s="326"/>
      <c r="L22" s="326"/>
      <c r="M22" s="326"/>
      <c r="N22" s="326"/>
      <c r="O22" s="326"/>
      <c r="P22" s="326"/>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25">
      <c r="A23" s="326" t="s">
        <v>3039</v>
      </c>
      <c r="B23" s="326"/>
      <c r="C23" s="326"/>
      <c r="D23" s="326"/>
      <c r="E23" s="326"/>
      <c r="F23" s="326"/>
      <c r="G23" s="326"/>
      <c r="H23" s="326"/>
      <c r="I23" s="326"/>
      <c r="J23" s="326"/>
      <c r="K23" s="326"/>
      <c r="L23" s="326"/>
      <c r="M23" s="326"/>
      <c r="N23" s="326"/>
      <c r="O23" s="326"/>
      <c r="P23" s="326"/>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25">
      <c r="A24" s="326" t="s">
        <v>3040</v>
      </c>
      <c r="B24" s="326"/>
      <c r="C24" s="326"/>
      <c r="D24" s="326"/>
      <c r="E24" s="326"/>
      <c r="F24" s="326"/>
      <c r="G24" s="326"/>
      <c r="H24" s="326"/>
      <c r="I24" s="326"/>
      <c r="J24" s="326"/>
      <c r="K24" s="326"/>
      <c r="L24" s="326"/>
      <c r="M24" s="326"/>
      <c r="N24" s="326"/>
      <c r="O24" s="326"/>
      <c r="P24" s="326"/>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25">
      <c r="A25" s="326" t="s">
        <v>3041</v>
      </c>
      <c r="B25" s="326"/>
      <c r="C25" s="326"/>
      <c r="D25" s="326"/>
      <c r="E25" s="326"/>
      <c r="F25" s="326"/>
      <c r="G25" s="326"/>
      <c r="H25" s="326"/>
      <c r="I25" s="326"/>
      <c r="J25" s="326"/>
      <c r="K25" s="326"/>
      <c r="L25" s="326"/>
      <c r="M25" s="326"/>
      <c r="N25" s="326"/>
      <c r="O25" s="326"/>
      <c r="P25" s="326"/>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25">
      <c r="A26" s="360" t="s">
        <v>3046</v>
      </c>
      <c r="B26" s="360"/>
      <c r="C26" s="360"/>
      <c r="D26" s="360"/>
      <c r="E26" s="360"/>
      <c r="F26" s="360"/>
      <c r="G26" s="360"/>
      <c r="H26" s="360"/>
      <c r="I26" s="360"/>
      <c r="J26" s="360"/>
      <c r="K26" s="360"/>
      <c r="L26" s="360"/>
      <c r="M26" s="360"/>
      <c r="N26" s="360"/>
      <c r="O26" s="360"/>
      <c r="P26" s="360"/>
      <c r="Q26" s="360"/>
      <c r="R26" s="164">
        <f>SUM(R21:R25)</f>
        <v>0</v>
      </c>
      <c r="S26" s="59"/>
      <c r="T26" s="92">
        <f>SUM(T21:T25)</f>
        <v>5</v>
      </c>
      <c r="U26" s="93"/>
      <c r="V26" s="94"/>
      <c r="W26" s="94"/>
    </row>
    <row r="27" spans="1:23" ht="15" customHeight="1" thickTop="1" thickBot="1" x14ac:dyDescent="0.25">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6" t="s">
        <v>3047</v>
      </c>
      <c r="R28" s="174">
        <f>R18</f>
        <v>0</v>
      </c>
      <c r="S28" s="59"/>
      <c r="T28" s="108"/>
      <c r="U28" s="108"/>
      <c r="W28" s="72"/>
    </row>
    <row r="29" spans="1:23" ht="15" customHeight="1" thickTop="1" thickBot="1" x14ac:dyDescent="0.25">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6" t="s">
        <v>3048</v>
      </c>
      <c r="R30" s="174">
        <f>R26</f>
        <v>0</v>
      </c>
      <c r="S30" s="59"/>
      <c r="T30" s="108"/>
      <c r="U30" s="108"/>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6" t="s">
        <v>3049</v>
      </c>
      <c r="R32" s="174">
        <f>(R28*0.8)+(R30*0.2)</f>
        <v>0</v>
      </c>
      <c r="S32" s="59"/>
      <c r="T32" s="92"/>
      <c r="U32" s="59"/>
      <c r="V32" s="59"/>
      <c r="W32" s="59"/>
    </row>
  </sheetData>
  <sheetProtection algorithmName="SHA-512" hashValue="gOufZ/dpDkWR/lRJNeUMDEH9LZ4tYZzb6c0wmmKOYDv+Y8NSh1RBiRRCkdG2DhqbPw+dn5vtkhUZccW6fQHoSA==" saltValue="Srq5TljZgAcNm0Uz3vOh/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50" t="s">
        <v>3050</v>
      </c>
      <c r="B2" s="250"/>
      <c r="C2" s="250"/>
      <c r="D2" s="250"/>
      <c r="E2" s="250"/>
      <c r="F2" s="250"/>
      <c r="G2" s="250"/>
    </row>
    <row r="3" spans="1:7" ht="18" customHeight="1" x14ac:dyDescent="0.2">
      <c r="A3" s="250" t="s">
        <v>6</v>
      </c>
      <c r="B3" s="250"/>
      <c r="C3" s="250"/>
      <c r="D3" s="250"/>
      <c r="E3" s="250"/>
      <c r="F3" s="250"/>
      <c r="G3" s="250"/>
    </row>
    <row r="5" spans="1:7" ht="36" customHeight="1" x14ac:dyDescent="0.2">
      <c r="B5" s="345" t="str">
        <f>IGOT!C5</f>
        <v>Sindicato de Trabajadores de Transporte de Pasajeros del Distrito Federal.</v>
      </c>
      <c r="C5" s="345"/>
      <c r="D5" s="345"/>
      <c r="E5" s="345"/>
      <c r="F5" s="345"/>
    </row>
    <row r="7" spans="1:7" ht="18" customHeight="1" thickBot="1" x14ac:dyDescent="0.25">
      <c r="A7" s="177"/>
    </row>
    <row r="8" spans="1:7" ht="18" customHeight="1" thickBot="1" x14ac:dyDescent="0.25">
      <c r="A8" s="178" t="s">
        <v>2479</v>
      </c>
      <c r="B8" s="179">
        <f>'Artículo 147 (cálculo PI)'!T18</f>
        <v>7</v>
      </c>
      <c r="C8"/>
      <c r="E8" s="180" t="s">
        <v>2479</v>
      </c>
      <c r="F8" s="179">
        <f>'Artículo 147 (cálculo PI)'!T26</f>
        <v>5</v>
      </c>
      <c r="G8"/>
    </row>
    <row r="9" spans="1:7" ht="6" customHeight="1" thickBot="1" x14ac:dyDescent="0.25">
      <c r="F9" s="177"/>
      <c r="G9" s="177"/>
    </row>
    <row r="10" spans="1:7" ht="36" customHeight="1" thickBot="1" x14ac:dyDescent="0.25">
      <c r="A10" s="346"/>
      <c r="B10" s="347" t="s">
        <v>43</v>
      </c>
      <c r="C10" s="347"/>
      <c r="E10" s="348"/>
      <c r="F10" s="349" t="s">
        <v>2928</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147 (cálculo PI)'!R11</f>
        <v>0</v>
      </c>
      <c r="C12" s="186">
        <f t="shared" ref="C12:C18" si="0">(B12/(1/$B$8))</f>
        <v>0</v>
      </c>
      <c r="E12" s="185" t="s">
        <v>2944</v>
      </c>
      <c r="F12" s="186">
        <f>'Artículo 147 (cálculo PI)'!R21</f>
        <v>0</v>
      </c>
      <c r="G12" s="186">
        <f t="shared" ref="G12:G16" si="1">(F12/(1/$F$8))</f>
        <v>0</v>
      </c>
    </row>
    <row r="13" spans="1:7" ht="18" customHeight="1" thickBot="1" x14ac:dyDescent="0.25">
      <c r="A13" s="185" t="s">
        <v>2939</v>
      </c>
      <c r="B13" s="186">
        <f>'Artículo 147 (cálculo PI)'!R12</f>
        <v>0</v>
      </c>
      <c r="C13" s="186">
        <f t="shared" si="0"/>
        <v>0</v>
      </c>
      <c r="E13" s="185" t="s">
        <v>3020</v>
      </c>
      <c r="F13" s="186">
        <f>'Artículo 147 (cálculo PI)'!R22</f>
        <v>0</v>
      </c>
      <c r="G13" s="186">
        <f t="shared" si="1"/>
        <v>0</v>
      </c>
    </row>
    <row r="14" spans="1:7" ht="18" customHeight="1" thickBot="1" x14ac:dyDescent="0.25">
      <c r="A14" s="185" t="s">
        <v>2941</v>
      </c>
      <c r="B14" s="186">
        <f>'Artículo 147 (cálculo PI)'!R13</f>
        <v>0</v>
      </c>
      <c r="C14" s="186">
        <f t="shared" si="0"/>
        <v>0</v>
      </c>
      <c r="E14" s="185" t="s">
        <v>3021</v>
      </c>
      <c r="F14" s="186">
        <f>'Artículo 147 (cálculo PI)'!R23</f>
        <v>0</v>
      </c>
      <c r="G14" s="186">
        <f t="shared" si="1"/>
        <v>0</v>
      </c>
    </row>
    <row r="15" spans="1:7" ht="18" customHeight="1" thickBot="1" x14ac:dyDescent="0.25">
      <c r="A15" s="185" t="s">
        <v>2938</v>
      </c>
      <c r="B15" s="186">
        <f>'Artículo 147 (cálculo PI)'!R14</f>
        <v>0</v>
      </c>
      <c r="C15" s="186">
        <f t="shared" si="0"/>
        <v>0</v>
      </c>
      <c r="E15" s="185" t="s">
        <v>3022</v>
      </c>
      <c r="F15" s="186">
        <f>'Artículo 147 (cálculo PI)'!R24</f>
        <v>0</v>
      </c>
      <c r="G15" s="186">
        <f t="shared" si="1"/>
        <v>0</v>
      </c>
    </row>
    <row r="16" spans="1:7" ht="18" customHeight="1" thickBot="1" x14ac:dyDescent="0.25">
      <c r="A16" s="185" t="s">
        <v>2940</v>
      </c>
      <c r="B16" s="186">
        <f>'Artículo 147 (cálculo PI)'!R15</f>
        <v>0</v>
      </c>
      <c r="C16" s="186">
        <f t="shared" si="0"/>
        <v>0</v>
      </c>
      <c r="E16" s="185" t="s">
        <v>3014</v>
      </c>
      <c r="F16" s="186">
        <f>'Artículo 147 (cálculo PI)'!R25</f>
        <v>0</v>
      </c>
      <c r="G16" s="186">
        <f t="shared" si="1"/>
        <v>0</v>
      </c>
    </row>
    <row r="17" spans="1:6" ht="18" customHeight="1" thickBot="1" x14ac:dyDescent="0.25">
      <c r="A17" s="185" t="s">
        <v>2942</v>
      </c>
      <c r="B17" s="186">
        <f>'Artículo 147 (cálculo PI)'!R16</f>
        <v>0</v>
      </c>
      <c r="C17" s="186">
        <f t="shared" si="0"/>
        <v>0</v>
      </c>
    </row>
    <row r="18" spans="1:6" ht="18" customHeight="1" thickBot="1" x14ac:dyDescent="0.25">
      <c r="A18" s="185" t="s">
        <v>2943</v>
      </c>
      <c r="B18" s="186">
        <f>'Artículo 147 (cálculo PI)'!R17</f>
        <v>0</v>
      </c>
      <c r="C18" s="186">
        <f t="shared" si="0"/>
        <v>0</v>
      </c>
    </row>
    <row r="19" spans="1:6" ht="6" customHeight="1" thickBot="1" x14ac:dyDescent="0.25"/>
    <row r="20" spans="1:6" ht="18" customHeight="1" thickBot="1" x14ac:dyDescent="0.25">
      <c r="A20" s="187" t="s">
        <v>3051</v>
      </c>
      <c r="B20" s="186">
        <f>SUM(B12:B18)</f>
        <v>0</v>
      </c>
      <c r="C20" s="188"/>
      <c r="E20" s="191" t="s">
        <v>3052</v>
      </c>
      <c r="F20" s="186">
        <f>SUM(F12:F16)</f>
        <v>0</v>
      </c>
    </row>
    <row r="21" spans="1:6" ht="6" customHeight="1" thickBot="1" x14ac:dyDescent="0.25"/>
    <row r="22" spans="1:6" ht="18" customHeight="1" thickBot="1" x14ac:dyDescent="0.25">
      <c r="A22" s="189" t="s">
        <v>3053</v>
      </c>
      <c r="B22" s="190"/>
      <c r="C22" s="186">
        <f>(B20*0.8)+(F20*0.2)</f>
        <v>0</v>
      </c>
    </row>
  </sheetData>
  <sheetProtection algorithmName="SHA-512" hashValue="qZAb6VIwMritnlCgkvqID0/mPA5cgP6bq58PXQiquOXMWXPCJdsLxIxpY06+5LyvGBMnokQE6w6hZ9TuFaGVoA==" saltValue="T95/9I7bOt1v0J1/xmA/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2578125"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50" t="s">
        <v>3050</v>
      </c>
      <c r="B2" s="250"/>
      <c r="C2" s="250"/>
      <c r="D2" s="250"/>
      <c r="E2" s="250"/>
      <c r="F2" s="250"/>
      <c r="G2" s="250"/>
    </row>
    <row r="3" spans="1:7" ht="18" customHeight="1" x14ac:dyDescent="0.2">
      <c r="A3" s="250" t="s">
        <v>47</v>
      </c>
      <c r="B3" s="250"/>
      <c r="C3" s="250"/>
      <c r="D3" s="250"/>
      <c r="E3" s="250"/>
      <c r="F3" s="250"/>
      <c r="G3" s="250"/>
    </row>
    <row r="5" spans="1:7" ht="36" customHeight="1" x14ac:dyDescent="0.2">
      <c r="B5" s="345" t="str">
        <f>IGOT!C5</f>
        <v>Sindicato de Trabajadores de Transporte de Pasajeros del Distrito Federal.</v>
      </c>
      <c r="C5" s="345"/>
      <c r="D5" s="345"/>
      <c r="E5" s="345"/>
      <c r="F5" s="345"/>
    </row>
    <row r="7" spans="1:7" ht="18" customHeight="1" thickBot="1" x14ac:dyDescent="0.25">
      <c r="A7" s="177"/>
    </row>
    <row r="8" spans="1:7" ht="18" customHeight="1" thickBot="1" x14ac:dyDescent="0.25">
      <c r="A8" s="178" t="s">
        <v>2479</v>
      </c>
      <c r="B8" s="179">
        <f>'Artículo 147 (cálculo PNT)'!T18</f>
        <v>7</v>
      </c>
      <c r="C8"/>
      <c r="E8" s="180" t="s">
        <v>2479</v>
      </c>
      <c r="F8" s="179">
        <f>'Artículo 147 (cálculo PNT)'!T26</f>
        <v>5</v>
      </c>
      <c r="G8"/>
    </row>
    <row r="9" spans="1:7" ht="6" customHeight="1" thickBot="1" x14ac:dyDescent="0.25">
      <c r="F9" s="177"/>
      <c r="G9" s="177"/>
    </row>
    <row r="10" spans="1:7" ht="36" customHeight="1" thickBot="1" x14ac:dyDescent="0.25">
      <c r="A10" s="346"/>
      <c r="B10" s="347" t="s">
        <v>43</v>
      </c>
      <c r="C10" s="347"/>
      <c r="E10" s="348"/>
      <c r="F10" s="349" t="s">
        <v>2928</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147 (cálculo PNT)'!R11</f>
        <v>0</v>
      </c>
      <c r="C12" s="186">
        <f t="shared" ref="C12:C18" si="0">(B12/(1/$B$8))</f>
        <v>0</v>
      </c>
      <c r="E12" s="185" t="s">
        <v>2944</v>
      </c>
      <c r="F12" s="186">
        <f>'Artículo 147 (cálculo PNT)'!R21</f>
        <v>0</v>
      </c>
      <c r="G12" s="186">
        <f t="shared" ref="G12:G16" si="1">(F12/(1/$F$8))</f>
        <v>0</v>
      </c>
    </row>
    <row r="13" spans="1:7" ht="18" customHeight="1" thickBot="1" x14ac:dyDescent="0.25">
      <c r="A13" s="185" t="s">
        <v>2939</v>
      </c>
      <c r="B13" s="186">
        <f>'Artículo 147 (cálculo PNT)'!R12</f>
        <v>0</v>
      </c>
      <c r="C13" s="186">
        <f t="shared" si="0"/>
        <v>0</v>
      </c>
      <c r="E13" s="185" t="s">
        <v>3020</v>
      </c>
      <c r="F13" s="186">
        <f>'Artículo 147 (cálculo PNT)'!R22</f>
        <v>0</v>
      </c>
      <c r="G13" s="186">
        <f t="shared" si="1"/>
        <v>0</v>
      </c>
    </row>
    <row r="14" spans="1:7" ht="18" customHeight="1" thickBot="1" x14ac:dyDescent="0.25">
      <c r="A14" s="185" t="s">
        <v>2941</v>
      </c>
      <c r="B14" s="186">
        <f>'Artículo 147 (cálculo PNT)'!R13</f>
        <v>0</v>
      </c>
      <c r="C14" s="186">
        <f t="shared" si="0"/>
        <v>0</v>
      </c>
      <c r="E14" s="185" t="s">
        <v>3021</v>
      </c>
      <c r="F14" s="186">
        <f>'Artículo 147 (cálculo PNT)'!R23</f>
        <v>0</v>
      </c>
      <c r="G14" s="186">
        <f t="shared" si="1"/>
        <v>0</v>
      </c>
    </row>
    <row r="15" spans="1:7" ht="18" customHeight="1" thickBot="1" x14ac:dyDescent="0.25">
      <c r="A15" s="185" t="s">
        <v>2938</v>
      </c>
      <c r="B15" s="186">
        <f>'Artículo 147 (cálculo PNT)'!R14</f>
        <v>0</v>
      </c>
      <c r="C15" s="186">
        <f t="shared" si="0"/>
        <v>0</v>
      </c>
      <c r="E15" s="185" t="s">
        <v>3022</v>
      </c>
      <c r="F15" s="186">
        <f>'Artículo 147 (cálculo PNT)'!R24</f>
        <v>0</v>
      </c>
      <c r="G15" s="186">
        <f t="shared" si="1"/>
        <v>0</v>
      </c>
    </row>
    <row r="16" spans="1:7" ht="18" customHeight="1" thickBot="1" x14ac:dyDescent="0.25">
      <c r="A16" s="185" t="s">
        <v>2940</v>
      </c>
      <c r="B16" s="186">
        <f>'Artículo 147 (cálculo PNT)'!R15</f>
        <v>0</v>
      </c>
      <c r="C16" s="186">
        <f t="shared" si="0"/>
        <v>0</v>
      </c>
      <c r="E16" s="185" t="s">
        <v>3014</v>
      </c>
      <c r="F16" s="186">
        <f>'Artículo 147 (cálculo PNT)'!R25</f>
        <v>0</v>
      </c>
      <c r="G16" s="186">
        <f t="shared" si="1"/>
        <v>0</v>
      </c>
    </row>
    <row r="17" spans="1:6" ht="18" customHeight="1" thickBot="1" x14ac:dyDescent="0.25">
      <c r="A17" s="185" t="s">
        <v>2942</v>
      </c>
      <c r="B17" s="186">
        <f>'Artículo 147 (cálculo PNT)'!R16</f>
        <v>0</v>
      </c>
      <c r="C17" s="186">
        <f t="shared" si="0"/>
        <v>0</v>
      </c>
    </row>
    <row r="18" spans="1:6" ht="18" customHeight="1" thickBot="1" x14ac:dyDescent="0.25">
      <c r="A18" s="185" t="s">
        <v>2943</v>
      </c>
      <c r="B18" s="186">
        <f>'Artículo 147 (cálculo PNT)'!R17</f>
        <v>0</v>
      </c>
      <c r="C18" s="186">
        <f t="shared" si="0"/>
        <v>0</v>
      </c>
    </row>
    <row r="19" spans="1:6" ht="6" customHeight="1" thickBot="1" x14ac:dyDescent="0.25"/>
    <row r="20" spans="1:6" ht="18" customHeight="1" thickBot="1" x14ac:dyDescent="0.25">
      <c r="A20" s="187" t="s">
        <v>3051</v>
      </c>
      <c r="B20" s="186">
        <f>SUM(B12:B18)</f>
        <v>0</v>
      </c>
      <c r="C20" s="188"/>
      <c r="E20" s="191" t="s">
        <v>3052</v>
      </c>
      <c r="F20" s="186">
        <f>SUM(F12:F16)</f>
        <v>0</v>
      </c>
    </row>
    <row r="21" spans="1:6" ht="6" customHeight="1" thickBot="1" x14ac:dyDescent="0.25"/>
    <row r="22" spans="1:6" ht="18" customHeight="1" thickBot="1" x14ac:dyDescent="0.25">
      <c r="A22" s="189" t="s">
        <v>3053</v>
      </c>
      <c r="B22" s="190"/>
      <c r="C22" s="186">
        <f>(B20*0.8)+(F20*0.2)</f>
        <v>0</v>
      </c>
    </row>
  </sheetData>
  <sheetProtection algorithmName="SHA-512" hashValue="AVUWZKEkpYTJVdR0CYwCXvwN9ayhtaEOQGoFJdyhn8etLOFz88lrnQJlDSsLF5OwMrIPZnuafD5+4wrTemqYDw==" saltValue="lPOyRP0tpV05XzrIrhBo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3091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3054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63" t="str">
        <f>IGOT!C5</f>
        <v>Sindicato de Trabajadores de Transporte de Pasajeros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64" t="s">
        <v>3088</v>
      </c>
      <c r="I11" s="264"/>
      <c r="J11" s="32" t="s">
        <v>52</v>
      </c>
      <c r="K11" s="265" t="s">
        <v>3075</v>
      </c>
      <c r="L11" s="265"/>
      <c r="M11" s="32" t="s">
        <v>52</v>
      </c>
      <c r="N11" s="252">
        <v>2022</v>
      </c>
      <c r="O11" s="252"/>
      <c r="P11" s="33"/>
      <c r="Q11" s="34"/>
      <c r="R11"/>
      <c r="S11"/>
      <c r="T11"/>
      <c r="U11"/>
      <c r="V11" s="31"/>
      <c r="W11" s="31" t="s">
        <v>53</v>
      </c>
      <c r="X11" s="264" t="s">
        <v>3088</v>
      </c>
      <c r="Y11" s="264"/>
      <c r="Z11" s="32" t="s">
        <v>52</v>
      </c>
      <c r="AA11" s="265" t="s">
        <v>3075</v>
      </c>
      <c r="AB11" s="265"/>
      <c r="AC11" s="32" t="s">
        <v>52</v>
      </c>
      <c r="AD11" s="252">
        <v>2022</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54</v>
      </c>
      <c r="I12" s="259"/>
      <c r="J12" s="36"/>
      <c r="K12" s="259" t="s">
        <v>55</v>
      </c>
      <c r="L12" s="259"/>
      <c r="M12" s="36"/>
      <c r="N12" s="259" t="s">
        <v>56</v>
      </c>
      <c r="O12" s="259"/>
      <c r="P12" s="33"/>
      <c r="Q12" s="34"/>
      <c r="R12"/>
      <c r="S12"/>
      <c r="T12"/>
      <c r="U12"/>
      <c r="V12"/>
      <c r="W12"/>
      <c r="X12" s="259" t="s">
        <v>54</v>
      </c>
      <c r="Y12" s="259"/>
      <c r="Z12" s="36"/>
      <c r="AA12" s="259" t="s">
        <v>55</v>
      </c>
      <c r="AB12" s="259"/>
      <c r="AC12" s="36"/>
      <c r="AD12" s="259" t="s">
        <v>56</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71" t="s">
        <v>3055</v>
      </c>
      <c r="B17" s="271"/>
      <c r="C17" s="271"/>
      <c r="D17" s="271"/>
      <c r="E17" s="271"/>
      <c r="F17" s="271"/>
      <c r="G17" s="271"/>
      <c r="H17" s="272">
        <f>'Artículo 172 (cálculo PI)'!AE35</f>
        <v>0</v>
      </c>
      <c r="I17" s="272"/>
      <c r="J17" s="39"/>
      <c r="K17" s="39"/>
      <c r="L17" s="40"/>
      <c r="M17" s="271" t="s">
        <v>3056</v>
      </c>
      <c r="N17" s="271"/>
      <c r="O17" s="271"/>
      <c r="P17" s="271"/>
      <c r="Q17" s="271"/>
      <c r="R17" s="272">
        <f>'Artículo 172 (cálculo PI)'!AE39</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1" t="s">
        <v>3055</v>
      </c>
      <c r="B22" s="271"/>
      <c r="C22" s="271"/>
      <c r="D22" s="271"/>
      <c r="E22" s="271"/>
      <c r="F22" s="271"/>
      <c r="G22" s="271"/>
      <c r="H22" s="272">
        <f>'Artículo 172 (cálculo PNT)'!AE35</f>
        <v>0</v>
      </c>
      <c r="I22" s="272"/>
      <c r="J22" s="39"/>
      <c r="K22" s="39"/>
      <c r="L22" s="40"/>
      <c r="M22" s="271" t="s">
        <v>3056</v>
      </c>
      <c r="N22" s="271"/>
      <c r="O22" s="271"/>
      <c r="P22" s="271"/>
      <c r="Q22" s="271"/>
      <c r="R22" s="272">
        <f>'Artículo 172 (cálculo PNT)'!AE37</f>
        <v>0</v>
      </c>
      <c r="S22" s="272"/>
      <c r="T22" s="41"/>
      <c r="U22" s="41"/>
      <c r="V22" s="41"/>
      <c r="W22" s="271"/>
      <c r="X22" s="271"/>
      <c r="Y22" s="271"/>
      <c r="Z22" s="271"/>
      <c r="AA22" s="271"/>
      <c r="AB22" s="271"/>
      <c r="AC22" s="271"/>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8" t="s">
        <v>3057</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s="59" customFormat="1" ht="18" customHeight="1" x14ac:dyDescent="0.2">
      <c r="Q26" s="133"/>
      <c r="AF26"/>
      <c r="AG26"/>
      <c r="AH26"/>
      <c r="AI26"/>
      <c r="AJ26"/>
      <c r="AK26"/>
      <c r="AL26"/>
      <c r="AM26"/>
      <c r="AN26"/>
      <c r="AO26"/>
      <c r="AP26"/>
      <c r="AQ26"/>
      <c r="AR26"/>
      <c r="AS26"/>
      <c r="AT26"/>
    </row>
    <row r="27" spans="1:256" s="59" customFormat="1" ht="18" customHeight="1" x14ac:dyDescent="0.2">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3"/>
      <c r="AF28"/>
      <c r="AG28"/>
      <c r="AH28"/>
      <c r="AI28"/>
      <c r="AJ28"/>
      <c r="AK28"/>
      <c r="AL28"/>
      <c r="AM28"/>
      <c r="AN28"/>
      <c r="AO28"/>
      <c r="AP28"/>
      <c r="AQ28"/>
      <c r="AR28"/>
      <c r="AS28"/>
      <c r="AT28"/>
    </row>
    <row r="29" spans="1:256" s="59" customFormat="1" ht="54" customHeight="1" x14ac:dyDescent="0.2">
      <c r="A29" s="268" t="s">
        <v>3058</v>
      </c>
      <c r="B29" s="268"/>
      <c r="C29" s="268"/>
      <c r="D29" s="268"/>
      <c r="E29" s="268"/>
      <c r="F29" s="268"/>
      <c r="G29" s="268"/>
      <c r="H29" s="268"/>
      <c r="I29" s="268"/>
      <c r="J29" s="268"/>
      <c r="K29" s="268"/>
      <c r="L29" s="268"/>
      <c r="M29" s="268"/>
      <c r="N29" s="268"/>
      <c r="O29" s="268"/>
      <c r="P29" s="268"/>
      <c r="Q29" s="268"/>
      <c r="V29" s="329"/>
      <c r="W29" s="329"/>
      <c r="X29" s="329"/>
      <c r="Y29" s="329"/>
      <c r="Z29" s="329"/>
      <c r="AA29" s="329"/>
      <c r="AB29" s="329"/>
      <c r="AC29" s="329"/>
      <c r="AD29" s="329"/>
      <c r="AE29" s="329"/>
      <c r="AK29" s="329"/>
      <c r="AL29" s="329"/>
      <c r="AM29" s="329"/>
      <c r="AN29" s="329"/>
      <c r="AO29" s="329"/>
      <c r="AP29" s="329"/>
      <c r="AQ29" s="329"/>
      <c r="AR29" s="329"/>
      <c r="AS29" s="329"/>
      <c r="AT29" s="329"/>
    </row>
    <row r="30" spans="1:256" ht="18" customHeight="1" thickBot="1" x14ac:dyDescent="0.25">
      <c r="Q30" s="71"/>
      <c r="AF30" s="71"/>
    </row>
    <row r="31" spans="1:256" ht="18" customHeight="1" thickTop="1" thickBot="1" x14ac:dyDescent="0.25">
      <c r="A31" s="323" t="s">
        <v>43</v>
      </c>
      <c r="B31" s="323"/>
      <c r="C31" s="323"/>
      <c r="D31" s="323"/>
      <c r="E31" s="323"/>
      <c r="F31" s="323"/>
      <c r="G31" s="323"/>
      <c r="H31" s="323"/>
      <c r="I31" s="323"/>
      <c r="J31" s="323"/>
      <c r="K31" s="323"/>
      <c r="L31" s="323"/>
      <c r="M31" s="323"/>
      <c r="N31" s="323"/>
      <c r="O31" s="323"/>
      <c r="P31" s="323"/>
      <c r="Q31" s="134" t="s">
        <v>64</v>
      </c>
      <c r="R31" s="324" t="s">
        <v>65</v>
      </c>
      <c r="S31" s="324"/>
      <c r="T31" s="324"/>
      <c r="U31" s="324"/>
      <c r="V31" s="324"/>
      <c r="W31" s="324"/>
      <c r="X31" s="324"/>
      <c r="Y31" s="324"/>
      <c r="Z31" s="324"/>
      <c r="AA31" s="324"/>
      <c r="AB31" s="324"/>
      <c r="AC31" s="324"/>
      <c r="AD31" s="324"/>
      <c r="AE31" s="324"/>
      <c r="AF31" s="135" t="s">
        <v>64</v>
      </c>
      <c r="AG31" s="325" t="s">
        <v>7</v>
      </c>
      <c r="AH31" s="325"/>
      <c r="AI31" s="325"/>
      <c r="AJ31" s="325"/>
      <c r="AK31" s="325"/>
      <c r="AL31" s="325"/>
      <c r="AM31" s="325"/>
      <c r="AN31" s="325"/>
      <c r="AO31" s="325"/>
      <c r="AP31" s="325"/>
      <c r="AQ31" s="325"/>
      <c r="AR31" s="325"/>
      <c r="AS31" s="325"/>
      <c r="AT31" s="325"/>
    </row>
    <row r="32" spans="1:256" ht="63" customHeight="1" thickTop="1" thickBot="1" x14ac:dyDescent="0.25">
      <c r="A32" s="326" t="s">
        <v>3030</v>
      </c>
      <c r="B32" s="326"/>
      <c r="C32" s="326"/>
      <c r="D32" s="326"/>
      <c r="E32" s="326"/>
      <c r="F32" s="326"/>
      <c r="G32" s="326"/>
      <c r="H32" s="326"/>
      <c r="I32" s="326"/>
      <c r="J32" s="326"/>
      <c r="K32" s="326"/>
      <c r="L32" s="326"/>
      <c r="M32" s="326"/>
      <c r="N32" s="326"/>
      <c r="O32" s="326"/>
      <c r="P32" s="326"/>
      <c r="Q32" s="136">
        <v>0</v>
      </c>
      <c r="R32" s="327" t="s">
        <v>3076</v>
      </c>
      <c r="S32" s="327"/>
      <c r="T32" s="327"/>
      <c r="U32" s="327"/>
      <c r="V32" s="327"/>
      <c r="W32" s="327"/>
      <c r="X32" s="327"/>
      <c r="Y32" s="327"/>
      <c r="Z32" s="327"/>
      <c r="AA32" s="327"/>
      <c r="AB32" s="327"/>
      <c r="AC32" s="327"/>
      <c r="AD32" s="327"/>
      <c r="AE32" s="327"/>
      <c r="AF32" s="136">
        <v>0</v>
      </c>
      <c r="AG32" s="327" t="s">
        <v>3077</v>
      </c>
      <c r="AH32" s="327"/>
      <c r="AI32" s="327"/>
      <c r="AJ32" s="327"/>
      <c r="AK32" s="327"/>
      <c r="AL32" s="327"/>
      <c r="AM32" s="327"/>
      <c r="AN32" s="327"/>
      <c r="AO32" s="327"/>
      <c r="AP32" s="327"/>
      <c r="AQ32" s="327"/>
      <c r="AR32" s="327"/>
      <c r="AS32" s="327"/>
      <c r="AT32" s="327"/>
    </row>
    <row r="33" spans="1:46" ht="63" customHeight="1" thickTop="1" thickBot="1" x14ac:dyDescent="0.25">
      <c r="A33" s="326" t="s">
        <v>2957</v>
      </c>
      <c r="B33" s="326"/>
      <c r="C33" s="326"/>
      <c r="D33" s="326"/>
      <c r="E33" s="326"/>
      <c r="F33" s="326"/>
      <c r="G33" s="326"/>
      <c r="H33" s="326"/>
      <c r="I33" s="326"/>
      <c r="J33" s="326"/>
      <c r="K33" s="326"/>
      <c r="L33" s="326"/>
      <c r="M33" s="326"/>
      <c r="N33" s="326"/>
      <c r="O33" s="326"/>
      <c r="P33" s="326"/>
      <c r="Q33" s="136">
        <v>0</v>
      </c>
      <c r="R33" s="330"/>
      <c r="S33" s="330"/>
      <c r="T33" s="330"/>
      <c r="U33" s="330"/>
      <c r="V33" s="330"/>
      <c r="W33" s="330"/>
      <c r="X33" s="330"/>
      <c r="Y33" s="330"/>
      <c r="Z33" s="330"/>
      <c r="AA33" s="330"/>
      <c r="AB33" s="330"/>
      <c r="AC33" s="330"/>
      <c r="AD33" s="330"/>
      <c r="AE33" s="330"/>
      <c r="AF33" s="136">
        <v>0</v>
      </c>
      <c r="AG33" s="327" t="s">
        <v>2547</v>
      </c>
      <c r="AH33" s="327"/>
      <c r="AI33" s="327"/>
      <c r="AJ33" s="327"/>
      <c r="AK33" s="327"/>
      <c r="AL33" s="327"/>
      <c r="AM33" s="327"/>
      <c r="AN33" s="327"/>
      <c r="AO33" s="327"/>
      <c r="AP33" s="327"/>
      <c r="AQ33" s="327"/>
      <c r="AR33" s="327"/>
      <c r="AS33" s="327"/>
      <c r="AT33" s="327"/>
    </row>
    <row r="34" spans="1:46" ht="63" customHeight="1" thickTop="1" thickBot="1" x14ac:dyDescent="0.25">
      <c r="A34" s="326" t="s">
        <v>3059</v>
      </c>
      <c r="B34" s="326"/>
      <c r="C34" s="326"/>
      <c r="D34" s="326"/>
      <c r="E34" s="326"/>
      <c r="F34" s="326"/>
      <c r="G34" s="326"/>
      <c r="H34" s="326"/>
      <c r="I34" s="326"/>
      <c r="J34" s="326"/>
      <c r="K34" s="326"/>
      <c r="L34" s="326"/>
      <c r="M34" s="326"/>
      <c r="N34" s="326"/>
      <c r="O34" s="326"/>
      <c r="P34" s="326"/>
      <c r="Q34" s="136">
        <v>0</v>
      </c>
      <c r="R34" s="330"/>
      <c r="S34" s="330"/>
      <c r="T34" s="330"/>
      <c r="U34" s="330"/>
      <c r="V34" s="330"/>
      <c r="W34" s="330"/>
      <c r="X34" s="330"/>
      <c r="Y34" s="330"/>
      <c r="Z34" s="330"/>
      <c r="AA34" s="330"/>
      <c r="AB34" s="330"/>
      <c r="AC34" s="330"/>
      <c r="AD34" s="330"/>
      <c r="AE34" s="330"/>
      <c r="AF34" s="136">
        <v>0</v>
      </c>
      <c r="AG34" s="327" t="s">
        <v>2549</v>
      </c>
      <c r="AH34" s="327"/>
      <c r="AI34" s="327"/>
      <c r="AJ34" s="327"/>
      <c r="AK34" s="327"/>
      <c r="AL34" s="327"/>
      <c r="AM34" s="327"/>
      <c r="AN34" s="327"/>
      <c r="AO34" s="327"/>
      <c r="AP34" s="327"/>
      <c r="AQ34" s="327"/>
      <c r="AR34" s="327"/>
      <c r="AS34" s="327"/>
      <c r="AT34" s="327"/>
    </row>
    <row r="35" spans="1:46" ht="45" customHeight="1" thickTop="1" thickBot="1" x14ac:dyDescent="0.25">
      <c r="Q35" s="137"/>
      <c r="AF35" s="137"/>
    </row>
    <row r="36" spans="1:46" ht="45" customHeight="1" thickTop="1" thickBot="1" x14ac:dyDescent="0.25">
      <c r="A36" s="334" t="s">
        <v>73</v>
      </c>
      <c r="B36" s="334"/>
      <c r="C36" s="334"/>
      <c r="D36" s="334"/>
      <c r="E36" s="334"/>
      <c r="F36" s="334"/>
      <c r="G36" s="334"/>
      <c r="H36" s="334"/>
      <c r="I36" s="334"/>
      <c r="J36" s="334"/>
      <c r="K36" s="334"/>
      <c r="L36" s="334"/>
      <c r="M36" s="334"/>
      <c r="N36" s="334"/>
      <c r="O36" s="334"/>
      <c r="P36" s="334"/>
      <c r="Q36" s="138" t="s">
        <v>64</v>
      </c>
      <c r="R36" s="335" t="s">
        <v>65</v>
      </c>
      <c r="S36" s="335"/>
      <c r="T36" s="335"/>
      <c r="U36" s="335"/>
      <c r="V36" s="335"/>
      <c r="W36" s="335"/>
      <c r="X36" s="335"/>
      <c r="Y36" s="335"/>
      <c r="Z36" s="335"/>
      <c r="AA36" s="335"/>
      <c r="AB36" s="335"/>
      <c r="AC36" s="335"/>
      <c r="AD36" s="335"/>
      <c r="AE36" s="335"/>
      <c r="AF36" s="139" t="s">
        <v>64</v>
      </c>
      <c r="AG36" s="336" t="s">
        <v>7</v>
      </c>
      <c r="AH36" s="336"/>
      <c r="AI36" s="336"/>
      <c r="AJ36" s="336"/>
      <c r="AK36" s="336"/>
      <c r="AL36" s="336"/>
      <c r="AM36" s="336"/>
      <c r="AN36" s="336"/>
      <c r="AO36" s="336"/>
      <c r="AP36" s="336"/>
      <c r="AQ36" s="336"/>
      <c r="AR36" s="336"/>
      <c r="AS36" s="336"/>
      <c r="AT36" s="336"/>
    </row>
    <row r="37" spans="1:46" ht="45" customHeight="1" thickTop="1" thickBot="1" x14ac:dyDescent="0.25">
      <c r="A37" s="326" t="s">
        <v>2969</v>
      </c>
      <c r="B37" s="326"/>
      <c r="C37" s="326"/>
      <c r="D37" s="326"/>
      <c r="E37" s="326"/>
      <c r="F37" s="326"/>
      <c r="G37" s="326"/>
      <c r="H37" s="326"/>
      <c r="I37" s="326"/>
      <c r="J37" s="326"/>
      <c r="K37" s="326"/>
      <c r="L37" s="326"/>
      <c r="M37" s="326"/>
      <c r="N37" s="326"/>
      <c r="O37" s="326"/>
      <c r="P37" s="326"/>
      <c r="Q37" s="136">
        <v>0</v>
      </c>
      <c r="R37" s="327" t="s">
        <v>3076</v>
      </c>
      <c r="S37" s="327"/>
      <c r="T37" s="327"/>
      <c r="U37" s="327"/>
      <c r="V37" s="327"/>
      <c r="W37" s="327"/>
      <c r="X37" s="327"/>
      <c r="Y37" s="327"/>
      <c r="Z37" s="327"/>
      <c r="AA37" s="327"/>
      <c r="AB37" s="327"/>
      <c r="AC37" s="327"/>
      <c r="AD37" s="327"/>
      <c r="AE37" s="327"/>
      <c r="AF37" s="136">
        <v>0</v>
      </c>
      <c r="AG37" s="327" t="s">
        <v>3077</v>
      </c>
      <c r="AH37" s="327"/>
      <c r="AI37" s="327"/>
      <c r="AJ37" s="327"/>
      <c r="AK37" s="327"/>
      <c r="AL37" s="327"/>
      <c r="AM37" s="327"/>
      <c r="AN37" s="327"/>
      <c r="AO37" s="327"/>
      <c r="AP37" s="327"/>
      <c r="AQ37" s="327"/>
      <c r="AR37" s="327"/>
      <c r="AS37" s="327"/>
      <c r="AT37" s="327"/>
    </row>
    <row r="38" spans="1:46" ht="45" customHeight="1" thickTop="1" thickBot="1" x14ac:dyDescent="0.25">
      <c r="A38" s="326" t="s">
        <v>2970</v>
      </c>
      <c r="B38" s="326"/>
      <c r="C38" s="326"/>
      <c r="D38" s="326"/>
      <c r="E38" s="326"/>
      <c r="F38" s="326"/>
      <c r="G38" s="326"/>
      <c r="H38" s="326"/>
      <c r="I38" s="326"/>
      <c r="J38" s="326"/>
      <c r="K38" s="326"/>
      <c r="L38" s="326"/>
      <c r="M38" s="326"/>
      <c r="N38" s="326"/>
      <c r="O38" s="326"/>
      <c r="P38" s="326"/>
      <c r="Q38" s="136">
        <v>0</v>
      </c>
      <c r="R38" s="327"/>
      <c r="S38" s="327"/>
      <c r="T38" s="327"/>
      <c r="U38" s="327"/>
      <c r="V38" s="327"/>
      <c r="W38" s="327"/>
      <c r="X38" s="327"/>
      <c r="Y38" s="327"/>
      <c r="Z38" s="327"/>
      <c r="AA38" s="327"/>
      <c r="AB38" s="327"/>
      <c r="AC38" s="327"/>
      <c r="AD38" s="327"/>
      <c r="AE38" s="327"/>
      <c r="AF38" s="136">
        <v>0</v>
      </c>
      <c r="AG38" s="327"/>
      <c r="AH38" s="327"/>
      <c r="AI38" s="327"/>
      <c r="AJ38" s="327"/>
      <c r="AK38" s="327"/>
      <c r="AL38" s="327"/>
      <c r="AM38" s="327"/>
      <c r="AN38" s="327"/>
      <c r="AO38" s="327"/>
      <c r="AP38" s="327"/>
      <c r="AQ38" s="327"/>
      <c r="AR38" s="327"/>
      <c r="AS38" s="327"/>
      <c r="AT38" s="327"/>
    </row>
    <row r="39" spans="1:46" ht="52.5" customHeight="1" thickTop="1" thickBot="1" x14ac:dyDescent="0.25">
      <c r="A39" s="326" t="s">
        <v>2921</v>
      </c>
      <c r="B39" s="326"/>
      <c r="C39" s="326"/>
      <c r="D39" s="326"/>
      <c r="E39" s="326"/>
      <c r="F39" s="326"/>
      <c r="G39" s="326"/>
      <c r="H39" s="326"/>
      <c r="I39" s="326"/>
      <c r="J39" s="326"/>
      <c r="K39" s="326"/>
      <c r="L39" s="326"/>
      <c r="M39" s="326"/>
      <c r="N39" s="326"/>
      <c r="O39" s="326"/>
      <c r="P39" s="326"/>
      <c r="Q39" s="136">
        <v>0</v>
      </c>
      <c r="R39" s="327"/>
      <c r="S39" s="327"/>
      <c r="T39" s="327"/>
      <c r="U39" s="327"/>
      <c r="V39" s="327"/>
      <c r="W39" s="327"/>
      <c r="X39" s="327"/>
      <c r="Y39" s="327"/>
      <c r="Z39" s="327"/>
      <c r="AA39" s="327"/>
      <c r="AB39" s="327"/>
      <c r="AC39" s="327"/>
      <c r="AD39" s="327"/>
      <c r="AE39" s="327"/>
      <c r="AF39" s="136">
        <v>0</v>
      </c>
      <c r="AG39" s="327"/>
      <c r="AH39" s="327"/>
      <c r="AI39" s="327"/>
      <c r="AJ39" s="327"/>
      <c r="AK39" s="327"/>
      <c r="AL39" s="327"/>
      <c r="AM39" s="327"/>
      <c r="AN39" s="327"/>
      <c r="AO39" s="327"/>
      <c r="AP39" s="327"/>
      <c r="AQ39" s="327"/>
      <c r="AR39" s="327"/>
      <c r="AS39" s="327"/>
      <c r="AT39" s="327"/>
    </row>
    <row r="40" spans="1:46" ht="67.5" customHeight="1" thickTop="1" thickBot="1" x14ac:dyDescent="0.25">
      <c r="A40" s="326" t="s">
        <v>2922</v>
      </c>
      <c r="B40" s="326"/>
      <c r="C40" s="326"/>
      <c r="D40" s="326"/>
      <c r="E40" s="326"/>
      <c r="F40" s="326"/>
      <c r="G40" s="326"/>
      <c r="H40" s="326"/>
      <c r="I40" s="326"/>
      <c r="J40" s="326"/>
      <c r="K40" s="326"/>
      <c r="L40" s="326"/>
      <c r="M40" s="326"/>
      <c r="N40" s="326"/>
      <c r="O40" s="326"/>
      <c r="P40" s="326"/>
      <c r="Q40" s="136">
        <v>0</v>
      </c>
      <c r="R40" s="327"/>
      <c r="S40" s="327"/>
      <c r="T40" s="327"/>
      <c r="U40" s="327"/>
      <c r="V40" s="327"/>
      <c r="W40" s="327"/>
      <c r="X40" s="327"/>
      <c r="Y40" s="327"/>
      <c r="Z40" s="327"/>
      <c r="AA40" s="327"/>
      <c r="AB40" s="327"/>
      <c r="AC40" s="327"/>
      <c r="AD40" s="327"/>
      <c r="AE40" s="327"/>
      <c r="AF40" s="136">
        <v>0</v>
      </c>
      <c r="AG40" s="327"/>
      <c r="AH40" s="327"/>
      <c r="AI40" s="327"/>
      <c r="AJ40" s="327"/>
      <c r="AK40" s="327"/>
      <c r="AL40" s="327"/>
      <c r="AM40" s="327"/>
      <c r="AN40" s="327"/>
      <c r="AO40" s="327"/>
      <c r="AP40" s="327"/>
      <c r="AQ40" s="327"/>
      <c r="AR40" s="327"/>
      <c r="AS40" s="327"/>
      <c r="AT40" s="327"/>
    </row>
    <row r="41" spans="1:46" ht="63" customHeight="1" thickTop="1" thickBot="1" x14ac:dyDescent="0.25">
      <c r="A41" s="326" t="s">
        <v>3060</v>
      </c>
      <c r="B41" s="326"/>
      <c r="C41" s="326"/>
      <c r="D41" s="326"/>
      <c r="E41" s="326"/>
      <c r="F41" s="326"/>
      <c r="G41" s="326"/>
      <c r="H41" s="326"/>
      <c r="I41" s="326"/>
      <c r="J41" s="326"/>
      <c r="K41" s="326"/>
      <c r="L41" s="326"/>
      <c r="M41" s="326"/>
      <c r="N41" s="326"/>
      <c r="O41" s="326"/>
      <c r="P41" s="326"/>
      <c r="Q41" s="136">
        <v>0</v>
      </c>
      <c r="R41" s="331"/>
      <c r="S41" s="331"/>
      <c r="T41" s="331"/>
      <c r="U41" s="331"/>
      <c r="V41" s="331"/>
      <c r="W41" s="331"/>
      <c r="X41" s="331"/>
      <c r="Y41" s="331"/>
      <c r="Z41" s="331"/>
      <c r="AA41" s="331"/>
      <c r="AB41" s="331"/>
      <c r="AC41" s="331"/>
      <c r="AD41" s="331"/>
      <c r="AE41" s="331"/>
      <c r="AF41" s="136">
        <v>0</v>
      </c>
      <c r="AG41" s="331"/>
      <c r="AH41" s="331"/>
      <c r="AI41" s="331"/>
      <c r="AJ41" s="331"/>
      <c r="AK41" s="331"/>
      <c r="AL41" s="331"/>
      <c r="AM41" s="331"/>
      <c r="AN41" s="331"/>
      <c r="AO41" s="331"/>
      <c r="AP41" s="331"/>
      <c r="AQ41" s="331"/>
      <c r="AR41" s="331"/>
      <c r="AS41" s="331"/>
      <c r="AT41" s="331"/>
    </row>
  </sheetData>
  <sheetProtection algorithmName="SHA-512" hashValue="cjGp2RPRoarbTKNs5pk9rxNECICbS5AKi6Gq3HvAGTXN0WFqN1XxLqRX3xsFLl2DlM8yhUfwnXjfJBuJQVzTwg==" saltValue="BRwchwa3jht89vHheWwWH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5" t="s">
        <v>3061</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7"/>
      <c r="AF2" s="60"/>
      <c r="AG2" s="60"/>
      <c r="AH2" s="60"/>
      <c r="AI2" s="60"/>
      <c r="AJ2" s="60"/>
      <c r="AK2" s="60"/>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7"/>
      <c r="AF3" s="60"/>
      <c r="AG3" s="60"/>
      <c r="AH3" s="60"/>
      <c r="AI3" s="60"/>
      <c r="AJ3" s="60"/>
      <c r="AK3" s="60"/>
    </row>
    <row r="4" spans="1:37" ht="15" customHeight="1" x14ac:dyDescent="0.2"/>
    <row r="5" spans="1:37" ht="15" customHeight="1" x14ac:dyDescent="0.2">
      <c r="B5" s="306" t="str">
        <f>IGOT!C5</f>
        <v>Sindicato de Trabajadores de Transporte de Pasajeros del Distrito Federal.</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
    <row r="7" spans="1:37" ht="15" customHeight="1" x14ac:dyDescent="0.2"/>
    <row r="8" spans="1:37" ht="15" customHeight="1" x14ac:dyDescent="0.2">
      <c r="A8" s="76" t="s">
        <v>2073</v>
      </c>
    </row>
    <row r="9" spans="1:37" ht="15" customHeight="1" x14ac:dyDescent="0.2">
      <c r="A9" s="301"/>
      <c r="B9" s="301"/>
      <c r="C9" s="158" t="s">
        <v>16</v>
      </c>
    </row>
    <row r="10" spans="1:37" ht="15" customHeight="1" x14ac:dyDescent="0.2">
      <c r="A10" s="300" t="s">
        <v>2074</v>
      </c>
      <c r="B10" s="300"/>
      <c r="C10" s="215" t="s">
        <v>2075</v>
      </c>
    </row>
    <row r="11" spans="1:37" ht="15" customHeight="1" x14ac:dyDescent="0.2">
      <c r="A11" s="300" t="s">
        <v>2102</v>
      </c>
      <c r="B11" s="300"/>
      <c r="C11" s="215">
        <v>1</v>
      </c>
      <c r="E11" s="304" t="s">
        <v>2130</v>
      </c>
      <c r="F11" s="304"/>
      <c r="G11" s="304"/>
      <c r="H11" s="304"/>
      <c r="I11" s="304"/>
      <c r="J11" s="304"/>
      <c r="K11" s="215">
        <f>C11</f>
        <v>1</v>
      </c>
    </row>
    <row r="12" spans="1:37" ht="15" customHeight="1" x14ac:dyDescent="0.2"/>
    <row r="13" spans="1:37" ht="15" customHeight="1" x14ac:dyDescent="0.2"/>
    <row r="14" spans="1:37" ht="45" customHeight="1" x14ac:dyDescent="0.2">
      <c r="A14" s="328" t="s">
        <v>3062</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6" t="s">
        <v>3030</v>
      </c>
      <c r="B18" s="326"/>
      <c r="C18" s="326"/>
      <c r="D18" s="326"/>
      <c r="E18" s="326"/>
      <c r="F18" s="326"/>
      <c r="G18" s="326"/>
      <c r="H18" s="326"/>
      <c r="I18" s="326"/>
      <c r="J18" s="326"/>
      <c r="K18" s="326"/>
      <c r="L18" s="326"/>
      <c r="M18" s="326"/>
      <c r="N18" s="326"/>
      <c r="O18" s="326"/>
      <c r="P18" s="326"/>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6" t="s">
        <v>2957</v>
      </c>
      <c r="B19" s="326"/>
      <c r="C19" s="326"/>
      <c r="D19" s="326"/>
      <c r="E19" s="326"/>
      <c r="F19" s="326"/>
      <c r="G19" s="326"/>
      <c r="H19" s="326"/>
      <c r="I19" s="326"/>
      <c r="J19" s="326"/>
      <c r="K19" s="326"/>
      <c r="L19" s="326"/>
      <c r="M19" s="326"/>
      <c r="N19" s="326"/>
      <c r="O19" s="326"/>
      <c r="P19" s="326"/>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6" t="s">
        <v>3059</v>
      </c>
      <c r="B20" s="326"/>
      <c r="C20" s="326"/>
      <c r="D20" s="326"/>
      <c r="E20" s="326"/>
      <c r="F20" s="326"/>
      <c r="G20" s="326"/>
      <c r="H20" s="326"/>
      <c r="I20" s="326"/>
      <c r="J20" s="326"/>
      <c r="K20" s="326"/>
      <c r="L20" s="326"/>
      <c r="M20" s="326"/>
      <c r="N20" s="326"/>
      <c r="O20" s="326"/>
      <c r="P20" s="326"/>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2" t="s">
        <v>3063</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64">
        <f>SUM(AE18:AE20)</f>
        <v>0</v>
      </c>
      <c r="AF21" s="71"/>
      <c r="AG21" s="113">
        <f>SUM(AG18:AG20)</f>
        <v>3</v>
      </c>
      <c r="AH21" s="166"/>
      <c r="AI21" s="71"/>
      <c r="AJ21" s="71"/>
      <c r="AK21" s="71"/>
    </row>
    <row r="22" spans="1:37" ht="30" customHeight="1" x14ac:dyDescent="0.2">
      <c r="A22" s="342" t="s">
        <v>3064</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64</v>
      </c>
      <c r="AE22" s="164">
        <f>AE21/AE16*100</f>
        <v>0</v>
      </c>
      <c r="AF22" s="71"/>
      <c r="AG22" s="113"/>
      <c r="AH22" s="166"/>
      <c r="AI22" s="71"/>
      <c r="AJ22" s="71"/>
      <c r="AK22" s="71"/>
    </row>
    <row r="23" spans="1:37" ht="15" customHeight="1" x14ac:dyDescent="0.2">
      <c r="AH23" s="167"/>
    </row>
    <row r="24" spans="1:37" ht="15" customHeight="1" thickBot="1" x14ac:dyDescent="0.25">
      <c r="A24" s="344" t="s">
        <v>2928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68" t="s">
        <v>64</v>
      </c>
      <c r="AE24" s="169" t="s">
        <v>8</v>
      </c>
      <c r="AF24" s="71"/>
      <c r="AG24" s="113"/>
      <c r="AH24" s="166"/>
      <c r="AI24" s="71"/>
      <c r="AJ24" s="71"/>
      <c r="AK24" s="71"/>
    </row>
    <row r="25" spans="1:37" ht="30" customHeight="1" thickTop="1" thickBot="1" x14ac:dyDescent="0.25">
      <c r="A25" s="326" t="s">
        <v>2969</v>
      </c>
      <c r="B25" s="326"/>
      <c r="C25" s="326"/>
      <c r="D25" s="326"/>
      <c r="E25" s="326"/>
      <c r="F25" s="326"/>
      <c r="G25" s="326"/>
      <c r="H25" s="326"/>
      <c r="I25" s="326"/>
      <c r="J25" s="326"/>
      <c r="K25" s="326"/>
      <c r="L25" s="326"/>
      <c r="M25" s="326"/>
      <c r="N25" s="326"/>
      <c r="O25" s="326"/>
      <c r="P25" s="326"/>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6" t="s">
        <v>2970</v>
      </c>
      <c r="B26" s="326"/>
      <c r="C26" s="326"/>
      <c r="D26" s="326"/>
      <c r="E26" s="326"/>
      <c r="F26" s="326"/>
      <c r="G26" s="326"/>
      <c r="H26" s="326"/>
      <c r="I26" s="326"/>
      <c r="J26" s="326"/>
      <c r="K26" s="326"/>
      <c r="L26" s="326"/>
      <c r="M26" s="326"/>
      <c r="N26" s="326"/>
      <c r="O26" s="326"/>
      <c r="P26" s="326"/>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6" t="s">
        <v>2921</v>
      </c>
      <c r="B27" s="326"/>
      <c r="C27" s="326"/>
      <c r="D27" s="326"/>
      <c r="E27" s="326"/>
      <c r="F27" s="326"/>
      <c r="G27" s="326"/>
      <c r="H27" s="326"/>
      <c r="I27" s="326"/>
      <c r="J27" s="326"/>
      <c r="K27" s="326"/>
      <c r="L27" s="326"/>
      <c r="M27" s="326"/>
      <c r="N27" s="326"/>
      <c r="O27" s="326"/>
      <c r="P27" s="326"/>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6" t="s">
        <v>2922</v>
      </c>
      <c r="B28" s="326"/>
      <c r="C28" s="326"/>
      <c r="D28" s="326"/>
      <c r="E28" s="326"/>
      <c r="F28" s="326"/>
      <c r="G28" s="326"/>
      <c r="H28" s="326"/>
      <c r="I28" s="326"/>
      <c r="J28" s="326"/>
      <c r="K28" s="326"/>
      <c r="L28" s="326"/>
      <c r="M28" s="326"/>
      <c r="N28" s="326"/>
      <c r="O28" s="326"/>
      <c r="P28" s="326"/>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6" t="s">
        <v>3060</v>
      </c>
      <c r="B29" s="326"/>
      <c r="C29" s="326"/>
      <c r="D29" s="326"/>
      <c r="E29" s="326"/>
      <c r="F29" s="326"/>
      <c r="G29" s="326"/>
      <c r="H29" s="326"/>
      <c r="I29" s="326"/>
      <c r="J29" s="326"/>
      <c r="K29" s="326"/>
      <c r="L29" s="326"/>
      <c r="M29" s="326"/>
      <c r="N29" s="326"/>
      <c r="O29" s="326"/>
      <c r="P29" s="326"/>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2" t="s">
        <v>3065</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64">
        <f>SUM(AE25:AE29)</f>
        <v>0</v>
      </c>
      <c r="AF30" s="71"/>
      <c r="AG30" s="113">
        <f>SUM(AG25:AG29)</f>
        <v>5</v>
      </c>
      <c r="AH30" s="166"/>
      <c r="AI30" s="71"/>
      <c r="AJ30" s="71"/>
      <c r="AK30" s="71"/>
    </row>
    <row r="31" spans="1:37" ht="30" customHeight="1" x14ac:dyDescent="0.2">
      <c r="A31" s="342" t="s">
        <v>3066</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3067</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3068</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3069</v>
      </c>
      <c r="AE39" s="174">
        <f>(AE35*0.8)+(AE37*0.2)</f>
        <v>0</v>
      </c>
      <c r="AF39" s="71"/>
      <c r="AG39" s="113"/>
      <c r="AH39" s="71"/>
      <c r="AI39" s="71"/>
      <c r="AJ39" s="71"/>
      <c r="AK39" s="71"/>
    </row>
    <row r="40" spans="1:37" ht="13.5" thickTop="1" x14ac:dyDescent="0.2"/>
  </sheetData>
  <sheetProtection algorithmName="SHA-512" hashValue="tHIxtK06LbKHZrKH46JspIMq8D8Tlm/sLxUYtEIC0oyuhgB6v0cr6ZizhR8Sr5y5q5p7e/DdUaavyFxkFgY5XA==" saltValue="j135aqR++3Gg2k4y2enMB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
      <c r="A2" s="305" t="s">
        <v>3061</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157"/>
      <c r="AF2" s="60"/>
      <c r="AG2" s="60"/>
      <c r="AH2" s="60"/>
      <c r="AI2" s="60"/>
      <c r="AJ2" s="60"/>
      <c r="AK2" s="60"/>
    </row>
    <row r="3" spans="1:37" ht="15" customHeight="1" x14ac:dyDescent="0.2">
      <c r="A3" s="305" t="s">
        <v>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157"/>
      <c r="AF3" s="60"/>
      <c r="AG3" s="60"/>
      <c r="AH3" s="60"/>
      <c r="AI3" s="60"/>
      <c r="AJ3" s="60"/>
      <c r="AK3" s="60"/>
    </row>
    <row r="4" spans="1:37" ht="15" customHeight="1" x14ac:dyDescent="0.2"/>
    <row r="5" spans="1:37" ht="15" customHeight="1" x14ac:dyDescent="0.2">
      <c r="B5" s="306" t="str">
        <f>IGOT!C5</f>
        <v>Sindicato de Trabajadores de Transporte de Pasajeros del Distrito Federal.</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7" ht="15" customHeight="1" x14ac:dyDescent="0.2"/>
    <row r="7" spans="1:37" ht="15" customHeight="1" x14ac:dyDescent="0.2"/>
    <row r="8" spans="1:37" ht="15" customHeight="1" x14ac:dyDescent="0.2">
      <c r="A8" s="76" t="s">
        <v>2073</v>
      </c>
    </row>
    <row r="9" spans="1:37" ht="15" customHeight="1" x14ac:dyDescent="0.2">
      <c r="A9" s="301"/>
      <c r="B9" s="301"/>
      <c r="C9" s="158" t="s">
        <v>16</v>
      </c>
    </row>
    <row r="10" spans="1:37" ht="15" customHeight="1" x14ac:dyDescent="0.2">
      <c r="A10" s="300" t="s">
        <v>2074</v>
      </c>
      <c r="B10" s="300"/>
      <c r="C10" s="215" t="s">
        <v>2075</v>
      </c>
    </row>
    <row r="11" spans="1:37" ht="15" customHeight="1" x14ac:dyDescent="0.2">
      <c r="A11" s="300" t="s">
        <v>2102</v>
      </c>
      <c r="B11" s="300"/>
      <c r="C11" s="215">
        <v>1</v>
      </c>
      <c r="E11" s="304" t="s">
        <v>2130</v>
      </c>
      <c r="F11" s="304"/>
      <c r="G11" s="304"/>
      <c r="H11" s="304"/>
      <c r="I11" s="304"/>
      <c r="J11" s="304"/>
      <c r="K11" s="215">
        <f>C11</f>
        <v>1</v>
      </c>
    </row>
    <row r="12" spans="1:37" ht="15" customHeight="1" x14ac:dyDescent="0.2"/>
    <row r="13" spans="1:37" ht="15" customHeight="1" x14ac:dyDescent="0.2"/>
    <row r="14" spans="1:37" ht="45" customHeight="1" x14ac:dyDescent="0.2">
      <c r="A14" s="328" t="s">
        <v>3062</v>
      </c>
      <c r="B14" s="328"/>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row>
    <row r="15" spans="1:37" ht="15" customHeight="1" x14ac:dyDescent="0.2"/>
    <row r="16" spans="1:37" ht="15" customHeight="1" x14ac:dyDescent="0.2">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25">
      <c r="A17" s="343" t="s">
        <v>43</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60" t="s">
        <v>64</v>
      </c>
      <c r="AE17" s="161" t="s">
        <v>8</v>
      </c>
      <c r="AF17" s="86" t="s">
        <v>2133</v>
      </c>
      <c r="AG17" s="86" t="s">
        <v>2134</v>
      </c>
      <c r="AH17" s="86" t="s">
        <v>2135</v>
      </c>
      <c r="AI17" s="87" t="s">
        <v>2136</v>
      </c>
      <c r="AJ17" s="86"/>
      <c r="AK17" s="87" t="s">
        <v>2137</v>
      </c>
    </row>
    <row r="18" spans="1:37" ht="30" customHeight="1" thickTop="1" thickBot="1" x14ac:dyDescent="0.25">
      <c r="A18" s="326" t="s">
        <v>3030</v>
      </c>
      <c r="B18" s="326"/>
      <c r="C18" s="326"/>
      <c r="D18" s="326"/>
      <c r="E18" s="326"/>
      <c r="F18" s="326"/>
      <c r="G18" s="326"/>
      <c r="H18" s="326"/>
      <c r="I18" s="326"/>
      <c r="J18" s="326"/>
      <c r="K18" s="326"/>
      <c r="L18" s="326"/>
      <c r="M18" s="326"/>
      <c r="N18" s="326"/>
      <c r="O18" s="326"/>
      <c r="P18" s="326"/>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25">
      <c r="A19" s="326" t="s">
        <v>2957</v>
      </c>
      <c r="B19" s="326"/>
      <c r="C19" s="326"/>
      <c r="D19" s="326"/>
      <c r="E19" s="326"/>
      <c r="F19" s="326"/>
      <c r="G19" s="326"/>
      <c r="H19" s="326"/>
      <c r="I19" s="326"/>
      <c r="J19" s="326"/>
      <c r="K19" s="326"/>
      <c r="L19" s="326"/>
      <c r="M19" s="326"/>
      <c r="N19" s="326"/>
      <c r="O19" s="326"/>
      <c r="P19" s="326"/>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25">
      <c r="A20" s="326" t="s">
        <v>3059</v>
      </c>
      <c r="B20" s="326"/>
      <c r="C20" s="326"/>
      <c r="D20" s="326"/>
      <c r="E20" s="326"/>
      <c r="F20" s="326"/>
      <c r="G20" s="326"/>
      <c r="H20" s="326"/>
      <c r="I20" s="326"/>
      <c r="J20" s="326"/>
      <c r="K20" s="326"/>
      <c r="L20" s="326"/>
      <c r="M20" s="326"/>
      <c r="N20" s="326"/>
      <c r="O20" s="326"/>
      <c r="P20" s="326"/>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
      <c r="A21" s="342" t="s">
        <v>3063</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64">
        <f>SUM(AE18:AE20)</f>
        <v>0</v>
      </c>
      <c r="AF21" s="71"/>
      <c r="AG21" s="113">
        <f>SUM(AG18:AG20)</f>
        <v>3</v>
      </c>
      <c r="AH21" s="166"/>
      <c r="AI21" s="71"/>
      <c r="AJ21" s="71"/>
      <c r="AK21" s="71"/>
    </row>
    <row r="22" spans="1:37" ht="30" customHeight="1" x14ac:dyDescent="0.2">
      <c r="A22" s="342" t="s">
        <v>3064</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64</v>
      </c>
      <c r="AE22" s="164">
        <f>AE21/AE16*100</f>
        <v>0</v>
      </c>
      <c r="AF22" s="71"/>
      <c r="AG22" s="113"/>
      <c r="AH22" s="166"/>
      <c r="AI22" s="71"/>
      <c r="AJ22" s="71"/>
      <c r="AK22" s="71"/>
    </row>
    <row r="23" spans="1:37" ht="15" customHeight="1" x14ac:dyDescent="0.2">
      <c r="AH23" s="167"/>
    </row>
    <row r="24" spans="1:37" ht="15" customHeight="1" thickBot="1" x14ac:dyDescent="0.25">
      <c r="A24" s="344" t="s">
        <v>2928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68" t="s">
        <v>64</v>
      </c>
      <c r="AE24" s="169" t="s">
        <v>8</v>
      </c>
      <c r="AF24" s="71"/>
      <c r="AG24" s="113"/>
      <c r="AH24" s="166"/>
      <c r="AI24" s="71"/>
      <c r="AJ24" s="71"/>
      <c r="AK24" s="71"/>
    </row>
    <row r="25" spans="1:37" ht="30" customHeight="1" thickTop="1" thickBot="1" x14ac:dyDescent="0.25">
      <c r="A25" s="326" t="s">
        <v>2969</v>
      </c>
      <c r="B25" s="326"/>
      <c r="C25" s="326"/>
      <c r="D25" s="326"/>
      <c r="E25" s="326"/>
      <c r="F25" s="326"/>
      <c r="G25" s="326"/>
      <c r="H25" s="326"/>
      <c r="I25" s="326"/>
      <c r="J25" s="326"/>
      <c r="K25" s="326"/>
      <c r="L25" s="326"/>
      <c r="M25" s="326"/>
      <c r="N25" s="326"/>
      <c r="O25" s="326"/>
      <c r="P25" s="326"/>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25">
      <c r="A26" s="326" t="s">
        <v>2970</v>
      </c>
      <c r="B26" s="326"/>
      <c r="C26" s="326"/>
      <c r="D26" s="326"/>
      <c r="E26" s="326"/>
      <c r="F26" s="326"/>
      <c r="G26" s="326"/>
      <c r="H26" s="326"/>
      <c r="I26" s="326"/>
      <c r="J26" s="326"/>
      <c r="K26" s="326"/>
      <c r="L26" s="326"/>
      <c r="M26" s="326"/>
      <c r="N26" s="326"/>
      <c r="O26" s="326"/>
      <c r="P26" s="326"/>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25">
      <c r="A27" s="326" t="s">
        <v>2921</v>
      </c>
      <c r="B27" s="326"/>
      <c r="C27" s="326"/>
      <c r="D27" s="326"/>
      <c r="E27" s="326"/>
      <c r="F27" s="326"/>
      <c r="G27" s="326"/>
      <c r="H27" s="326"/>
      <c r="I27" s="326"/>
      <c r="J27" s="326"/>
      <c r="K27" s="326"/>
      <c r="L27" s="326"/>
      <c r="M27" s="326"/>
      <c r="N27" s="326"/>
      <c r="O27" s="326"/>
      <c r="P27" s="326"/>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25">
      <c r="A28" s="326" t="s">
        <v>2922</v>
      </c>
      <c r="B28" s="326"/>
      <c r="C28" s="326"/>
      <c r="D28" s="326"/>
      <c r="E28" s="326"/>
      <c r="F28" s="326"/>
      <c r="G28" s="326"/>
      <c r="H28" s="326"/>
      <c r="I28" s="326"/>
      <c r="J28" s="326"/>
      <c r="K28" s="326"/>
      <c r="L28" s="326"/>
      <c r="M28" s="326"/>
      <c r="N28" s="326"/>
      <c r="O28" s="326"/>
      <c r="P28" s="326"/>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25">
      <c r="A29" s="326" t="s">
        <v>3060</v>
      </c>
      <c r="B29" s="326"/>
      <c r="C29" s="326"/>
      <c r="D29" s="326"/>
      <c r="E29" s="326"/>
      <c r="F29" s="326"/>
      <c r="G29" s="326"/>
      <c r="H29" s="326"/>
      <c r="I29" s="326"/>
      <c r="J29" s="326"/>
      <c r="K29" s="326"/>
      <c r="L29" s="326"/>
      <c r="M29" s="326"/>
      <c r="N29" s="326"/>
      <c r="O29" s="326"/>
      <c r="P29" s="326"/>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
      <c r="A30" s="342" t="s">
        <v>3065</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64">
        <f>SUM(AE25:AE29)</f>
        <v>0</v>
      </c>
      <c r="AF30" s="71"/>
      <c r="AG30" s="113">
        <f>SUM(AG25:AG29)</f>
        <v>5</v>
      </c>
      <c r="AH30" s="166"/>
      <c r="AI30" s="71"/>
      <c r="AJ30" s="71"/>
      <c r="AK30" s="71"/>
    </row>
    <row r="31" spans="1:37" ht="30" customHeight="1" x14ac:dyDescent="0.2">
      <c r="A31" s="342" t="s">
        <v>3066</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64">
        <f>AE30/AE16*100</f>
        <v>0</v>
      </c>
      <c r="AF31" s="71"/>
      <c r="AG31" s="113"/>
      <c r="AH31" s="166"/>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25">
      <c r="AH33" s="167"/>
    </row>
    <row r="34" spans="1:37" ht="15" customHeight="1" thickTop="1" thickBot="1" x14ac:dyDescent="0.25">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3067</v>
      </c>
      <c r="AE35" s="174">
        <f>AE21</f>
        <v>0</v>
      </c>
      <c r="AF35" s="71"/>
      <c r="AG35" s="108"/>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3068</v>
      </c>
      <c r="AE37" s="174">
        <f>AE30</f>
        <v>0</v>
      </c>
      <c r="AF37" s="71"/>
      <c r="AG37" s="108"/>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3069</v>
      </c>
      <c r="AE39" s="174">
        <f>(AE35*0.8)+(AE37*0.2)</f>
        <v>0</v>
      </c>
      <c r="AF39" s="71"/>
      <c r="AG39" s="113"/>
      <c r="AH39" s="71"/>
      <c r="AI39" s="71"/>
      <c r="AJ39" s="71"/>
      <c r="AK39" s="71"/>
    </row>
    <row r="40" spans="1:37" ht="13.5" thickTop="1" x14ac:dyDescent="0.2"/>
  </sheetData>
  <sheetProtection algorithmName="SHA-512" hashValue="oAYmAxpcZ91XD5EUvFgXiB1YgPlvgOp5IfWZRgkNQ9KtUByse2OV2mUaVK8+74MjkU+oAD5/t7Xppy4U/tk7Fg==" saltValue="R50b+mBCvu71jgnSZ9HEq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3070</v>
      </c>
      <c r="B2" s="250"/>
      <c r="C2" s="250"/>
      <c r="D2" s="250"/>
      <c r="E2" s="250"/>
      <c r="F2" s="250"/>
      <c r="G2" s="250"/>
    </row>
    <row r="3" spans="1:7" ht="18" customHeight="1" x14ac:dyDescent="0.2">
      <c r="A3" s="250" t="s">
        <v>6</v>
      </c>
      <c r="B3" s="250"/>
      <c r="C3" s="250"/>
      <c r="D3" s="250"/>
      <c r="E3" s="250"/>
      <c r="F3" s="250"/>
      <c r="G3" s="250"/>
    </row>
    <row r="5" spans="1:7" ht="36" customHeight="1" x14ac:dyDescent="0.2">
      <c r="B5" s="345" t="str">
        <f>IGOT!C5</f>
        <v>Sindicato de Trabajadores de Transporte de Pasajeros del Distrito Federal.</v>
      </c>
      <c r="C5" s="345"/>
      <c r="D5" s="345"/>
      <c r="E5" s="345"/>
      <c r="F5" s="345"/>
    </row>
    <row r="7" spans="1:7" ht="18" customHeight="1" thickBot="1" x14ac:dyDescent="0.25">
      <c r="A7" s="177"/>
    </row>
    <row r="8" spans="1:7" ht="18" customHeight="1" thickBot="1" x14ac:dyDescent="0.25">
      <c r="A8" s="178" t="s">
        <v>2479</v>
      </c>
      <c r="B8" s="179">
        <f>'Artículo 172 (cálculo PI)'!AG21</f>
        <v>3</v>
      </c>
      <c r="C8"/>
      <c r="E8" s="180" t="s">
        <v>2479</v>
      </c>
      <c r="F8" s="179">
        <f>'Artículo 172 (cálculo PNT)'!AG30</f>
        <v>5</v>
      </c>
      <c r="G8"/>
    </row>
    <row r="9" spans="1:7" ht="6" customHeight="1" thickBot="1" x14ac:dyDescent="0.25">
      <c r="F9" s="177"/>
      <c r="G9" s="177"/>
    </row>
    <row r="10" spans="1:7" ht="36" customHeight="1" thickBot="1" x14ac:dyDescent="0.25">
      <c r="A10" s="346"/>
      <c r="B10" s="347" t="s">
        <v>43</v>
      </c>
      <c r="C10" s="347"/>
      <c r="E10" s="348"/>
      <c r="F10" s="349" t="s">
        <v>44</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172 (cálculo PI)'!AE18</f>
        <v>0</v>
      </c>
      <c r="C12" s="186">
        <f t="shared" ref="C12:C14" si="0">(B12/(1/$B$8))</f>
        <v>0</v>
      </c>
      <c r="E12" s="185" t="s">
        <v>2938</v>
      </c>
      <c r="F12" s="186">
        <f>'Artículo 172 (cálculo PI)'!AE25</f>
        <v>0</v>
      </c>
      <c r="G12" s="186">
        <f t="shared" ref="G12:G16" si="1">(F12/(1/$F$8))</f>
        <v>0</v>
      </c>
    </row>
    <row r="13" spans="1:7" ht="18" customHeight="1" thickBot="1" x14ac:dyDescent="0.25">
      <c r="A13" s="185" t="s">
        <v>2939</v>
      </c>
      <c r="B13" s="186">
        <f>'Artículo 172 (cálculo PI)'!AE19</f>
        <v>0</v>
      </c>
      <c r="C13" s="186">
        <f t="shared" si="0"/>
        <v>0</v>
      </c>
      <c r="E13" s="185" t="s">
        <v>2940</v>
      </c>
      <c r="F13" s="186">
        <f>'Artículo 172 (cálculo PI)'!AE26</f>
        <v>0</v>
      </c>
      <c r="G13" s="186">
        <f t="shared" si="1"/>
        <v>0</v>
      </c>
    </row>
    <row r="14" spans="1:7" ht="18" customHeight="1" thickBot="1" x14ac:dyDescent="0.25">
      <c r="A14" s="185" t="s">
        <v>2941</v>
      </c>
      <c r="B14" s="186">
        <f>'Artículo 172 (cálculo PI)'!AE20</f>
        <v>0</v>
      </c>
      <c r="C14" s="186">
        <f t="shared" si="0"/>
        <v>0</v>
      </c>
      <c r="E14" s="185" t="s">
        <v>2942</v>
      </c>
      <c r="F14" s="186">
        <f>'Artículo 172 (cálculo PI)'!AE27</f>
        <v>0</v>
      </c>
      <c r="G14" s="186">
        <f t="shared" si="1"/>
        <v>0</v>
      </c>
    </row>
    <row r="15" spans="1:7" ht="18" customHeight="1" thickBot="1" x14ac:dyDescent="0.25">
      <c r="B15" s="16"/>
      <c r="C15" s="16"/>
      <c r="E15" s="185" t="s">
        <v>2943</v>
      </c>
      <c r="F15" s="186">
        <f>'Artículo 172 (cálculo PI)'!AE28</f>
        <v>0</v>
      </c>
      <c r="G15" s="186">
        <f t="shared" si="1"/>
        <v>0</v>
      </c>
    </row>
    <row r="16" spans="1:7" ht="18" customHeight="1" thickBot="1" x14ac:dyDescent="0.25">
      <c r="B16" s="16"/>
      <c r="C16" s="16"/>
      <c r="E16" s="185" t="s">
        <v>2944</v>
      </c>
      <c r="F16" s="186">
        <f>'Artículo 172 (cálculo PI)'!AE29</f>
        <v>0</v>
      </c>
      <c r="G16" s="186">
        <f t="shared" si="1"/>
        <v>0</v>
      </c>
    </row>
    <row r="17" spans="1:6" ht="18" customHeight="1" thickBot="1" x14ac:dyDescent="0.25">
      <c r="A17" s="187" t="s">
        <v>3071</v>
      </c>
      <c r="B17" s="186">
        <f>SUM(B12:B14)</f>
        <v>0</v>
      </c>
      <c r="C17" s="188"/>
    </row>
    <row r="18" spans="1:6" ht="18" customHeight="1" thickBot="1" x14ac:dyDescent="0.25"/>
    <row r="19" spans="1:6" ht="18" customHeight="1" thickBot="1" x14ac:dyDescent="0.25">
      <c r="A19" s="189" t="s">
        <v>3072</v>
      </c>
      <c r="B19" s="190"/>
      <c r="C19" s="186">
        <f>(B17*0.8)+(F19*0.2)</f>
        <v>0</v>
      </c>
      <c r="E19" s="191" t="s">
        <v>3073</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mapAUJPUW/9sfI804O9jHdSJ4iJT7zxJ4SNrzAiTpJ87PavNrjqmUMIAaeplAz2LRTddb2K1Hx+/QybwYSmHeA==" saltValue="4owBXLslodFItHVQ2ffga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
  <cols>
    <col min="1" max="1" width="21.7109375" style="16" customWidth="1"/>
    <col min="2" max="3" width="16.7109375" style="177"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50" t="s">
        <v>3070</v>
      </c>
      <c r="B2" s="250"/>
      <c r="C2" s="250"/>
      <c r="D2" s="250"/>
      <c r="E2" s="250"/>
      <c r="F2" s="250"/>
      <c r="G2" s="250"/>
    </row>
    <row r="3" spans="1:7" ht="18" customHeight="1" x14ac:dyDescent="0.2">
      <c r="A3" s="250" t="s">
        <v>6</v>
      </c>
      <c r="B3" s="250"/>
      <c r="C3" s="250"/>
      <c r="D3" s="250"/>
      <c r="E3" s="250"/>
      <c r="F3" s="250"/>
      <c r="G3" s="250"/>
    </row>
    <row r="5" spans="1:7" ht="36" customHeight="1" x14ac:dyDescent="0.2">
      <c r="B5" s="345" t="str">
        <f>IGOT!C5</f>
        <v>Sindicato de Trabajadores de Transporte de Pasajeros del Distrito Federal.</v>
      </c>
      <c r="C5" s="345"/>
      <c r="D5" s="345"/>
      <c r="E5" s="345"/>
      <c r="F5" s="345"/>
    </row>
    <row r="7" spans="1:7" ht="18" customHeight="1" thickBot="1" x14ac:dyDescent="0.25">
      <c r="A7" s="177"/>
    </row>
    <row r="8" spans="1:7" ht="18" customHeight="1" thickBot="1" x14ac:dyDescent="0.25">
      <c r="A8" s="178" t="s">
        <v>2479</v>
      </c>
      <c r="B8" s="179">
        <f>'Artículo 172 (cálculo PNT)'!AG21</f>
        <v>3</v>
      </c>
      <c r="C8"/>
      <c r="E8" s="180" t="s">
        <v>2479</v>
      </c>
      <c r="F8" s="179">
        <f>'Artículo 172 (cálculo PNT)'!AG30</f>
        <v>5</v>
      </c>
      <c r="G8"/>
    </row>
    <row r="9" spans="1:7" ht="6" customHeight="1" thickBot="1" x14ac:dyDescent="0.25">
      <c r="F9" s="177"/>
      <c r="G9" s="177"/>
    </row>
    <row r="10" spans="1:7" ht="36" customHeight="1" thickBot="1" x14ac:dyDescent="0.25">
      <c r="A10" s="346"/>
      <c r="B10" s="347" t="s">
        <v>43</v>
      </c>
      <c r="C10" s="347"/>
      <c r="E10" s="348"/>
      <c r="F10" s="349" t="s">
        <v>44</v>
      </c>
      <c r="G10" s="349"/>
    </row>
    <row r="11" spans="1:7" ht="54" customHeight="1" thickBot="1" x14ac:dyDescent="0.25">
      <c r="A11" s="346"/>
      <c r="B11" s="181" t="s">
        <v>2935</v>
      </c>
      <c r="C11" s="182" t="s">
        <v>2936</v>
      </c>
      <c r="E11" s="348"/>
      <c r="F11" s="183" t="s">
        <v>2935</v>
      </c>
      <c r="G11" s="184" t="s">
        <v>2936</v>
      </c>
    </row>
    <row r="12" spans="1:7" ht="18" customHeight="1" thickBot="1" x14ac:dyDescent="0.25">
      <c r="A12" s="185" t="s">
        <v>2937</v>
      </c>
      <c r="B12" s="186">
        <f>'Artículo 172 (cálculo PNT)'!AE18</f>
        <v>0</v>
      </c>
      <c r="C12" s="186">
        <f t="shared" ref="C12:C14" si="0">(B12/(1/$B$8))</f>
        <v>0</v>
      </c>
      <c r="E12" s="185" t="s">
        <v>2938</v>
      </c>
      <c r="F12" s="186">
        <f>'Artículo 172 (cálculo PNT)'!AE25</f>
        <v>0</v>
      </c>
      <c r="G12" s="186">
        <f t="shared" ref="G12:G16" si="1">(F12/(1/$F$8))</f>
        <v>0</v>
      </c>
    </row>
    <row r="13" spans="1:7" ht="18" customHeight="1" thickBot="1" x14ac:dyDescent="0.25">
      <c r="A13" s="185" t="s">
        <v>2939</v>
      </c>
      <c r="B13" s="186">
        <f>'Artículo 172 (cálculo PNT)'!AE19</f>
        <v>0</v>
      </c>
      <c r="C13" s="186">
        <f t="shared" si="0"/>
        <v>0</v>
      </c>
      <c r="E13" s="185" t="s">
        <v>2940</v>
      </c>
      <c r="F13" s="186">
        <f>'Artículo 172 (cálculo PNT)'!AE26</f>
        <v>0</v>
      </c>
      <c r="G13" s="186">
        <f t="shared" si="1"/>
        <v>0</v>
      </c>
    </row>
    <row r="14" spans="1:7" ht="18" customHeight="1" thickBot="1" x14ac:dyDescent="0.25">
      <c r="A14" s="185" t="s">
        <v>2941</v>
      </c>
      <c r="B14" s="186">
        <f>'Artículo 172 (cálculo PNT)'!AE20</f>
        <v>0</v>
      </c>
      <c r="C14" s="186">
        <f t="shared" si="0"/>
        <v>0</v>
      </c>
      <c r="E14" s="185" t="s">
        <v>2942</v>
      </c>
      <c r="F14" s="186">
        <f>'Artículo 172 (cálculo PNT)'!AE27</f>
        <v>0</v>
      </c>
      <c r="G14" s="186">
        <f t="shared" si="1"/>
        <v>0</v>
      </c>
    </row>
    <row r="15" spans="1:7" ht="18" customHeight="1" thickBot="1" x14ac:dyDescent="0.25">
      <c r="B15" s="16"/>
      <c r="C15" s="16"/>
      <c r="E15" s="185" t="s">
        <v>2943</v>
      </c>
      <c r="F15" s="186">
        <f>'Artículo 172 (cálculo PNT)'!AE28</f>
        <v>0</v>
      </c>
      <c r="G15" s="186">
        <f t="shared" si="1"/>
        <v>0</v>
      </c>
    </row>
    <row r="16" spans="1:7" ht="18" customHeight="1" thickBot="1" x14ac:dyDescent="0.25">
      <c r="B16" s="16"/>
      <c r="C16" s="16"/>
      <c r="E16" s="185" t="s">
        <v>2944</v>
      </c>
      <c r="F16" s="186">
        <f>'Artículo 172 (cálculo PNT)'!AE29</f>
        <v>0</v>
      </c>
      <c r="G16" s="186">
        <f t="shared" si="1"/>
        <v>0</v>
      </c>
    </row>
    <row r="17" spans="1:6" ht="18" customHeight="1" thickBot="1" x14ac:dyDescent="0.25">
      <c r="A17" s="187" t="s">
        <v>3071</v>
      </c>
      <c r="B17" s="186">
        <f>SUM(B12:B14)</f>
        <v>0</v>
      </c>
      <c r="C17" s="188"/>
    </row>
    <row r="18" spans="1:6" ht="18" customHeight="1" thickBot="1" x14ac:dyDescent="0.25"/>
    <row r="19" spans="1:6" ht="18" customHeight="1" thickBot="1" x14ac:dyDescent="0.25">
      <c r="A19" s="189" t="s">
        <v>3072</v>
      </c>
      <c r="B19" s="190"/>
      <c r="C19" s="186">
        <f>(B17*0.8)+(F19*0.2)</f>
        <v>0</v>
      </c>
      <c r="E19" s="191" t="s">
        <v>3073</v>
      </c>
      <c r="F19" s="186">
        <f>SUM(F12:F16)</f>
        <v>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77"/>
      <c r="C28" s="177"/>
    </row>
    <row r="30" spans="1:6" s="16" customFormat="1" ht="6" customHeight="1" x14ac:dyDescent="0.2">
      <c r="B30" s="177"/>
      <c r="C30" s="177"/>
    </row>
  </sheetData>
  <sheetProtection algorithmName="SHA-512" hashValue="RcF+29ZEA8s4qPmsnf+E1zNTd5wvd5og+kxrqzHKinQc1uXVIk3nWUmhxJmv+seZRztG3B3YolISCtEDPyXNoQ==" saltValue="BXVUbJZzISq0K8fQ7tU3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A0CDD-3EEB-4587-A304-75FF0C80235A}">
  <dimension ref="A1:AL2230"/>
  <sheetViews>
    <sheetView showGridLines="0" topLeftCell="I2199" zoomScale="75" zoomScaleNormal="75" workbookViewId="0">
      <selection activeCell="A25" sqref="A25:AE25"/>
    </sheetView>
  </sheetViews>
  <sheetFormatPr baseColWidth="10" defaultColWidth="11" defaultRowHeight="12.75" x14ac:dyDescent="0.2"/>
  <cols>
    <col min="1" max="12" width="7.7109375" customWidth="1"/>
    <col min="13" max="13" width="8.5703125" customWidth="1"/>
    <col min="14"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05" t="s">
        <v>2072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79"/>
      <c r="AF2" s="60"/>
      <c r="AG2" s="60"/>
      <c r="AH2" s="60"/>
      <c r="AI2" s="60"/>
      <c r="AJ2" s="60"/>
      <c r="AK2" s="60"/>
    </row>
    <row r="3" spans="1:38" ht="15" customHeight="1" x14ac:dyDescent="0.2">
      <c r="A3" s="305" t="s">
        <v>65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79"/>
      <c r="AF3" s="60"/>
      <c r="AG3" s="60"/>
      <c r="AH3" s="60"/>
      <c r="AI3" s="60"/>
      <c r="AJ3" s="60"/>
      <c r="AK3" s="60"/>
    </row>
    <row r="4" spans="1:38" ht="15" customHeight="1" x14ac:dyDescent="0.2"/>
    <row r="5" spans="1:38" ht="15" customHeight="1" x14ac:dyDescent="0.2">
      <c r="B5" s="306" t="str">
        <f>IGOT!C5</f>
        <v>Sindicato de Trabajadores de Transporte de Pasajeros del Distrito Federal.</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2"/>
    <row r="7" spans="1:38" ht="15" customHeight="1" x14ac:dyDescent="0.2"/>
    <row r="8" spans="1:38" ht="15" customHeight="1" x14ac:dyDescent="0.2">
      <c r="A8" s="76" t="s">
        <v>2073</v>
      </c>
    </row>
    <row r="9" spans="1:38" ht="15" customHeight="1" x14ac:dyDescent="0.2">
      <c r="A9" s="301"/>
      <c r="B9" s="301"/>
      <c r="C9" s="300" t="s">
        <v>9</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
      <c r="A10" s="300" t="s">
        <v>2074</v>
      </c>
      <c r="B10" s="300"/>
      <c r="C10" s="215" t="s">
        <v>2075</v>
      </c>
      <c r="D10" s="215" t="s">
        <v>2076</v>
      </c>
      <c r="E10" s="215" t="s">
        <v>2077</v>
      </c>
      <c r="F10" s="215" t="s">
        <v>2078</v>
      </c>
      <c r="G10" s="215" t="s">
        <v>2079</v>
      </c>
      <c r="H10" s="215" t="s">
        <v>2080</v>
      </c>
      <c r="I10" s="215" t="s">
        <v>2081</v>
      </c>
      <c r="J10" s="215" t="s">
        <v>2082</v>
      </c>
      <c r="K10" s="215" t="s">
        <v>2083</v>
      </c>
      <c r="L10" s="215" t="s">
        <v>2084</v>
      </c>
      <c r="M10" s="215" t="s">
        <v>2085</v>
      </c>
      <c r="N10" s="215" t="s">
        <v>2086</v>
      </c>
      <c r="O10" s="215" t="s">
        <v>2087</v>
      </c>
      <c r="P10" s="215" t="s">
        <v>2088</v>
      </c>
      <c r="Q10" s="215" t="s">
        <v>2089</v>
      </c>
      <c r="R10" s="215" t="s">
        <v>2090</v>
      </c>
      <c r="S10" s="215" t="s">
        <v>2091</v>
      </c>
      <c r="T10" s="215" t="s">
        <v>2092</v>
      </c>
      <c r="U10" s="215" t="s">
        <v>2093</v>
      </c>
      <c r="V10" s="215" t="s">
        <v>2094</v>
      </c>
      <c r="W10" s="215" t="s">
        <v>2095</v>
      </c>
      <c r="X10" s="215" t="s">
        <v>2096</v>
      </c>
      <c r="Y10" s="215" t="s">
        <v>2097</v>
      </c>
      <c r="Z10" s="215" t="s">
        <v>2098</v>
      </c>
      <c r="AA10" s="215" t="s">
        <v>2099</v>
      </c>
      <c r="AB10" s="215" t="s">
        <v>2100</v>
      </c>
      <c r="AC10" s="215" t="s">
        <v>2101</v>
      </c>
    </row>
    <row r="11" spans="1:38" ht="15" customHeight="1" x14ac:dyDescent="0.2">
      <c r="A11" s="300" t="s">
        <v>2102</v>
      </c>
      <c r="B11" s="300"/>
      <c r="C11" s="215">
        <f>IF('Art. 121'!Q35="",1,IF(AVERAGE('Art. 121'!Q35:Q41)=3,0,1))</f>
        <v>1</v>
      </c>
      <c r="D11" s="215">
        <f>IF('Art. 121'!Q57="",1,IF(AVERAGE('Art. 121'!Q57:Q69)=3,0,1))</f>
        <v>1</v>
      </c>
      <c r="E11" s="215">
        <f>IF('Art. 121'!Q85="",1,IF(AVERAGE('Art. 121'!Q85:Q89)=3,0,1))</f>
        <v>1</v>
      </c>
      <c r="F11" s="215">
        <f>IF('Art. 121'!Q105="",1,IF(AVERAGE('Art. 121'!Q105:Q112)=3,0,1))</f>
        <v>0</v>
      </c>
      <c r="G11" s="215">
        <f>IF('Art. 121'!Q128="",1,IF(AVERAGE('Art. 121'!Q128:Q142)=3,0,1))</f>
        <v>0</v>
      </c>
      <c r="H11" s="215">
        <f>IF('Art. 121'!Q158="",1,IF(AVERAGE('Art. 121'!Q158:Q173)=3,0,1))</f>
        <v>0</v>
      </c>
      <c r="I11" s="215">
        <f>IF('Art. 121'!Q189="",1,IF(AVERAGE('Art. 121'!Q189:Q210)=3,0,1))</f>
        <v>0</v>
      </c>
      <c r="J11" s="215">
        <f>IF('Art. 121'!Q226="",1,IF(AVERAGE('Art. 121'!Q226:Q236)=3,0,1))</f>
        <v>0</v>
      </c>
      <c r="K11" s="215">
        <f>IF('Art. 121'!Q252="",1,IF(AVERAGE('Art. 121'!Q252:Q324)=3,0,1))</f>
        <v>0</v>
      </c>
      <c r="L11" s="215">
        <f>IF('Art. 121'!Q340="",1,IF(AVERAGE('Art. 121'!Q340:Q366)=3,0,1))</f>
        <v>1</v>
      </c>
      <c r="M11" s="215">
        <f>IF('Art. 121'!Q382="",1,IF(AVERAGE('Art. 121'!Q382:Q398)=3,0,1))</f>
        <v>0</v>
      </c>
      <c r="N11" s="215">
        <f>IF('Art. 121'!Q414="",1,IF(AVERAGE('Art. 121'!Q414:Q427)=3,0,1))</f>
        <v>0</v>
      </c>
      <c r="O11" s="215">
        <f>IF('Art. 121'!Q443="",1,IF(AVERAGE('Art. 121'!Q443:Q454)=3,0,1))</f>
        <v>0</v>
      </c>
      <c r="P11" s="215">
        <f>IF('Art. 121'!Q470="",1,IF(AVERAGE('Art. 121'!Q470:Q480)=3,0,1))</f>
        <v>1</v>
      </c>
      <c r="Q11" s="215">
        <f>IF('Art. 121'!Q496="",1,IF(AVERAGE('Art. 121'!Q496:Q514)=3,0,1))</f>
        <v>0</v>
      </c>
      <c r="R11" s="215">
        <f>IF('Art. 121'!Q530="",1,IF(AVERAGE('Art. 121'!Q530:Q548)=3,0,1))</f>
        <v>0</v>
      </c>
      <c r="S11" s="215">
        <f>IF('Art. 121'!Q564="",1,IF(AVERAGE('Art. 121'!Q564:Q588)=3,0,1))</f>
        <v>0</v>
      </c>
      <c r="T11" s="215">
        <f>IF('Art. 121'!Q605="",1,IF(AVERAGE('Art. 121'!Q605:Q623)=3,0,1))</f>
        <v>0</v>
      </c>
      <c r="U11" s="215">
        <f>IF('Art. 121'!Q642="",1,IF(AVERAGE('Art. 121'!Q642:Q678)=3,0,1))</f>
        <v>1</v>
      </c>
      <c r="V11" s="215">
        <f>IF('Art. 121'!Q694="",1,IF(AVERAGE('Art. 121'!Q694:Q727)=3,0,1))</f>
        <v>1</v>
      </c>
      <c r="W11" s="215">
        <f>IF('Art. 121'!Q743="",1,IF(AVERAGE('Art. 121'!Q743:Q798)=3,0,1))</f>
        <v>0</v>
      </c>
      <c r="X11" s="215">
        <f>IF('Art. 121'!Q814="",1,IF(AVERAGE('Art. 121'!Q814:Q823)=3,0,1))</f>
        <v>0</v>
      </c>
      <c r="Y11" s="215">
        <f>IF('Art. 121'!Q839="",1,IF('Art. 121'!Q839=3,0,1))</f>
        <v>0</v>
      </c>
      <c r="Z11" s="215">
        <f>IF('Art. 121'!Q857="",1,IF(AVERAGE('Art. 121'!Q857:Q882)=3,0,1))</f>
        <v>0</v>
      </c>
      <c r="AA11" s="215">
        <f>IF('Art. 121'!Q898="",1,IF(AVERAGE('Art. 121'!Q898:Q958)=3,0,1))</f>
        <v>1</v>
      </c>
      <c r="AB11" s="215">
        <f>IF('Art. 121'!Q974="",1,IF(AVERAGE('Art. 121'!Q974:Q997)=3,0,1))</f>
        <v>1</v>
      </c>
      <c r="AC11" s="215">
        <f>IF('Art. 121'!Q1013="",1,IF(AVERAGE('Art. 121'!Q1013:Q1028)=3,0,1))</f>
        <v>0</v>
      </c>
    </row>
    <row r="12" spans="1:38" ht="15" customHeight="1" x14ac:dyDescent="0.2"/>
    <row r="13" spans="1:38" ht="15" customHeight="1" x14ac:dyDescent="0.2">
      <c r="A13" s="301"/>
      <c r="B13" s="302"/>
      <c r="C13" s="303" t="s">
        <v>9</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row>
    <row r="14" spans="1:38" ht="15" customHeight="1" x14ac:dyDescent="0.2">
      <c r="A14" s="300" t="s">
        <v>2074</v>
      </c>
      <c r="B14" s="300"/>
      <c r="C14" s="230" t="s">
        <v>2103</v>
      </c>
      <c r="D14" s="230" t="s">
        <v>2104</v>
      </c>
      <c r="E14" s="230" t="s">
        <v>2105</v>
      </c>
      <c r="F14" s="230" t="s">
        <v>2106</v>
      </c>
      <c r="G14" s="230" t="s">
        <v>2107</v>
      </c>
      <c r="H14" s="230" t="s">
        <v>2108</v>
      </c>
      <c r="I14" s="230" t="s">
        <v>2109</v>
      </c>
      <c r="J14" s="230" t="s">
        <v>2110</v>
      </c>
      <c r="K14" s="230" t="s">
        <v>2111</v>
      </c>
      <c r="L14" s="230" t="s">
        <v>2112</v>
      </c>
      <c r="M14" s="230" t="s">
        <v>2113</v>
      </c>
      <c r="N14" s="230" t="s">
        <v>2114</v>
      </c>
      <c r="O14" s="230" t="s">
        <v>2115</v>
      </c>
      <c r="P14" s="230" t="s">
        <v>2116</v>
      </c>
      <c r="Q14" s="230" t="s">
        <v>2117</v>
      </c>
      <c r="R14" s="230" t="s">
        <v>2118</v>
      </c>
      <c r="S14" s="230" t="s">
        <v>2119</v>
      </c>
      <c r="T14" s="230" t="s">
        <v>2120</v>
      </c>
      <c r="U14" s="230" t="s">
        <v>2121</v>
      </c>
      <c r="V14" s="230" t="s">
        <v>2122</v>
      </c>
      <c r="W14" s="230" t="s">
        <v>2123</v>
      </c>
      <c r="X14" s="230" t="s">
        <v>2124</v>
      </c>
      <c r="Y14" s="230" t="s">
        <v>2125</v>
      </c>
      <c r="Z14" s="230" t="s">
        <v>2126</v>
      </c>
      <c r="AA14" s="230" t="s">
        <v>2127</v>
      </c>
      <c r="AB14" s="230" t="s">
        <v>2128</v>
      </c>
      <c r="AC14" s="230" t="s">
        <v>2129</v>
      </c>
      <c r="AD14" s="230">
        <v>70</v>
      </c>
    </row>
    <row r="15" spans="1:38" ht="15" customHeight="1" x14ac:dyDescent="0.2">
      <c r="A15" s="300" t="s">
        <v>2102</v>
      </c>
      <c r="B15" s="300"/>
      <c r="C15" s="215">
        <f>IF('Art. 121'!Q1044="",1,IF(AVERAGE('Art. 121'!Q1044:Q1064)=3,0,1))</f>
        <v>0</v>
      </c>
      <c r="D15" s="215">
        <f>IF('Art. 121'!Q1080="",1,IF(AVERAGE('Art. 121'!Q1080:Q1099)=3,0,1))</f>
        <v>1</v>
      </c>
      <c r="E15" s="215">
        <f>IF('Art. 121'!Q1115="",1,IF(AVERAGE('Art. 121'!Q1115:Q1230)=3,0,1))</f>
        <v>0</v>
      </c>
      <c r="F15" s="215">
        <f>IF('Art. 121'!Q1246="",1,IF(AVERAGE('Art. 121'!Q1246:Q1253)=3,0,1))</f>
        <v>1</v>
      </c>
      <c r="G15" s="215">
        <f>IF('Art. 121'!Q1269="",1,IF(AVERAGE('Art. 121'!Q1269:Q1278)=3,0,1))</f>
        <v>1</v>
      </c>
      <c r="H15" s="215">
        <f>IF('Art. 121'!Q1294="",1,IF(AVERAGE('Art. 121'!Q1294:Q1313)=3,0,1))</f>
        <v>0</v>
      </c>
      <c r="I15" s="215">
        <f>IF('Art. 121'!Q1329="",1,IF(AVERAGE('Art. 121'!Q1329:Q1350)=3,0,1))</f>
        <v>0</v>
      </c>
      <c r="J15" s="215">
        <f>IF('Art. 121'!Q1366="",1,IF(AVERAGE('Art. 121'!Q1366:Q1379)=3,0,1))</f>
        <v>0</v>
      </c>
      <c r="K15" s="215">
        <f>IF('Art. 121'!Q1395="",1,IF(AVERAGE('Art. 121'!Q1395:Q1453)=3, 0,1))</f>
        <v>1</v>
      </c>
      <c r="L15" s="215">
        <f>IF('Art. 121'!Q1469="",1,IF(AVERAGE('Art. 121'!Q1469:Q1531)=3,0,1))</f>
        <v>0</v>
      </c>
      <c r="M15" s="215">
        <f>IF('Art. 121'!Q1547="",1,IF(AVERAGE('Art. 121'!Q1547:Q1558)=3,0,1))</f>
        <v>1</v>
      </c>
      <c r="N15" s="215">
        <f>IF('Art. 121'!Q1574="",1,IF(AVERAGE('Art. 121'!Q1574:Q1583)=3,0,1))</f>
        <v>0</v>
      </c>
      <c r="O15" s="215">
        <f>IF('Art. 121'!Q1599="",1,IF(AVERAGE('Art. 121'!Q1599:Q1624)=3,0,1))</f>
        <v>0</v>
      </c>
      <c r="P15" s="215">
        <f>IF('Art. 121'!Q1640="",1,IF(AVERAGE('Art. 121'!Q1640:Q1688)=3,0,1))</f>
        <v>0</v>
      </c>
      <c r="Q15" s="215">
        <f>IF('Art. 121'!Q1704="",1,IF(AVERAGE('Art. 121'!Q1704:Q1711)=3,0,1))</f>
        <v>0</v>
      </c>
      <c r="R15" s="215">
        <f>IF('Art. 121'!Q1727="",1,IF(AVERAGE('Art. 121'!Q1727:Q1765)=3,0,1))</f>
        <v>1</v>
      </c>
      <c r="S15" s="215">
        <f>IF('Art. 121'!Q1781="",1,IF(AVERAGE('Art. 121'!Q1781:Q1791)=3,0,1))</f>
        <v>0</v>
      </c>
      <c r="T15" s="215">
        <f>IF('Art. 121'!Q1807="",1,IF(AVERAGE('Art. 121'!Q1807:Q1822)=3,0,1))</f>
        <v>1</v>
      </c>
      <c r="U15" s="215">
        <f>IF('Art. 121'!Q1838="",1,IF(AVERAGE('Art. 121'!Q1838:Q1848)=3,0,1))</f>
        <v>0</v>
      </c>
      <c r="V15" s="215">
        <f>IF('Art. 121'!Q1864="",1,IF(AVERAGE('Art. 121'!Q1864:Q1880)=3,0,1))</f>
        <v>0</v>
      </c>
      <c r="W15" s="215">
        <f>IF('Art. 121'!Q1896="",1,IF(AVERAGE('Art. 121'!Q1896:Q1918)=3,0,1))</f>
        <v>0</v>
      </c>
      <c r="X15" s="215">
        <f>IF('Art. 121'!Q1934="",1,IF(AVERAGE('Art. 121'!Q1934:Q1940)=3,0,1))</f>
        <v>1</v>
      </c>
      <c r="Y15" s="215">
        <f>IF('Art. 121'!Q1956="",1,IF(AVERAGE('Art. 121'!Q1956:Q1971)=3,0,1))</f>
        <v>0</v>
      </c>
      <c r="Z15" s="215">
        <f>IF('Art. 121'!Q1987="",1,IF(AVERAGE('Art. 121'!Q1987:Q2005)=3,0,1))</f>
        <v>0</v>
      </c>
      <c r="AA15" s="215">
        <f>IF('Art. 121'!Q2021="",1,IF(AVERAGE('Art. 121'!Q2021:Q2035)=3,0,1))</f>
        <v>1</v>
      </c>
      <c r="AB15" s="215">
        <f>IF('Art. 121'!Q2051="",1,IF(AVERAGE('Art. 121'!Q2051:Q2064)=3,0,1))</f>
        <v>0</v>
      </c>
      <c r="AC15" s="215">
        <f>IF('Art. 121'!Q2080="",1,IF(AVERAGE('Art. 121'!Q2080:Q2095)=3,0,1))</f>
        <v>0</v>
      </c>
      <c r="AD15" s="215">
        <v>1</v>
      </c>
    </row>
    <row r="16" spans="1:38" ht="15" customHeight="1" x14ac:dyDescent="0.2"/>
    <row r="17" spans="1:37" ht="15" customHeight="1" x14ac:dyDescent="0.2">
      <c r="W17" s="304" t="s">
        <v>2130</v>
      </c>
      <c r="X17" s="304"/>
      <c r="Y17" s="304"/>
      <c r="Z17" s="304"/>
      <c r="AA17" s="304"/>
      <c r="AB17" s="304"/>
      <c r="AC17" s="215">
        <f>SUM(C11:AC11,C15:AD15)</f>
        <v>19</v>
      </c>
    </row>
    <row r="18" spans="1:37" ht="15" customHeight="1" x14ac:dyDescent="0.2"/>
    <row r="19" spans="1:37" ht="30" customHeight="1" x14ac:dyDescent="0.2">
      <c r="A19" s="298" t="s">
        <v>2131</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
    <row r="21" spans="1:37" ht="12.75" customHeight="1" x14ac:dyDescent="0.2">
      <c r="A21" s="267" t="s">
        <v>2132</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299" t="s">
        <v>43</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84" t="s">
        <v>64</v>
      </c>
      <c r="AE24" s="85" t="s">
        <v>8</v>
      </c>
      <c r="AF24" s="86" t="s">
        <v>2133</v>
      </c>
      <c r="AG24" s="86" t="s">
        <v>2134</v>
      </c>
      <c r="AH24" s="86" t="s">
        <v>2135</v>
      </c>
      <c r="AI24" s="87" t="s">
        <v>2136</v>
      </c>
      <c r="AJ24" s="86"/>
      <c r="AK24" s="87" t="s">
        <v>2137</v>
      </c>
    </row>
    <row r="25" spans="1:37" ht="25.15" customHeight="1" thickTop="1" thickBot="1" x14ac:dyDescent="0.25">
      <c r="A25" s="285" t="s">
        <v>66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88">
        <f>'Art. 121'!Q35</f>
        <v>0</v>
      </c>
      <c r="AE25" s="89">
        <f t="shared" ref="AE25:AE31" si="0">IF(AG25=1,AK25,AG25)</f>
        <v>0</v>
      </c>
      <c r="AF25">
        <f t="shared" ref="AF25:AF31" si="1">AD25/2</f>
        <v>0</v>
      </c>
      <c r="AG25" s="86">
        <f t="shared" ref="AG25:AG31" si="2">IF(AND(AF25&gt;=0,AF25&lt;=1),1,"No aplica")</f>
        <v>1</v>
      </c>
      <c r="AH25" s="90">
        <f t="shared" ref="AH25:AH31" si="3">AD25/(AG25*2)</f>
        <v>0</v>
      </c>
      <c r="AI25" s="91">
        <f t="shared" ref="AI25:AI31" si="4">IF(AG25=1,AG25/$AG$32,"No aplica")</f>
        <v>0.14285714285714285</v>
      </c>
      <c r="AJ25" s="91">
        <f t="shared" ref="AJ25:AJ31" si="5">AF25*AI25</f>
        <v>0</v>
      </c>
      <c r="AK25" s="91">
        <f t="shared" ref="AK25:AK31" si="6">AJ25*$AE$23</f>
        <v>0</v>
      </c>
    </row>
    <row r="26" spans="1:37" ht="25.15" customHeight="1" thickTop="1" thickBot="1" x14ac:dyDescent="0.25">
      <c r="A26" s="285" t="s">
        <v>67</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88">
        <f>'Art. 121'!Q36</f>
        <v>0</v>
      </c>
      <c r="AE26" s="89">
        <f t="shared" si="0"/>
        <v>0</v>
      </c>
      <c r="AF26">
        <f t="shared" si="1"/>
        <v>0</v>
      </c>
      <c r="AG26" s="86">
        <f t="shared" si="2"/>
        <v>1</v>
      </c>
      <c r="AH26" s="90">
        <f t="shared" si="3"/>
        <v>0</v>
      </c>
      <c r="AI26" s="91">
        <f t="shared" si="4"/>
        <v>0.14285714285714285</v>
      </c>
      <c r="AJ26" s="91">
        <f t="shared" si="5"/>
        <v>0</v>
      </c>
      <c r="AK26" s="91">
        <f t="shared" si="6"/>
        <v>0</v>
      </c>
    </row>
    <row r="27" spans="1:37" ht="25.15" customHeight="1" thickTop="1" thickBot="1" x14ac:dyDescent="0.25">
      <c r="A27" s="285" t="s">
        <v>2138</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88">
        <f>'Art. 121'!Q37</f>
        <v>0</v>
      </c>
      <c r="AE27" s="89">
        <f t="shared" si="0"/>
        <v>0</v>
      </c>
      <c r="AF27">
        <f t="shared" si="1"/>
        <v>0</v>
      </c>
      <c r="AG27" s="86">
        <f t="shared" si="2"/>
        <v>1</v>
      </c>
      <c r="AH27" s="90">
        <f t="shared" si="3"/>
        <v>0</v>
      </c>
      <c r="AI27" s="91">
        <f t="shared" si="4"/>
        <v>0.14285714285714285</v>
      </c>
      <c r="AJ27" s="91">
        <f t="shared" si="5"/>
        <v>0</v>
      </c>
      <c r="AK27" s="91">
        <f t="shared" si="6"/>
        <v>0</v>
      </c>
    </row>
    <row r="28" spans="1:37" ht="25.15" customHeight="1" thickTop="1" thickBot="1" x14ac:dyDescent="0.25">
      <c r="A28" s="285" t="s">
        <v>69</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88">
        <f>'Art. 121'!Q38</f>
        <v>0</v>
      </c>
      <c r="AE28" s="89">
        <f t="shared" si="0"/>
        <v>0</v>
      </c>
      <c r="AF28">
        <f t="shared" si="1"/>
        <v>0</v>
      </c>
      <c r="AG28" s="86">
        <f t="shared" si="2"/>
        <v>1</v>
      </c>
      <c r="AH28" s="90">
        <f t="shared" si="3"/>
        <v>0</v>
      </c>
      <c r="AI28" s="91">
        <f t="shared" si="4"/>
        <v>0.14285714285714285</v>
      </c>
      <c r="AJ28" s="91">
        <f t="shared" si="5"/>
        <v>0</v>
      </c>
      <c r="AK28" s="91">
        <f t="shared" si="6"/>
        <v>0</v>
      </c>
    </row>
    <row r="29" spans="1:37" ht="25.15" customHeight="1" thickTop="1" thickBot="1" x14ac:dyDescent="0.25">
      <c r="A29" s="285" t="s">
        <v>70</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88">
        <f>'Art. 121'!Q39</f>
        <v>0</v>
      </c>
      <c r="AE29" s="89">
        <f t="shared" si="0"/>
        <v>0</v>
      </c>
      <c r="AF29">
        <f t="shared" si="1"/>
        <v>0</v>
      </c>
      <c r="AG29" s="86">
        <f t="shared" si="2"/>
        <v>1</v>
      </c>
      <c r="AH29" s="90">
        <f t="shared" si="3"/>
        <v>0</v>
      </c>
      <c r="AI29" s="91">
        <f t="shared" si="4"/>
        <v>0.14285714285714285</v>
      </c>
      <c r="AJ29" s="91">
        <f t="shared" si="5"/>
        <v>0</v>
      </c>
      <c r="AK29" s="91">
        <f t="shared" si="6"/>
        <v>0</v>
      </c>
    </row>
    <row r="30" spans="1:37" ht="25.15" customHeight="1" thickTop="1" thickBot="1" x14ac:dyDescent="0.25">
      <c r="A30" s="285" t="s">
        <v>71</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88">
        <f>'Art. 121'!Q40</f>
        <v>0</v>
      </c>
      <c r="AE30" s="89">
        <f t="shared" si="0"/>
        <v>0</v>
      </c>
      <c r="AF30">
        <f t="shared" si="1"/>
        <v>0</v>
      </c>
      <c r="AG30" s="86">
        <f t="shared" si="2"/>
        <v>1</v>
      </c>
      <c r="AH30" s="90">
        <f t="shared" si="3"/>
        <v>0</v>
      </c>
      <c r="AI30" s="91">
        <f t="shared" si="4"/>
        <v>0.14285714285714285</v>
      </c>
      <c r="AJ30" s="91">
        <f t="shared" si="5"/>
        <v>0</v>
      </c>
      <c r="AK30" s="91">
        <f t="shared" si="6"/>
        <v>0</v>
      </c>
    </row>
    <row r="31" spans="1:37" ht="25.15" customHeight="1" thickTop="1" thickBot="1" x14ac:dyDescent="0.25">
      <c r="A31" s="285" t="s">
        <v>72</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88">
        <f>'Art. 121'!Q41</f>
        <v>0</v>
      </c>
      <c r="AE31" s="89">
        <f t="shared" si="0"/>
        <v>0</v>
      </c>
      <c r="AF31">
        <f t="shared" si="1"/>
        <v>0</v>
      </c>
      <c r="AG31" s="86">
        <f t="shared" si="2"/>
        <v>1</v>
      </c>
      <c r="AH31" s="90">
        <f t="shared" si="3"/>
        <v>0</v>
      </c>
      <c r="AI31" s="91">
        <f t="shared" si="4"/>
        <v>0.14285714285714285</v>
      </c>
      <c r="AJ31" s="91">
        <f t="shared" si="5"/>
        <v>0</v>
      </c>
      <c r="AK31" s="91">
        <f t="shared" si="6"/>
        <v>0</v>
      </c>
    </row>
    <row r="32" spans="1:37" ht="25.15" customHeight="1" thickTop="1" x14ac:dyDescent="0.2">
      <c r="A32" s="307" t="s">
        <v>2139</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89">
        <f>SUM(AE25:AE31)</f>
        <v>0</v>
      </c>
      <c r="AF32" s="59"/>
      <c r="AG32" s="92">
        <f>SUM(AG25:AG31)</f>
        <v>7</v>
      </c>
      <c r="AH32" s="93"/>
      <c r="AI32" s="94"/>
      <c r="AJ32" s="94"/>
      <c r="AK32" s="94"/>
    </row>
    <row r="33" spans="1:37" ht="25.15" customHeight="1" x14ac:dyDescent="0.2">
      <c r="A33" s="308" t="s">
        <v>2140</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89">
        <f>AE32/$AE$23*100</f>
        <v>0</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310" t="s">
        <v>73</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97" t="s">
        <v>64</v>
      </c>
      <c r="AE35" s="97" t="s">
        <v>8</v>
      </c>
      <c r="AF35" s="86" t="s">
        <v>2133</v>
      </c>
      <c r="AG35" s="86" t="s">
        <v>2134</v>
      </c>
      <c r="AH35" s="86" t="s">
        <v>2135</v>
      </c>
      <c r="AI35" s="87" t="s">
        <v>2136</v>
      </c>
      <c r="AJ35" s="86"/>
      <c r="AK35" s="87" t="s">
        <v>2137</v>
      </c>
    </row>
    <row r="36" spans="1:37" ht="25.15" customHeight="1" thickTop="1" thickBot="1" x14ac:dyDescent="0.25">
      <c r="A36" s="285" t="s">
        <v>74</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88">
        <f>'Art. 121'!Q44</f>
        <v>0</v>
      </c>
      <c r="AE36" s="89">
        <f>IF(AG36=1,AK36,AG36)</f>
        <v>0</v>
      </c>
      <c r="AF36">
        <f>AD36/2</f>
        <v>0</v>
      </c>
      <c r="AG36" s="86">
        <f>IF(AND(AF36&gt;=0,AF36&lt;=1),1,"No aplica")</f>
        <v>1</v>
      </c>
      <c r="AH36" s="90">
        <f>AD36/(AG36*2)</f>
        <v>0</v>
      </c>
      <c r="AI36" s="91">
        <f>IF(AG36=1,AG36/$AG$41,"No aplica")</f>
        <v>0.2</v>
      </c>
      <c r="AJ36" s="91">
        <f>AF36*AI36</f>
        <v>0</v>
      </c>
      <c r="AK36" s="91">
        <f>AJ36*$AE$23</f>
        <v>0</v>
      </c>
    </row>
    <row r="37" spans="1:37" ht="25.15" customHeight="1" thickTop="1" thickBot="1" x14ac:dyDescent="0.25">
      <c r="A37" s="285" t="s">
        <v>75</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88">
        <f>'Art. 121'!Q45</f>
        <v>0</v>
      </c>
      <c r="AE37" s="89">
        <f>IF(AG37=1,AK37,AG37)</f>
        <v>0</v>
      </c>
      <c r="AF37">
        <f>AD37/2</f>
        <v>0</v>
      </c>
      <c r="AG37" s="86">
        <f>IF(AND(AF37&gt;=0,AF37&lt;=1),1,"No aplica")</f>
        <v>1</v>
      </c>
      <c r="AH37" s="90">
        <f>AD37/(AG37*2)</f>
        <v>0</v>
      </c>
      <c r="AI37" s="91">
        <f>IF(AG37=1,AG37/$AG$41,"No aplica")</f>
        <v>0.2</v>
      </c>
      <c r="AJ37" s="91">
        <f>AF37*AI37</f>
        <v>0</v>
      </c>
      <c r="AK37" s="91">
        <f>AJ37*$AE$23</f>
        <v>0</v>
      </c>
    </row>
    <row r="38" spans="1:37" ht="25.15" customHeight="1" thickTop="1" thickBot="1" x14ac:dyDescent="0.25">
      <c r="A38" s="285" t="s">
        <v>76</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88">
        <f>'Art. 121'!Q46</f>
        <v>0</v>
      </c>
      <c r="AE38" s="89">
        <f>IF(AG38=1,AK38,AG38)</f>
        <v>0</v>
      </c>
      <c r="AF38">
        <f>AD38/2</f>
        <v>0</v>
      </c>
      <c r="AG38" s="86">
        <f>IF(AND(AF38&gt;=0,AF38&lt;=1),1,"No aplica")</f>
        <v>1</v>
      </c>
      <c r="AH38" s="90">
        <f>AD38/(AG38*2)</f>
        <v>0</v>
      </c>
      <c r="AI38" s="91">
        <f>IF(AG38=1,AG38/$AG$41,"No aplica")</f>
        <v>0.2</v>
      </c>
      <c r="AJ38" s="91">
        <f>AF38*AI38</f>
        <v>0</v>
      </c>
      <c r="AK38" s="91">
        <f>AJ38*$AE$23</f>
        <v>0</v>
      </c>
    </row>
    <row r="39" spans="1:37" ht="25.15" customHeight="1" thickTop="1" thickBot="1" x14ac:dyDescent="0.25">
      <c r="A39" s="285" t="s">
        <v>77</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88">
        <f>'Art. 121'!Q47</f>
        <v>0</v>
      </c>
      <c r="AE39" s="89">
        <f>IF(AG39=1,AK39,AG39)</f>
        <v>0</v>
      </c>
      <c r="AF39">
        <f>AD39/2</f>
        <v>0</v>
      </c>
      <c r="AG39" s="86">
        <f>IF(AND(AF39&gt;=0,AF39&lt;=1),1,"No aplica")</f>
        <v>1</v>
      </c>
      <c r="AH39" s="90">
        <f>AD39/(AG39*2)</f>
        <v>0</v>
      </c>
      <c r="AI39" s="91">
        <f>IF(AG39=1,AG39/$AG$41,"No aplica")</f>
        <v>0.2</v>
      </c>
      <c r="AJ39" s="91">
        <f>AF39*AI39</f>
        <v>0</v>
      </c>
      <c r="AK39" s="91">
        <f>AJ39*$AE$23</f>
        <v>0</v>
      </c>
    </row>
    <row r="40" spans="1:37" ht="25.15" customHeight="1" thickTop="1" thickBot="1" x14ac:dyDescent="0.25">
      <c r="A40" s="285" t="s">
        <v>78</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88">
        <f>'Art. 121'!Q48</f>
        <v>0</v>
      </c>
      <c r="AE40" s="89">
        <f>IF(AG40=1,AK40,AG40)</f>
        <v>0</v>
      </c>
      <c r="AF40">
        <f>AD40/2</f>
        <v>0</v>
      </c>
      <c r="AG40" s="86">
        <f>IF(AND(AF40&gt;=0,AF40&lt;=1),1,"No aplica")</f>
        <v>1</v>
      </c>
      <c r="AH40" s="90">
        <f>AD40/(AG40*2)</f>
        <v>0</v>
      </c>
      <c r="AI40" s="91">
        <f>IF(AG40=1,AG40/$AG$41,"No aplica")</f>
        <v>0.2</v>
      </c>
      <c r="AJ40" s="91">
        <f>AF40*AI40</f>
        <v>0</v>
      </c>
      <c r="AK40" s="91">
        <f>AJ40*$AE$23</f>
        <v>0</v>
      </c>
    </row>
    <row r="41" spans="1:37" ht="25.15" customHeight="1" thickTop="1" x14ac:dyDescent="0.2">
      <c r="A41" s="307" t="s">
        <v>2141</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9">
        <f>SUM(AE36:AE40)</f>
        <v>0</v>
      </c>
      <c r="AF41" s="59"/>
      <c r="AG41" s="92">
        <f>SUM(AG36:AG40)</f>
        <v>5</v>
      </c>
      <c r="AH41" s="93"/>
      <c r="AI41" s="94"/>
      <c r="AJ41" s="94"/>
      <c r="AK41" s="94"/>
    </row>
    <row r="42" spans="1:37" ht="25.15" customHeight="1" x14ac:dyDescent="0.2">
      <c r="A42" s="308" t="s">
        <v>2142</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89">
        <f>AE41/$AE$23*100</f>
        <v>0</v>
      </c>
      <c r="AF42" s="59"/>
      <c r="AG42" s="92"/>
      <c r="AH42" s="93"/>
      <c r="AI42" s="94"/>
      <c r="AJ42" s="94"/>
      <c r="AK42" s="94"/>
    </row>
    <row r="43" spans="1:37" ht="25.15" customHeight="1"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25.15" customHeight="1"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9" t="s">
        <v>2143</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5.15" customHeight="1"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25.15" customHeight="1"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299" t="s">
        <v>43</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84" t="s">
        <v>64</v>
      </c>
      <c r="AE48" s="85" t="s">
        <v>8</v>
      </c>
      <c r="AF48" s="86" t="s">
        <v>2133</v>
      </c>
      <c r="AG48" s="86" t="s">
        <v>2134</v>
      </c>
      <c r="AH48" s="86" t="s">
        <v>2135</v>
      </c>
      <c r="AI48" s="87" t="s">
        <v>2136</v>
      </c>
      <c r="AJ48" s="86"/>
      <c r="AK48" s="87" t="s">
        <v>2137</v>
      </c>
    </row>
    <row r="49" spans="1:37" ht="25.15" customHeight="1" thickTop="1" thickBot="1" x14ac:dyDescent="0.25">
      <c r="A49" s="285" t="s">
        <v>66</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88">
        <f>'Art. 121'!Q57</f>
        <v>0</v>
      </c>
      <c r="AE49" s="89">
        <f t="shared" ref="AE49:AE61" si="7">IF(AG49=1,AK49,AG49)</f>
        <v>0</v>
      </c>
      <c r="AF49">
        <f t="shared" ref="AF49:AF61" si="8">AD49/2</f>
        <v>0</v>
      </c>
      <c r="AG49" s="86">
        <f t="shared" ref="AG49:AG61" si="9">IF(AND(AF49&gt;=0,AF49&lt;=1),1,"No aplica")</f>
        <v>1</v>
      </c>
      <c r="AH49" s="90">
        <f t="shared" ref="AH49:AH61" si="10">AD49/(AG49*2)</f>
        <v>0</v>
      </c>
      <c r="AI49" s="91">
        <f t="shared" ref="AI49:AI61" si="11">IF(AG49=1,AG49/$AG$62,"No aplica")</f>
        <v>7.6923076923076927E-2</v>
      </c>
      <c r="AJ49" s="91">
        <f t="shared" ref="AJ49:AJ61" si="12">AF49*AI49</f>
        <v>0</v>
      </c>
      <c r="AK49" s="91">
        <f t="shared" ref="AK49:AK61" si="13">AJ49*$AE$23</f>
        <v>0</v>
      </c>
    </row>
    <row r="50" spans="1:37" ht="25.15" customHeight="1" thickTop="1" thickBot="1" x14ac:dyDescent="0.25">
      <c r="A50" s="285" t="s">
        <v>67</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8">
        <f>'Art. 121'!Q58</f>
        <v>0</v>
      </c>
      <c r="AE50" s="89">
        <f t="shared" si="7"/>
        <v>0</v>
      </c>
      <c r="AF50">
        <f t="shared" si="8"/>
        <v>0</v>
      </c>
      <c r="AG50" s="86">
        <f t="shared" si="9"/>
        <v>1</v>
      </c>
      <c r="AH50" s="90">
        <f t="shared" si="10"/>
        <v>0</v>
      </c>
      <c r="AI50" s="91">
        <f t="shared" si="11"/>
        <v>7.6923076923076927E-2</v>
      </c>
      <c r="AJ50" s="91">
        <f t="shared" si="12"/>
        <v>0</v>
      </c>
      <c r="AK50" s="91">
        <f t="shared" si="13"/>
        <v>0</v>
      </c>
    </row>
    <row r="51" spans="1:37" ht="25.15" customHeight="1" thickTop="1" thickBot="1" x14ac:dyDescent="0.25">
      <c r="A51" s="285" t="s">
        <v>82</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88">
        <f>'Art. 121'!Q59</f>
        <v>0</v>
      </c>
      <c r="AE51" s="89">
        <f t="shared" si="7"/>
        <v>0</v>
      </c>
      <c r="AF51">
        <f t="shared" si="8"/>
        <v>0</v>
      </c>
      <c r="AG51" s="86">
        <f t="shared" si="9"/>
        <v>1</v>
      </c>
      <c r="AH51" s="90">
        <f t="shared" si="10"/>
        <v>0</v>
      </c>
      <c r="AI51" s="91">
        <f t="shared" si="11"/>
        <v>7.6923076923076927E-2</v>
      </c>
      <c r="AJ51" s="91">
        <f t="shared" si="12"/>
        <v>0</v>
      </c>
      <c r="AK51" s="91">
        <f t="shared" si="13"/>
        <v>0</v>
      </c>
    </row>
    <row r="52" spans="1:37" ht="25.15" customHeight="1" thickTop="1" thickBot="1" x14ac:dyDescent="0.25">
      <c r="A52" s="285" t="s">
        <v>83</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88">
        <f>'Art. 121'!Q60</f>
        <v>0</v>
      </c>
      <c r="AE52" s="89">
        <f t="shared" si="7"/>
        <v>0</v>
      </c>
      <c r="AF52">
        <f t="shared" si="8"/>
        <v>0</v>
      </c>
      <c r="AG52" s="86">
        <f t="shared" si="9"/>
        <v>1</v>
      </c>
      <c r="AH52" s="90">
        <f t="shared" si="10"/>
        <v>0</v>
      </c>
      <c r="AI52" s="91">
        <f t="shared" si="11"/>
        <v>7.6923076923076927E-2</v>
      </c>
      <c r="AJ52" s="91">
        <f t="shared" si="12"/>
        <v>0</v>
      </c>
      <c r="AK52" s="91">
        <f t="shared" si="13"/>
        <v>0</v>
      </c>
    </row>
    <row r="53" spans="1:37" ht="25.15" customHeight="1" thickTop="1" thickBot="1" x14ac:dyDescent="0.25">
      <c r="A53" s="285" t="s">
        <v>84</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15" customHeight="1" thickTop="1" thickBot="1" x14ac:dyDescent="0.25">
      <c r="A54" s="285" t="s">
        <v>85</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15" customHeight="1" thickTop="1" thickBot="1" x14ac:dyDescent="0.25">
      <c r="A55" s="285" t="s">
        <v>2144</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15" customHeight="1" thickTop="1" thickBot="1" x14ac:dyDescent="0.25">
      <c r="A56" s="285" t="s">
        <v>2145</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15" customHeight="1" thickTop="1" thickBot="1" x14ac:dyDescent="0.25">
      <c r="A57" s="285" t="s">
        <v>2146</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15" customHeight="1" thickTop="1" thickBot="1" x14ac:dyDescent="0.25">
      <c r="A58" s="285" t="s">
        <v>2147</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15" customHeight="1" thickTop="1" thickBot="1" x14ac:dyDescent="0.25">
      <c r="A59" s="285" t="s">
        <v>2148</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15" customHeight="1" thickTop="1" thickBot="1" x14ac:dyDescent="0.25">
      <c r="A60" s="285" t="s">
        <v>2149</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15" customHeight="1" thickTop="1" thickBot="1" x14ac:dyDescent="0.25">
      <c r="A61" s="285" t="s">
        <v>173</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15" customHeight="1" thickTop="1" x14ac:dyDescent="0.2">
      <c r="A62" s="307" t="s">
        <v>2150</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89">
        <f>SUM(AE49:AE61)</f>
        <v>0</v>
      </c>
      <c r="AF62" s="59"/>
      <c r="AG62" s="92">
        <f>SUM(AG49:AG61)</f>
        <v>13</v>
      </c>
      <c r="AH62" s="93"/>
      <c r="AI62" s="94"/>
      <c r="AJ62" s="94"/>
      <c r="AK62" s="94"/>
    </row>
    <row r="63" spans="1:37" ht="25.15" customHeight="1" x14ac:dyDescent="0.2">
      <c r="A63" s="308" t="s">
        <v>2151</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89">
        <f>AE62/$AE$23*100</f>
        <v>0</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310" t="s">
        <v>73</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04" t="s">
        <v>64</v>
      </c>
      <c r="AE65" s="105" t="s">
        <v>8</v>
      </c>
      <c r="AF65" s="86" t="s">
        <v>2133</v>
      </c>
      <c r="AG65" s="86" t="s">
        <v>2134</v>
      </c>
      <c r="AH65" s="86" t="s">
        <v>2135</v>
      </c>
      <c r="AI65" s="87" t="s">
        <v>2136</v>
      </c>
      <c r="AJ65" s="86"/>
      <c r="AK65" s="87" t="s">
        <v>2137</v>
      </c>
    </row>
    <row r="66" spans="1:37" ht="25.15" customHeight="1" thickTop="1" thickBot="1" x14ac:dyDescent="0.25">
      <c r="A66" s="285" t="s">
        <v>93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8">
        <f>'Art. 121'!Q72</f>
        <v>0</v>
      </c>
      <c r="AE66" s="89">
        <f>IF(AG66=1,AK66,AG66)</f>
        <v>0</v>
      </c>
      <c r="AF66">
        <f>AD66/2</f>
        <v>0</v>
      </c>
      <c r="AG66" s="86">
        <f>IF(AND(AF66&gt;=0,AF66&lt;=1),1,"No aplica")</f>
        <v>1</v>
      </c>
      <c r="AH66" s="90">
        <f>AD66/(AG66*2)</f>
        <v>0</v>
      </c>
      <c r="AI66" s="91">
        <f>IF(AG66=1,AG66/$AG$71,"No aplica")</f>
        <v>0.2</v>
      </c>
      <c r="AJ66" s="91">
        <f>AF66*AI66</f>
        <v>0</v>
      </c>
      <c r="AK66" s="91">
        <f>AJ66*$AE$23</f>
        <v>0</v>
      </c>
    </row>
    <row r="67" spans="1:37" ht="25.15" customHeight="1" thickTop="1" thickBot="1" x14ac:dyDescent="0.25">
      <c r="A67" s="285" t="s">
        <v>94</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88">
        <f>'Art. 121'!Q73</f>
        <v>0</v>
      </c>
      <c r="AE67" s="89">
        <f>IF(AG67=1,AK67,AG67)</f>
        <v>0</v>
      </c>
      <c r="AF67">
        <f>AD67/2</f>
        <v>0</v>
      </c>
      <c r="AG67" s="86">
        <f>IF(AND(AF67&gt;=0,AF67&lt;=1),1,"No aplica")</f>
        <v>1</v>
      </c>
      <c r="AH67" s="90">
        <f>AD67/(AG67*2)</f>
        <v>0</v>
      </c>
      <c r="AI67" s="91">
        <f>IF(AG67=1,AG67/$AG$71,"No aplica")</f>
        <v>0.2</v>
      </c>
      <c r="AJ67" s="91">
        <f>AF67*AI67</f>
        <v>0</v>
      </c>
      <c r="AK67" s="91">
        <f>AJ67*$AE$23</f>
        <v>0</v>
      </c>
    </row>
    <row r="68" spans="1:37" ht="25.15" customHeight="1" thickTop="1" thickBot="1" x14ac:dyDescent="0.25">
      <c r="A68" s="285" t="s">
        <v>95</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88">
        <f>'Art. 121'!Q74</f>
        <v>0</v>
      </c>
      <c r="AE68" s="89">
        <f>IF(AG68=1,AK68,AG68)</f>
        <v>0</v>
      </c>
      <c r="AF68">
        <f>AD68/2</f>
        <v>0</v>
      </c>
      <c r="AG68" s="86">
        <f>IF(AND(AF68&gt;=0,AF68&lt;=1),1,"No aplica")</f>
        <v>1</v>
      </c>
      <c r="AH68" s="90">
        <f>AD68/(AG68*2)</f>
        <v>0</v>
      </c>
      <c r="AI68" s="91">
        <f>IF(AG68=1,AG68/$AG$71,"No aplica")</f>
        <v>0.2</v>
      </c>
      <c r="AJ68" s="91">
        <f>AF68*AI68</f>
        <v>0</v>
      </c>
      <c r="AK68" s="91">
        <f>AJ68*$AE$23</f>
        <v>0</v>
      </c>
    </row>
    <row r="69" spans="1:37" ht="25.15" customHeight="1" thickTop="1" thickBot="1" x14ac:dyDescent="0.25">
      <c r="A69" s="285" t="s">
        <v>96</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88">
        <f>'Art. 121'!Q75</f>
        <v>0</v>
      </c>
      <c r="AE69" s="89">
        <f>IF(AG69=1,AK69,AG69)</f>
        <v>0</v>
      </c>
      <c r="AF69">
        <f>AD69/2</f>
        <v>0</v>
      </c>
      <c r="AG69" s="86">
        <f>IF(AND(AF69&gt;=0,AF69&lt;=1),1,"No aplica")</f>
        <v>1</v>
      </c>
      <c r="AH69" s="90">
        <f>AD69/(AG69*2)</f>
        <v>0</v>
      </c>
      <c r="AI69" s="91">
        <f>IF(AG69=1,AG69/$AG$71,"No aplica")</f>
        <v>0.2</v>
      </c>
      <c r="AJ69" s="91">
        <f>AF69*AI69</f>
        <v>0</v>
      </c>
      <c r="AK69" s="91">
        <f>AJ69*$AE$23</f>
        <v>0</v>
      </c>
    </row>
    <row r="70" spans="1:37" ht="25.15" customHeight="1" thickTop="1" thickBot="1" x14ac:dyDescent="0.25">
      <c r="A70" s="285" t="s">
        <v>97</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88">
        <f>'Art. 121'!Q76</f>
        <v>0</v>
      </c>
      <c r="AE70" s="89">
        <f>IF(AG70=1,AK70,AG70)</f>
        <v>0</v>
      </c>
      <c r="AF70">
        <f>AD70/2</f>
        <v>0</v>
      </c>
      <c r="AG70" s="86">
        <f>IF(AND(AF70&gt;=0,AF70&lt;=1),1,"No aplica")</f>
        <v>1</v>
      </c>
      <c r="AH70" s="90">
        <f>AD70/(AG70*2)</f>
        <v>0</v>
      </c>
      <c r="AI70" s="91">
        <f>IF(AG70=1,AG70/$AG$71,"No aplica")</f>
        <v>0.2</v>
      </c>
      <c r="AJ70" s="91">
        <f>AF70*AI70</f>
        <v>0</v>
      </c>
      <c r="AK70" s="91">
        <f>AJ70*$AE$23</f>
        <v>0</v>
      </c>
    </row>
    <row r="71" spans="1:37" ht="25.15" customHeight="1" thickTop="1" x14ac:dyDescent="0.2">
      <c r="A71" s="307" t="s">
        <v>2152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89">
        <f>SUM(AE66:AE70)</f>
        <v>0</v>
      </c>
      <c r="AF71" s="59"/>
      <c r="AG71" s="92">
        <f>SUM(AG66:AG70)</f>
        <v>5</v>
      </c>
      <c r="AH71" s="93"/>
      <c r="AI71" s="94"/>
      <c r="AJ71" s="94"/>
      <c r="AK71" s="94"/>
    </row>
    <row r="72" spans="1:37" ht="25.15" customHeight="1" x14ac:dyDescent="0.2">
      <c r="A72" s="308" t="s">
        <v>2153</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89">
        <f>AE71/$AE$23*100</f>
        <v>0</v>
      </c>
      <c r="AF72" s="59"/>
      <c r="AG72" s="92"/>
      <c r="AH72" s="93"/>
      <c r="AI72" s="94"/>
      <c r="AJ72" s="94"/>
      <c r="AK72" s="94"/>
    </row>
    <row r="73" spans="1:37" ht="25.15" customHeight="1"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25.15" customHeight="1"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9" t="s">
        <v>2154</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row>
    <row r="76" spans="1:37" ht="25.15" customHeight="1"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25.15" customHeight="1"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299" t="s">
        <v>43</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63" t="s">
        <v>64</v>
      </c>
      <c r="AE78" s="211" t="s">
        <v>8</v>
      </c>
      <c r="AF78" s="86" t="s">
        <v>2133</v>
      </c>
      <c r="AG78" s="86" t="s">
        <v>2134</v>
      </c>
      <c r="AH78" s="86" t="s">
        <v>2135</v>
      </c>
      <c r="AI78" s="87" t="s">
        <v>2136</v>
      </c>
      <c r="AJ78" s="86"/>
      <c r="AK78" s="87" t="s">
        <v>2137</v>
      </c>
    </row>
    <row r="79" spans="1:37" ht="25.15" customHeight="1" thickTop="1" thickBot="1" x14ac:dyDescent="0.25">
      <c r="A79" s="285" t="s">
        <v>66</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88">
        <f>'Art. 121'!Q85</f>
        <v>0</v>
      </c>
      <c r="AE79" s="89">
        <f t="shared" ref="AE79:AE83" si="14">IF(AG79=1,AK79,AG79)</f>
        <v>0</v>
      </c>
      <c r="AF79">
        <f t="shared" ref="AF79:AF83" si="15">AD79/2</f>
        <v>0</v>
      </c>
      <c r="AG79" s="86">
        <f t="shared" ref="AG79:AG83" si="16">IF(AND(AF79&gt;=0,AF79&lt;=1),1,"No aplica")</f>
        <v>1</v>
      </c>
      <c r="AH79" s="90">
        <f t="shared" ref="AH79:AH83" si="17">AD79/(AG79*2)</f>
        <v>0</v>
      </c>
      <c r="AI79" s="91">
        <f>IF(AG79=1,AG79/$AG$84,"No aplica")</f>
        <v>0.2</v>
      </c>
      <c r="AJ79" s="91">
        <f t="shared" ref="AJ79:AJ83" si="18">AF79*AI79</f>
        <v>0</v>
      </c>
      <c r="AK79" s="91">
        <f t="shared" ref="AK79:AK83" si="19">AJ79*$AE$23</f>
        <v>0</v>
      </c>
    </row>
    <row r="80" spans="1:37" ht="25.15" customHeight="1" thickTop="1" thickBot="1" x14ac:dyDescent="0.25">
      <c r="A80" s="285" t="s">
        <v>67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88">
        <f>'Art. 121'!Q86</f>
        <v>0</v>
      </c>
      <c r="AE80" s="89">
        <f t="shared" si="14"/>
        <v>0</v>
      </c>
      <c r="AF80">
        <f t="shared" si="15"/>
        <v>0</v>
      </c>
      <c r="AG80" s="86">
        <f t="shared" si="16"/>
        <v>1</v>
      </c>
      <c r="AH80" s="90">
        <f t="shared" si="17"/>
        <v>0</v>
      </c>
      <c r="AI80" s="91">
        <f>IF(AG80=1,AG80/$AG$84,"No aplica")</f>
        <v>0.2</v>
      </c>
      <c r="AJ80" s="91">
        <f t="shared" si="18"/>
        <v>0</v>
      </c>
      <c r="AK80" s="91">
        <f t="shared" si="19"/>
        <v>0</v>
      </c>
    </row>
    <row r="81" spans="1:37" ht="25.15" customHeight="1" thickTop="1" thickBot="1" x14ac:dyDescent="0.25">
      <c r="A81" s="285" t="s">
        <v>82</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88">
        <f>'Art. 121'!Q87</f>
        <v>0</v>
      </c>
      <c r="AE81" s="89">
        <f t="shared" si="14"/>
        <v>0</v>
      </c>
      <c r="AF81">
        <f t="shared" si="15"/>
        <v>0</v>
      </c>
      <c r="AG81" s="86">
        <f t="shared" si="16"/>
        <v>1</v>
      </c>
      <c r="AH81" s="90">
        <f t="shared" si="17"/>
        <v>0</v>
      </c>
      <c r="AI81" s="91">
        <f>IF(AG81=1,AG81/$AG$84,"No aplica")</f>
        <v>0.2</v>
      </c>
      <c r="AJ81" s="91">
        <f t="shared" si="18"/>
        <v>0</v>
      </c>
      <c r="AK81" s="91">
        <f t="shared" si="19"/>
        <v>0</v>
      </c>
    </row>
    <row r="82" spans="1:37" ht="25.15" customHeight="1" thickTop="1" thickBot="1" x14ac:dyDescent="0.25">
      <c r="A82" s="285" t="s">
        <v>2155</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88">
        <f>'Art. 121'!Q88</f>
        <v>0</v>
      </c>
      <c r="AE82" s="89">
        <f t="shared" si="14"/>
        <v>0</v>
      </c>
      <c r="AF82">
        <f t="shared" si="15"/>
        <v>0</v>
      </c>
      <c r="AG82" s="86">
        <f t="shared" si="16"/>
        <v>1</v>
      </c>
      <c r="AH82" s="90">
        <f t="shared" si="17"/>
        <v>0</v>
      </c>
      <c r="AI82" s="91">
        <f>IF(AG82=1,AG82/$AG$84,"No aplica")</f>
        <v>0.2</v>
      </c>
      <c r="AJ82" s="91">
        <f t="shared" si="18"/>
        <v>0</v>
      </c>
      <c r="AK82" s="91">
        <f t="shared" si="19"/>
        <v>0</v>
      </c>
    </row>
    <row r="83" spans="1:37" ht="25.15" customHeight="1" thickTop="1" thickBot="1" x14ac:dyDescent="0.25">
      <c r="A83" s="285" t="s">
        <v>2156</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8">
        <f>'Art. 121'!Q89</f>
        <v>0</v>
      </c>
      <c r="AE83" s="89">
        <f t="shared" si="14"/>
        <v>0</v>
      </c>
      <c r="AF83">
        <f t="shared" si="15"/>
        <v>0</v>
      </c>
      <c r="AG83" s="86">
        <f t="shared" si="16"/>
        <v>1</v>
      </c>
      <c r="AH83" s="90">
        <f t="shared" si="17"/>
        <v>0</v>
      </c>
      <c r="AI83" s="91">
        <f>IF(AG83=1,AG83/$AG$84,"No aplica")</f>
        <v>0.2</v>
      </c>
      <c r="AJ83" s="91">
        <f t="shared" si="18"/>
        <v>0</v>
      </c>
      <c r="AK83" s="91">
        <f t="shared" si="19"/>
        <v>0</v>
      </c>
    </row>
    <row r="84" spans="1:37" ht="25.15" customHeight="1" thickTop="1" x14ac:dyDescent="0.2">
      <c r="A84" s="307" t="s">
        <v>2157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89">
        <f>SUM(AE79:AE83)</f>
        <v>0</v>
      </c>
      <c r="AF84" s="59"/>
      <c r="AG84" s="92">
        <f>SUM(AG79:AG83)</f>
        <v>5</v>
      </c>
      <c r="AH84" s="93"/>
      <c r="AI84" s="94"/>
      <c r="AJ84" s="94"/>
      <c r="AK84" s="94"/>
    </row>
    <row r="85" spans="1:37" ht="25.15" customHeight="1" x14ac:dyDescent="0.2">
      <c r="A85" s="308" t="s">
        <v>2158</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89">
        <f>AE84/$AE$23*100</f>
        <v>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310" t="s">
        <v>73</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04" t="s">
        <v>64</v>
      </c>
      <c r="AE87" s="105" t="s">
        <v>8</v>
      </c>
      <c r="AF87" s="86" t="s">
        <v>2133</v>
      </c>
      <c r="AG87" s="86" t="s">
        <v>2134</v>
      </c>
      <c r="AH87" s="86" t="s">
        <v>2135</v>
      </c>
      <c r="AI87" s="87" t="s">
        <v>2136</v>
      </c>
      <c r="AJ87" s="86"/>
      <c r="AK87" s="87" t="s">
        <v>2137</v>
      </c>
    </row>
    <row r="88" spans="1:37" ht="25.15" customHeight="1" thickTop="1" thickBot="1" x14ac:dyDescent="0.25">
      <c r="A88" s="285" t="s">
        <v>102</v>
      </c>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88">
        <f>'Art. 121'!Q92</f>
        <v>0</v>
      </c>
      <c r="AE88" s="89">
        <f>IF(AG88=1,AK88,AG88)</f>
        <v>0</v>
      </c>
      <c r="AF88">
        <f>AD88/2</f>
        <v>0</v>
      </c>
      <c r="AG88" s="86">
        <f>IF(AND(AF88&gt;=0,AF88&lt;=1),1,"No aplica")</f>
        <v>1</v>
      </c>
      <c r="AH88" s="90">
        <f>AD88/(AG88*2)</f>
        <v>0</v>
      </c>
      <c r="AI88" s="91">
        <f>IF(AG88=1,AG88/$AG$93,"No aplica")</f>
        <v>0.2</v>
      </c>
      <c r="AJ88" s="91">
        <f>AF88*AI88</f>
        <v>0</v>
      </c>
      <c r="AK88" s="91">
        <f>AJ88*$AE$23</f>
        <v>0</v>
      </c>
    </row>
    <row r="89" spans="1:37" ht="25.15" customHeight="1" thickTop="1" thickBot="1" x14ac:dyDescent="0.25">
      <c r="A89" s="285" t="s">
        <v>103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8">
        <f>'Art. 121'!Q93</f>
        <v>0</v>
      </c>
      <c r="AE89" s="89">
        <f>IF(AG89=1,AK89,AG89)</f>
        <v>0</v>
      </c>
      <c r="AF89">
        <f>AD89/2</f>
        <v>0</v>
      </c>
      <c r="AG89" s="86">
        <f>IF(AND(AF89&gt;=0,AF89&lt;=1),1,"No aplica")</f>
        <v>1</v>
      </c>
      <c r="AH89" s="90">
        <f>AD89/(AG89*2)</f>
        <v>0</v>
      </c>
      <c r="AI89" s="91">
        <f>IF(AG89=1,AG89/$AG$93,"No aplica")</f>
        <v>0.2</v>
      </c>
      <c r="AJ89" s="91">
        <f>AF89*AI89</f>
        <v>0</v>
      </c>
      <c r="AK89" s="91">
        <f>AJ89*$AE$23</f>
        <v>0</v>
      </c>
    </row>
    <row r="90" spans="1:37" ht="25.15" customHeight="1" thickTop="1" thickBot="1" x14ac:dyDescent="0.25">
      <c r="A90" s="285" t="s">
        <v>104</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88">
        <f>'Art. 121'!Q94</f>
        <v>0</v>
      </c>
      <c r="AE90" s="89">
        <f>IF(AG90=1,AK90,AG90)</f>
        <v>0</v>
      </c>
      <c r="AF90">
        <f>AD90/2</f>
        <v>0</v>
      </c>
      <c r="AG90" s="86">
        <f>IF(AND(AF90&gt;=0,AF90&lt;=1),1,"No aplica")</f>
        <v>1</v>
      </c>
      <c r="AH90" s="90">
        <f>AD90/(AG90*2)</f>
        <v>0</v>
      </c>
      <c r="AI90" s="91">
        <f>IF(AG90=1,AG90/$AG$93,"No aplica")</f>
        <v>0.2</v>
      </c>
      <c r="AJ90" s="91">
        <f>AF90*AI90</f>
        <v>0</v>
      </c>
      <c r="AK90" s="91">
        <f>AJ90*$AE$23</f>
        <v>0</v>
      </c>
    </row>
    <row r="91" spans="1:37" ht="25.15" customHeight="1" thickTop="1" thickBot="1" x14ac:dyDescent="0.25">
      <c r="A91" s="285" t="s">
        <v>105</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88">
        <f>'Art. 121'!Q95</f>
        <v>0</v>
      </c>
      <c r="AE91" s="89">
        <f>IF(AG91=1,AK91,AG91)</f>
        <v>0</v>
      </c>
      <c r="AF91">
        <f>AD91/2</f>
        <v>0</v>
      </c>
      <c r="AG91" s="86">
        <f>IF(AND(AF91&gt;=0,AF91&lt;=1),1,"No aplica")</f>
        <v>1</v>
      </c>
      <c r="AH91" s="90">
        <f>AD91/(AG91*2)</f>
        <v>0</v>
      </c>
      <c r="AI91" s="91">
        <f>IF(AG91=1,AG91/$AG$93,"No aplica")</f>
        <v>0.2</v>
      </c>
      <c r="AJ91" s="91">
        <f>AF91*AI91</f>
        <v>0</v>
      </c>
      <c r="AK91" s="91">
        <f>AJ91*$AE$23</f>
        <v>0</v>
      </c>
    </row>
    <row r="92" spans="1:37" ht="25.15" customHeight="1" thickTop="1" thickBot="1" x14ac:dyDescent="0.25">
      <c r="A92" s="285" t="s">
        <v>106</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88">
        <f>'Art. 121'!Q96</f>
        <v>0</v>
      </c>
      <c r="AE92" s="89">
        <f>IF(AG92=1,AK92,AG92)</f>
        <v>0</v>
      </c>
      <c r="AF92">
        <f>AD92/2</f>
        <v>0</v>
      </c>
      <c r="AG92" s="86">
        <f>IF(AND(AF92&gt;=0,AF92&lt;=1),1,"No aplica")</f>
        <v>1</v>
      </c>
      <c r="AH92" s="90">
        <f>AD92/(AG92*2)</f>
        <v>0</v>
      </c>
      <c r="AI92" s="91">
        <f>IF(AG92=1,AG92/$AG$93,"No aplica")</f>
        <v>0.2</v>
      </c>
      <c r="AJ92" s="91">
        <f>AF92*AI92</f>
        <v>0</v>
      </c>
      <c r="AK92" s="91">
        <f>AJ92*$AE$23</f>
        <v>0</v>
      </c>
    </row>
    <row r="93" spans="1:37" ht="25.15" customHeight="1" thickTop="1" x14ac:dyDescent="0.2">
      <c r="A93" s="307" t="s">
        <v>2159</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89">
        <f>SUM(AE88:AE92)</f>
        <v>0</v>
      </c>
      <c r="AF93" s="59"/>
      <c r="AG93" s="92">
        <f>SUM(AG88:AG92)</f>
        <v>5</v>
      </c>
      <c r="AH93" s="93"/>
      <c r="AI93" s="94"/>
      <c r="AJ93" s="94"/>
      <c r="AK93" s="94"/>
    </row>
    <row r="94" spans="1:37" ht="25.15" customHeight="1" x14ac:dyDescent="0.2">
      <c r="A94" s="308" t="s">
        <v>2160</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89">
        <f>AE93/$AE$23*100</f>
        <v>0</v>
      </c>
      <c r="AF94" s="59"/>
      <c r="AG94" s="92"/>
      <c r="AH94" s="93"/>
      <c r="AI94" s="94"/>
      <c r="AJ94" s="94"/>
      <c r="AK94" s="94"/>
    </row>
    <row r="95" spans="1:37" ht="15"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15"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9" t="s">
        <v>2161</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row>
    <row r="98" spans="1:37"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16.5"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299" t="s">
        <v>43</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63" t="s">
        <v>64</v>
      </c>
      <c r="AE100" s="211" t="s">
        <v>8</v>
      </c>
      <c r="AF100" s="86" t="s">
        <v>2133</v>
      </c>
      <c r="AG100" s="86" t="s">
        <v>2134</v>
      </c>
      <c r="AH100" s="86" t="s">
        <v>2135</v>
      </c>
      <c r="AI100" s="87" t="s">
        <v>2136</v>
      </c>
      <c r="AJ100" s="86"/>
      <c r="AK100" s="87" t="s">
        <v>2137</v>
      </c>
    </row>
    <row r="101" spans="1:37" ht="25.15" customHeight="1" thickTop="1" thickBot="1" x14ac:dyDescent="0.25">
      <c r="A101" s="285" t="s">
        <v>66</v>
      </c>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88">
        <f>'Art. 121'!Q105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85" t="s">
        <v>67</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88">
        <f>'Art. 121'!Q106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85" t="s">
        <v>109</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88">
        <f>'Art. 121'!Q107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85" t="s">
        <v>110</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88">
        <f>'Art. 121'!Q108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85" t="s">
        <v>111</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88">
        <f>'Art. 121'!Q109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85" t="s">
        <v>112</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88">
        <f>'Art. 121'!Q110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85" t="s">
        <v>113</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88">
        <f>'Art. 121'!Q111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85" t="s">
        <v>114</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307" t="s">
        <v>2162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89">
        <f>SUM(AE101:AE108)</f>
        <v>0</v>
      </c>
      <c r="AF109" s="59"/>
      <c r="AG109" s="92">
        <f>SUM(AG101:AG108)</f>
        <v>0</v>
      </c>
      <c r="AH109" s="93"/>
      <c r="AI109" s="94"/>
      <c r="AJ109" s="94"/>
      <c r="AK109" s="94"/>
    </row>
    <row r="110" spans="1:37" ht="25.15" customHeight="1" x14ac:dyDescent="0.2">
      <c r="A110" s="308" t="s">
        <v>2163</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310" t="s">
        <v>73</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04" t="s">
        <v>64</v>
      </c>
      <c r="AE112" s="105" t="s">
        <v>8</v>
      </c>
      <c r="AF112" s="86" t="s">
        <v>2133</v>
      </c>
      <c r="AG112" s="86" t="s">
        <v>2134</v>
      </c>
      <c r="AH112" s="86" t="s">
        <v>2135</v>
      </c>
      <c r="AI112" s="87" t="s">
        <v>2136</v>
      </c>
      <c r="AJ112" s="86"/>
      <c r="AK112" s="87" t="s">
        <v>2137</v>
      </c>
    </row>
    <row r="113" spans="1:37" ht="25.15" customHeight="1" thickTop="1" thickBot="1" x14ac:dyDescent="0.25">
      <c r="A113" s="285" t="s">
        <v>115</v>
      </c>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88">
        <f>'Art. 121'!Q115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85" t="s">
        <v>116</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8">
        <f>'Art. 121'!Q116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85" t="s">
        <v>117</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88">
        <f>'Art. 121'!Q117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85" t="s">
        <v>118</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88">
        <f>'Art. 121'!Q118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85" t="s">
        <v>119</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88">
        <f>'Art. 121'!Q119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307" t="s">
        <v>2164</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89">
        <f>SUM(AE113:AE117)</f>
        <v>0</v>
      </c>
      <c r="AF118" s="59"/>
      <c r="AG118" s="92">
        <f>SUM(AG113:AG117)</f>
        <v>0</v>
      </c>
      <c r="AH118" s="93"/>
      <c r="AI118" s="94"/>
      <c r="AJ118" s="94"/>
      <c r="AK118" s="94"/>
    </row>
    <row r="119" spans="1:37" ht="25.15" customHeight="1" x14ac:dyDescent="0.2">
      <c r="A119" s="308" t="s">
        <v>2165</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89">
        <f>AE118/$AE$23*100</f>
        <v>0</v>
      </c>
      <c r="AF119" s="59"/>
      <c r="AG119" s="92"/>
      <c r="AH119" s="93"/>
      <c r="AI119" s="94"/>
      <c r="AJ119" s="94"/>
      <c r="AK119" s="94"/>
    </row>
    <row r="120" spans="1:37" ht="15"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15"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9" t="s">
        <v>120</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row>
    <row r="123" spans="1:37" ht="15.75"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15.75"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299" t="s">
        <v>43</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63" t="s">
        <v>64</v>
      </c>
      <c r="AE125" s="211" t="s">
        <v>8</v>
      </c>
      <c r="AF125" s="86" t="s">
        <v>2133</v>
      </c>
      <c r="AG125" s="86" t="s">
        <v>2134</v>
      </c>
      <c r="AH125" s="86" t="s">
        <v>2135</v>
      </c>
      <c r="AI125" s="87" t="s">
        <v>2136</v>
      </c>
      <c r="AJ125" s="86"/>
      <c r="AK125" s="87" t="s">
        <v>2137</v>
      </c>
    </row>
    <row r="126" spans="1:37" ht="25.15" customHeight="1" thickTop="1" thickBot="1" x14ac:dyDescent="0.25">
      <c r="A126" s="285" t="s">
        <v>66</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88">
        <f>'Art. 121'!Q128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85" t="s">
        <v>67</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88">
        <f>'Art. 121'!Q129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85" t="s">
        <v>122</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88">
        <f>'Art. 121'!Q130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85" t="s">
        <v>123</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88">
        <f>'Art. 121'!Q131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85" t="s">
        <v>124</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88">
        <f>'Art. 121'!Q132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85" t="s">
        <v>125</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88">
        <f>'Art. 121'!Q133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85" t="s">
        <v>126</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88">
        <f>'Art. 121'!Q134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85" t="s">
        <v>127</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85" t="s">
        <v>128</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85" t="s">
        <v>129</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85" t="s">
        <v>130</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85" t="s">
        <v>131</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85" t="s">
        <v>132</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85" t="s">
        <v>133</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85" t="s">
        <v>134</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307" t="s">
        <v>2166</v>
      </c>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89">
        <f>SUM(AE126:AE140)</f>
        <v>0</v>
      </c>
      <c r="AF141" s="59"/>
      <c r="AG141" s="92">
        <f>SUM(AG126:AG140)</f>
        <v>0</v>
      </c>
      <c r="AH141" s="93"/>
      <c r="AI141" s="94"/>
      <c r="AJ141" s="94"/>
      <c r="AK141" s="94"/>
    </row>
    <row r="142" spans="1:37" ht="25.15" customHeight="1" x14ac:dyDescent="0.2">
      <c r="A142" s="308" t="s">
        <v>2167</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310" t="s">
        <v>73</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104" t="s">
        <v>64</v>
      </c>
      <c r="AE144" s="105" t="s">
        <v>8</v>
      </c>
      <c r="AF144" s="86" t="s">
        <v>2133</v>
      </c>
      <c r="AG144" s="86" t="s">
        <v>2134</v>
      </c>
      <c r="AH144" s="86" t="s">
        <v>2135</v>
      </c>
      <c r="AI144" s="87" t="s">
        <v>2136</v>
      </c>
      <c r="AJ144" s="86"/>
      <c r="AK144" s="87" t="s">
        <v>2137</v>
      </c>
    </row>
    <row r="145" spans="1:37" ht="25.15" customHeight="1" thickTop="1" thickBot="1" x14ac:dyDescent="0.25">
      <c r="A145" s="285" t="s">
        <v>135</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88">
        <f>'Art. 121'!Q145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85" t="s">
        <v>136</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8">
        <f>'Art. 121'!Q146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85" t="s">
        <v>137</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88">
        <f>'Art. 121'!Q147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85" t="s">
        <v>138</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88">
        <f>'Art. 121'!Q148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85" t="s">
        <v>139</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88">
        <f>'Art. 121'!Q149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307" t="s">
        <v>2168</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89">
        <f>SUM(AE145:AE149)</f>
        <v>0</v>
      </c>
      <c r="AF150" s="59"/>
      <c r="AG150" s="92">
        <f>SUM(AG145:AG149)</f>
        <v>0</v>
      </c>
      <c r="AH150" s="93"/>
      <c r="AI150" s="94"/>
      <c r="AJ150" s="94"/>
      <c r="AK150" s="94"/>
    </row>
    <row r="151" spans="1:37" ht="25.15" customHeight="1" x14ac:dyDescent="0.2">
      <c r="A151" s="308" t="s">
        <v>2169</v>
      </c>
      <c r="B151" s="308"/>
      <c r="C151" s="308"/>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89">
        <f>AE150/$AE$23*100</f>
        <v>0</v>
      </c>
      <c r="AF151" s="59"/>
      <c r="AG151" s="92"/>
      <c r="AH151" s="93"/>
      <c r="AI151" s="94"/>
      <c r="AJ151" s="94"/>
      <c r="AK151" s="94"/>
    </row>
    <row r="152" spans="1:37" ht="15"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15"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9" t="s">
        <v>140</v>
      </c>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row>
    <row r="155" spans="1:37" ht="15.75"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15.75"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299" t="s">
        <v>43</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63" t="s">
        <v>64</v>
      </c>
      <c r="AE157" s="211" t="s">
        <v>8</v>
      </c>
      <c r="AF157" s="86" t="s">
        <v>2133</v>
      </c>
      <c r="AG157" s="86" t="s">
        <v>2134</v>
      </c>
      <c r="AH157" s="86" t="s">
        <v>2135</v>
      </c>
      <c r="AI157" s="87" t="s">
        <v>2136</v>
      </c>
      <c r="AJ157" s="86"/>
      <c r="AK157" s="87" t="s">
        <v>2137</v>
      </c>
    </row>
    <row r="158" spans="1:37" ht="25.15" customHeight="1" thickTop="1" thickBot="1" x14ac:dyDescent="0.25">
      <c r="A158" s="285" t="s">
        <v>66</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88">
        <f>'Art. 121'!Q158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85" t="s">
        <v>67</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88">
        <f>'Art. 121'!Q159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85" t="s">
        <v>142</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88">
        <f>'Art. 121'!Q160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85" t="s">
        <v>143</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88">
        <f>'Art. 121'!Q161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85" t="s">
        <v>144</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88">
        <f>'Art. 121'!Q162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85" t="s">
        <v>145</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88">
        <f>'Art. 121'!Q163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85" t="s">
        <v>146</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88">
        <f>'Art. 121'!Q164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85" t="s">
        <v>147</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85" t="s">
        <v>148</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85" t="s">
        <v>149</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85" t="s">
        <v>150</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85" t="s">
        <v>151</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85" t="s">
        <v>152</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85" t="s">
        <v>153</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85" t="s">
        <v>2170</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85" t="s">
        <v>155</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307" t="s">
        <v>2171</v>
      </c>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89">
        <f>SUM(AE158:AE173)</f>
        <v>0</v>
      </c>
      <c r="AF174" s="59"/>
      <c r="AG174" s="92">
        <f>SUM(AG158:AG173)</f>
        <v>0</v>
      </c>
      <c r="AH174" s="93"/>
      <c r="AI174" s="94"/>
      <c r="AJ174" s="94"/>
      <c r="AK174" s="94"/>
    </row>
    <row r="175" spans="1:37" ht="25.15" customHeight="1" x14ac:dyDescent="0.2">
      <c r="A175" s="308" t="s">
        <v>2172</v>
      </c>
      <c r="B175" s="308"/>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310" t="s">
        <v>73</v>
      </c>
      <c r="B177" s="310"/>
      <c r="C177" s="310"/>
      <c r="D177" s="310"/>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c r="AA177" s="310"/>
      <c r="AB177" s="310"/>
      <c r="AC177" s="310"/>
      <c r="AD177" s="104" t="s">
        <v>64</v>
      </c>
      <c r="AE177" s="105" t="s">
        <v>8</v>
      </c>
      <c r="AF177" s="86" t="s">
        <v>2133</v>
      </c>
      <c r="AG177" s="86" t="s">
        <v>2134</v>
      </c>
      <c r="AH177" s="86" t="s">
        <v>2135</v>
      </c>
      <c r="AI177" s="87" t="s">
        <v>2136</v>
      </c>
      <c r="AJ177" s="86"/>
      <c r="AK177" s="87" t="s">
        <v>2137</v>
      </c>
    </row>
    <row r="178" spans="1:37" ht="25.15" customHeight="1" thickTop="1" thickBot="1" x14ac:dyDescent="0.25">
      <c r="A178" s="285" t="s">
        <v>156</v>
      </c>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88">
        <f>'Art. 121'!Q176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85" t="s">
        <v>157</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8">
        <f>'Art. 121'!Q177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85" t="s">
        <v>158</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88">
        <f>'Art. 121'!Q178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85" t="s">
        <v>159</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88">
        <f>'Art. 121'!Q179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85" t="s">
        <v>160</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88">
        <f>'Art. 121'!Q180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307" t="s">
        <v>2173</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89">
        <f>SUM(AE178:AE182)</f>
        <v>0</v>
      </c>
      <c r="AF183" s="59"/>
      <c r="AG183" s="92">
        <f>SUM(AG178:AG182)</f>
        <v>0</v>
      </c>
      <c r="AH183" s="93"/>
      <c r="AI183" s="94"/>
      <c r="AJ183" s="94"/>
      <c r="AK183" s="94"/>
    </row>
    <row r="184" spans="1:37" ht="25.15" customHeight="1" x14ac:dyDescent="0.2">
      <c r="A184" s="308" t="s">
        <v>2174</v>
      </c>
      <c r="B184" s="308"/>
      <c r="C184" s="308"/>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89">
        <f>AE183/$AE$23*100</f>
        <v>0</v>
      </c>
      <c r="AF184" s="59"/>
      <c r="AG184" s="92"/>
      <c r="AH184" s="93"/>
      <c r="AI184" s="94"/>
      <c r="AJ184" s="94"/>
      <c r="AK184" s="94"/>
    </row>
    <row r="185" spans="1:37" ht="15"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15"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9" t="s">
        <v>2175</v>
      </c>
      <c r="B187" s="309"/>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row>
    <row r="188" spans="1:37" ht="15.75"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15.75"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299" t="s">
        <v>43</v>
      </c>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63" t="s">
        <v>64</v>
      </c>
      <c r="AE190" s="211" t="s">
        <v>8</v>
      </c>
      <c r="AF190" s="86" t="s">
        <v>2133</v>
      </c>
      <c r="AG190" s="86" t="s">
        <v>2134</v>
      </c>
      <c r="AH190" s="86" t="s">
        <v>2135</v>
      </c>
      <c r="AI190" s="87" t="s">
        <v>2136</v>
      </c>
      <c r="AJ190" s="86"/>
      <c r="AK190" s="87" t="s">
        <v>2137</v>
      </c>
    </row>
    <row r="191" spans="1:37" ht="25.15" customHeight="1" thickTop="1" thickBot="1" x14ac:dyDescent="0.25">
      <c r="A191" s="285" t="s">
        <v>66</v>
      </c>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88">
        <f>'Art. 121'!Q189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85" t="s">
        <v>67</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88">
        <f>'Art. 121'!Q190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85" t="s">
        <v>163</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88">
        <f>'Art. 121'!Q191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85" t="s">
        <v>164</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88">
        <f>'Art. 121'!Q192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85" t="s">
        <v>165</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88">
        <f>'Art. 121'!Q193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85" t="s">
        <v>166</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88">
        <f>'Art. 121'!Q194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85" t="s">
        <v>2176</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88">
        <f>'Art. 121'!Q195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85" t="s">
        <v>168</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85" t="s">
        <v>169</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85" t="s">
        <v>2177</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85" t="s">
        <v>171</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85" t="s">
        <v>172</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85" t="s">
        <v>173</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85" t="s">
        <v>174</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85" t="s">
        <v>175</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85" t="s">
        <v>176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85" t="s">
        <v>177</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85" t="s">
        <v>178</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85" t="s">
        <v>179</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85" t="s">
        <v>180</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85" t="s">
        <v>181</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85" t="s">
        <v>182</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307" t="s">
        <v>2178</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89">
        <f>SUM(AE191:AE212)</f>
        <v>0</v>
      </c>
      <c r="AF213" s="59"/>
      <c r="AG213" s="92">
        <f>SUM(AG191:AG212)</f>
        <v>0</v>
      </c>
      <c r="AH213" s="93"/>
      <c r="AI213" s="94"/>
      <c r="AJ213" s="94"/>
      <c r="AK213" s="94"/>
    </row>
    <row r="214" spans="1:37" ht="25.15" customHeight="1" x14ac:dyDescent="0.2">
      <c r="A214" s="308" t="s">
        <v>2179</v>
      </c>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310" t="s">
        <v>73</v>
      </c>
      <c r="B216" s="310"/>
      <c r="C216" s="310"/>
      <c r="D216" s="310"/>
      <c r="E216" s="310"/>
      <c r="F216" s="310"/>
      <c r="G216" s="310"/>
      <c r="H216" s="310"/>
      <c r="I216" s="310"/>
      <c r="J216" s="310"/>
      <c r="K216" s="310"/>
      <c r="L216" s="310"/>
      <c r="M216" s="310"/>
      <c r="N216" s="310"/>
      <c r="O216" s="310"/>
      <c r="P216" s="310"/>
      <c r="Q216" s="310"/>
      <c r="R216" s="310"/>
      <c r="S216" s="310"/>
      <c r="T216" s="310"/>
      <c r="U216" s="310"/>
      <c r="V216" s="310"/>
      <c r="W216" s="310"/>
      <c r="X216" s="310"/>
      <c r="Y216" s="310"/>
      <c r="Z216" s="310"/>
      <c r="AA216" s="310"/>
      <c r="AB216" s="310"/>
      <c r="AC216" s="310"/>
      <c r="AD216" s="104" t="s">
        <v>64</v>
      </c>
      <c r="AE216" s="105" t="s">
        <v>8</v>
      </c>
      <c r="AF216" s="86" t="s">
        <v>2133</v>
      </c>
      <c r="AG216" s="86" t="s">
        <v>2134</v>
      </c>
      <c r="AH216" s="86" t="s">
        <v>2135</v>
      </c>
      <c r="AI216" s="87" t="s">
        <v>2136</v>
      </c>
      <c r="AJ216" s="86"/>
      <c r="AK216" s="87" t="s">
        <v>2137</v>
      </c>
    </row>
    <row r="217" spans="1:37" ht="25.15" customHeight="1" thickTop="1" thickBot="1" x14ac:dyDescent="0.25">
      <c r="A217" s="285" t="s">
        <v>183</v>
      </c>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88">
        <f>'Art. 121'!Q213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85" t="s">
        <v>184</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8">
        <f>'Art. 121'!Q214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85" t="s">
        <v>185</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88">
        <f>'Art. 121'!Q215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85" t="s">
        <v>186</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88">
        <f>'Art. 121'!Q216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85" t="s">
        <v>187</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88">
        <f>'Art. 121'!Q217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307" t="s">
        <v>2180</v>
      </c>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89">
        <f>SUM(AE217:AE221)</f>
        <v>0</v>
      </c>
      <c r="AF222" s="59"/>
      <c r="AG222" s="92">
        <f>SUM(AG217:AG221)</f>
        <v>0</v>
      </c>
      <c r="AH222" s="93"/>
      <c r="AI222" s="94"/>
      <c r="AJ222" s="94"/>
      <c r="AK222" s="94"/>
    </row>
    <row r="223" spans="1:37" ht="25.15" customHeight="1" x14ac:dyDescent="0.2">
      <c r="A223" s="308" t="s">
        <v>2181</v>
      </c>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89">
        <f>AE222/$AE$23*100</f>
        <v>0</v>
      </c>
      <c r="AF223" s="59"/>
      <c r="AG223" s="92"/>
      <c r="AH223" s="93"/>
      <c r="AI223" s="94"/>
      <c r="AJ223" s="94"/>
      <c r="AK223" s="94"/>
    </row>
    <row r="224" spans="1:37" ht="15"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15"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9" t="s">
        <v>188</v>
      </c>
      <c r="B226" s="309"/>
      <c r="C226" s="309"/>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309"/>
    </row>
    <row r="227" spans="1:37" ht="15.75"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15.75"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299" t="s">
        <v>43</v>
      </c>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63" t="s">
        <v>64</v>
      </c>
      <c r="AE229" s="211" t="s">
        <v>8</v>
      </c>
      <c r="AF229" s="86" t="s">
        <v>2133</v>
      </c>
      <c r="AG229" s="86" t="s">
        <v>2134</v>
      </c>
      <c r="AH229" s="86" t="s">
        <v>2135</v>
      </c>
      <c r="AI229" s="87" t="s">
        <v>2136</v>
      </c>
      <c r="AJ229" s="86"/>
      <c r="AK229" s="87" t="s">
        <v>2137</v>
      </c>
    </row>
    <row r="230" spans="1:37" ht="25.15" customHeight="1" thickTop="1" thickBot="1" x14ac:dyDescent="0.25">
      <c r="A230" s="285" t="s">
        <v>66</v>
      </c>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88">
        <f>'Art. 121'!Q226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85" t="s">
        <v>67</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88">
        <f>'Art. 121'!Q227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85" t="s">
        <v>190</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88">
        <f>'Art. 121'!Q228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85" t="s">
        <v>191</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88">
        <f>'Art. 121'!Q229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85" t="s">
        <v>192</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88">
        <f>'Art. 121'!Q230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85" t="s">
        <v>193</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88">
        <f>'Art. 121'!Q231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85" t="s">
        <v>194</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88">
        <f>'Art. 121'!Q232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85" t="s">
        <v>195</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85" t="s">
        <v>196</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85" t="s">
        <v>197</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85" t="s">
        <v>198</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307" t="s">
        <v>2182</v>
      </c>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89">
        <f>SUM(AE230:AE240)</f>
        <v>0</v>
      </c>
      <c r="AF241" s="59"/>
      <c r="AG241" s="92">
        <f>SUM(AG230:AG240)</f>
        <v>0</v>
      </c>
      <c r="AH241" s="93"/>
      <c r="AI241" s="94"/>
      <c r="AJ241" s="94"/>
      <c r="AK241" s="94"/>
    </row>
    <row r="242" spans="1:37" ht="25.15" customHeight="1" x14ac:dyDescent="0.2">
      <c r="A242" s="308" t="s">
        <v>2183</v>
      </c>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310" t="s">
        <v>73</v>
      </c>
      <c r="B244" s="310"/>
      <c r="C244" s="310"/>
      <c r="D244" s="310"/>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c r="AA244" s="310"/>
      <c r="AB244" s="310"/>
      <c r="AC244" s="310"/>
      <c r="AD244" s="104" t="s">
        <v>64</v>
      </c>
      <c r="AE244" s="105" t="s">
        <v>8</v>
      </c>
      <c r="AF244" s="86" t="s">
        <v>2133</v>
      </c>
      <c r="AG244" s="86" t="s">
        <v>2134</v>
      </c>
      <c r="AH244" s="86" t="s">
        <v>2135</v>
      </c>
      <c r="AI244" s="87" t="s">
        <v>2136</v>
      </c>
      <c r="AJ244" s="86"/>
      <c r="AK244" s="87" t="s">
        <v>2137</v>
      </c>
    </row>
    <row r="245" spans="1:37" ht="25.15" customHeight="1" thickTop="1" thickBot="1" x14ac:dyDescent="0.25">
      <c r="A245" s="285" t="s">
        <v>199</v>
      </c>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88">
        <f>'Art. 121'!Q239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85" t="s">
        <v>200</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8">
        <f>'Art. 121'!Q240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85" t="s">
        <v>201</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88">
        <f>'Art. 121'!Q241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85" t="s">
        <v>202</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88">
        <f>'Art. 121'!Q242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85" t="s">
        <v>203</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88">
        <f>'Art. 121'!Q243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307" t="s">
        <v>2184</v>
      </c>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89">
        <f>SUM(AE243:AE249)</f>
        <v>0</v>
      </c>
      <c r="AF250" s="59"/>
      <c r="AG250" s="92">
        <f>SUM(AG245:AG249)</f>
        <v>0</v>
      </c>
      <c r="AH250" s="93"/>
      <c r="AI250" s="94"/>
      <c r="AJ250" s="94"/>
      <c r="AK250" s="94"/>
    </row>
    <row r="251" spans="1:37" ht="25.15" customHeight="1" x14ac:dyDescent="0.2">
      <c r="A251" s="308" t="s">
        <v>2185</v>
      </c>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9" t="s">
        <v>204</v>
      </c>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299" t="s">
        <v>43</v>
      </c>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63" t="s">
        <v>64</v>
      </c>
      <c r="AE257" s="211" t="s">
        <v>8</v>
      </c>
      <c r="AF257" s="86" t="s">
        <v>2133</v>
      </c>
      <c r="AG257" s="86" t="s">
        <v>2134</v>
      </c>
      <c r="AH257" s="86" t="s">
        <v>2135</v>
      </c>
      <c r="AI257" s="87" t="s">
        <v>2136</v>
      </c>
      <c r="AJ257" s="86"/>
      <c r="AK257" s="87" t="s">
        <v>2137</v>
      </c>
    </row>
    <row r="258" spans="1:37" ht="25.15" customHeight="1" thickTop="1" thickBot="1" x14ac:dyDescent="0.25">
      <c r="A258" s="285" t="s">
        <v>66</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88">
        <f>'Art. 121'!Q252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85" t="s">
        <v>206</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88">
        <f>'Art. 121'!Q253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85" t="s">
        <v>207</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88">
        <f>'Art. 121'!Q254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85" t="s">
        <v>208</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88">
        <f>'Art. 121'!Q255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85" t="s">
        <v>209</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88">
        <f>'Art. 121'!Q256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85" t="s">
        <v>210</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88">
        <f>'Art. 121'!Q257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85" t="s">
        <v>211</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88">
        <f>'Art. 121'!Q258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85" t="s">
        <v>212</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88">
        <f>'Art. 121'!Q259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85" t="s">
        <v>213</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85" t="s">
        <v>214</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85" t="s">
        <v>215</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85" t="s">
        <v>216</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85" t="s">
        <v>217</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85" t="s">
        <v>218</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85" t="s">
        <v>219</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85" t="s">
        <v>220</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85" t="s">
        <v>221</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85" t="s">
        <v>222</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85" t="s">
        <v>223</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85" t="s">
        <v>224</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85" t="s">
        <v>225</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85" t="s">
        <v>226</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85" t="s">
        <v>227</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85" t="s">
        <v>228</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85" t="s">
        <v>229</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85" t="s">
        <v>230</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85" t="s">
        <v>231</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85" t="s">
        <v>232</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85" t="s">
        <v>233</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85" t="s">
        <v>234</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85" t="s">
        <v>235</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85" t="s">
        <v>236</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85" t="s">
        <v>237</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85" t="s">
        <v>238</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85" t="s">
        <v>239</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85" t="s">
        <v>240</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85" t="s">
        <v>241</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85" t="s">
        <v>242</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85" t="s">
        <v>243</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85" t="s">
        <v>244</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85" t="s">
        <v>245</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85" t="s">
        <v>246</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85" t="s">
        <v>247</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85" t="s">
        <v>248</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85" t="s">
        <v>249</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85" t="s">
        <v>250</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85" t="s">
        <v>251</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85" t="s">
        <v>252</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85" t="s">
        <v>253</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85" t="s">
        <v>254</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85" t="s">
        <v>255</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85" t="s">
        <v>256</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85" t="s">
        <v>257</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85" t="s">
        <v>258</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85" t="s">
        <v>259</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85" t="s">
        <v>260</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85" t="s">
        <v>261</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85" t="s">
        <v>262</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85" t="s">
        <v>263</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85" t="s">
        <v>264</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85" t="s">
        <v>265</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85" t="s">
        <v>266</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85" t="s">
        <v>267</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15" customHeight="1" thickTop="1" thickBot="1" x14ac:dyDescent="0.25">
      <c r="A321" s="285" t="s">
        <v>268</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15" customHeight="1" thickTop="1" thickBot="1" x14ac:dyDescent="0.25">
      <c r="A322" s="285" t="s">
        <v>269</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88">
        <f>'Art. 121'!Q316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7" ht="25.15" customHeight="1" thickTop="1" thickBot="1" x14ac:dyDescent="0.25">
      <c r="A323" s="285" t="s">
        <v>270</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88">
        <f>'Art. 121'!Q317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7" ht="25.15" customHeight="1" thickTop="1" thickBot="1" x14ac:dyDescent="0.25">
      <c r="A324" s="285" t="s">
        <v>271</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88">
        <f>'Art. 121'!Q318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7" ht="25.15" customHeight="1" thickTop="1" thickBot="1" x14ac:dyDescent="0.25">
      <c r="A325" s="285" t="s">
        <v>272</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88">
        <f>'Art. 121'!Q319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7" ht="25.15" customHeight="1" thickTop="1" thickBot="1" x14ac:dyDescent="0.25">
      <c r="A326" s="285" t="s">
        <v>273</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88">
        <f>'Art. 121'!Q320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7" ht="25.15" customHeight="1" thickTop="1" thickBot="1" x14ac:dyDescent="0.25">
      <c r="A327" s="285" t="s">
        <v>274</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88">
        <f>'Art. 121'!Q321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7" ht="25.15" customHeight="1" thickTop="1" thickBot="1" x14ac:dyDescent="0.25">
      <c r="A328" s="285" t="s">
        <v>2186</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88">
        <f>'Art. 121'!Q322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7" ht="25.15" customHeight="1" thickTop="1" thickBot="1" x14ac:dyDescent="0.25">
      <c r="A329" s="285" t="s">
        <v>276</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88">
        <f>'Art. 121'!Q323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7" s="57" customFormat="1" ht="25.15" customHeight="1" thickTop="1" thickBot="1" x14ac:dyDescent="0.25">
      <c r="A330" s="285" t="s">
        <v>2187</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15" customHeight="1" thickTop="1" x14ac:dyDescent="0.2">
      <c r="A331" s="307" t="s">
        <v>2188</v>
      </c>
      <c r="B331" s="307"/>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89">
        <f>SUM(AE258:AE330)</f>
        <v>0</v>
      </c>
      <c r="AF331" s="59"/>
      <c r="AG331" s="92">
        <f>SUM(AG258:AG330)</f>
        <v>0</v>
      </c>
      <c r="AH331" s="93"/>
      <c r="AI331" s="94"/>
      <c r="AJ331" s="94"/>
      <c r="AK331" s="94"/>
    </row>
    <row r="332" spans="1:37" ht="25.15" customHeight="1" x14ac:dyDescent="0.2">
      <c r="A332" s="308" t="s">
        <v>2189</v>
      </c>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89">
        <f>AE331/$AE$23*100</f>
        <v>0</v>
      </c>
      <c r="AF332" s="59"/>
      <c r="AG332" s="92"/>
      <c r="AH332" s="93"/>
      <c r="AI332" s="94"/>
      <c r="AJ332" s="94"/>
      <c r="AK332" s="94"/>
    </row>
    <row r="333" spans="1:37"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7" ht="25.15" customHeight="1" thickTop="1" thickBot="1" x14ac:dyDescent="0.25">
      <c r="A334" s="310" t="s">
        <v>73</v>
      </c>
      <c r="B334" s="310"/>
      <c r="C334" s="310"/>
      <c r="D334" s="310"/>
      <c r="E334" s="310"/>
      <c r="F334" s="310"/>
      <c r="G334" s="310"/>
      <c r="H334" s="310"/>
      <c r="I334" s="310"/>
      <c r="J334" s="310"/>
      <c r="K334" s="310"/>
      <c r="L334" s="310"/>
      <c r="M334" s="310"/>
      <c r="N334" s="310"/>
      <c r="O334" s="310"/>
      <c r="P334" s="310"/>
      <c r="Q334" s="310"/>
      <c r="R334" s="310"/>
      <c r="S334" s="310"/>
      <c r="T334" s="310"/>
      <c r="U334" s="310"/>
      <c r="V334" s="310"/>
      <c r="W334" s="310"/>
      <c r="X334" s="310"/>
      <c r="Y334" s="310"/>
      <c r="Z334" s="310"/>
      <c r="AA334" s="310"/>
      <c r="AB334" s="310"/>
      <c r="AC334" s="310"/>
      <c r="AD334" s="104" t="s">
        <v>64</v>
      </c>
      <c r="AE334" s="105" t="s">
        <v>8</v>
      </c>
      <c r="AF334" s="86" t="s">
        <v>2133</v>
      </c>
      <c r="AG334" s="86" t="s">
        <v>2134</v>
      </c>
      <c r="AH334" s="86" t="s">
        <v>2135</v>
      </c>
      <c r="AI334" s="87" t="s">
        <v>2136</v>
      </c>
      <c r="AJ334" s="86"/>
      <c r="AK334" s="87" t="s">
        <v>2137</v>
      </c>
    </row>
    <row r="335" spans="1:37" ht="25.15" customHeight="1" thickTop="1" thickBot="1" x14ac:dyDescent="0.25">
      <c r="A335" s="285" t="s">
        <v>278</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8">
        <f>'Art. 121'!Q327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7" ht="25.15" customHeight="1" thickTop="1" thickBot="1" x14ac:dyDescent="0.25">
      <c r="A336" s="285" t="s">
        <v>279</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88">
        <f>'Art. 121'!Q328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85" t="s">
        <v>280</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88">
        <f>'Art. 121'!Q329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85" t="s">
        <v>281</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88">
        <f>'Art. 121'!Q330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85" t="s">
        <v>282</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88">
        <f>'Art. 121'!Q331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307" t="s">
        <v>2190</v>
      </c>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89">
        <f>SUM(AE333:AE339)</f>
        <v>0</v>
      </c>
      <c r="AF340" s="59"/>
      <c r="AG340" s="92">
        <f>SUM(AG335:AG339)</f>
        <v>0</v>
      </c>
      <c r="AH340" s="93"/>
      <c r="AI340" s="94"/>
      <c r="AJ340" s="94"/>
      <c r="AK340" s="94"/>
    </row>
    <row r="341" spans="1:37" ht="25.15" customHeight="1" x14ac:dyDescent="0.2">
      <c r="A341" s="308" t="s">
        <v>2191</v>
      </c>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9" t="s">
        <v>283</v>
      </c>
      <c r="B344" s="309"/>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c r="AA344" s="309"/>
      <c r="AB344" s="309"/>
      <c r="AC344" s="309"/>
      <c r="AD344" s="309"/>
      <c r="AE344" s="309"/>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299" t="s">
        <v>43</v>
      </c>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63" t="s">
        <v>64</v>
      </c>
      <c r="AE347" s="211" t="s">
        <v>8</v>
      </c>
      <c r="AF347" s="86" t="s">
        <v>2133</v>
      </c>
      <c r="AG347" s="86" t="s">
        <v>2134</v>
      </c>
      <c r="AH347" s="86" t="s">
        <v>2135</v>
      </c>
      <c r="AI347" s="87" t="s">
        <v>2136</v>
      </c>
      <c r="AJ347" s="86"/>
      <c r="AK347" s="87" t="s">
        <v>2137</v>
      </c>
    </row>
    <row r="348" spans="1:37" ht="25.15" customHeight="1" thickTop="1" thickBot="1" x14ac:dyDescent="0.25">
      <c r="A348" s="285" t="s">
        <v>66</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88">
        <f>'Art. 121'!Q340</f>
        <v>0</v>
      </c>
      <c r="AE348" s="89">
        <f t="shared" ref="AE348:AE374" si="69">IF(AG348=1,AK348,AG348)</f>
        <v>0</v>
      </c>
      <c r="AF348">
        <f t="shared" ref="AF348:AF374" si="70">AD348/2</f>
        <v>0</v>
      </c>
      <c r="AG348" s="86">
        <f t="shared" ref="AG348:AG374" si="71">IF(AND(AF348&gt;=0,AF348&lt;=1),1,"No aplica")</f>
        <v>1</v>
      </c>
      <c r="AH348" s="90">
        <f t="shared" ref="AH348:AH374" si="72">AD348/(AG348*2)</f>
        <v>0</v>
      </c>
      <c r="AI348" s="91">
        <f t="shared" ref="AI348:AI374" si="73">IF(AG348=1,AG348/$AG$375,"No aplica")</f>
        <v>3.7037037037037035E-2</v>
      </c>
      <c r="AJ348" s="91">
        <f t="shared" ref="AJ348:AJ374" si="74">AF348*AI348</f>
        <v>0</v>
      </c>
      <c r="AK348" s="91">
        <f t="shared" ref="AK348:AK374" si="75">AJ348*$AE$23</f>
        <v>0</v>
      </c>
    </row>
    <row r="349" spans="1:37" ht="25.15" customHeight="1" thickTop="1" thickBot="1" x14ac:dyDescent="0.25">
      <c r="A349" s="285" t="s">
        <v>206</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88">
        <f>'Art. 121'!Q341</f>
        <v>0</v>
      </c>
      <c r="AE349" s="89">
        <f t="shared" si="69"/>
        <v>0</v>
      </c>
      <c r="AF349">
        <f t="shared" si="70"/>
        <v>0</v>
      </c>
      <c r="AG349" s="86">
        <f t="shared" si="71"/>
        <v>1</v>
      </c>
      <c r="AH349" s="90">
        <f t="shared" si="72"/>
        <v>0</v>
      </c>
      <c r="AI349" s="91">
        <f t="shared" si="73"/>
        <v>3.7037037037037035E-2</v>
      </c>
      <c r="AJ349" s="91">
        <f t="shared" si="74"/>
        <v>0</v>
      </c>
      <c r="AK349" s="91">
        <f t="shared" si="75"/>
        <v>0</v>
      </c>
    </row>
    <row r="350" spans="1:37" ht="25.15" customHeight="1" thickTop="1" thickBot="1" x14ac:dyDescent="0.25">
      <c r="A350" s="285" t="s">
        <v>285</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88">
        <f>'Art. 121'!Q342</f>
        <v>0</v>
      </c>
      <c r="AE350" s="89">
        <f t="shared" si="69"/>
        <v>0</v>
      </c>
      <c r="AF350">
        <f t="shared" si="70"/>
        <v>0</v>
      </c>
      <c r="AG350" s="86">
        <f t="shared" si="71"/>
        <v>1</v>
      </c>
      <c r="AH350" s="90">
        <f t="shared" si="72"/>
        <v>0</v>
      </c>
      <c r="AI350" s="91">
        <f t="shared" si="73"/>
        <v>3.7037037037037035E-2</v>
      </c>
      <c r="AJ350" s="91">
        <f t="shared" si="74"/>
        <v>0</v>
      </c>
      <c r="AK350" s="91">
        <f t="shared" si="75"/>
        <v>0</v>
      </c>
    </row>
    <row r="351" spans="1:37" ht="25.15" customHeight="1" thickTop="1" thickBot="1" x14ac:dyDescent="0.25">
      <c r="A351" s="285" t="s">
        <v>286</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88">
        <f>'Art. 121'!Q343</f>
        <v>0</v>
      </c>
      <c r="AE351" s="89">
        <f t="shared" si="69"/>
        <v>0</v>
      </c>
      <c r="AF351">
        <f t="shared" si="70"/>
        <v>0</v>
      </c>
      <c r="AG351" s="86">
        <f t="shared" si="71"/>
        <v>1</v>
      </c>
      <c r="AH351" s="90">
        <f t="shared" si="72"/>
        <v>0</v>
      </c>
      <c r="AI351" s="91">
        <f t="shared" si="73"/>
        <v>3.7037037037037035E-2</v>
      </c>
      <c r="AJ351" s="91">
        <f t="shared" si="74"/>
        <v>0</v>
      </c>
      <c r="AK351" s="91">
        <f t="shared" si="75"/>
        <v>0</v>
      </c>
    </row>
    <row r="352" spans="1:37" ht="25.15" customHeight="1" thickTop="1" thickBot="1" x14ac:dyDescent="0.25">
      <c r="A352" s="285" t="s">
        <v>287</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15" customHeight="1" thickTop="1" thickBot="1" x14ac:dyDescent="0.25">
      <c r="A353" s="285" t="s">
        <v>288</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15" customHeight="1" thickTop="1" thickBot="1" x14ac:dyDescent="0.25">
      <c r="A354" s="285" t="s">
        <v>289</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15" customHeight="1" thickTop="1" thickBot="1" x14ac:dyDescent="0.25">
      <c r="A355" s="285" t="s">
        <v>290</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15" customHeight="1" thickTop="1" thickBot="1" x14ac:dyDescent="0.25">
      <c r="A356" s="285" t="s">
        <v>291</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15" customHeight="1" thickTop="1" thickBot="1" x14ac:dyDescent="0.25">
      <c r="A357" s="285" t="s">
        <v>292</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15" customHeight="1" thickTop="1" thickBot="1" x14ac:dyDescent="0.25">
      <c r="A358" s="285" t="s">
        <v>293</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15" customHeight="1" thickTop="1" thickBot="1" x14ac:dyDescent="0.25">
      <c r="A359" s="285" t="s">
        <v>294</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15" customHeight="1" thickTop="1" thickBot="1" x14ac:dyDescent="0.25">
      <c r="A360" s="285" t="s">
        <v>295</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15" customHeight="1" thickTop="1" thickBot="1" x14ac:dyDescent="0.25">
      <c r="A361" s="285" t="s">
        <v>296</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15" customHeight="1" thickTop="1" thickBot="1" x14ac:dyDescent="0.25">
      <c r="A362" s="285" t="s">
        <v>297</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15" customHeight="1" thickTop="1" thickBot="1" x14ac:dyDescent="0.25">
      <c r="A363" s="285" t="s">
        <v>298</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15" customHeight="1" thickTop="1" thickBot="1" x14ac:dyDescent="0.25">
      <c r="A364" s="285" t="s">
        <v>299</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15" customHeight="1" thickTop="1" thickBot="1" x14ac:dyDescent="0.25">
      <c r="A365" s="285" t="s">
        <v>300</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15" customHeight="1" thickTop="1" thickBot="1" x14ac:dyDescent="0.25">
      <c r="A366" s="285" t="s">
        <v>301</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15" customHeight="1" thickTop="1" thickBot="1" x14ac:dyDescent="0.25">
      <c r="A367" s="285" t="s">
        <v>302</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15" customHeight="1" thickTop="1" thickBot="1" x14ac:dyDescent="0.25">
      <c r="A368" s="285" t="s">
        <v>303</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15" customHeight="1" thickTop="1" thickBot="1" x14ac:dyDescent="0.25">
      <c r="A369" s="285" t="s">
        <v>304</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15" customHeight="1" thickTop="1" thickBot="1" x14ac:dyDescent="0.25">
      <c r="A370" s="285" t="s">
        <v>305</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15" customHeight="1" thickTop="1" thickBot="1" x14ac:dyDescent="0.25">
      <c r="A371" s="285" t="s">
        <v>306</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15" customHeight="1" thickTop="1" thickBot="1" x14ac:dyDescent="0.25">
      <c r="A372" s="285" t="s">
        <v>307</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15" customHeight="1" thickTop="1" thickBot="1" x14ac:dyDescent="0.25">
      <c r="A373" s="285" t="s">
        <v>308</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15" customHeight="1" thickTop="1" thickBot="1" x14ac:dyDescent="0.25">
      <c r="A374" s="285" t="s">
        <v>309</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15" customHeight="1" thickTop="1" x14ac:dyDescent="0.2">
      <c r="A375" s="307" t="s">
        <v>2192</v>
      </c>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89">
        <f>SUM(AE348:AE374)</f>
        <v>0</v>
      </c>
      <c r="AF375" s="59"/>
      <c r="AG375" s="92">
        <f>SUM(AG348:AG374)</f>
        <v>27</v>
      </c>
      <c r="AH375" s="93"/>
      <c r="AI375" s="94"/>
      <c r="AJ375" s="94"/>
      <c r="AK375" s="94"/>
    </row>
    <row r="376" spans="1:37" ht="25.15" customHeight="1" x14ac:dyDescent="0.2">
      <c r="A376" s="308" t="s">
        <v>2193</v>
      </c>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89">
        <f>AE375/$AE$23*100</f>
        <v>0</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310" t="s">
        <v>73</v>
      </c>
      <c r="B378" s="310"/>
      <c r="C378" s="310"/>
      <c r="D378" s="310"/>
      <c r="E378" s="310"/>
      <c r="F378" s="310"/>
      <c r="G378" s="310"/>
      <c r="H378" s="310"/>
      <c r="I378" s="310"/>
      <c r="J378" s="310"/>
      <c r="K378" s="310"/>
      <c r="L378" s="310"/>
      <c r="M378" s="310"/>
      <c r="N378" s="310"/>
      <c r="O378" s="310"/>
      <c r="P378" s="310"/>
      <c r="Q378" s="310"/>
      <c r="R378" s="310"/>
      <c r="S378" s="310"/>
      <c r="T378" s="310"/>
      <c r="U378" s="310"/>
      <c r="V378" s="310"/>
      <c r="W378" s="310"/>
      <c r="X378" s="310"/>
      <c r="Y378" s="310"/>
      <c r="Z378" s="310"/>
      <c r="AA378" s="310"/>
      <c r="AB378" s="310"/>
      <c r="AC378" s="310"/>
      <c r="AD378" s="104" t="s">
        <v>64</v>
      </c>
      <c r="AE378" s="105" t="s">
        <v>8</v>
      </c>
      <c r="AF378" s="86" t="s">
        <v>2133</v>
      </c>
      <c r="AG378" s="86" t="s">
        <v>2134</v>
      </c>
      <c r="AH378" s="86" t="s">
        <v>2135</v>
      </c>
      <c r="AI378" s="87" t="s">
        <v>2136</v>
      </c>
      <c r="AJ378" s="86"/>
      <c r="AK378" s="87" t="s">
        <v>2137</v>
      </c>
    </row>
    <row r="379" spans="1:37" ht="25.15" customHeight="1" thickTop="1" thickBot="1" x14ac:dyDescent="0.25">
      <c r="A379" s="285" t="s">
        <v>310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8">
        <f>'Art. 121'!Q369</f>
        <v>0</v>
      </c>
      <c r="AE379" s="89">
        <f>IF(AG379=1,AK379,AG379)</f>
        <v>0</v>
      </c>
      <c r="AF379">
        <f>AD379/2</f>
        <v>0</v>
      </c>
      <c r="AG379" s="86">
        <f>IF(AND(AF379&gt;=0,AF379&lt;=1),1,"No aplica")</f>
        <v>1</v>
      </c>
      <c r="AH379" s="90">
        <f>AD379/(AG379*2)</f>
        <v>0</v>
      </c>
      <c r="AI379" s="91">
        <f>IF(AG379=1,AG379/$AG$384,"No aplica")</f>
        <v>0.2</v>
      </c>
      <c r="AJ379" s="91">
        <f>AF379*AI379</f>
        <v>0</v>
      </c>
      <c r="AK379" s="91">
        <f>AJ379*$AE$23</f>
        <v>0</v>
      </c>
    </row>
    <row r="380" spans="1:37" ht="25.15" customHeight="1" thickTop="1" thickBot="1" x14ac:dyDescent="0.25">
      <c r="A380" s="285" t="s">
        <v>311</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88">
        <f>'Art. 121'!Q370</f>
        <v>0</v>
      </c>
      <c r="AE380" s="89">
        <f>IF(AG380=1,AK380,AG380)</f>
        <v>0</v>
      </c>
      <c r="AF380">
        <f>AD380/2</f>
        <v>0</v>
      </c>
      <c r="AG380" s="86">
        <f>IF(AND(AF380&gt;=0,AF380&lt;=1),1,"No aplica")</f>
        <v>1</v>
      </c>
      <c r="AH380" s="90">
        <f>AD380/(AG380*2)</f>
        <v>0</v>
      </c>
      <c r="AI380" s="91">
        <f>IF(AG380=1,AG380/$AG$384,"No aplica")</f>
        <v>0.2</v>
      </c>
      <c r="AJ380" s="91">
        <f>AF380*AI380</f>
        <v>0</v>
      </c>
      <c r="AK380" s="91">
        <f>AJ380*$AE$23</f>
        <v>0</v>
      </c>
    </row>
    <row r="381" spans="1:37" ht="25.15" customHeight="1" thickTop="1" thickBot="1" x14ac:dyDescent="0.25">
      <c r="A381" s="285" t="s">
        <v>312</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88">
        <f>'Art. 121'!Q371</f>
        <v>0</v>
      </c>
      <c r="AE381" s="89">
        <f>IF(AG381=1,AK381,AG381)</f>
        <v>0</v>
      </c>
      <c r="AF381">
        <f>AD381/2</f>
        <v>0</v>
      </c>
      <c r="AG381" s="86">
        <f>IF(AND(AF381&gt;=0,AF381&lt;=1),1,"No aplica")</f>
        <v>1</v>
      </c>
      <c r="AH381" s="90">
        <f>AD381/(AG381*2)</f>
        <v>0</v>
      </c>
      <c r="AI381" s="91">
        <f>IF(AG381=1,AG381/$AG$384,"No aplica")</f>
        <v>0.2</v>
      </c>
      <c r="AJ381" s="91">
        <f>AF381*AI381</f>
        <v>0</v>
      </c>
      <c r="AK381" s="91">
        <f>AJ381*$AE$23</f>
        <v>0</v>
      </c>
    </row>
    <row r="382" spans="1:37" ht="25.15" customHeight="1" thickTop="1" thickBot="1" x14ac:dyDescent="0.25">
      <c r="A382" s="285" t="s">
        <v>313</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8">
        <f>'Art. 121'!Q372</f>
        <v>0</v>
      </c>
      <c r="AE382" s="89">
        <f>IF(AG382=1,AK382,AG382)</f>
        <v>0</v>
      </c>
      <c r="AF382">
        <f>AD382/2</f>
        <v>0</v>
      </c>
      <c r="AG382" s="86">
        <f>IF(AND(AF382&gt;=0,AF382&lt;=1),1,"No aplica")</f>
        <v>1</v>
      </c>
      <c r="AH382" s="90">
        <f>AD382/(AG382*2)</f>
        <v>0</v>
      </c>
      <c r="AI382" s="91">
        <f>IF(AG382=1,AG382/$AG$384,"No aplica")</f>
        <v>0.2</v>
      </c>
      <c r="AJ382" s="91">
        <f>AF382*AI382</f>
        <v>0</v>
      </c>
      <c r="AK382" s="91">
        <f>AJ382*$AE$23</f>
        <v>0</v>
      </c>
    </row>
    <row r="383" spans="1:37" ht="25.15" customHeight="1" thickTop="1" thickBot="1" x14ac:dyDescent="0.25">
      <c r="A383" s="285" t="s">
        <v>314</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88">
        <f>'Art. 121'!Q373</f>
        <v>0</v>
      </c>
      <c r="AE383" s="89">
        <f>IF(AG383=1,AK383,AG383)</f>
        <v>0</v>
      </c>
      <c r="AF383">
        <f>AD383/2</f>
        <v>0</v>
      </c>
      <c r="AG383" s="86">
        <f>IF(AND(AF383&gt;=0,AF383&lt;=1),1,"No aplica")</f>
        <v>1</v>
      </c>
      <c r="AH383" s="90">
        <f>AD383/(AG383*2)</f>
        <v>0</v>
      </c>
      <c r="AI383" s="91">
        <f>IF(AG383=1,AG383/$AG$384,"No aplica")</f>
        <v>0.2</v>
      </c>
      <c r="AJ383" s="91">
        <f>AF383*AI383</f>
        <v>0</v>
      </c>
      <c r="AK383" s="91">
        <f>AJ383*$AE$23</f>
        <v>0</v>
      </c>
    </row>
    <row r="384" spans="1:37" ht="25.15" customHeight="1" thickTop="1" x14ac:dyDescent="0.2">
      <c r="A384" s="307" t="s">
        <v>2194</v>
      </c>
      <c r="B384" s="307"/>
      <c r="C384" s="307"/>
      <c r="D384" s="307"/>
      <c r="E384" s="307"/>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89">
        <f>SUM(AE377:AE383)</f>
        <v>0</v>
      </c>
      <c r="AF384" s="59"/>
      <c r="AG384" s="92">
        <f>SUM(AG379:AG383)</f>
        <v>5</v>
      </c>
      <c r="AH384" s="93"/>
      <c r="AI384" s="94"/>
      <c r="AJ384" s="94"/>
      <c r="AK384" s="94"/>
    </row>
    <row r="385" spans="1:37" ht="25.15" customHeight="1" x14ac:dyDescent="0.2">
      <c r="A385" s="308" t="s">
        <v>2195</v>
      </c>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89">
        <f>AE384/$AE$23*100</f>
        <v>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9" t="s">
        <v>315</v>
      </c>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299" t="s">
        <v>43</v>
      </c>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63" t="s">
        <v>64</v>
      </c>
      <c r="AE391" s="211" t="s">
        <v>8</v>
      </c>
      <c r="AF391" s="86" t="s">
        <v>2133</v>
      </c>
      <c r="AG391" s="86" t="s">
        <v>2134</v>
      </c>
      <c r="AH391" s="86" t="s">
        <v>2135</v>
      </c>
      <c r="AI391" s="87" t="s">
        <v>2136</v>
      </c>
      <c r="AJ391" s="86"/>
      <c r="AK391" s="87" t="s">
        <v>2137</v>
      </c>
    </row>
    <row r="392" spans="1:37" ht="25.15" customHeight="1" thickTop="1" thickBot="1" x14ac:dyDescent="0.25">
      <c r="A392" s="285" t="s">
        <v>66</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88">
        <f>'Art. 121'!Q382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85" t="s">
        <v>67</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88">
        <f>'Art. 121'!Q383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85" t="s">
        <v>318</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88">
        <f>'Art. 121'!Q384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85" t="s">
        <v>319</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88">
        <f>'Art. 121'!Q385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85" t="s">
        <v>320</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88">
        <f>'Art. 121'!Q386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85" t="s">
        <v>321</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88">
        <f>'Art. 121'!Q387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85" t="s">
        <v>322</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88">
        <f>'Art. 121'!Q388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85" t="s">
        <v>323</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88">
        <f>'Art. 121'!Q389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85" t="s">
        <v>324</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88">
        <f>'Art. 121'!Q390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85" t="s">
        <v>325</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85" t="s">
        <v>326</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85" t="s">
        <v>327</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85" t="s">
        <v>328</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85" t="s">
        <v>329</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85" t="s">
        <v>330</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85" t="s">
        <v>331</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85" t="s">
        <v>332</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307" t="s">
        <v>2196</v>
      </c>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89">
        <f>SUM(AE392:AE408)</f>
        <v>0</v>
      </c>
      <c r="AF409" s="59"/>
      <c r="AG409" s="92">
        <f>SUM(AG392:AG408)</f>
        <v>0</v>
      </c>
      <c r="AH409" s="93"/>
      <c r="AI409" s="94"/>
      <c r="AJ409" s="94"/>
      <c r="AK409" s="94"/>
    </row>
    <row r="410" spans="1:37" ht="25.15" customHeight="1" x14ac:dyDescent="0.2">
      <c r="A410" s="308" t="s">
        <v>2197</v>
      </c>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310" t="s">
        <v>73</v>
      </c>
      <c r="B412" s="310"/>
      <c r="C412" s="310"/>
      <c r="D412" s="310"/>
      <c r="E412" s="310"/>
      <c r="F412" s="310"/>
      <c r="G412" s="310"/>
      <c r="H412" s="310"/>
      <c r="I412" s="310"/>
      <c r="J412" s="310"/>
      <c r="K412" s="310"/>
      <c r="L412" s="310"/>
      <c r="M412" s="310"/>
      <c r="N412" s="310"/>
      <c r="O412" s="310"/>
      <c r="P412" s="310"/>
      <c r="Q412" s="310"/>
      <c r="R412" s="310"/>
      <c r="S412" s="310"/>
      <c r="T412" s="310"/>
      <c r="U412" s="310"/>
      <c r="V412" s="310"/>
      <c r="W412" s="310"/>
      <c r="X412" s="310"/>
      <c r="Y412" s="310"/>
      <c r="Z412" s="310"/>
      <c r="AA412" s="310"/>
      <c r="AB412" s="310"/>
      <c r="AC412" s="310"/>
      <c r="AD412" s="104" t="s">
        <v>64</v>
      </c>
      <c r="AE412" s="105" t="s">
        <v>8</v>
      </c>
      <c r="AF412" s="86" t="s">
        <v>2133</v>
      </c>
      <c r="AG412" s="86" t="s">
        <v>2134</v>
      </c>
      <c r="AH412" s="86" t="s">
        <v>2135</v>
      </c>
      <c r="AI412" s="87" t="s">
        <v>2136</v>
      </c>
      <c r="AJ412" s="86"/>
      <c r="AK412" s="87" t="s">
        <v>2137</v>
      </c>
    </row>
    <row r="413" spans="1:37" ht="25.15" customHeight="1" thickTop="1" thickBot="1" x14ac:dyDescent="0.25">
      <c r="A413" s="285" t="s">
        <v>333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8">
        <f>'Art. 121'!Q401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85" t="s">
        <v>334</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88">
        <f>'Art. 121'!Q402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85" t="s">
        <v>335</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88">
        <f>'Art. 121'!Q403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85" t="s">
        <v>336</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88">
        <f>'Art. 121'!Q404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85" t="s">
        <v>337</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88">
        <f>'Art. 121'!Q405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307" t="s">
        <v>2198</v>
      </c>
      <c r="B418" s="307"/>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89">
        <f>SUM(AE411:AE417)</f>
        <v>0</v>
      </c>
      <c r="AF418" s="59"/>
      <c r="AG418" s="92">
        <f>SUM(AG413:AG417)</f>
        <v>0</v>
      </c>
      <c r="AH418" s="93"/>
      <c r="AI418" s="94"/>
      <c r="AJ418" s="94"/>
      <c r="AK418" s="94"/>
    </row>
    <row r="419" spans="1:37" ht="25.15" customHeight="1" x14ac:dyDescent="0.2">
      <c r="A419" s="308" t="s">
        <v>2199</v>
      </c>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9" t="s">
        <v>338</v>
      </c>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299" t="s">
        <v>43</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63" t="s">
        <v>64</v>
      </c>
      <c r="AE425" s="211" t="s">
        <v>8</v>
      </c>
      <c r="AF425" s="86" t="s">
        <v>2133</v>
      </c>
      <c r="AG425" s="86" t="s">
        <v>2134</v>
      </c>
      <c r="AH425" s="86" t="s">
        <v>2135</v>
      </c>
      <c r="AI425" s="87" t="s">
        <v>2136</v>
      </c>
      <c r="AJ425" s="86"/>
      <c r="AK425" s="87" t="s">
        <v>2137</v>
      </c>
    </row>
    <row r="426" spans="1:37" ht="25.15" customHeight="1" thickTop="1" thickBot="1" x14ac:dyDescent="0.25">
      <c r="A426" s="285" t="s">
        <v>66</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88">
        <f>'Art. 121'!Q414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85" t="s">
        <v>67</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88">
        <f>'Art. 121'!Q415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85" t="s">
        <v>339</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88">
        <f>'Art. 121'!Q416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85" t="s">
        <v>340</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88">
        <f>'Art. 121'!Q417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85" t="s">
        <v>341</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88">
        <f>'Art. 121'!Q418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85" t="s">
        <v>342</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88">
        <f>'Art. 121'!Q419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85" t="s">
        <v>343</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88">
        <f>'Art. 121'!Q420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85" t="s">
        <v>344</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88">
        <f>'Art. 121'!Q421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85" t="s">
        <v>345</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88">
        <f>'Art. 121'!Q422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85" t="s">
        <v>346</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88">
        <f>'Art. 121'!Q423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85" t="s">
        <v>347</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88">
        <f>'Art. 121'!Q424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85" t="s">
        <v>348</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88">
        <f>'Art. 121'!Q425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85" t="s">
        <v>349</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88">
        <f>'Art. 121'!Q426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85" t="s">
        <v>350</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88">
        <f>'Art. 121'!Q427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307" t="s">
        <v>2200</v>
      </c>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89">
        <f>SUM(AE426:AE439)</f>
        <v>0</v>
      </c>
      <c r="AF440" s="59"/>
      <c r="AG440" s="92">
        <f>SUM(AG426:AG439)</f>
        <v>0</v>
      </c>
      <c r="AH440" s="93"/>
      <c r="AI440" s="94"/>
      <c r="AJ440" s="94"/>
      <c r="AK440" s="94"/>
    </row>
    <row r="441" spans="1:37" ht="25.15" customHeight="1" x14ac:dyDescent="0.2">
      <c r="A441" s="308" t="s">
        <v>2201</v>
      </c>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310" t="s">
        <v>73</v>
      </c>
      <c r="B443" s="310"/>
      <c r="C443" s="310"/>
      <c r="D443" s="310"/>
      <c r="E443" s="310"/>
      <c r="F443" s="310"/>
      <c r="G443" s="310"/>
      <c r="H443" s="310"/>
      <c r="I443" s="310"/>
      <c r="J443" s="310"/>
      <c r="K443" s="310"/>
      <c r="L443" s="310"/>
      <c r="M443" s="310"/>
      <c r="N443" s="310"/>
      <c r="O443" s="310"/>
      <c r="P443" s="310"/>
      <c r="Q443" s="310"/>
      <c r="R443" s="310"/>
      <c r="S443" s="310"/>
      <c r="T443" s="310"/>
      <c r="U443" s="310"/>
      <c r="V443" s="310"/>
      <c r="W443" s="310"/>
      <c r="X443" s="310"/>
      <c r="Y443" s="310"/>
      <c r="Z443" s="310"/>
      <c r="AA443" s="310"/>
      <c r="AB443" s="310"/>
      <c r="AC443" s="310"/>
      <c r="AD443" s="104" t="s">
        <v>64</v>
      </c>
      <c r="AE443" s="105" t="s">
        <v>8</v>
      </c>
      <c r="AF443" s="86" t="s">
        <v>2133</v>
      </c>
      <c r="AG443" s="86" t="s">
        <v>2134</v>
      </c>
      <c r="AH443" s="86" t="s">
        <v>2135</v>
      </c>
      <c r="AI443" s="87" t="s">
        <v>2136</v>
      </c>
      <c r="AJ443" s="86"/>
      <c r="AK443" s="87" t="s">
        <v>2137</v>
      </c>
    </row>
    <row r="444" spans="1:37" ht="25.15" customHeight="1" thickTop="1" thickBot="1" x14ac:dyDescent="0.25">
      <c r="A444" s="285" t="s">
        <v>351</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8">
        <f>'Art. 121'!Q430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85" t="s">
        <v>352</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88">
        <f>'Art. 121'!Q431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85" t="s">
        <v>353</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88">
        <f>'Art. 121'!Q432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85" t="s">
        <v>354</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88">
        <f>'Art. 121'!Q433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85" t="s">
        <v>355</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88">
        <f>'Art. 121'!Q434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307" t="s">
        <v>2202</v>
      </c>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89">
        <f>SUM(AE442:AE448)</f>
        <v>0</v>
      </c>
      <c r="AF449" s="59"/>
      <c r="AG449" s="92">
        <f>SUM(AG444:AG448)</f>
        <v>0</v>
      </c>
      <c r="AH449" s="93"/>
      <c r="AI449" s="94"/>
      <c r="AJ449" s="94"/>
      <c r="AK449" s="94"/>
    </row>
    <row r="450" spans="1:37" ht="25.15" customHeight="1" x14ac:dyDescent="0.2">
      <c r="A450" s="308" t="s">
        <v>2203</v>
      </c>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9" t="s">
        <v>356</v>
      </c>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299" t="s">
        <v>43</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63" t="s">
        <v>64</v>
      </c>
      <c r="AE456" s="211" t="s">
        <v>8</v>
      </c>
      <c r="AF456" s="86" t="s">
        <v>2133</v>
      </c>
      <c r="AG456" s="86" t="s">
        <v>2134</v>
      </c>
      <c r="AH456" s="86" t="s">
        <v>2135</v>
      </c>
      <c r="AI456" s="87" t="s">
        <v>2136</v>
      </c>
      <c r="AJ456" s="86"/>
      <c r="AK456" s="87" t="s">
        <v>2137</v>
      </c>
    </row>
    <row r="457" spans="1:37" ht="25.15" customHeight="1" thickTop="1" thickBot="1" x14ac:dyDescent="0.25">
      <c r="A457" s="285" t="s">
        <v>66</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88">
        <f>'Art. 121'!Q443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85" t="s">
        <v>67</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88">
        <f>'Art. 121'!Q444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85" t="s">
        <v>358</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88">
        <f>'Art. 121'!Q445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85" t="s">
        <v>359</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88">
        <f>'Art. 121'!Q446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85" t="s">
        <v>360</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88">
        <f>'Art. 121'!Q447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85" t="s">
        <v>210</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88">
        <f>'Art. 121'!Q448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85" t="s">
        <v>361</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88">
        <f>'Art. 121'!Q449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85" t="s">
        <v>362</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88">
        <f>'Art. 121'!Q450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85" t="s">
        <v>363</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88">
        <f>'Art. 121'!Q451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85" t="s">
        <v>364</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88">
        <f>'Art. 121'!Q452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85" t="s">
        <v>365</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88">
        <f>'Art. 121'!Q453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85" t="s">
        <v>2204</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88">
        <f>'Art. 121'!Q454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307" t="s">
        <v>2205</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89">
        <f>SUM(AE457:AE468)</f>
        <v>0</v>
      </c>
      <c r="AF469" s="59"/>
      <c r="AG469" s="92">
        <f>SUM(AG457:AG468)</f>
        <v>0</v>
      </c>
      <c r="AH469" s="93"/>
      <c r="AI469" s="94"/>
      <c r="AJ469" s="94"/>
      <c r="AK469" s="94"/>
    </row>
    <row r="470" spans="1:37" ht="25.15" customHeight="1" x14ac:dyDescent="0.2">
      <c r="A470" s="308" t="s">
        <v>2206</v>
      </c>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310" t="s">
        <v>73</v>
      </c>
      <c r="B472" s="310"/>
      <c r="C472" s="310"/>
      <c r="D472" s="310"/>
      <c r="E472" s="310"/>
      <c r="F472" s="310"/>
      <c r="G472" s="310"/>
      <c r="H472" s="310"/>
      <c r="I472" s="310"/>
      <c r="J472" s="310"/>
      <c r="K472" s="310"/>
      <c r="L472" s="310"/>
      <c r="M472" s="310"/>
      <c r="N472" s="310"/>
      <c r="O472" s="310"/>
      <c r="P472" s="310"/>
      <c r="Q472" s="310"/>
      <c r="R472" s="310"/>
      <c r="S472" s="310"/>
      <c r="T472" s="310"/>
      <c r="U472" s="310"/>
      <c r="V472" s="310"/>
      <c r="W472" s="310"/>
      <c r="X472" s="310"/>
      <c r="Y472" s="310"/>
      <c r="Z472" s="310"/>
      <c r="AA472" s="310"/>
      <c r="AB472" s="310"/>
      <c r="AC472" s="310"/>
      <c r="AD472" s="104" t="s">
        <v>64</v>
      </c>
      <c r="AE472" s="105" t="s">
        <v>8</v>
      </c>
      <c r="AF472" s="86" t="s">
        <v>2133</v>
      </c>
      <c r="AG472" s="86" t="s">
        <v>2134</v>
      </c>
      <c r="AH472" s="86" t="s">
        <v>2135</v>
      </c>
      <c r="AI472" s="87" t="s">
        <v>2136</v>
      </c>
      <c r="AJ472" s="86"/>
      <c r="AK472" s="87" t="s">
        <v>2137</v>
      </c>
    </row>
    <row r="473" spans="1:37" ht="25.15" customHeight="1" thickTop="1" thickBot="1" x14ac:dyDescent="0.25">
      <c r="A473" s="285" t="s">
        <v>367</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8">
        <f>'Art. 121'!Q457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85" t="s">
        <v>368</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88">
        <f>'Art. 121'!Q458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85" t="s">
        <v>369</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88">
        <f>'Art. 121'!Q459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85" t="s">
        <v>370</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88">
        <f>'Art. 121'!Q460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85" t="s">
        <v>371</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88">
        <f>'Art. 121'!Q461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307" t="s">
        <v>2207</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89">
        <f>SUM(AE471:AE477)</f>
        <v>0</v>
      </c>
      <c r="AF478" s="59"/>
      <c r="AG478" s="92">
        <f>SUM(AG473:AG477)</f>
        <v>0</v>
      </c>
      <c r="AH478" s="93"/>
      <c r="AI478" s="94"/>
      <c r="AJ478" s="94"/>
      <c r="AK478" s="94"/>
    </row>
    <row r="479" spans="1:37" ht="25.15" customHeight="1" x14ac:dyDescent="0.2">
      <c r="A479" s="308" t="s">
        <v>2208</v>
      </c>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9" t="s">
        <v>372</v>
      </c>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c r="AB482" s="309"/>
      <c r="AC482" s="309"/>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299" t="s">
        <v>43</v>
      </c>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63" t="s">
        <v>64</v>
      </c>
      <c r="AE485" s="211" t="s">
        <v>8</v>
      </c>
      <c r="AF485" s="86" t="s">
        <v>2133</v>
      </c>
      <c r="AG485" s="86" t="s">
        <v>2134</v>
      </c>
      <c r="AH485" s="86" t="s">
        <v>2135</v>
      </c>
      <c r="AI485" s="87" t="s">
        <v>2136</v>
      </c>
      <c r="AJ485" s="86"/>
      <c r="AK485" s="87" t="s">
        <v>2137</v>
      </c>
    </row>
    <row r="486" spans="1:37" ht="25.15" customHeight="1" thickTop="1" thickBot="1" x14ac:dyDescent="0.25">
      <c r="A486" s="285" t="s">
        <v>66</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88">
        <f>'Art. 121'!Q470</f>
        <v>0</v>
      </c>
      <c r="AE486" s="89">
        <f t="shared" ref="AE486:AE496" si="97">IF(AG486=1,AK486,AG486)</f>
        <v>0</v>
      </c>
      <c r="AF486">
        <f t="shared" ref="AF486:AF496" si="98">AD486/2</f>
        <v>0</v>
      </c>
      <c r="AG486" s="86">
        <f t="shared" ref="AG486:AG496" si="99">IF(AND(AF486&gt;=0,AF486&lt;=1),1,"No aplica")</f>
        <v>1</v>
      </c>
      <c r="AH486" s="90">
        <f t="shared" ref="AH486:AH496" si="100">AD486/(AG486*2)</f>
        <v>0</v>
      </c>
      <c r="AI486" s="91">
        <f t="shared" ref="AI486:AI496" si="101">IF(AG486=1,AG486/$AG$497,"No aplica")</f>
        <v>9.0909090909090912E-2</v>
      </c>
      <c r="AJ486" s="91">
        <f t="shared" ref="AJ486:AJ496" si="102">AF486*AI486</f>
        <v>0</v>
      </c>
      <c r="AK486" s="91">
        <f t="shared" ref="AK486:AK496" si="103">AJ486*$AE$23</f>
        <v>0</v>
      </c>
    </row>
    <row r="487" spans="1:37" ht="25.15" customHeight="1" thickTop="1" thickBot="1" x14ac:dyDescent="0.25">
      <c r="A487" s="285" t="s">
        <v>67</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88">
        <f>'Art. 121'!Q471</f>
        <v>0</v>
      </c>
      <c r="AE487" s="89">
        <f t="shared" si="97"/>
        <v>0</v>
      </c>
      <c r="AF487">
        <f t="shared" si="98"/>
        <v>0</v>
      </c>
      <c r="AG487" s="86">
        <f t="shared" si="99"/>
        <v>1</v>
      </c>
      <c r="AH487" s="90">
        <f t="shared" si="100"/>
        <v>0</v>
      </c>
      <c r="AI487" s="91">
        <f t="shared" si="101"/>
        <v>9.0909090909090912E-2</v>
      </c>
      <c r="AJ487" s="91">
        <f t="shared" si="102"/>
        <v>0</v>
      </c>
      <c r="AK487" s="91">
        <f t="shared" si="103"/>
        <v>0</v>
      </c>
    </row>
    <row r="488" spans="1:37" ht="25.15" customHeight="1" thickTop="1" thickBot="1" x14ac:dyDescent="0.25">
      <c r="A488" s="285" t="s">
        <v>374</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88">
        <f>'Art. 121'!Q472</f>
        <v>0</v>
      </c>
      <c r="AE488" s="89">
        <f t="shared" si="97"/>
        <v>0</v>
      </c>
      <c r="AF488">
        <f t="shared" si="98"/>
        <v>0</v>
      </c>
      <c r="AG488" s="86">
        <f t="shared" si="99"/>
        <v>1</v>
      </c>
      <c r="AH488" s="90">
        <f t="shared" si="100"/>
        <v>0</v>
      </c>
      <c r="AI488" s="91">
        <f t="shared" si="101"/>
        <v>9.0909090909090912E-2</v>
      </c>
      <c r="AJ488" s="91">
        <f t="shared" si="102"/>
        <v>0</v>
      </c>
      <c r="AK488" s="91">
        <f t="shared" si="103"/>
        <v>0</v>
      </c>
    </row>
    <row r="489" spans="1:37" ht="25.15" customHeight="1" thickTop="1" thickBot="1" x14ac:dyDescent="0.25">
      <c r="A489" s="285" t="s">
        <v>375</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88">
        <f>'Art. 121'!Q473</f>
        <v>0</v>
      </c>
      <c r="AE489" s="89">
        <f t="shared" si="97"/>
        <v>0</v>
      </c>
      <c r="AF489">
        <f t="shared" si="98"/>
        <v>0</v>
      </c>
      <c r="AG489" s="86">
        <f t="shared" si="99"/>
        <v>1</v>
      </c>
      <c r="AH489" s="90">
        <f t="shared" si="100"/>
        <v>0</v>
      </c>
      <c r="AI489" s="91">
        <f t="shared" si="101"/>
        <v>9.0909090909090912E-2</v>
      </c>
      <c r="AJ489" s="91">
        <f t="shared" si="102"/>
        <v>0</v>
      </c>
      <c r="AK489" s="91">
        <f t="shared" si="103"/>
        <v>0</v>
      </c>
    </row>
    <row r="490" spans="1:37" ht="25.15" customHeight="1" thickTop="1" thickBot="1" x14ac:dyDescent="0.25">
      <c r="A490" s="285" t="s">
        <v>376</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15" customHeight="1" thickTop="1" thickBot="1" x14ac:dyDescent="0.25">
      <c r="A491" s="285" t="s">
        <v>377</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15" customHeight="1" thickTop="1" thickBot="1" x14ac:dyDescent="0.25">
      <c r="A492" s="285" t="s">
        <v>378</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15" customHeight="1" thickTop="1" thickBot="1" x14ac:dyDescent="0.25">
      <c r="A493" s="285" t="s">
        <v>379</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15" customHeight="1" thickTop="1" thickBot="1" x14ac:dyDescent="0.25">
      <c r="A494" s="285" t="s">
        <v>380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15" customHeight="1" thickTop="1" thickBot="1" x14ac:dyDescent="0.25">
      <c r="A495" s="285" t="s">
        <v>381</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15" customHeight="1" thickTop="1" thickBot="1" x14ac:dyDescent="0.25">
      <c r="A496" s="285" t="s">
        <v>382</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15" customHeight="1" thickTop="1" x14ac:dyDescent="0.2">
      <c r="A497" s="307" t="s">
        <v>2209</v>
      </c>
      <c r="B497" s="307"/>
      <c r="C497" s="307"/>
      <c r="D497" s="307"/>
      <c r="E497" s="307"/>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89">
        <f>SUM(AE486:AE496)</f>
        <v>0</v>
      </c>
      <c r="AF497" s="59"/>
      <c r="AG497" s="92">
        <f>SUM(AG486:AG496)</f>
        <v>11</v>
      </c>
      <c r="AH497" s="93"/>
      <c r="AI497" s="94"/>
      <c r="AJ497" s="94"/>
      <c r="AK497" s="94"/>
    </row>
    <row r="498" spans="1:37" ht="25.15" customHeight="1" x14ac:dyDescent="0.2">
      <c r="A498" s="308" t="s">
        <v>2210</v>
      </c>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89">
        <f>AE497/$AE$23*100</f>
        <v>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310" t="s">
        <v>73</v>
      </c>
      <c r="B500" s="310"/>
      <c r="C500" s="310"/>
      <c r="D500" s="310"/>
      <c r="E500" s="310"/>
      <c r="F500" s="310"/>
      <c r="G500" s="310"/>
      <c r="H500" s="310"/>
      <c r="I500" s="310"/>
      <c r="J500" s="310"/>
      <c r="K500" s="310"/>
      <c r="L500" s="310"/>
      <c r="M500" s="310"/>
      <c r="N500" s="310"/>
      <c r="O500" s="310"/>
      <c r="P500" s="310"/>
      <c r="Q500" s="310"/>
      <c r="R500" s="310"/>
      <c r="S500" s="310"/>
      <c r="T500" s="310"/>
      <c r="U500" s="310"/>
      <c r="V500" s="310"/>
      <c r="W500" s="310"/>
      <c r="X500" s="310"/>
      <c r="Y500" s="310"/>
      <c r="Z500" s="310"/>
      <c r="AA500" s="310"/>
      <c r="AB500" s="310"/>
      <c r="AC500" s="310"/>
      <c r="AD500" s="104" t="s">
        <v>64</v>
      </c>
      <c r="AE500" s="105" t="s">
        <v>8</v>
      </c>
      <c r="AF500" s="86" t="s">
        <v>2133</v>
      </c>
      <c r="AG500" s="86" t="s">
        <v>2134</v>
      </c>
      <c r="AH500" s="86" t="s">
        <v>2135</v>
      </c>
      <c r="AI500" s="87" t="s">
        <v>2136</v>
      </c>
      <c r="AJ500" s="86"/>
      <c r="AK500" s="87" t="s">
        <v>2137</v>
      </c>
    </row>
    <row r="501" spans="1:37" ht="25.15" customHeight="1" thickTop="1" thickBot="1" x14ac:dyDescent="0.25">
      <c r="A501" s="285" t="s">
        <v>199</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8">
        <f>'Art. 121'!Q483</f>
        <v>0</v>
      </c>
      <c r="AE501" s="89">
        <f>IF(AG501=1,AK501,AG501)</f>
        <v>0</v>
      </c>
      <c r="AF501">
        <f>AD501/2</f>
        <v>0</v>
      </c>
      <c r="AG501" s="86">
        <f>IF(AND(AF501&gt;=0,AF501&lt;=1),1,"No aplica")</f>
        <v>1</v>
      </c>
      <c r="AH501" s="90">
        <f>AD501/(AG501*2)</f>
        <v>0</v>
      </c>
      <c r="AI501" s="91">
        <f>IF(AG501=1,AG501/$AG$506,"No aplica")</f>
        <v>0.2</v>
      </c>
      <c r="AJ501" s="91">
        <f>AF501*AI501</f>
        <v>0</v>
      </c>
      <c r="AK501" s="91">
        <f>AJ501*$AE$23</f>
        <v>0</v>
      </c>
    </row>
    <row r="502" spans="1:37" ht="25.15" customHeight="1" thickTop="1" thickBot="1" x14ac:dyDescent="0.25">
      <c r="A502" s="285" t="s">
        <v>200</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88">
        <f>'Art. 121'!Q484</f>
        <v>0</v>
      </c>
      <c r="AE502" s="89">
        <f>IF(AG502=1,AK502,AG502)</f>
        <v>0</v>
      </c>
      <c r="AF502">
        <f>AD502/2</f>
        <v>0</v>
      </c>
      <c r="AG502" s="86">
        <f>IF(AND(AF502&gt;=0,AF502&lt;=1),1,"No aplica")</f>
        <v>1</v>
      </c>
      <c r="AH502" s="90">
        <f>AD502/(AG502*2)</f>
        <v>0</v>
      </c>
      <c r="AI502" s="91">
        <f>IF(AG502=1,AG502/$AG$506,"No aplica")</f>
        <v>0.2</v>
      </c>
      <c r="AJ502" s="91">
        <f>AF502*AI502</f>
        <v>0</v>
      </c>
      <c r="AK502" s="91">
        <f>AJ502*$AE$23</f>
        <v>0</v>
      </c>
    </row>
    <row r="503" spans="1:37" ht="25.15" customHeight="1" thickTop="1" thickBot="1" x14ac:dyDescent="0.25">
      <c r="A503" s="285" t="s">
        <v>201</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88">
        <f>'Art. 121'!Q485</f>
        <v>0</v>
      </c>
      <c r="AE503" s="89">
        <f>IF(AG503=1,AK503,AG503)</f>
        <v>0</v>
      </c>
      <c r="AF503">
        <f>AD503/2</f>
        <v>0</v>
      </c>
      <c r="AG503" s="86">
        <f>IF(AND(AF503&gt;=0,AF503&lt;=1),1,"No aplica")</f>
        <v>1</v>
      </c>
      <c r="AH503" s="90">
        <f>AD503/(AG503*2)</f>
        <v>0</v>
      </c>
      <c r="AI503" s="91">
        <f>IF(AG503=1,AG503/$AG$506,"No aplica")</f>
        <v>0.2</v>
      </c>
      <c r="AJ503" s="91">
        <f>AF503*AI503</f>
        <v>0</v>
      </c>
      <c r="AK503" s="91">
        <f>AJ503*$AE$23</f>
        <v>0</v>
      </c>
    </row>
    <row r="504" spans="1:37" ht="25.15" customHeight="1" thickTop="1" thickBot="1" x14ac:dyDescent="0.25">
      <c r="A504" s="285" t="s">
        <v>202</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88">
        <f>'Art. 121'!Q486</f>
        <v>0</v>
      </c>
      <c r="AE504" s="89">
        <f>IF(AG504=1,AK504,AG504)</f>
        <v>0</v>
      </c>
      <c r="AF504">
        <f>AD504/2</f>
        <v>0</v>
      </c>
      <c r="AG504" s="86">
        <f>IF(AND(AF504&gt;=0,AF504&lt;=1),1,"No aplica")</f>
        <v>1</v>
      </c>
      <c r="AH504" s="90">
        <f>AD504/(AG504*2)</f>
        <v>0</v>
      </c>
      <c r="AI504" s="91">
        <f>IF(AG504=1,AG504/$AG$506,"No aplica")</f>
        <v>0.2</v>
      </c>
      <c r="AJ504" s="91">
        <f>AF504*AI504</f>
        <v>0</v>
      </c>
      <c r="AK504" s="91">
        <f>AJ504*$AE$23</f>
        <v>0</v>
      </c>
    </row>
    <row r="505" spans="1:37" ht="25.15" customHeight="1" thickTop="1" thickBot="1" x14ac:dyDescent="0.25">
      <c r="A505" s="285" t="s">
        <v>383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88">
        <f>'Art. 121'!Q487</f>
        <v>0</v>
      </c>
      <c r="AE505" s="89">
        <f>IF(AG505=1,AK505,AG505)</f>
        <v>0</v>
      </c>
      <c r="AF505">
        <f>AD505/2</f>
        <v>0</v>
      </c>
      <c r="AG505" s="86">
        <f>IF(AND(AF505&gt;=0,AF505&lt;=1),1,"No aplica")</f>
        <v>1</v>
      </c>
      <c r="AH505" s="90">
        <f>AD505/(AG505*2)</f>
        <v>0</v>
      </c>
      <c r="AI505" s="91">
        <f>IF(AG505=1,AG505/$AG$506,"No aplica")</f>
        <v>0.2</v>
      </c>
      <c r="AJ505" s="91">
        <f>AF505*AI505</f>
        <v>0</v>
      </c>
      <c r="AK505" s="91">
        <f>AJ505*$AE$23</f>
        <v>0</v>
      </c>
    </row>
    <row r="506" spans="1:37" ht="25.15" customHeight="1" thickTop="1" x14ac:dyDescent="0.2">
      <c r="A506" s="307" t="s">
        <v>2211</v>
      </c>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89">
        <f>SUM(AE499:AE505)</f>
        <v>0</v>
      </c>
      <c r="AF506" s="59"/>
      <c r="AG506" s="92">
        <f>SUM(AG501:AG505)</f>
        <v>5</v>
      </c>
      <c r="AH506" s="93"/>
      <c r="AI506" s="94"/>
      <c r="AJ506" s="94"/>
      <c r="AK506" s="94"/>
    </row>
    <row r="507" spans="1:37" ht="25.15" customHeight="1" x14ac:dyDescent="0.2">
      <c r="A507" s="308" t="s">
        <v>2212</v>
      </c>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89">
        <f>AE506/$AE$23*100</f>
        <v>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9" t="s">
        <v>384</v>
      </c>
      <c r="B510" s="30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c r="AA510" s="309"/>
      <c r="AB510" s="309"/>
      <c r="AC510" s="309"/>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299" t="s">
        <v>43</v>
      </c>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63" t="s">
        <v>64</v>
      </c>
      <c r="AE513" s="211" t="s">
        <v>8</v>
      </c>
      <c r="AF513" s="86" t="s">
        <v>2133</v>
      </c>
      <c r="AG513" s="86" t="s">
        <v>2134</v>
      </c>
      <c r="AH513" s="86" t="s">
        <v>2135</v>
      </c>
      <c r="AI513" s="87" t="s">
        <v>2136</v>
      </c>
      <c r="AJ513" s="86"/>
      <c r="AK513" s="87" t="s">
        <v>2137</v>
      </c>
    </row>
    <row r="514" spans="1:37" ht="25.15" customHeight="1" thickTop="1" thickBot="1" x14ac:dyDescent="0.25">
      <c r="A514" s="285" t="s">
        <v>66</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88">
        <f>'Art. 121'!Q496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85" t="s">
        <v>67</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88">
        <f>'Art. 121'!Q497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85" t="s">
        <v>386</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88">
        <f>'Art. 121'!Q498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85" t="s">
        <v>387</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88">
        <f>'Art. 121'!Q499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85" t="s">
        <v>388</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88">
        <f>'Art. 121'!Q500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85" t="s">
        <v>389</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88">
        <f>'Art. 121'!Q501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85" t="s">
        <v>390</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88">
        <f>'Art. 121'!Q502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85" t="s">
        <v>391</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88">
        <f>'Art. 121'!Q503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85" t="s">
        <v>392</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88">
        <f>'Art. 121'!Q504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85" t="s">
        <v>393</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88">
        <f>'Art. 121'!Q505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85" t="s">
        <v>394</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88">
        <f>'Art. 121'!Q506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85" t="s">
        <v>395</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88">
        <f>'Art. 121'!Q507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85" t="s">
        <v>396</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88">
        <f>'Art. 121'!Q508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85" t="s">
        <v>397</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88">
        <f>'Art. 121'!Q509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85" t="s">
        <v>398</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88">
        <f>'Art. 121'!Q510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85" t="s">
        <v>399</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88">
        <f>'Art. 121'!Q511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85" t="s">
        <v>400</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88">
        <f>'Art. 121'!Q512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85" t="s">
        <v>401</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85" t="s">
        <v>402</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307" t="s">
        <v>2213</v>
      </c>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89">
        <f>SUM(AE514:AE532)</f>
        <v>0</v>
      </c>
      <c r="AF533" s="59"/>
      <c r="AG533" s="92">
        <f>SUM(AG514:AG532)</f>
        <v>0</v>
      </c>
      <c r="AH533" s="93"/>
      <c r="AI533" s="94"/>
      <c r="AJ533" s="94"/>
      <c r="AK533" s="94"/>
    </row>
    <row r="534" spans="1:37" ht="25.15" customHeight="1" x14ac:dyDescent="0.2">
      <c r="A534" s="308" t="s">
        <v>2214</v>
      </c>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310" t="s">
        <v>73</v>
      </c>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104" t="s">
        <v>64</v>
      </c>
      <c r="AE536" s="105" t="s">
        <v>8</v>
      </c>
      <c r="AF536" s="86" t="s">
        <v>2133</v>
      </c>
      <c r="AG536" s="86" t="s">
        <v>2134</v>
      </c>
      <c r="AH536" s="86" t="s">
        <v>2135</v>
      </c>
      <c r="AI536" s="87" t="s">
        <v>2136</v>
      </c>
      <c r="AJ536" s="86"/>
      <c r="AK536" s="87" t="s">
        <v>2137</v>
      </c>
    </row>
    <row r="537" spans="1:37" ht="25.15" customHeight="1" thickTop="1" thickBot="1" x14ac:dyDescent="0.25">
      <c r="A537" s="285" t="s">
        <v>403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8">
        <f>'Art. 121'!Q517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85" t="s">
        <v>404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88">
        <f>'Art. 121'!Q518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85" t="s">
        <v>405</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88">
        <f>'Art. 121'!Q519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85" t="s">
        <v>406</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88">
        <f>'Art. 121'!Q520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85" t="s">
        <v>407</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88">
        <f>'Art. 121'!Q521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307" t="s">
        <v>2215</v>
      </c>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89">
        <f>SUM(AE535:AE541)</f>
        <v>0</v>
      </c>
      <c r="AF542" s="59"/>
      <c r="AG542" s="92">
        <f>SUM(AG537:AG541)</f>
        <v>0</v>
      </c>
      <c r="AH542" s="93"/>
      <c r="AI542" s="94"/>
      <c r="AJ542" s="94"/>
      <c r="AK542" s="94"/>
    </row>
    <row r="543" spans="1:37" ht="25.15" customHeight="1" x14ac:dyDescent="0.2">
      <c r="A543" s="308" t="s">
        <v>2216</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9" t="s">
        <v>408</v>
      </c>
      <c r="B546" s="309"/>
      <c r="C546" s="309"/>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c r="AA546" s="309"/>
      <c r="AB546" s="309"/>
      <c r="AC546" s="309"/>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299" t="s">
        <v>43</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63" t="s">
        <v>64</v>
      </c>
      <c r="AE549" s="211" t="s">
        <v>8</v>
      </c>
      <c r="AF549" s="86" t="s">
        <v>2133</v>
      </c>
      <c r="AG549" s="86" t="s">
        <v>2134</v>
      </c>
      <c r="AH549" s="86" t="s">
        <v>2135</v>
      </c>
      <c r="AI549" s="87" t="s">
        <v>2136</v>
      </c>
      <c r="AJ549" s="86"/>
      <c r="AK549" s="87" t="s">
        <v>2137</v>
      </c>
    </row>
    <row r="550" spans="1:37" ht="25.15" customHeight="1" thickTop="1" thickBot="1" x14ac:dyDescent="0.25">
      <c r="A550" s="285" t="s">
        <v>66</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88">
        <f>'Art. 121'!Q530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85" t="s">
        <v>67</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88">
        <f>'Art. 121'!Q531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85" t="s">
        <v>411</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88">
        <f>'Art. 121'!Q532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85" t="s">
        <v>412</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88">
        <f>'Art. 121'!Q533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85" t="s">
        <v>413</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88">
        <f>'Art. 121'!Q534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85" t="s">
        <v>414</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88">
        <f>'Art. 121'!Q535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85" t="s">
        <v>415</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88">
        <f>'Art. 121'!Q536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85" t="s">
        <v>416</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88">
        <f>'Art. 121'!Q537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85" t="s">
        <v>417</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88">
        <f>'Art. 121'!Q538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85" t="s">
        <v>418</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8">
        <f>'Art. 121'!Q539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85" t="s">
        <v>419</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88">
        <f>'Art. 121'!Q540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85" t="s">
        <v>420</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88">
        <f>'Art. 121'!Q541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85" t="s">
        <v>421</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88">
        <f>'Art. 121'!Q542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85" t="s">
        <v>422</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88">
        <f>'Art. 121'!Q543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85" t="s">
        <v>423</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88">
        <f>'Art. 121'!Q544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85" t="s">
        <v>424</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88">
        <f>'Art. 121'!Q545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85" t="s">
        <v>425</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88">
        <f>'Art. 121'!Q546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85" t="s">
        <v>426</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88">
        <f>'Art. 121'!Q547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85" t="s">
        <v>427</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88">
        <f>'Art. 121'!Q548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307" t="s">
        <v>2217</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89">
        <f>SUM(AE550:AE568)</f>
        <v>0</v>
      </c>
      <c r="AF569" s="59"/>
      <c r="AG569" s="92">
        <f>SUM(AG550:AG568)</f>
        <v>0</v>
      </c>
      <c r="AH569" s="93"/>
      <c r="AI569" s="94"/>
      <c r="AJ569" s="94"/>
      <c r="AK569" s="94"/>
    </row>
    <row r="570" spans="1:37" ht="25.15" customHeight="1" x14ac:dyDescent="0.2">
      <c r="A570" s="308" t="s">
        <v>2218</v>
      </c>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310" t="s">
        <v>73</v>
      </c>
      <c r="B572" s="310"/>
      <c r="C572" s="310"/>
      <c r="D572" s="310"/>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c r="AA572" s="310"/>
      <c r="AB572" s="310"/>
      <c r="AC572" s="310"/>
      <c r="AD572" s="104" t="s">
        <v>64</v>
      </c>
      <c r="AE572" s="105" t="s">
        <v>8</v>
      </c>
      <c r="AF572" s="86" t="s">
        <v>2133</v>
      </c>
      <c r="AG572" s="86" t="s">
        <v>2134</v>
      </c>
      <c r="AH572" s="86" t="s">
        <v>2135</v>
      </c>
      <c r="AI572" s="87" t="s">
        <v>2136</v>
      </c>
      <c r="AJ572" s="86"/>
      <c r="AK572" s="87" t="s">
        <v>2137</v>
      </c>
    </row>
    <row r="573" spans="1:37" ht="25.15" customHeight="1" thickTop="1" thickBot="1" x14ac:dyDescent="0.25">
      <c r="A573" s="285" t="s">
        <v>403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8">
        <f>'Art. 121'!Q551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85" t="s">
        <v>404</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88">
        <f>'Art. 121'!Q552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85" t="s">
        <v>405</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88">
        <f>'Art. 121'!Q553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85" t="s">
        <v>406</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88">
        <f>'Art. 121'!Q554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85" t="s">
        <v>428</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88">
        <f>'Art. 121'!Q555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307" t="s">
        <v>2219</v>
      </c>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89">
        <f>SUM(AE571:AE577)</f>
        <v>0</v>
      </c>
      <c r="AF578" s="59"/>
      <c r="AG578" s="92">
        <f>SUM(AG573:AG577)</f>
        <v>0</v>
      </c>
      <c r="AH578" s="93"/>
      <c r="AI578" s="94"/>
      <c r="AJ578" s="94"/>
      <c r="AK578" s="94"/>
    </row>
    <row r="579" spans="1:37" ht="25.15" customHeight="1" x14ac:dyDescent="0.2">
      <c r="A579" s="308" t="s">
        <v>2220</v>
      </c>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89">
        <f>AE578/$AE$23*100</f>
        <v>0</v>
      </c>
      <c r="AF579" s="59"/>
      <c r="AG579" s="92"/>
      <c r="AH579" s="93"/>
      <c r="AI579" s="94"/>
      <c r="AJ579" s="94"/>
      <c r="AK579" s="94"/>
    </row>
    <row r="580" spans="1:37" ht="15"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15"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9" t="s">
        <v>429</v>
      </c>
      <c r="B582" s="309"/>
      <c r="C582" s="309"/>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c r="AA582" s="309"/>
      <c r="AB582" s="309"/>
      <c r="AC582" s="309"/>
      <c r="AD582" s="82"/>
      <c r="AE582" s="82"/>
    </row>
    <row r="583" spans="1:37" ht="15.75"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15.75"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299" t="s">
        <v>43</v>
      </c>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63" t="s">
        <v>64</v>
      </c>
      <c r="AE585" s="211" t="s">
        <v>8</v>
      </c>
      <c r="AF585" s="86" t="s">
        <v>2133</v>
      </c>
      <c r="AG585" s="86" t="s">
        <v>2134</v>
      </c>
      <c r="AH585" s="86" t="s">
        <v>2135</v>
      </c>
      <c r="AI585" s="87" t="s">
        <v>2136</v>
      </c>
      <c r="AJ585" s="86"/>
      <c r="AK585" s="87" t="s">
        <v>2137</v>
      </c>
    </row>
    <row r="586" spans="1:37" ht="25.15" customHeight="1" thickTop="1" thickBot="1" x14ac:dyDescent="0.25">
      <c r="A586" s="285" t="s">
        <v>66</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8">
        <f>'Art. 121'!Q564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85" t="s">
        <v>67</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88">
        <f>'Art. 121'!Q565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85" t="s">
        <v>431</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88">
        <f>'Art. 121'!Q566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85" t="s">
        <v>191</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88">
        <f>'Art. 121'!Q567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85" t="s">
        <v>432</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88">
        <f>'Art. 121'!Q568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85" t="s">
        <v>433</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88">
        <f>'Art. 121'!Q569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4.6" customHeight="1" thickTop="1" thickBot="1" x14ac:dyDescent="0.25">
      <c r="A592" s="285" t="s">
        <v>434</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88">
        <f>'Art. 121'!Q570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85" t="s">
        <v>435</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88">
        <f>'Art. 121'!Q571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13" t="s">
        <v>436</v>
      </c>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88">
        <f>'Art. 121'!Q572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85" t="s">
        <v>437</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88">
        <f>'Art. 121'!Q573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85" t="s">
        <v>438</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88">
        <f>'Art. 121'!Q574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85" t="s">
        <v>439</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88">
        <f>'Art. 121'!Q575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85" t="s">
        <v>440</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88">
        <f>'Art. 121'!Q576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85" t="s">
        <v>441</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88">
        <f>'Art. 121'!Q577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85" t="s">
        <v>442</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88">
        <f>'Art. 121'!Q578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85" t="s">
        <v>443</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88">
        <f>'Art. 121'!Q579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85" t="s">
        <v>444</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88">
        <f>'Art. 121'!Q580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85" t="s">
        <v>445</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88">
        <f>'Art. 121'!Q581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85" t="s">
        <v>446</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88">
        <f>'Art. 121'!Q582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85" t="s">
        <v>447</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88">
        <f>'Art. 121'!Q583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85" t="s">
        <v>448</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85" t="s">
        <v>449</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85" t="s">
        <v>450</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85" t="s">
        <v>451</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85" t="s">
        <v>452</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88">
        <f>'Art. 121'!Q588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11" t="s">
        <v>2221</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88">
        <f>'Art. 121'!Q589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307" t="s">
        <v>2222</v>
      </c>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89">
        <f>SUM(AE586:AE611)</f>
        <v>0</v>
      </c>
      <c r="AF612" s="59"/>
      <c r="AG612" s="92">
        <f>SUM(AG586:AG611)</f>
        <v>0</v>
      </c>
      <c r="AH612" s="93"/>
      <c r="AI612" s="94"/>
      <c r="AJ612" s="94"/>
      <c r="AK612" s="94"/>
    </row>
    <row r="613" spans="1:37" ht="25.15" customHeight="1" x14ac:dyDescent="0.2">
      <c r="A613" s="308" t="s">
        <v>2223</v>
      </c>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310" t="s">
        <v>73</v>
      </c>
      <c r="B615" s="310"/>
      <c r="C615" s="310"/>
      <c r="D615" s="310"/>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c r="AA615" s="310"/>
      <c r="AB615" s="310"/>
      <c r="AC615" s="310"/>
      <c r="AD615" s="104" t="s">
        <v>64</v>
      </c>
      <c r="AE615" s="105" t="s">
        <v>8</v>
      </c>
      <c r="AF615" s="86" t="s">
        <v>2133</v>
      </c>
      <c r="AG615" s="86" t="s">
        <v>2134</v>
      </c>
      <c r="AH615" s="86" t="s">
        <v>2135</v>
      </c>
      <c r="AI615" s="87" t="s">
        <v>2136</v>
      </c>
      <c r="AJ615" s="86"/>
      <c r="AK615" s="87" t="s">
        <v>2137</v>
      </c>
    </row>
    <row r="616" spans="1:37" ht="25.15" customHeight="1" thickTop="1" thickBot="1" x14ac:dyDescent="0.25">
      <c r="A616" s="285" t="s">
        <v>2224</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88">
        <f>'Art. 121'!Q592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85" t="s">
        <v>2225</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88">
        <f>'Art. 121'!Q593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85" t="s">
        <v>2226</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88">
        <f>'Art. 121'!Q594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85" t="s">
        <v>2227</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88">
        <f>'Art. 121'!Q595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85" t="s">
        <v>2228</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88">
        <f>'Art. 121'!Q596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307" t="s">
        <v>2229</v>
      </c>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89">
        <f>SUM(AE614:AE620)</f>
        <v>0</v>
      </c>
      <c r="AF621" s="59"/>
      <c r="AG621" s="92">
        <f>SUM(AG616:AG620)</f>
        <v>0</v>
      </c>
      <c r="AH621" s="93"/>
      <c r="AI621" s="94"/>
      <c r="AJ621" s="94"/>
      <c r="AK621" s="94"/>
    </row>
    <row r="622" spans="1:37" ht="25.15" customHeight="1" x14ac:dyDescent="0.2">
      <c r="A622" s="308" t="s">
        <v>2230</v>
      </c>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9" t="s">
        <v>459</v>
      </c>
      <c r="B625" s="30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c r="AA625" s="309"/>
      <c r="AB625" s="309"/>
      <c r="AC625" s="309"/>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299" t="s">
        <v>43</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63" t="s">
        <v>64</v>
      </c>
      <c r="AE628" s="211" t="s">
        <v>8</v>
      </c>
      <c r="AF628" s="86" t="s">
        <v>2133</v>
      </c>
      <c r="AG628" s="86" t="s">
        <v>2134</v>
      </c>
      <c r="AH628" s="86" t="s">
        <v>2135</v>
      </c>
      <c r="AI628" s="87" t="s">
        <v>2136</v>
      </c>
      <c r="AJ628" s="86"/>
      <c r="AK628" s="87" t="s">
        <v>2137</v>
      </c>
    </row>
    <row r="629" spans="1:37" ht="25.15" customHeight="1" thickTop="1" thickBot="1" x14ac:dyDescent="0.25">
      <c r="A629" s="285" t="s">
        <v>66</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88">
        <f>'Art. 121'!Q605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85" t="s">
        <v>67</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88">
        <f>'Art. 121'!Q606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85" t="s">
        <v>461</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88">
        <f>'Art. 121'!Q607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85" t="s">
        <v>286</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88">
        <f>'Art. 121'!Q608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85" t="s">
        <v>360</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88">
        <f>'Art. 121'!Q609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85" t="s">
        <v>462</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88">
        <f>'Art. 121'!Q610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85" t="s">
        <v>463</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8">
        <f>'Art. 121'!Q611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85" t="s">
        <v>464</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88">
        <f>'Art. 121'!Q612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85" t="s">
        <v>2231</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88">
        <f>'Art. 121'!Q613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85" t="s">
        <v>2232</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88">
        <f>'Art. 121'!Q614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85" t="s">
        <v>2233</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88">
        <f>'Art. 121'!Q615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85" t="s">
        <v>2234</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88">
        <f>'Art. 121'!Q616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85" t="s">
        <v>2235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88">
        <f>'Art. 121'!Q617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85" t="s">
        <v>2236</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88">
        <f>'Art. 121'!Q618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85" t="s">
        <v>2237</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88">
        <f>'Art. 121'!Q619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85" t="s">
        <v>2238</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88">
        <f>'Art. 121'!Q620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85" t="s">
        <v>2239</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88">
        <f>'Art. 121'!Q621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85" t="s">
        <v>2240</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88">
        <f>'Art. 121'!Q622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85" t="s">
        <v>2241</v>
      </c>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88">
        <f>'Art. 121'!Q623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14" t="s">
        <v>2242</v>
      </c>
      <c r="B648" s="315"/>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c r="AA648" s="315"/>
      <c r="AB648" s="315"/>
      <c r="AC648" s="316"/>
      <c r="AD648" s="88">
        <f>'Art. 121'!Q624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14" t="s">
        <v>2243</v>
      </c>
      <c r="B649" s="315"/>
      <c r="C649" s="315"/>
      <c r="D649" s="315"/>
      <c r="E649" s="315"/>
      <c r="F649" s="315"/>
      <c r="G649" s="315"/>
      <c r="H649" s="315"/>
      <c r="I649" s="315"/>
      <c r="J649" s="315"/>
      <c r="K649" s="315"/>
      <c r="L649" s="315"/>
      <c r="M649" s="315"/>
      <c r="N649" s="315"/>
      <c r="O649" s="315"/>
      <c r="P649" s="315"/>
      <c r="Q649" s="315"/>
      <c r="R649" s="315"/>
      <c r="S649" s="315"/>
      <c r="T649" s="315"/>
      <c r="U649" s="315"/>
      <c r="V649" s="315"/>
      <c r="W649" s="315"/>
      <c r="X649" s="315"/>
      <c r="Y649" s="315"/>
      <c r="Z649" s="315"/>
      <c r="AA649" s="315"/>
      <c r="AB649" s="315"/>
      <c r="AC649" s="316"/>
      <c r="AD649" s="88">
        <f>'Art. 121'!Q625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14" t="s">
        <v>2244</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6"/>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307" t="s">
        <v>2245</v>
      </c>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89">
        <f>SUM(AE629:AE650)</f>
        <v>0</v>
      </c>
      <c r="AF651" s="59"/>
      <c r="AG651" s="92">
        <f>SUM(AG629:AG650)</f>
        <v>0</v>
      </c>
      <c r="AH651" s="93"/>
      <c r="AI651" s="94"/>
      <c r="AJ651" s="94"/>
      <c r="AK651" s="94"/>
    </row>
    <row r="652" spans="1:37" ht="25.15" customHeight="1" x14ac:dyDescent="0.2">
      <c r="A652" s="308" t="s">
        <v>2246</v>
      </c>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310" t="s">
        <v>73</v>
      </c>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104" t="s">
        <v>64</v>
      </c>
      <c r="AE654" s="105" t="s">
        <v>8</v>
      </c>
      <c r="AF654" s="86" t="s">
        <v>2133</v>
      </c>
      <c r="AG654" s="86" t="s">
        <v>2134</v>
      </c>
      <c r="AH654" s="86" t="s">
        <v>2135</v>
      </c>
      <c r="AI654" s="87" t="s">
        <v>2136</v>
      </c>
      <c r="AJ654" s="86"/>
      <c r="AK654" s="87" t="s">
        <v>2137</v>
      </c>
    </row>
    <row r="655" spans="1:37" ht="25.15" customHeight="1" thickTop="1" thickBot="1" x14ac:dyDescent="0.25">
      <c r="A655" s="285" t="s">
        <v>156</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88">
        <f>'Art. 121'!Q629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85" t="s">
        <v>157</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88">
        <f>'Art. 121'!Q630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85" t="s">
        <v>158</v>
      </c>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88">
        <f>'Art. 121'!Q631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85" t="s">
        <v>159</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8">
        <f>'Art. 121'!Q632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85" t="s">
        <v>2247</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88">
        <f>'Art. 121'!Q633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307" t="s">
        <v>2248</v>
      </c>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89">
        <f>SUM(AE653:AE659)</f>
        <v>0</v>
      </c>
      <c r="AF660" s="59"/>
      <c r="AG660" s="92">
        <f>SUM(AG655:AG659)</f>
        <v>0</v>
      </c>
      <c r="AH660" s="93"/>
      <c r="AI660" s="94"/>
      <c r="AJ660" s="94"/>
      <c r="AK660" s="94"/>
    </row>
    <row r="661" spans="1:37" ht="25.15" customHeight="1" x14ac:dyDescent="0.2">
      <c r="A661" s="308" t="s">
        <v>2249</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9" t="s">
        <v>484</v>
      </c>
      <c r="B664" s="309"/>
      <c r="C664" s="309"/>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c r="AA664" s="309"/>
      <c r="AB664" s="309"/>
      <c r="AC664" s="309"/>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299" t="s">
        <v>43</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63" t="s">
        <v>64</v>
      </c>
      <c r="AE667" s="211" t="s">
        <v>8</v>
      </c>
      <c r="AF667" s="86" t="s">
        <v>2133</v>
      </c>
      <c r="AG667" s="86" t="s">
        <v>2134</v>
      </c>
      <c r="AH667" s="86" t="s">
        <v>2135</v>
      </c>
      <c r="AI667" s="87" t="s">
        <v>2136</v>
      </c>
      <c r="AJ667" s="86"/>
      <c r="AK667" s="87" t="s">
        <v>2137</v>
      </c>
    </row>
    <row r="668" spans="1:37" ht="25.15" customHeight="1" thickTop="1" thickBot="1" x14ac:dyDescent="0.25">
      <c r="A668" s="314" t="s">
        <v>66</v>
      </c>
      <c r="B668" s="315"/>
      <c r="C668" s="315"/>
      <c r="D668" s="315"/>
      <c r="E668" s="315"/>
      <c r="F668" s="315"/>
      <c r="G668" s="315"/>
      <c r="H668" s="315"/>
      <c r="I668" s="315"/>
      <c r="J668" s="315"/>
      <c r="K668" s="315"/>
      <c r="L668" s="315"/>
      <c r="M668" s="315"/>
      <c r="N668" s="315"/>
      <c r="O668" s="315"/>
      <c r="P668" s="315"/>
      <c r="Q668" s="315"/>
      <c r="R668" s="315"/>
      <c r="S668" s="315"/>
      <c r="T668" s="315"/>
      <c r="U668" s="315"/>
      <c r="V668" s="315"/>
      <c r="W668" s="315"/>
      <c r="X668" s="315"/>
      <c r="Y668" s="315"/>
      <c r="Z668" s="315"/>
      <c r="AA668" s="315"/>
      <c r="AB668" s="315"/>
      <c r="AC668" s="316"/>
      <c r="AD668" s="88">
        <f>'Art. 121'!Q642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14" t="s">
        <v>67</v>
      </c>
      <c r="B669" s="315" t="s">
        <v>67</v>
      </c>
      <c r="C669" s="315" t="s">
        <v>67</v>
      </c>
      <c r="D669" s="315" t="s">
        <v>67</v>
      </c>
      <c r="E669" s="315" t="s">
        <v>67</v>
      </c>
      <c r="F669" s="315" t="s">
        <v>67</v>
      </c>
      <c r="G669" s="315" t="s">
        <v>67</v>
      </c>
      <c r="H669" s="315" t="s">
        <v>67</v>
      </c>
      <c r="I669" s="315" t="s">
        <v>67</v>
      </c>
      <c r="J669" s="315" t="s">
        <v>67</v>
      </c>
      <c r="K669" s="315" t="s">
        <v>67</v>
      </c>
      <c r="L669" s="315" t="s">
        <v>67</v>
      </c>
      <c r="M669" s="315" t="s">
        <v>67</v>
      </c>
      <c r="N669" s="315" t="s">
        <v>67</v>
      </c>
      <c r="O669" s="315" t="s">
        <v>67</v>
      </c>
      <c r="P669" s="315" t="s">
        <v>67</v>
      </c>
      <c r="Q669" s="315" t="s">
        <v>67</v>
      </c>
      <c r="R669" s="315" t="s">
        <v>67</v>
      </c>
      <c r="S669" s="315" t="s">
        <v>67</v>
      </c>
      <c r="T669" s="315" t="s">
        <v>67</v>
      </c>
      <c r="U669" s="315" t="s">
        <v>67</v>
      </c>
      <c r="V669" s="315" t="s">
        <v>67</v>
      </c>
      <c r="W669" s="315" t="s">
        <v>67</v>
      </c>
      <c r="X669" s="315" t="s">
        <v>67</v>
      </c>
      <c r="Y669" s="315" t="s">
        <v>67</v>
      </c>
      <c r="Z669" s="315" t="s">
        <v>67</v>
      </c>
      <c r="AA669" s="315" t="s">
        <v>67</v>
      </c>
      <c r="AB669" s="315" t="s">
        <v>67</v>
      </c>
      <c r="AC669" s="316" t="s">
        <v>67</v>
      </c>
      <c r="AD669" s="88">
        <f>'Art. 121'!Q643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14" t="s">
        <v>485</v>
      </c>
      <c r="B670" s="315" t="s">
        <v>485</v>
      </c>
      <c r="C670" s="315" t="s">
        <v>485</v>
      </c>
      <c r="D670" s="315" t="s">
        <v>485</v>
      </c>
      <c r="E670" s="315" t="s">
        <v>485</v>
      </c>
      <c r="F670" s="315" t="s">
        <v>485</v>
      </c>
      <c r="G670" s="315" t="s">
        <v>485</v>
      </c>
      <c r="H670" s="315" t="s">
        <v>485</v>
      </c>
      <c r="I670" s="315" t="s">
        <v>485</v>
      </c>
      <c r="J670" s="315" t="s">
        <v>485</v>
      </c>
      <c r="K670" s="315" t="s">
        <v>485</v>
      </c>
      <c r="L670" s="315" t="s">
        <v>485</v>
      </c>
      <c r="M670" s="315" t="s">
        <v>485</v>
      </c>
      <c r="N670" s="315" t="s">
        <v>485</v>
      </c>
      <c r="O670" s="315" t="s">
        <v>485</v>
      </c>
      <c r="P670" s="315" t="s">
        <v>485</v>
      </c>
      <c r="Q670" s="315" t="s">
        <v>485</v>
      </c>
      <c r="R670" s="315" t="s">
        <v>485</v>
      </c>
      <c r="S670" s="315" t="s">
        <v>485</v>
      </c>
      <c r="T670" s="315" t="s">
        <v>485</v>
      </c>
      <c r="U670" s="315" t="s">
        <v>485</v>
      </c>
      <c r="V670" s="315" t="s">
        <v>485</v>
      </c>
      <c r="W670" s="315" t="s">
        <v>485</v>
      </c>
      <c r="X670" s="315" t="s">
        <v>485</v>
      </c>
      <c r="Y670" s="315" t="s">
        <v>485</v>
      </c>
      <c r="Z670" s="315" t="s">
        <v>485</v>
      </c>
      <c r="AA670" s="315" t="s">
        <v>485</v>
      </c>
      <c r="AB670" s="315" t="s">
        <v>485</v>
      </c>
      <c r="AC670" s="316" t="s">
        <v>485</v>
      </c>
      <c r="AD670" s="88">
        <f>'Art. 121'!Q644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14" t="s">
        <v>486</v>
      </c>
      <c r="B671" s="315" t="s">
        <v>486</v>
      </c>
      <c r="C671" s="315" t="s">
        <v>486</v>
      </c>
      <c r="D671" s="315" t="s">
        <v>486</v>
      </c>
      <c r="E671" s="315" t="s">
        <v>486</v>
      </c>
      <c r="F671" s="315" t="s">
        <v>486</v>
      </c>
      <c r="G671" s="315" t="s">
        <v>486</v>
      </c>
      <c r="H671" s="315" t="s">
        <v>486</v>
      </c>
      <c r="I671" s="315" t="s">
        <v>486</v>
      </c>
      <c r="J671" s="315" t="s">
        <v>486</v>
      </c>
      <c r="K671" s="315" t="s">
        <v>486</v>
      </c>
      <c r="L671" s="315" t="s">
        <v>486</v>
      </c>
      <c r="M671" s="315" t="s">
        <v>486</v>
      </c>
      <c r="N671" s="315" t="s">
        <v>486</v>
      </c>
      <c r="O671" s="315" t="s">
        <v>486</v>
      </c>
      <c r="P671" s="315" t="s">
        <v>486</v>
      </c>
      <c r="Q671" s="315" t="s">
        <v>486</v>
      </c>
      <c r="R671" s="315" t="s">
        <v>486</v>
      </c>
      <c r="S671" s="315" t="s">
        <v>486</v>
      </c>
      <c r="T671" s="315" t="s">
        <v>486</v>
      </c>
      <c r="U671" s="315" t="s">
        <v>486</v>
      </c>
      <c r="V671" s="315" t="s">
        <v>486</v>
      </c>
      <c r="W671" s="315" t="s">
        <v>486</v>
      </c>
      <c r="X671" s="315" t="s">
        <v>486</v>
      </c>
      <c r="Y671" s="315" t="s">
        <v>486</v>
      </c>
      <c r="Z671" s="315" t="s">
        <v>486</v>
      </c>
      <c r="AA671" s="315" t="s">
        <v>486</v>
      </c>
      <c r="AB671" s="315" t="s">
        <v>486</v>
      </c>
      <c r="AC671" s="316" t="s">
        <v>486</v>
      </c>
      <c r="AD671" s="88">
        <f>'Art. 121'!Q645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14" t="s">
        <v>487</v>
      </c>
      <c r="B672" s="315" t="s">
        <v>487</v>
      </c>
      <c r="C672" s="315" t="s">
        <v>487</v>
      </c>
      <c r="D672" s="315" t="s">
        <v>487</v>
      </c>
      <c r="E672" s="315" t="s">
        <v>487</v>
      </c>
      <c r="F672" s="315" t="s">
        <v>487</v>
      </c>
      <c r="G672" s="315" t="s">
        <v>487</v>
      </c>
      <c r="H672" s="315" t="s">
        <v>487</v>
      </c>
      <c r="I672" s="315" t="s">
        <v>487</v>
      </c>
      <c r="J672" s="315" t="s">
        <v>487</v>
      </c>
      <c r="K672" s="315" t="s">
        <v>487</v>
      </c>
      <c r="L672" s="315" t="s">
        <v>487</v>
      </c>
      <c r="M672" s="315" t="s">
        <v>487</v>
      </c>
      <c r="N672" s="315" t="s">
        <v>487</v>
      </c>
      <c r="O672" s="315" t="s">
        <v>487</v>
      </c>
      <c r="P672" s="315" t="s">
        <v>487</v>
      </c>
      <c r="Q672" s="315" t="s">
        <v>487</v>
      </c>
      <c r="R672" s="315" t="s">
        <v>487</v>
      </c>
      <c r="S672" s="315" t="s">
        <v>487</v>
      </c>
      <c r="T672" s="315" t="s">
        <v>487</v>
      </c>
      <c r="U672" s="315" t="s">
        <v>487</v>
      </c>
      <c r="V672" s="315" t="s">
        <v>487</v>
      </c>
      <c r="W672" s="315" t="s">
        <v>487</v>
      </c>
      <c r="X672" s="315" t="s">
        <v>487</v>
      </c>
      <c r="Y672" s="315" t="s">
        <v>487</v>
      </c>
      <c r="Z672" s="315" t="s">
        <v>487</v>
      </c>
      <c r="AA672" s="315" t="s">
        <v>487</v>
      </c>
      <c r="AB672" s="315" t="s">
        <v>487</v>
      </c>
      <c r="AC672" s="316" t="s">
        <v>487</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14" t="s">
        <v>488</v>
      </c>
      <c r="B673" s="315" t="s">
        <v>488</v>
      </c>
      <c r="C673" s="315" t="s">
        <v>488</v>
      </c>
      <c r="D673" s="315" t="s">
        <v>488</v>
      </c>
      <c r="E673" s="315" t="s">
        <v>488</v>
      </c>
      <c r="F673" s="315" t="s">
        <v>488</v>
      </c>
      <c r="G673" s="315" t="s">
        <v>488</v>
      </c>
      <c r="H673" s="315" t="s">
        <v>488</v>
      </c>
      <c r="I673" s="315" t="s">
        <v>488</v>
      </c>
      <c r="J673" s="315" t="s">
        <v>488</v>
      </c>
      <c r="K673" s="315" t="s">
        <v>488</v>
      </c>
      <c r="L673" s="315" t="s">
        <v>488</v>
      </c>
      <c r="M673" s="315" t="s">
        <v>488</v>
      </c>
      <c r="N673" s="315" t="s">
        <v>488</v>
      </c>
      <c r="O673" s="315" t="s">
        <v>488</v>
      </c>
      <c r="P673" s="315" t="s">
        <v>488</v>
      </c>
      <c r="Q673" s="315" t="s">
        <v>488</v>
      </c>
      <c r="R673" s="315" t="s">
        <v>488</v>
      </c>
      <c r="S673" s="315" t="s">
        <v>488</v>
      </c>
      <c r="T673" s="315" t="s">
        <v>488</v>
      </c>
      <c r="U673" s="315" t="s">
        <v>488</v>
      </c>
      <c r="V673" s="315" t="s">
        <v>488</v>
      </c>
      <c r="W673" s="315" t="s">
        <v>488</v>
      </c>
      <c r="X673" s="315" t="s">
        <v>488</v>
      </c>
      <c r="Y673" s="315" t="s">
        <v>488</v>
      </c>
      <c r="Z673" s="315" t="s">
        <v>488</v>
      </c>
      <c r="AA673" s="315" t="s">
        <v>488</v>
      </c>
      <c r="AB673" s="315" t="s">
        <v>488</v>
      </c>
      <c r="AC673" s="316" t="s">
        <v>488</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14" t="s">
        <v>489</v>
      </c>
      <c r="B674" s="315" t="s">
        <v>489</v>
      </c>
      <c r="C674" s="315" t="s">
        <v>489</v>
      </c>
      <c r="D674" s="315" t="s">
        <v>489</v>
      </c>
      <c r="E674" s="315" t="s">
        <v>489</v>
      </c>
      <c r="F674" s="315" t="s">
        <v>489</v>
      </c>
      <c r="G674" s="315" t="s">
        <v>489</v>
      </c>
      <c r="H674" s="315" t="s">
        <v>489</v>
      </c>
      <c r="I674" s="315" t="s">
        <v>489</v>
      </c>
      <c r="J674" s="315" t="s">
        <v>489</v>
      </c>
      <c r="K674" s="315" t="s">
        <v>489</v>
      </c>
      <c r="L674" s="315" t="s">
        <v>489</v>
      </c>
      <c r="M674" s="315" t="s">
        <v>489</v>
      </c>
      <c r="N674" s="315" t="s">
        <v>489</v>
      </c>
      <c r="O674" s="315" t="s">
        <v>489</v>
      </c>
      <c r="P674" s="315" t="s">
        <v>489</v>
      </c>
      <c r="Q674" s="315" t="s">
        <v>489</v>
      </c>
      <c r="R674" s="315" t="s">
        <v>489</v>
      </c>
      <c r="S674" s="315" t="s">
        <v>489</v>
      </c>
      <c r="T674" s="315" t="s">
        <v>489</v>
      </c>
      <c r="U674" s="315" t="s">
        <v>489</v>
      </c>
      <c r="V674" s="315" t="s">
        <v>489</v>
      </c>
      <c r="W674" s="315" t="s">
        <v>489</v>
      </c>
      <c r="X674" s="315" t="s">
        <v>489</v>
      </c>
      <c r="Y674" s="315" t="s">
        <v>489</v>
      </c>
      <c r="Z674" s="315" t="s">
        <v>489</v>
      </c>
      <c r="AA674" s="315" t="s">
        <v>489</v>
      </c>
      <c r="AB674" s="315" t="s">
        <v>489</v>
      </c>
      <c r="AC674" s="316" t="s">
        <v>489</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14" t="s">
        <v>490</v>
      </c>
      <c r="B675" s="315" t="s">
        <v>490</v>
      </c>
      <c r="C675" s="315" t="s">
        <v>490</v>
      </c>
      <c r="D675" s="315" t="s">
        <v>490</v>
      </c>
      <c r="E675" s="315" t="s">
        <v>490</v>
      </c>
      <c r="F675" s="315" t="s">
        <v>490</v>
      </c>
      <c r="G675" s="315" t="s">
        <v>490</v>
      </c>
      <c r="H675" s="315" t="s">
        <v>490</v>
      </c>
      <c r="I675" s="315" t="s">
        <v>490</v>
      </c>
      <c r="J675" s="315" t="s">
        <v>490</v>
      </c>
      <c r="K675" s="315" t="s">
        <v>490</v>
      </c>
      <c r="L675" s="315" t="s">
        <v>490</v>
      </c>
      <c r="M675" s="315" t="s">
        <v>490</v>
      </c>
      <c r="N675" s="315" t="s">
        <v>490</v>
      </c>
      <c r="O675" s="315" t="s">
        <v>490</v>
      </c>
      <c r="P675" s="315" t="s">
        <v>490</v>
      </c>
      <c r="Q675" s="315" t="s">
        <v>490</v>
      </c>
      <c r="R675" s="315" t="s">
        <v>490</v>
      </c>
      <c r="S675" s="315" t="s">
        <v>490</v>
      </c>
      <c r="T675" s="315" t="s">
        <v>490</v>
      </c>
      <c r="U675" s="315" t="s">
        <v>490</v>
      </c>
      <c r="V675" s="315" t="s">
        <v>490</v>
      </c>
      <c r="W675" s="315" t="s">
        <v>490</v>
      </c>
      <c r="X675" s="315" t="s">
        <v>490</v>
      </c>
      <c r="Y675" s="315" t="s">
        <v>490</v>
      </c>
      <c r="Z675" s="315" t="s">
        <v>490</v>
      </c>
      <c r="AA675" s="315" t="s">
        <v>490</v>
      </c>
      <c r="AB675" s="315" t="s">
        <v>490</v>
      </c>
      <c r="AC675" s="316" t="s">
        <v>490</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14" t="s">
        <v>491</v>
      </c>
      <c r="B676" s="315" t="s">
        <v>491</v>
      </c>
      <c r="C676" s="315" t="s">
        <v>491</v>
      </c>
      <c r="D676" s="315" t="s">
        <v>491</v>
      </c>
      <c r="E676" s="315" t="s">
        <v>491</v>
      </c>
      <c r="F676" s="315" t="s">
        <v>491</v>
      </c>
      <c r="G676" s="315" t="s">
        <v>491</v>
      </c>
      <c r="H676" s="315" t="s">
        <v>491</v>
      </c>
      <c r="I676" s="315" t="s">
        <v>491</v>
      </c>
      <c r="J676" s="315" t="s">
        <v>491</v>
      </c>
      <c r="K676" s="315" t="s">
        <v>491</v>
      </c>
      <c r="L676" s="315" t="s">
        <v>491</v>
      </c>
      <c r="M676" s="315" t="s">
        <v>491</v>
      </c>
      <c r="N676" s="315" t="s">
        <v>491</v>
      </c>
      <c r="O676" s="315" t="s">
        <v>491</v>
      </c>
      <c r="P676" s="315" t="s">
        <v>491</v>
      </c>
      <c r="Q676" s="315" t="s">
        <v>491</v>
      </c>
      <c r="R676" s="315" t="s">
        <v>491</v>
      </c>
      <c r="S676" s="315" t="s">
        <v>491</v>
      </c>
      <c r="T676" s="315" t="s">
        <v>491</v>
      </c>
      <c r="U676" s="315" t="s">
        <v>491</v>
      </c>
      <c r="V676" s="315" t="s">
        <v>491</v>
      </c>
      <c r="W676" s="315" t="s">
        <v>491</v>
      </c>
      <c r="X676" s="315" t="s">
        <v>491</v>
      </c>
      <c r="Y676" s="315" t="s">
        <v>491</v>
      </c>
      <c r="Z676" s="315" t="s">
        <v>491</v>
      </c>
      <c r="AA676" s="315" t="s">
        <v>491</v>
      </c>
      <c r="AB676" s="315" t="s">
        <v>491</v>
      </c>
      <c r="AC676" s="316" t="s">
        <v>491</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14" t="s">
        <v>492</v>
      </c>
      <c r="B677" s="315" t="s">
        <v>492</v>
      </c>
      <c r="C677" s="315" t="s">
        <v>492</v>
      </c>
      <c r="D677" s="315" t="s">
        <v>492</v>
      </c>
      <c r="E677" s="315" t="s">
        <v>492</v>
      </c>
      <c r="F677" s="315" t="s">
        <v>492</v>
      </c>
      <c r="G677" s="315" t="s">
        <v>492</v>
      </c>
      <c r="H677" s="315" t="s">
        <v>492</v>
      </c>
      <c r="I677" s="315" t="s">
        <v>492</v>
      </c>
      <c r="J677" s="315" t="s">
        <v>492</v>
      </c>
      <c r="K677" s="315" t="s">
        <v>492</v>
      </c>
      <c r="L677" s="315" t="s">
        <v>492</v>
      </c>
      <c r="M677" s="315" t="s">
        <v>492</v>
      </c>
      <c r="N677" s="315" t="s">
        <v>492</v>
      </c>
      <c r="O677" s="315" t="s">
        <v>492</v>
      </c>
      <c r="P677" s="315" t="s">
        <v>492</v>
      </c>
      <c r="Q677" s="315" t="s">
        <v>492</v>
      </c>
      <c r="R677" s="315" t="s">
        <v>492</v>
      </c>
      <c r="S677" s="315" t="s">
        <v>492</v>
      </c>
      <c r="T677" s="315" t="s">
        <v>492</v>
      </c>
      <c r="U677" s="315" t="s">
        <v>492</v>
      </c>
      <c r="V677" s="315" t="s">
        <v>492</v>
      </c>
      <c r="W677" s="315" t="s">
        <v>492</v>
      </c>
      <c r="X677" s="315" t="s">
        <v>492</v>
      </c>
      <c r="Y677" s="315" t="s">
        <v>492</v>
      </c>
      <c r="Z677" s="315" t="s">
        <v>492</v>
      </c>
      <c r="AA677" s="315" t="s">
        <v>492</v>
      </c>
      <c r="AB677" s="315" t="s">
        <v>492</v>
      </c>
      <c r="AC677" s="316" t="s">
        <v>492</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14" t="s">
        <v>493</v>
      </c>
      <c r="B678" s="315" t="s">
        <v>493</v>
      </c>
      <c r="C678" s="315" t="s">
        <v>493</v>
      </c>
      <c r="D678" s="315" t="s">
        <v>493</v>
      </c>
      <c r="E678" s="315" t="s">
        <v>493</v>
      </c>
      <c r="F678" s="315" t="s">
        <v>493</v>
      </c>
      <c r="G678" s="315" t="s">
        <v>493</v>
      </c>
      <c r="H678" s="315" t="s">
        <v>493</v>
      </c>
      <c r="I678" s="315" t="s">
        <v>493</v>
      </c>
      <c r="J678" s="315" t="s">
        <v>493</v>
      </c>
      <c r="K678" s="315" t="s">
        <v>493</v>
      </c>
      <c r="L678" s="315" t="s">
        <v>493</v>
      </c>
      <c r="M678" s="315" t="s">
        <v>493</v>
      </c>
      <c r="N678" s="315" t="s">
        <v>493</v>
      </c>
      <c r="O678" s="315" t="s">
        <v>493</v>
      </c>
      <c r="P678" s="315" t="s">
        <v>493</v>
      </c>
      <c r="Q678" s="315" t="s">
        <v>493</v>
      </c>
      <c r="R678" s="315" t="s">
        <v>493</v>
      </c>
      <c r="S678" s="315" t="s">
        <v>493</v>
      </c>
      <c r="T678" s="315" t="s">
        <v>493</v>
      </c>
      <c r="U678" s="315" t="s">
        <v>493</v>
      </c>
      <c r="V678" s="315" t="s">
        <v>493</v>
      </c>
      <c r="W678" s="315" t="s">
        <v>493</v>
      </c>
      <c r="X678" s="315" t="s">
        <v>493</v>
      </c>
      <c r="Y678" s="315" t="s">
        <v>493</v>
      </c>
      <c r="Z678" s="315" t="s">
        <v>493</v>
      </c>
      <c r="AA678" s="315" t="s">
        <v>493</v>
      </c>
      <c r="AB678" s="315" t="s">
        <v>493</v>
      </c>
      <c r="AC678" s="316" t="s">
        <v>493</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14" t="s">
        <v>494</v>
      </c>
      <c r="B679" s="315" t="s">
        <v>494</v>
      </c>
      <c r="C679" s="315" t="s">
        <v>494</v>
      </c>
      <c r="D679" s="315" t="s">
        <v>494</v>
      </c>
      <c r="E679" s="315" t="s">
        <v>494</v>
      </c>
      <c r="F679" s="315" t="s">
        <v>494</v>
      </c>
      <c r="G679" s="315" t="s">
        <v>494</v>
      </c>
      <c r="H679" s="315" t="s">
        <v>494</v>
      </c>
      <c r="I679" s="315" t="s">
        <v>494</v>
      </c>
      <c r="J679" s="315" t="s">
        <v>494</v>
      </c>
      <c r="K679" s="315" t="s">
        <v>494</v>
      </c>
      <c r="L679" s="315" t="s">
        <v>494</v>
      </c>
      <c r="M679" s="315" t="s">
        <v>494</v>
      </c>
      <c r="N679" s="315" t="s">
        <v>494</v>
      </c>
      <c r="O679" s="315" t="s">
        <v>494</v>
      </c>
      <c r="P679" s="315" t="s">
        <v>494</v>
      </c>
      <c r="Q679" s="315" t="s">
        <v>494</v>
      </c>
      <c r="R679" s="315" t="s">
        <v>494</v>
      </c>
      <c r="S679" s="315" t="s">
        <v>494</v>
      </c>
      <c r="T679" s="315" t="s">
        <v>494</v>
      </c>
      <c r="U679" s="315" t="s">
        <v>494</v>
      </c>
      <c r="V679" s="315" t="s">
        <v>494</v>
      </c>
      <c r="W679" s="315" t="s">
        <v>494</v>
      </c>
      <c r="X679" s="315" t="s">
        <v>494</v>
      </c>
      <c r="Y679" s="315" t="s">
        <v>494</v>
      </c>
      <c r="Z679" s="315" t="s">
        <v>494</v>
      </c>
      <c r="AA679" s="315" t="s">
        <v>494</v>
      </c>
      <c r="AB679" s="315" t="s">
        <v>494</v>
      </c>
      <c r="AC679" s="316" t="s">
        <v>494</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14" t="s">
        <v>495</v>
      </c>
      <c r="B680" s="315" t="s">
        <v>495</v>
      </c>
      <c r="C680" s="315" t="s">
        <v>495</v>
      </c>
      <c r="D680" s="315" t="s">
        <v>495</v>
      </c>
      <c r="E680" s="315" t="s">
        <v>495</v>
      </c>
      <c r="F680" s="315" t="s">
        <v>495</v>
      </c>
      <c r="G680" s="315" t="s">
        <v>495</v>
      </c>
      <c r="H680" s="315" t="s">
        <v>495</v>
      </c>
      <c r="I680" s="315" t="s">
        <v>495</v>
      </c>
      <c r="J680" s="315" t="s">
        <v>495</v>
      </c>
      <c r="K680" s="315" t="s">
        <v>495</v>
      </c>
      <c r="L680" s="315" t="s">
        <v>495</v>
      </c>
      <c r="M680" s="315" t="s">
        <v>495</v>
      </c>
      <c r="N680" s="315" t="s">
        <v>495</v>
      </c>
      <c r="O680" s="315" t="s">
        <v>495</v>
      </c>
      <c r="P680" s="315" t="s">
        <v>495</v>
      </c>
      <c r="Q680" s="315" t="s">
        <v>495</v>
      </c>
      <c r="R680" s="315" t="s">
        <v>495</v>
      </c>
      <c r="S680" s="315" t="s">
        <v>495</v>
      </c>
      <c r="T680" s="315" t="s">
        <v>495</v>
      </c>
      <c r="U680" s="315" t="s">
        <v>495</v>
      </c>
      <c r="V680" s="315" t="s">
        <v>495</v>
      </c>
      <c r="W680" s="315" t="s">
        <v>495</v>
      </c>
      <c r="X680" s="315" t="s">
        <v>495</v>
      </c>
      <c r="Y680" s="315" t="s">
        <v>495</v>
      </c>
      <c r="Z680" s="315" t="s">
        <v>495</v>
      </c>
      <c r="AA680" s="315" t="s">
        <v>495</v>
      </c>
      <c r="AB680" s="315" t="s">
        <v>495</v>
      </c>
      <c r="AC680" s="316" t="s">
        <v>495</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14" t="s">
        <v>496</v>
      </c>
      <c r="B681" s="315" t="s">
        <v>496</v>
      </c>
      <c r="C681" s="315" t="s">
        <v>496</v>
      </c>
      <c r="D681" s="315" t="s">
        <v>496</v>
      </c>
      <c r="E681" s="315" t="s">
        <v>496</v>
      </c>
      <c r="F681" s="315" t="s">
        <v>496</v>
      </c>
      <c r="G681" s="315" t="s">
        <v>496</v>
      </c>
      <c r="H681" s="315" t="s">
        <v>496</v>
      </c>
      <c r="I681" s="315" t="s">
        <v>496</v>
      </c>
      <c r="J681" s="315" t="s">
        <v>496</v>
      </c>
      <c r="K681" s="315" t="s">
        <v>496</v>
      </c>
      <c r="L681" s="315" t="s">
        <v>496</v>
      </c>
      <c r="M681" s="315" t="s">
        <v>496</v>
      </c>
      <c r="N681" s="315" t="s">
        <v>496</v>
      </c>
      <c r="O681" s="315" t="s">
        <v>496</v>
      </c>
      <c r="P681" s="315" t="s">
        <v>496</v>
      </c>
      <c r="Q681" s="315" t="s">
        <v>496</v>
      </c>
      <c r="R681" s="315" t="s">
        <v>496</v>
      </c>
      <c r="S681" s="315" t="s">
        <v>496</v>
      </c>
      <c r="T681" s="315" t="s">
        <v>496</v>
      </c>
      <c r="U681" s="315" t="s">
        <v>496</v>
      </c>
      <c r="V681" s="315" t="s">
        <v>496</v>
      </c>
      <c r="W681" s="315" t="s">
        <v>496</v>
      </c>
      <c r="X681" s="315" t="s">
        <v>496</v>
      </c>
      <c r="Y681" s="315" t="s">
        <v>496</v>
      </c>
      <c r="Z681" s="315" t="s">
        <v>496</v>
      </c>
      <c r="AA681" s="315" t="s">
        <v>496</v>
      </c>
      <c r="AB681" s="315" t="s">
        <v>496</v>
      </c>
      <c r="AC681" s="316" t="s">
        <v>496</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14" t="s">
        <v>497</v>
      </c>
      <c r="B682" s="315" t="s">
        <v>497</v>
      </c>
      <c r="C682" s="315" t="s">
        <v>497</v>
      </c>
      <c r="D682" s="315" t="s">
        <v>497</v>
      </c>
      <c r="E682" s="315" t="s">
        <v>497</v>
      </c>
      <c r="F682" s="315" t="s">
        <v>497</v>
      </c>
      <c r="G682" s="315" t="s">
        <v>497</v>
      </c>
      <c r="H682" s="315" t="s">
        <v>497</v>
      </c>
      <c r="I682" s="315" t="s">
        <v>497</v>
      </c>
      <c r="J682" s="315" t="s">
        <v>497</v>
      </c>
      <c r="K682" s="315" t="s">
        <v>497</v>
      </c>
      <c r="L682" s="315" t="s">
        <v>497</v>
      </c>
      <c r="M682" s="315" t="s">
        <v>497</v>
      </c>
      <c r="N682" s="315" t="s">
        <v>497</v>
      </c>
      <c r="O682" s="315" t="s">
        <v>497</v>
      </c>
      <c r="P682" s="315" t="s">
        <v>497</v>
      </c>
      <c r="Q682" s="315" t="s">
        <v>497</v>
      </c>
      <c r="R682" s="315" t="s">
        <v>497</v>
      </c>
      <c r="S682" s="315" t="s">
        <v>497</v>
      </c>
      <c r="T682" s="315" t="s">
        <v>497</v>
      </c>
      <c r="U682" s="315" t="s">
        <v>497</v>
      </c>
      <c r="V682" s="315" t="s">
        <v>497</v>
      </c>
      <c r="W682" s="315" t="s">
        <v>497</v>
      </c>
      <c r="X682" s="315" t="s">
        <v>497</v>
      </c>
      <c r="Y682" s="315" t="s">
        <v>497</v>
      </c>
      <c r="Z682" s="315" t="s">
        <v>497</v>
      </c>
      <c r="AA682" s="315" t="s">
        <v>497</v>
      </c>
      <c r="AB682" s="315" t="s">
        <v>497</v>
      </c>
      <c r="AC682" s="316" t="s">
        <v>497</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14" t="s">
        <v>498</v>
      </c>
      <c r="B683" s="315" t="s">
        <v>498</v>
      </c>
      <c r="C683" s="315" t="s">
        <v>498</v>
      </c>
      <c r="D683" s="315" t="s">
        <v>498</v>
      </c>
      <c r="E683" s="315" t="s">
        <v>498</v>
      </c>
      <c r="F683" s="315" t="s">
        <v>498</v>
      </c>
      <c r="G683" s="315" t="s">
        <v>498</v>
      </c>
      <c r="H683" s="315" t="s">
        <v>498</v>
      </c>
      <c r="I683" s="315" t="s">
        <v>498</v>
      </c>
      <c r="J683" s="315" t="s">
        <v>498</v>
      </c>
      <c r="K683" s="315" t="s">
        <v>498</v>
      </c>
      <c r="L683" s="315" t="s">
        <v>498</v>
      </c>
      <c r="M683" s="315" t="s">
        <v>498</v>
      </c>
      <c r="N683" s="315" t="s">
        <v>498</v>
      </c>
      <c r="O683" s="315" t="s">
        <v>498</v>
      </c>
      <c r="P683" s="315" t="s">
        <v>498</v>
      </c>
      <c r="Q683" s="315" t="s">
        <v>498</v>
      </c>
      <c r="R683" s="315" t="s">
        <v>498</v>
      </c>
      <c r="S683" s="315" t="s">
        <v>498</v>
      </c>
      <c r="T683" s="315" t="s">
        <v>498</v>
      </c>
      <c r="U683" s="315" t="s">
        <v>498</v>
      </c>
      <c r="V683" s="315" t="s">
        <v>498</v>
      </c>
      <c r="W683" s="315" t="s">
        <v>498</v>
      </c>
      <c r="X683" s="315" t="s">
        <v>498</v>
      </c>
      <c r="Y683" s="315" t="s">
        <v>498</v>
      </c>
      <c r="Z683" s="315" t="s">
        <v>498</v>
      </c>
      <c r="AA683" s="315" t="s">
        <v>498</v>
      </c>
      <c r="AB683" s="315" t="s">
        <v>498</v>
      </c>
      <c r="AC683" s="316" t="s">
        <v>498</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14" t="s">
        <v>499</v>
      </c>
      <c r="B684" s="315" t="s">
        <v>499</v>
      </c>
      <c r="C684" s="315" t="s">
        <v>499</v>
      </c>
      <c r="D684" s="315" t="s">
        <v>499</v>
      </c>
      <c r="E684" s="315" t="s">
        <v>499</v>
      </c>
      <c r="F684" s="315" t="s">
        <v>499</v>
      </c>
      <c r="G684" s="315" t="s">
        <v>499</v>
      </c>
      <c r="H684" s="315" t="s">
        <v>499</v>
      </c>
      <c r="I684" s="315" t="s">
        <v>499</v>
      </c>
      <c r="J684" s="315" t="s">
        <v>499</v>
      </c>
      <c r="K684" s="315" t="s">
        <v>499</v>
      </c>
      <c r="L684" s="315" t="s">
        <v>499</v>
      </c>
      <c r="M684" s="315" t="s">
        <v>499</v>
      </c>
      <c r="N684" s="315" t="s">
        <v>499</v>
      </c>
      <c r="O684" s="315" t="s">
        <v>499</v>
      </c>
      <c r="P684" s="315" t="s">
        <v>499</v>
      </c>
      <c r="Q684" s="315" t="s">
        <v>499</v>
      </c>
      <c r="R684" s="315" t="s">
        <v>499</v>
      </c>
      <c r="S684" s="315" t="s">
        <v>499</v>
      </c>
      <c r="T684" s="315" t="s">
        <v>499</v>
      </c>
      <c r="U684" s="315" t="s">
        <v>499</v>
      </c>
      <c r="V684" s="315" t="s">
        <v>499</v>
      </c>
      <c r="W684" s="315" t="s">
        <v>499</v>
      </c>
      <c r="X684" s="315" t="s">
        <v>499</v>
      </c>
      <c r="Y684" s="315" t="s">
        <v>499</v>
      </c>
      <c r="Z684" s="315" t="s">
        <v>499</v>
      </c>
      <c r="AA684" s="315" t="s">
        <v>499</v>
      </c>
      <c r="AB684" s="315" t="s">
        <v>499</v>
      </c>
      <c r="AC684" s="316" t="s">
        <v>499</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14" t="s">
        <v>500</v>
      </c>
      <c r="B685" s="315" t="s">
        <v>500</v>
      </c>
      <c r="C685" s="315" t="s">
        <v>500</v>
      </c>
      <c r="D685" s="315" t="s">
        <v>500</v>
      </c>
      <c r="E685" s="315" t="s">
        <v>500</v>
      </c>
      <c r="F685" s="315" t="s">
        <v>500</v>
      </c>
      <c r="G685" s="315" t="s">
        <v>500</v>
      </c>
      <c r="H685" s="315" t="s">
        <v>500</v>
      </c>
      <c r="I685" s="315" t="s">
        <v>500</v>
      </c>
      <c r="J685" s="315" t="s">
        <v>500</v>
      </c>
      <c r="K685" s="315" t="s">
        <v>500</v>
      </c>
      <c r="L685" s="315" t="s">
        <v>500</v>
      </c>
      <c r="M685" s="315" t="s">
        <v>500</v>
      </c>
      <c r="N685" s="315" t="s">
        <v>500</v>
      </c>
      <c r="O685" s="315" t="s">
        <v>500</v>
      </c>
      <c r="P685" s="315" t="s">
        <v>500</v>
      </c>
      <c r="Q685" s="315" t="s">
        <v>500</v>
      </c>
      <c r="R685" s="315" t="s">
        <v>500</v>
      </c>
      <c r="S685" s="315" t="s">
        <v>500</v>
      </c>
      <c r="T685" s="315" t="s">
        <v>500</v>
      </c>
      <c r="U685" s="315" t="s">
        <v>500</v>
      </c>
      <c r="V685" s="315" t="s">
        <v>500</v>
      </c>
      <c r="W685" s="315" t="s">
        <v>500</v>
      </c>
      <c r="X685" s="315" t="s">
        <v>500</v>
      </c>
      <c r="Y685" s="315" t="s">
        <v>500</v>
      </c>
      <c r="Z685" s="315" t="s">
        <v>500</v>
      </c>
      <c r="AA685" s="315" t="s">
        <v>500</v>
      </c>
      <c r="AB685" s="315" t="s">
        <v>500</v>
      </c>
      <c r="AC685" s="316" t="s">
        <v>500</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14" t="s">
        <v>501</v>
      </c>
      <c r="B686" s="315" t="s">
        <v>501</v>
      </c>
      <c r="C686" s="315" t="s">
        <v>501</v>
      </c>
      <c r="D686" s="315" t="s">
        <v>501</v>
      </c>
      <c r="E686" s="315" t="s">
        <v>501</v>
      </c>
      <c r="F686" s="315" t="s">
        <v>501</v>
      </c>
      <c r="G686" s="315" t="s">
        <v>501</v>
      </c>
      <c r="H686" s="315" t="s">
        <v>501</v>
      </c>
      <c r="I686" s="315" t="s">
        <v>501</v>
      </c>
      <c r="J686" s="315" t="s">
        <v>501</v>
      </c>
      <c r="K686" s="315" t="s">
        <v>501</v>
      </c>
      <c r="L686" s="315" t="s">
        <v>501</v>
      </c>
      <c r="M686" s="315" t="s">
        <v>501</v>
      </c>
      <c r="N686" s="315" t="s">
        <v>501</v>
      </c>
      <c r="O686" s="315" t="s">
        <v>501</v>
      </c>
      <c r="P686" s="315" t="s">
        <v>501</v>
      </c>
      <c r="Q686" s="315" t="s">
        <v>501</v>
      </c>
      <c r="R686" s="315" t="s">
        <v>501</v>
      </c>
      <c r="S686" s="315" t="s">
        <v>501</v>
      </c>
      <c r="T686" s="315" t="s">
        <v>501</v>
      </c>
      <c r="U686" s="315" t="s">
        <v>501</v>
      </c>
      <c r="V686" s="315" t="s">
        <v>501</v>
      </c>
      <c r="W686" s="315" t="s">
        <v>501</v>
      </c>
      <c r="X686" s="315" t="s">
        <v>501</v>
      </c>
      <c r="Y686" s="315" t="s">
        <v>501</v>
      </c>
      <c r="Z686" s="315" t="s">
        <v>501</v>
      </c>
      <c r="AA686" s="315" t="s">
        <v>501</v>
      </c>
      <c r="AB686" s="315" t="s">
        <v>501</v>
      </c>
      <c r="AC686" s="316" t="s">
        <v>501</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14" t="s">
        <v>502</v>
      </c>
      <c r="B687" s="315" t="s">
        <v>502</v>
      </c>
      <c r="C687" s="315" t="s">
        <v>502</v>
      </c>
      <c r="D687" s="315" t="s">
        <v>502</v>
      </c>
      <c r="E687" s="315" t="s">
        <v>502</v>
      </c>
      <c r="F687" s="315" t="s">
        <v>502</v>
      </c>
      <c r="G687" s="315" t="s">
        <v>502</v>
      </c>
      <c r="H687" s="315" t="s">
        <v>502</v>
      </c>
      <c r="I687" s="315" t="s">
        <v>502</v>
      </c>
      <c r="J687" s="315" t="s">
        <v>502</v>
      </c>
      <c r="K687" s="315" t="s">
        <v>502</v>
      </c>
      <c r="L687" s="315" t="s">
        <v>502</v>
      </c>
      <c r="M687" s="315" t="s">
        <v>502</v>
      </c>
      <c r="N687" s="315" t="s">
        <v>502</v>
      </c>
      <c r="O687" s="315" t="s">
        <v>502</v>
      </c>
      <c r="P687" s="315" t="s">
        <v>502</v>
      </c>
      <c r="Q687" s="315" t="s">
        <v>502</v>
      </c>
      <c r="R687" s="315" t="s">
        <v>502</v>
      </c>
      <c r="S687" s="315" t="s">
        <v>502</v>
      </c>
      <c r="T687" s="315" t="s">
        <v>502</v>
      </c>
      <c r="U687" s="315" t="s">
        <v>502</v>
      </c>
      <c r="V687" s="315" t="s">
        <v>502</v>
      </c>
      <c r="W687" s="315" t="s">
        <v>502</v>
      </c>
      <c r="X687" s="315" t="s">
        <v>502</v>
      </c>
      <c r="Y687" s="315" t="s">
        <v>502</v>
      </c>
      <c r="Z687" s="315" t="s">
        <v>502</v>
      </c>
      <c r="AA687" s="315" t="s">
        <v>502</v>
      </c>
      <c r="AB687" s="315" t="s">
        <v>502</v>
      </c>
      <c r="AC687" s="316" t="s">
        <v>502</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14" t="s">
        <v>503</v>
      </c>
      <c r="B688" s="315" t="s">
        <v>503</v>
      </c>
      <c r="C688" s="315" t="s">
        <v>503</v>
      </c>
      <c r="D688" s="315" t="s">
        <v>503</v>
      </c>
      <c r="E688" s="315" t="s">
        <v>503</v>
      </c>
      <c r="F688" s="315" t="s">
        <v>503</v>
      </c>
      <c r="G688" s="315" t="s">
        <v>503</v>
      </c>
      <c r="H688" s="315" t="s">
        <v>503</v>
      </c>
      <c r="I688" s="315" t="s">
        <v>503</v>
      </c>
      <c r="J688" s="315" t="s">
        <v>503</v>
      </c>
      <c r="K688" s="315" t="s">
        <v>503</v>
      </c>
      <c r="L688" s="315" t="s">
        <v>503</v>
      </c>
      <c r="M688" s="315" t="s">
        <v>503</v>
      </c>
      <c r="N688" s="315" t="s">
        <v>503</v>
      </c>
      <c r="O688" s="315" t="s">
        <v>503</v>
      </c>
      <c r="P688" s="315" t="s">
        <v>503</v>
      </c>
      <c r="Q688" s="315" t="s">
        <v>503</v>
      </c>
      <c r="R688" s="315" t="s">
        <v>503</v>
      </c>
      <c r="S688" s="315" t="s">
        <v>503</v>
      </c>
      <c r="T688" s="315" t="s">
        <v>503</v>
      </c>
      <c r="U688" s="315" t="s">
        <v>503</v>
      </c>
      <c r="V688" s="315" t="s">
        <v>503</v>
      </c>
      <c r="W688" s="315" t="s">
        <v>503</v>
      </c>
      <c r="X688" s="315" t="s">
        <v>503</v>
      </c>
      <c r="Y688" s="315" t="s">
        <v>503</v>
      </c>
      <c r="Z688" s="315" t="s">
        <v>503</v>
      </c>
      <c r="AA688" s="315" t="s">
        <v>503</v>
      </c>
      <c r="AB688" s="315" t="s">
        <v>503</v>
      </c>
      <c r="AC688" s="316" t="s">
        <v>503</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14" t="s">
        <v>504</v>
      </c>
      <c r="B689" s="315" t="s">
        <v>504</v>
      </c>
      <c r="C689" s="315" t="s">
        <v>504</v>
      </c>
      <c r="D689" s="315" t="s">
        <v>504</v>
      </c>
      <c r="E689" s="315" t="s">
        <v>504</v>
      </c>
      <c r="F689" s="315" t="s">
        <v>504</v>
      </c>
      <c r="G689" s="315" t="s">
        <v>504</v>
      </c>
      <c r="H689" s="315" t="s">
        <v>504</v>
      </c>
      <c r="I689" s="315" t="s">
        <v>504</v>
      </c>
      <c r="J689" s="315" t="s">
        <v>504</v>
      </c>
      <c r="K689" s="315" t="s">
        <v>504</v>
      </c>
      <c r="L689" s="315" t="s">
        <v>504</v>
      </c>
      <c r="M689" s="315" t="s">
        <v>504</v>
      </c>
      <c r="N689" s="315" t="s">
        <v>504</v>
      </c>
      <c r="O689" s="315" t="s">
        <v>504</v>
      </c>
      <c r="P689" s="315" t="s">
        <v>504</v>
      </c>
      <c r="Q689" s="315" t="s">
        <v>504</v>
      </c>
      <c r="R689" s="315" t="s">
        <v>504</v>
      </c>
      <c r="S689" s="315" t="s">
        <v>504</v>
      </c>
      <c r="T689" s="315" t="s">
        <v>504</v>
      </c>
      <c r="U689" s="315" t="s">
        <v>504</v>
      </c>
      <c r="V689" s="315" t="s">
        <v>504</v>
      </c>
      <c r="W689" s="315" t="s">
        <v>504</v>
      </c>
      <c r="X689" s="315" t="s">
        <v>504</v>
      </c>
      <c r="Y689" s="315" t="s">
        <v>504</v>
      </c>
      <c r="Z689" s="315" t="s">
        <v>504</v>
      </c>
      <c r="AA689" s="315" t="s">
        <v>504</v>
      </c>
      <c r="AB689" s="315" t="s">
        <v>504</v>
      </c>
      <c r="AC689" s="316" t="s">
        <v>504</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14" t="s">
        <v>505</v>
      </c>
      <c r="B690" s="315" t="s">
        <v>505</v>
      </c>
      <c r="C690" s="315" t="s">
        <v>505</v>
      </c>
      <c r="D690" s="315" t="s">
        <v>505</v>
      </c>
      <c r="E690" s="315" t="s">
        <v>505</v>
      </c>
      <c r="F690" s="315" t="s">
        <v>505</v>
      </c>
      <c r="G690" s="315" t="s">
        <v>505</v>
      </c>
      <c r="H690" s="315" t="s">
        <v>505</v>
      </c>
      <c r="I690" s="315" t="s">
        <v>505</v>
      </c>
      <c r="J690" s="315" t="s">
        <v>505</v>
      </c>
      <c r="K690" s="315" t="s">
        <v>505</v>
      </c>
      <c r="L690" s="315" t="s">
        <v>505</v>
      </c>
      <c r="M690" s="315" t="s">
        <v>505</v>
      </c>
      <c r="N690" s="315" t="s">
        <v>505</v>
      </c>
      <c r="O690" s="315" t="s">
        <v>505</v>
      </c>
      <c r="P690" s="315" t="s">
        <v>505</v>
      </c>
      <c r="Q690" s="315" t="s">
        <v>505</v>
      </c>
      <c r="R690" s="315" t="s">
        <v>505</v>
      </c>
      <c r="S690" s="315" t="s">
        <v>505</v>
      </c>
      <c r="T690" s="315" t="s">
        <v>505</v>
      </c>
      <c r="U690" s="315" t="s">
        <v>505</v>
      </c>
      <c r="V690" s="315" t="s">
        <v>505</v>
      </c>
      <c r="W690" s="315" t="s">
        <v>505</v>
      </c>
      <c r="X690" s="315" t="s">
        <v>505</v>
      </c>
      <c r="Y690" s="315" t="s">
        <v>505</v>
      </c>
      <c r="Z690" s="315" t="s">
        <v>505</v>
      </c>
      <c r="AA690" s="315" t="s">
        <v>505</v>
      </c>
      <c r="AB690" s="315" t="s">
        <v>505</v>
      </c>
      <c r="AC690" s="316" t="s">
        <v>505</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14" t="s">
        <v>506</v>
      </c>
      <c r="B691" s="315" t="s">
        <v>506</v>
      </c>
      <c r="C691" s="315" t="s">
        <v>506</v>
      </c>
      <c r="D691" s="315" t="s">
        <v>506</v>
      </c>
      <c r="E691" s="315" t="s">
        <v>506</v>
      </c>
      <c r="F691" s="315" t="s">
        <v>506</v>
      </c>
      <c r="G691" s="315" t="s">
        <v>506</v>
      </c>
      <c r="H691" s="315" t="s">
        <v>506</v>
      </c>
      <c r="I691" s="315" t="s">
        <v>506</v>
      </c>
      <c r="J691" s="315" t="s">
        <v>506</v>
      </c>
      <c r="K691" s="315" t="s">
        <v>506</v>
      </c>
      <c r="L691" s="315" t="s">
        <v>506</v>
      </c>
      <c r="M691" s="315" t="s">
        <v>506</v>
      </c>
      <c r="N691" s="315" t="s">
        <v>506</v>
      </c>
      <c r="O691" s="315" t="s">
        <v>506</v>
      </c>
      <c r="P691" s="315" t="s">
        <v>506</v>
      </c>
      <c r="Q691" s="315" t="s">
        <v>506</v>
      </c>
      <c r="R691" s="315" t="s">
        <v>506</v>
      </c>
      <c r="S691" s="315" t="s">
        <v>506</v>
      </c>
      <c r="T691" s="315" t="s">
        <v>506</v>
      </c>
      <c r="U691" s="315" t="s">
        <v>506</v>
      </c>
      <c r="V691" s="315" t="s">
        <v>506</v>
      </c>
      <c r="W691" s="315" t="s">
        <v>506</v>
      </c>
      <c r="X691" s="315" t="s">
        <v>506</v>
      </c>
      <c r="Y691" s="315" t="s">
        <v>506</v>
      </c>
      <c r="Z691" s="315" t="s">
        <v>506</v>
      </c>
      <c r="AA691" s="315" t="s">
        <v>506</v>
      </c>
      <c r="AB691" s="315" t="s">
        <v>506</v>
      </c>
      <c r="AC691" s="316" t="s">
        <v>506</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14" t="s">
        <v>507</v>
      </c>
      <c r="B692" s="315" t="s">
        <v>507</v>
      </c>
      <c r="C692" s="315" t="s">
        <v>507</v>
      </c>
      <c r="D692" s="315" t="s">
        <v>507</v>
      </c>
      <c r="E692" s="315" t="s">
        <v>507</v>
      </c>
      <c r="F692" s="315" t="s">
        <v>507</v>
      </c>
      <c r="G692" s="315" t="s">
        <v>507</v>
      </c>
      <c r="H692" s="315" t="s">
        <v>507</v>
      </c>
      <c r="I692" s="315" t="s">
        <v>507</v>
      </c>
      <c r="J692" s="315" t="s">
        <v>507</v>
      </c>
      <c r="K692" s="315" t="s">
        <v>507</v>
      </c>
      <c r="L692" s="315" t="s">
        <v>507</v>
      </c>
      <c r="M692" s="315" t="s">
        <v>507</v>
      </c>
      <c r="N692" s="315" t="s">
        <v>507</v>
      </c>
      <c r="O692" s="315" t="s">
        <v>507</v>
      </c>
      <c r="P692" s="315" t="s">
        <v>507</v>
      </c>
      <c r="Q692" s="315" t="s">
        <v>507</v>
      </c>
      <c r="R692" s="315" t="s">
        <v>507</v>
      </c>
      <c r="S692" s="315" t="s">
        <v>507</v>
      </c>
      <c r="T692" s="315" t="s">
        <v>507</v>
      </c>
      <c r="U692" s="315" t="s">
        <v>507</v>
      </c>
      <c r="V692" s="315" t="s">
        <v>507</v>
      </c>
      <c r="W692" s="315" t="s">
        <v>507</v>
      </c>
      <c r="X692" s="315" t="s">
        <v>507</v>
      </c>
      <c r="Y692" s="315" t="s">
        <v>507</v>
      </c>
      <c r="Z692" s="315" t="s">
        <v>507</v>
      </c>
      <c r="AA692" s="315" t="s">
        <v>507</v>
      </c>
      <c r="AB692" s="315" t="s">
        <v>507</v>
      </c>
      <c r="AC692" s="316" t="s">
        <v>507</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14" t="s">
        <v>508</v>
      </c>
      <c r="B693" s="315" t="s">
        <v>508</v>
      </c>
      <c r="C693" s="315" t="s">
        <v>508</v>
      </c>
      <c r="D693" s="315" t="s">
        <v>508</v>
      </c>
      <c r="E693" s="315" t="s">
        <v>508</v>
      </c>
      <c r="F693" s="315" t="s">
        <v>508</v>
      </c>
      <c r="G693" s="315" t="s">
        <v>508</v>
      </c>
      <c r="H693" s="315" t="s">
        <v>508</v>
      </c>
      <c r="I693" s="315" t="s">
        <v>508</v>
      </c>
      <c r="J693" s="315" t="s">
        <v>508</v>
      </c>
      <c r="K693" s="315" t="s">
        <v>508</v>
      </c>
      <c r="L693" s="315" t="s">
        <v>508</v>
      </c>
      <c r="M693" s="315" t="s">
        <v>508</v>
      </c>
      <c r="N693" s="315" t="s">
        <v>508</v>
      </c>
      <c r="O693" s="315" t="s">
        <v>508</v>
      </c>
      <c r="P693" s="315" t="s">
        <v>508</v>
      </c>
      <c r="Q693" s="315" t="s">
        <v>508</v>
      </c>
      <c r="R693" s="315" t="s">
        <v>508</v>
      </c>
      <c r="S693" s="315" t="s">
        <v>508</v>
      </c>
      <c r="T693" s="315" t="s">
        <v>508</v>
      </c>
      <c r="U693" s="315" t="s">
        <v>508</v>
      </c>
      <c r="V693" s="315" t="s">
        <v>508</v>
      </c>
      <c r="W693" s="315" t="s">
        <v>508</v>
      </c>
      <c r="X693" s="315" t="s">
        <v>508</v>
      </c>
      <c r="Y693" s="315" t="s">
        <v>508</v>
      </c>
      <c r="Z693" s="315" t="s">
        <v>508</v>
      </c>
      <c r="AA693" s="315" t="s">
        <v>508</v>
      </c>
      <c r="AB693" s="315" t="s">
        <v>508</v>
      </c>
      <c r="AC693" s="316" t="s">
        <v>508</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14" t="s">
        <v>509</v>
      </c>
      <c r="B694" s="315" t="s">
        <v>509</v>
      </c>
      <c r="C694" s="315" t="s">
        <v>509</v>
      </c>
      <c r="D694" s="315" t="s">
        <v>509</v>
      </c>
      <c r="E694" s="315" t="s">
        <v>509</v>
      </c>
      <c r="F694" s="315" t="s">
        <v>509</v>
      </c>
      <c r="G694" s="315" t="s">
        <v>509</v>
      </c>
      <c r="H694" s="315" t="s">
        <v>509</v>
      </c>
      <c r="I694" s="315" t="s">
        <v>509</v>
      </c>
      <c r="J694" s="315" t="s">
        <v>509</v>
      </c>
      <c r="K694" s="315" t="s">
        <v>509</v>
      </c>
      <c r="L694" s="315" t="s">
        <v>509</v>
      </c>
      <c r="M694" s="315" t="s">
        <v>509</v>
      </c>
      <c r="N694" s="315" t="s">
        <v>509</v>
      </c>
      <c r="O694" s="315" t="s">
        <v>509</v>
      </c>
      <c r="P694" s="315" t="s">
        <v>509</v>
      </c>
      <c r="Q694" s="315" t="s">
        <v>509</v>
      </c>
      <c r="R694" s="315" t="s">
        <v>509</v>
      </c>
      <c r="S694" s="315" t="s">
        <v>509</v>
      </c>
      <c r="T694" s="315" t="s">
        <v>509</v>
      </c>
      <c r="U694" s="315" t="s">
        <v>509</v>
      </c>
      <c r="V694" s="315" t="s">
        <v>509</v>
      </c>
      <c r="W694" s="315" t="s">
        <v>509</v>
      </c>
      <c r="X694" s="315" t="s">
        <v>509</v>
      </c>
      <c r="Y694" s="315" t="s">
        <v>509</v>
      </c>
      <c r="Z694" s="315" t="s">
        <v>509</v>
      </c>
      <c r="AA694" s="315" t="s">
        <v>509</v>
      </c>
      <c r="AB694" s="315" t="s">
        <v>509</v>
      </c>
      <c r="AC694" s="316" t="s">
        <v>509</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14" t="s">
        <v>510</v>
      </c>
      <c r="B695" s="315" t="s">
        <v>510</v>
      </c>
      <c r="C695" s="315" t="s">
        <v>510</v>
      </c>
      <c r="D695" s="315" t="s">
        <v>510</v>
      </c>
      <c r="E695" s="315" t="s">
        <v>510</v>
      </c>
      <c r="F695" s="315" t="s">
        <v>510</v>
      </c>
      <c r="G695" s="315" t="s">
        <v>510</v>
      </c>
      <c r="H695" s="315" t="s">
        <v>510</v>
      </c>
      <c r="I695" s="315" t="s">
        <v>510</v>
      </c>
      <c r="J695" s="315" t="s">
        <v>510</v>
      </c>
      <c r="K695" s="315" t="s">
        <v>510</v>
      </c>
      <c r="L695" s="315" t="s">
        <v>510</v>
      </c>
      <c r="M695" s="315" t="s">
        <v>510</v>
      </c>
      <c r="N695" s="315" t="s">
        <v>510</v>
      </c>
      <c r="O695" s="315" t="s">
        <v>510</v>
      </c>
      <c r="P695" s="315" t="s">
        <v>510</v>
      </c>
      <c r="Q695" s="315" t="s">
        <v>510</v>
      </c>
      <c r="R695" s="315" t="s">
        <v>510</v>
      </c>
      <c r="S695" s="315" t="s">
        <v>510</v>
      </c>
      <c r="T695" s="315" t="s">
        <v>510</v>
      </c>
      <c r="U695" s="315" t="s">
        <v>510</v>
      </c>
      <c r="V695" s="315" t="s">
        <v>510</v>
      </c>
      <c r="W695" s="315" t="s">
        <v>510</v>
      </c>
      <c r="X695" s="315" t="s">
        <v>510</v>
      </c>
      <c r="Y695" s="315" t="s">
        <v>510</v>
      </c>
      <c r="Z695" s="315" t="s">
        <v>510</v>
      </c>
      <c r="AA695" s="315" t="s">
        <v>510</v>
      </c>
      <c r="AB695" s="315" t="s">
        <v>510</v>
      </c>
      <c r="AC695" s="316" t="s">
        <v>510</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14" t="s">
        <v>511</v>
      </c>
      <c r="B696" s="315" t="s">
        <v>511</v>
      </c>
      <c r="C696" s="315" t="s">
        <v>511</v>
      </c>
      <c r="D696" s="315" t="s">
        <v>511</v>
      </c>
      <c r="E696" s="315" t="s">
        <v>511</v>
      </c>
      <c r="F696" s="315" t="s">
        <v>511</v>
      </c>
      <c r="G696" s="315" t="s">
        <v>511</v>
      </c>
      <c r="H696" s="315" t="s">
        <v>511</v>
      </c>
      <c r="I696" s="315" t="s">
        <v>511</v>
      </c>
      <c r="J696" s="315" t="s">
        <v>511</v>
      </c>
      <c r="K696" s="315" t="s">
        <v>511</v>
      </c>
      <c r="L696" s="315" t="s">
        <v>511</v>
      </c>
      <c r="M696" s="315" t="s">
        <v>511</v>
      </c>
      <c r="N696" s="315" t="s">
        <v>511</v>
      </c>
      <c r="O696" s="315" t="s">
        <v>511</v>
      </c>
      <c r="P696" s="315" t="s">
        <v>511</v>
      </c>
      <c r="Q696" s="315" t="s">
        <v>511</v>
      </c>
      <c r="R696" s="315" t="s">
        <v>511</v>
      </c>
      <c r="S696" s="315" t="s">
        <v>511</v>
      </c>
      <c r="T696" s="315" t="s">
        <v>511</v>
      </c>
      <c r="U696" s="315" t="s">
        <v>511</v>
      </c>
      <c r="V696" s="315" t="s">
        <v>511</v>
      </c>
      <c r="W696" s="315" t="s">
        <v>511</v>
      </c>
      <c r="X696" s="315" t="s">
        <v>511</v>
      </c>
      <c r="Y696" s="315" t="s">
        <v>511</v>
      </c>
      <c r="Z696" s="315" t="s">
        <v>511</v>
      </c>
      <c r="AA696" s="315" t="s">
        <v>511</v>
      </c>
      <c r="AB696" s="315" t="s">
        <v>511</v>
      </c>
      <c r="AC696" s="316" t="s">
        <v>511</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14" t="s">
        <v>512</v>
      </c>
      <c r="B697" s="315" t="s">
        <v>512</v>
      </c>
      <c r="C697" s="315" t="s">
        <v>512</v>
      </c>
      <c r="D697" s="315" t="s">
        <v>512</v>
      </c>
      <c r="E697" s="315" t="s">
        <v>512</v>
      </c>
      <c r="F697" s="315" t="s">
        <v>512</v>
      </c>
      <c r="G697" s="315" t="s">
        <v>512</v>
      </c>
      <c r="H697" s="315" t="s">
        <v>512</v>
      </c>
      <c r="I697" s="315" t="s">
        <v>512</v>
      </c>
      <c r="J697" s="315" t="s">
        <v>512</v>
      </c>
      <c r="K697" s="315" t="s">
        <v>512</v>
      </c>
      <c r="L697" s="315" t="s">
        <v>512</v>
      </c>
      <c r="M697" s="315" t="s">
        <v>512</v>
      </c>
      <c r="N697" s="315" t="s">
        <v>512</v>
      </c>
      <c r="O697" s="315" t="s">
        <v>512</v>
      </c>
      <c r="P697" s="315" t="s">
        <v>512</v>
      </c>
      <c r="Q697" s="315" t="s">
        <v>512</v>
      </c>
      <c r="R697" s="315" t="s">
        <v>512</v>
      </c>
      <c r="S697" s="315" t="s">
        <v>512</v>
      </c>
      <c r="T697" s="315" t="s">
        <v>512</v>
      </c>
      <c r="U697" s="315" t="s">
        <v>512</v>
      </c>
      <c r="V697" s="315" t="s">
        <v>512</v>
      </c>
      <c r="W697" s="315" t="s">
        <v>512</v>
      </c>
      <c r="X697" s="315" t="s">
        <v>512</v>
      </c>
      <c r="Y697" s="315" t="s">
        <v>512</v>
      </c>
      <c r="Z697" s="315" t="s">
        <v>512</v>
      </c>
      <c r="AA697" s="315" t="s">
        <v>512</v>
      </c>
      <c r="AB697" s="315" t="s">
        <v>512</v>
      </c>
      <c r="AC697" s="316" t="s">
        <v>512</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14" t="s">
        <v>513</v>
      </c>
      <c r="B698" s="315" t="s">
        <v>513</v>
      </c>
      <c r="C698" s="315" t="s">
        <v>513</v>
      </c>
      <c r="D698" s="315" t="s">
        <v>513</v>
      </c>
      <c r="E698" s="315" t="s">
        <v>513</v>
      </c>
      <c r="F698" s="315" t="s">
        <v>513</v>
      </c>
      <c r="G698" s="315" t="s">
        <v>513</v>
      </c>
      <c r="H698" s="315" t="s">
        <v>513</v>
      </c>
      <c r="I698" s="315" t="s">
        <v>513</v>
      </c>
      <c r="J698" s="315" t="s">
        <v>513</v>
      </c>
      <c r="K698" s="315" t="s">
        <v>513</v>
      </c>
      <c r="L698" s="315" t="s">
        <v>513</v>
      </c>
      <c r="M698" s="315" t="s">
        <v>513</v>
      </c>
      <c r="N698" s="315" t="s">
        <v>513</v>
      </c>
      <c r="O698" s="315" t="s">
        <v>513</v>
      </c>
      <c r="P698" s="315" t="s">
        <v>513</v>
      </c>
      <c r="Q698" s="315" t="s">
        <v>513</v>
      </c>
      <c r="R698" s="315" t="s">
        <v>513</v>
      </c>
      <c r="S698" s="315" t="s">
        <v>513</v>
      </c>
      <c r="T698" s="315" t="s">
        <v>513</v>
      </c>
      <c r="U698" s="315" t="s">
        <v>513</v>
      </c>
      <c r="V698" s="315" t="s">
        <v>513</v>
      </c>
      <c r="W698" s="315" t="s">
        <v>513</v>
      </c>
      <c r="X698" s="315" t="s">
        <v>513</v>
      </c>
      <c r="Y698" s="315" t="s">
        <v>513</v>
      </c>
      <c r="Z698" s="315" t="s">
        <v>513</v>
      </c>
      <c r="AA698" s="315" t="s">
        <v>513</v>
      </c>
      <c r="AB698" s="315" t="s">
        <v>513</v>
      </c>
      <c r="AC698" s="316" t="s">
        <v>513</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14" t="s">
        <v>514</v>
      </c>
      <c r="B699" s="315" t="s">
        <v>514</v>
      </c>
      <c r="C699" s="315" t="s">
        <v>514</v>
      </c>
      <c r="D699" s="315" t="s">
        <v>514</v>
      </c>
      <c r="E699" s="315" t="s">
        <v>514</v>
      </c>
      <c r="F699" s="315" t="s">
        <v>514</v>
      </c>
      <c r="G699" s="315" t="s">
        <v>514</v>
      </c>
      <c r="H699" s="315" t="s">
        <v>514</v>
      </c>
      <c r="I699" s="315" t="s">
        <v>514</v>
      </c>
      <c r="J699" s="315" t="s">
        <v>514</v>
      </c>
      <c r="K699" s="315" t="s">
        <v>514</v>
      </c>
      <c r="L699" s="315" t="s">
        <v>514</v>
      </c>
      <c r="M699" s="315" t="s">
        <v>514</v>
      </c>
      <c r="N699" s="315" t="s">
        <v>514</v>
      </c>
      <c r="O699" s="315" t="s">
        <v>514</v>
      </c>
      <c r="P699" s="315" t="s">
        <v>514</v>
      </c>
      <c r="Q699" s="315" t="s">
        <v>514</v>
      </c>
      <c r="R699" s="315" t="s">
        <v>514</v>
      </c>
      <c r="S699" s="315" t="s">
        <v>514</v>
      </c>
      <c r="T699" s="315" t="s">
        <v>514</v>
      </c>
      <c r="U699" s="315" t="s">
        <v>514</v>
      </c>
      <c r="V699" s="315" t="s">
        <v>514</v>
      </c>
      <c r="W699" s="315" t="s">
        <v>514</v>
      </c>
      <c r="X699" s="315" t="s">
        <v>514</v>
      </c>
      <c r="Y699" s="315" t="s">
        <v>514</v>
      </c>
      <c r="Z699" s="315" t="s">
        <v>514</v>
      </c>
      <c r="AA699" s="315" t="s">
        <v>514</v>
      </c>
      <c r="AB699" s="315" t="s">
        <v>514</v>
      </c>
      <c r="AC699" s="316" t="s">
        <v>514</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14" t="s">
        <v>515</v>
      </c>
      <c r="B700" s="315" t="s">
        <v>515</v>
      </c>
      <c r="C700" s="315" t="s">
        <v>515</v>
      </c>
      <c r="D700" s="315" t="s">
        <v>515</v>
      </c>
      <c r="E700" s="315" t="s">
        <v>515</v>
      </c>
      <c r="F700" s="315" t="s">
        <v>515</v>
      </c>
      <c r="G700" s="315" t="s">
        <v>515</v>
      </c>
      <c r="H700" s="315" t="s">
        <v>515</v>
      </c>
      <c r="I700" s="315" t="s">
        <v>515</v>
      </c>
      <c r="J700" s="315" t="s">
        <v>515</v>
      </c>
      <c r="K700" s="315" t="s">
        <v>515</v>
      </c>
      <c r="L700" s="315" t="s">
        <v>515</v>
      </c>
      <c r="M700" s="315" t="s">
        <v>515</v>
      </c>
      <c r="N700" s="315" t="s">
        <v>515</v>
      </c>
      <c r="O700" s="315" t="s">
        <v>515</v>
      </c>
      <c r="P700" s="315" t="s">
        <v>515</v>
      </c>
      <c r="Q700" s="315" t="s">
        <v>515</v>
      </c>
      <c r="R700" s="315" t="s">
        <v>515</v>
      </c>
      <c r="S700" s="315" t="s">
        <v>515</v>
      </c>
      <c r="T700" s="315" t="s">
        <v>515</v>
      </c>
      <c r="U700" s="315" t="s">
        <v>515</v>
      </c>
      <c r="V700" s="315" t="s">
        <v>515</v>
      </c>
      <c r="W700" s="315" t="s">
        <v>515</v>
      </c>
      <c r="X700" s="315" t="s">
        <v>515</v>
      </c>
      <c r="Y700" s="315" t="s">
        <v>515</v>
      </c>
      <c r="Z700" s="315" t="s">
        <v>515</v>
      </c>
      <c r="AA700" s="315" t="s">
        <v>515</v>
      </c>
      <c r="AB700" s="315" t="s">
        <v>515</v>
      </c>
      <c r="AC700" s="316" t="s">
        <v>515</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14" t="s">
        <v>516</v>
      </c>
      <c r="B701" s="315" t="s">
        <v>516</v>
      </c>
      <c r="C701" s="315" t="s">
        <v>516</v>
      </c>
      <c r="D701" s="315" t="s">
        <v>516</v>
      </c>
      <c r="E701" s="315" t="s">
        <v>516</v>
      </c>
      <c r="F701" s="315" t="s">
        <v>516</v>
      </c>
      <c r="G701" s="315" t="s">
        <v>516</v>
      </c>
      <c r="H701" s="315" t="s">
        <v>516</v>
      </c>
      <c r="I701" s="315" t="s">
        <v>516</v>
      </c>
      <c r="J701" s="315" t="s">
        <v>516</v>
      </c>
      <c r="K701" s="315" t="s">
        <v>516</v>
      </c>
      <c r="L701" s="315" t="s">
        <v>516</v>
      </c>
      <c r="M701" s="315" t="s">
        <v>516</v>
      </c>
      <c r="N701" s="315" t="s">
        <v>516</v>
      </c>
      <c r="O701" s="315" t="s">
        <v>516</v>
      </c>
      <c r="P701" s="315" t="s">
        <v>516</v>
      </c>
      <c r="Q701" s="315" t="s">
        <v>516</v>
      </c>
      <c r="R701" s="315" t="s">
        <v>516</v>
      </c>
      <c r="S701" s="315" t="s">
        <v>516</v>
      </c>
      <c r="T701" s="315" t="s">
        <v>516</v>
      </c>
      <c r="U701" s="315" t="s">
        <v>516</v>
      </c>
      <c r="V701" s="315" t="s">
        <v>516</v>
      </c>
      <c r="W701" s="315" t="s">
        <v>516</v>
      </c>
      <c r="X701" s="315" t="s">
        <v>516</v>
      </c>
      <c r="Y701" s="315" t="s">
        <v>516</v>
      </c>
      <c r="Z701" s="315" t="s">
        <v>516</v>
      </c>
      <c r="AA701" s="315" t="s">
        <v>516</v>
      </c>
      <c r="AB701" s="315" t="s">
        <v>516</v>
      </c>
      <c r="AC701" s="316" t="s">
        <v>516</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14" t="s">
        <v>517</v>
      </c>
      <c r="B702" s="315" t="s">
        <v>517</v>
      </c>
      <c r="C702" s="315" t="s">
        <v>517</v>
      </c>
      <c r="D702" s="315" t="s">
        <v>517</v>
      </c>
      <c r="E702" s="315" t="s">
        <v>517</v>
      </c>
      <c r="F702" s="315" t="s">
        <v>517</v>
      </c>
      <c r="G702" s="315" t="s">
        <v>517</v>
      </c>
      <c r="H702" s="315" t="s">
        <v>517</v>
      </c>
      <c r="I702" s="315" t="s">
        <v>517</v>
      </c>
      <c r="J702" s="315" t="s">
        <v>517</v>
      </c>
      <c r="K702" s="315" t="s">
        <v>517</v>
      </c>
      <c r="L702" s="315" t="s">
        <v>517</v>
      </c>
      <c r="M702" s="315" t="s">
        <v>517</v>
      </c>
      <c r="N702" s="315" t="s">
        <v>517</v>
      </c>
      <c r="O702" s="315" t="s">
        <v>517</v>
      </c>
      <c r="P702" s="315" t="s">
        <v>517</v>
      </c>
      <c r="Q702" s="315" t="s">
        <v>517</v>
      </c>
      <c r="R702" s="315" t="s">
        <v>517</v>
      </c>
      <c r="S702" s="315" t="s">
        <v>517</v>
      </c>
      <c r="T702" s="315" t="s">
        <v>517</v>
      </c>
      <c r="U702" s="315" t="s">
        <v>517</v>
      </c>
      <c r="V702" s="315" t="s">
        <v>517</v>
      </c>
      <c r="W702" s="315" t="s">
        <v>517</v>
      </c>
      <c r="X702" s="315" t="s">
        <v>517</v>
      </c>
      <c r="Y702" s="315" t="s">
        <v>517</v>
      </c>
      <c r="Z702" s="315" t="s">
        <v>517</v>
      </c>
      <c r="AA702" s="315" t="s">
        <v>517</v>
      </c>
      <c r="AB702" s="315" t="s">
        <v>517</v>
      </c>
      <c r="AC702" s="316" t="s">
        <v>517</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14" t="s">
        <v>518</v>
      </c>
      <c r="B703" s="315" t="s">
        <v>518</v>
      </c>
      <c r="C703" s="315" t="s">
        <v>518</v>
      </c>
      <c r="D703" s="315" t="s">
        <v>518</v>
      </c>
      <c r="E703" s="315" t="s">
        <v>518</v>
      </c>
      <c r="F703" s="315" t="s">
        <v>518</v>
      </c>
      <c r="G703" s="315" t="s">
        <v>518</v>
      </c>
      <c r="H703" s="315" t="s">
        <v>518</v>
      </c>
      <c r="I703" s="315" t="s">
        <v>518</v>
      </c>
      <c r="J703" s="315" t="s">
        <v>518</v>
      </c>
      <c r="K703" s="315" t="s">
        <v>518</v>
      </c>
      <c r="L703" s="315" t="s">
        <v>518</v>
      </c>
      <c r="M703" s="315" t="s">
        <v>518</v>
      </c>
      <c r="N703" s="315" t="s">
        <v>518</v>
      </c>
      <c r="O703" s="315" t="s">
        <v>518</v>
      </c>
      <c r="P703" s="315" t="s">
        <v>518</v>
      </c>
      <c r="Q703" s="315" t="s">
        <v>518</v>
      </c>
      <c r="R703" s="315" t="s">
        <v>518</v>
      </c>
      <c r="S703" s="315" t="s">
        <v>518</v>
      </c>
      <c r="T703" s="315" t="s">
        <v>518</v>
      </c>
      <c r="U703" s="315" t="s">
        <v>518</v>
      </c>
      <c r="V703" s="315" t="s">
        <v>518</v>
      </c>
      <c r="W703" s="315" t="s">
        <v>518</v>
      </c>
      <c r="X703" s="315" t="s">
        <v>518</v>
      </c>
      <c r="Y703" s="315" t="s">
        <v>518</v>
      </c>
      <c r="Z703" s="315" t="s">
        <v>518</v>
      </c>
      <c r="AA703" s="315" t="s">
        <v>518</v>
      </c>
      <c r="AB703" s="315" t="s">
        <v>518</v>
      </c>
      <c r="AC703" s="316" t="s">
        <v>518</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17" t="s">
        <v>519</v>
      </c>
      <c r="B704" s="311" t="s">
        <v>519</v>
      </c>
      <c r="C704" s="311" t="s">
        <v>519</v>
      </c>
      <c r="D704" s="311" t="s">
        <v>519</v>
      </c>
      <c r="E704" s="311" t="s">
        <v>519</v>
      </c>
      <c r="F704" s="311" t="s">
        <v>519</v>
      </c>
      <c r="G704" s="311" t="s">
        <v>519</v>
      </c>
      <c r="H704" s="311" t="s">
        <v>519</v>
      </c>
      <c r="I704" s="311" t="s">
        <v>519</v>
      </c>
      <c r="J704" s="311" t="s">
        <v>519</v>
      </c>
      <c r="K704" s="311" t="s">
        <v>519</v>
      </c>
      <c r="L704" s="311" t="s">
        <v>519</v>
      </c>
      <c r="M704" s="311" t="s">
        <v>519</v>
      </c>
      <c r="N704" s="311" t="s">
        <v>519</v>
      </c>
      <c r="O704" s="311" t="s">
        <v>519</v>
      </c>
      <c r="P704" s="311" t="s">
        <v>519</v>
      </c>
      <c r="Q704" s="311" t="s">
        <v>519</v>
      </c>
      <c r="R704" s="311" t="s">
        <v>519</v>
      </c>
      <c r="S704" s="311" t="s">
        <v>519</v>
      </c>
      <c r="T704" s="311" t="s">
        <v>519</v>
      </c>
      <c r="U704" s="311" t="s">
        <v>519</v>
      </c>
      <c r="V704" s="311" t="s">
        <v>519</v>
      </c>
      <c r="W704" s="311" t="s">
        <v>519</v>
      </c>
      <c r="X704" s="311" t="s">
        <v>519</v>
      </c>
      <c r="Y704" s="311" t="s">
        <v>519</v>
      </c>
      <c r="Z704" s="311" t="s">
        <v>519</v>
      </c>
      <c r="AA704" s="311" t="s">
        <v>519</v>
      </c>
      <c r="AB704" s="311" t="s">
        <v>519</v>
      </c>
      <c r="AC704" s="312" t="s">
        <v>519</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307" t="s">
        <v>2250</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89">
        <f>SUM(AE668:AE704)</f>
        <v>0</v>
      </c>
      <c r="AF705" s="59"/>
      <c r="AG705" s="92">
        <f>SUM(AG668:AG704)</f>
        <v>37</v>
      </c>
      <c r="AH705" s="93"/>
      <c r="AI705" s="94"/>
      <c r="AJ705" s="94"/>
      <c r="AK705" s="94"/>
    </row>
    <row r="706" spans="1:37" ht="25.15" customHeight="1" x14ac:dyDescent="0.2">
      <c r="A706" s="308" t="s">
        <v>2251</v>
      </c>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310" t="s">
        <v>73</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104" t="s">
        <v>64</v>
      </c>
      <c r="AE708" s="105" t="s">
        <v>8</v>
      </c>
      <c r="AF708" s="86" t="s">
        <v>2133</v>
      </c>
      <c r="AG708" s="86" t="s">
        <v>2134</v>
      </c>
      <c r="AH708" s="86" t="s">
        <v>2135</v>
      </c>
      <c r="AI708" s="87" t="s">
        <v>2136</v>
      </c>
      <c r="AJ708" s="86"/>
      <c r="AK708" s="87" t="s">
        <v>2137</v>
      </c>
    </row>
    <row r="709" spans="1:37" ht="25.15" customHeight="1" thickTop="1" thickBot="1" x14ac:dyDescent="0.25">
      <c r="A709" s="285" t="s">
        <v>2252</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88">
        <f>'Art. 121'!Q681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85" t="s">
        <v>2253</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88">
        <f>'Art. 121'!Q682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85" t="s">
        <v>2254</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88">
        <f>'Art. 121'!Q683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85" t="s">
        <v>2255</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88">
        <f>'Art. 121'!Q684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85" t="s">
        <v>2256</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88">
        <f>'Art. 121'!Q685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307" t="s">
        <v>2257</v>
      </c>
      <c r="B714" s="307"/>
      <c r="C714" s="307"/>
      <c r="D714" s="307"/>
      <c r="E714" s="307"/>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89">
        <f>SUM(AE707:AE713)</f>
        <v>0</v>
      </c>
      <c r="AF714" s="59"/>
      <c r="AG714" s="92">
        <f>SUM(AG709:AG713)</f>
        <v>5</v>
      </c>
      <c r="AH714" s="93"/>
      <c r="AI714" s="94"/>
      <c r="AJ714" s="94"/>
      <c r="AK714" s="94"/>
    </row>
    <row r="715" spans="1:37" ht="25.15" customHeight="1" x14ac:dyDescent="0.2">
      <c r="A715" s="308" t="s">
        <v>2258</v>
      </c>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9" t="s">
        <v>525</v>
      </c>
      <c r="B718" s="30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c r="AA718" s="309"/>
      <c r="AB718" s="309"/>
      <c r="AC718" s="309"/>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299" t="s">
        <v>43</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63" t="s">
        <v>64</v>
      </c>
      <c r="AE721" s="211" t="s">
        <v>8</v>
      </c>
      <c r="AF721" s="86" t="s">
        <v>2133</v>
      </c>
      <c r="AG721" s="86" t="s">
        <v>2134</v>
      </c>
      <c r="AH721" s="86" t="s">
        <v>2135</v>
      </c>
      <c r="AI721" s="87" t="s">
        <v>2136</v>
      </c>
      <c r="AJ721" s="86"/>
      <c r="AK721" s="87" t="s">
        <v>2137</v>
      </c>
    </row>
    <row r="722" spans="1:37" ht="25.15" customHeight="1" thickTop="1" thickBot="1" x14ac:dyDescent="0.25">
      <c r="A722" s="314" t="s">
        <v>66</v>
      </c>
      <c r="B722" s="315"/>
      <c r="C722" s="315"/>
      <c r="D722" s="315"/>
      <c r="E722" s="315"/>
      <c r="F722" s="315"/>
      <c r="G722" s="315"/>
      <c r="H722" s="315"/>
      <c r="I722" s="315"/>
      <c r="J722" s="315"/>
      <c r="K722" s="315"/>
      <c r="L722" s="315"/>
      <c r="M722" s="315"/>
      <c r="N722" s="315"/>
      <c r="O722" s="315"/>
      <c r="P722" s="315"/>
      <c r="Q722" s="315"/>
      <c r="R722" s="315"/>
      <c r="S722" s="315"/>
      <c r="T722" s="315"/>
      <c r="U722" s="315"/>
      <c r="V722" s="315"/>
      <c r="W722" s="315"/>
      <c r="X722" s="315"/>
      <c r="Y722" s="315"/>
      <c r="Z722" s="315"/>
      <c r="AA722" s="315"/>
      <c r="AB722" s="315"/>
      <c r="AC722" s="316"/>
      <c r="AD722" s="88">
        <f>'Art. 121'!Q694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14" t="s">
        <v>67</v>
      </c>
      <c r="B723" s="315" t="s">
        <v>67</v>
      </c>
      <c r="C723" s="315" t="s">
        <v>67</v>
      </c>
      <c r="D723" s="315" t="s">
        <v>67</v>
      </c>
      <c r="E723" s="315" t="s">
        <v>67</v>
      </c>
      <c r="F723" s="315" t="s">
        <v>67</v>
      </c>
      <c r="G723" s="315" t="s">
        <v>67</v>
      </c>
      <c r="H723" s="315" t="s">
        <v>67</v>
      </c>
      <c r="I723" s="315" t="s">
        <v>67</v>
      </c>
      <c r="J723" s="315" t="s">
        <v>67</v>
      </c>
      <c r="K723" s="315" t="s">
        <v>67</v>
      </c>
      <c r="L723" s="315" t="s">
        <v>67</v>
      </c>
      <c r="M723" s="315" t="s">
        <v>67</v>
      </c>
      <c r="N723" s="315" t="s">
        <v>67</v>
      </c>
      <c r="O723" s="315" t="s">
        <v>67</v>
      </c>
      <c r="P723" s="315" t="s">
        <v>67</v>
      </c>
      <c r="Q723" s="315" t="s">
        <v>67</v>
      </c>
      <c r="R723" s="315" t="s">
        <v>67</v>
      </c>
      <c r="S723" s="315" t="s">
        <v>67</v>
      </c>
      <c r="T723" s="315" t="s">
        <v>67</v>
      </c>
      <c r="U723" s="315" t="s">
        <v>67</v>
      </c>
      <c r="V723" s="315" t="s">
        <v>67</v>
      </c>
      <c r="W723" s="315" t="s">
        <v>67</v>
      </c>
      <c r="X723" s="315" t="s">
        <v>67</v>
      </c>
      <c r="Y723" s="315" t="s">
        <v>67</v>
      </c>
      <c r="Z723" s="315" t="s">
        <v>67</v>
      </c>
      <c r="AA723" s="315" t="s">
        <v>67</v>
      </c>
      <c r="AB723" s="315" t="s">
        <v>67</v>
      </c>
      <c r="AC723" s="316" t="s">
        <v>67</v>
      </c>
      <c r="AD723" s="88">
        <f>'Art. 121'!Q695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14" t="s">
        <v>526</v>
      </c>
      <c r="B724" s="315" t="s">
        <v>526</v>
      </c>
      <c r="C724" s="315" t="s">
        <v>526</v>
      </c>
      <c r="D724" s="315" t="s">
        <v>526</v>
      </c>
      <c r="E724" s="315" t="s">
        <v>526</v>
      </c>
      <c r="F724" s="315" t="s">
        <v>526</v>
      </c>
      <c r="G724" s="315" t="s">
        <v>526</v>
      </c>
      <c r="H724" s="315" t="s">
        <v>526</v>
      </c>
      <c r="I724" s="315" t="s">
        <v>526</v>
      </c>
      <c r="J724" s="315" t="s">
        <v>526</v>
      </c>
      <c r="K724" s="315" t="s">
        <v>526</v>
      </c>
      <c r="L724" s="315" t="s">
        <v>526</v>
      </c>
      <c r="M724" s="315" t="s">
        <v>526</v>
      </c>
      <c r="N724" s="315" t="s">
        <v>526</v>
      </c>
      <c r="O724" s="315" t="s">
        <v>526</v>
      </c>
      <c r="P724" s="315" t="s">
        <v>526</v>
      </c>
      <c r="Q724" s="315" t="s">
        <v>526</v>
      </c>
      <c r="R724" s="315" t="s">
        <v>526</v>
      </c>
      <c r="S724" s="315" t="s">
        <v>526</v>
      </c>
      <c r="T724" s="315" t="s">
        <v>526</v>
      </c>
      <c r="U724" s="315" t="s">
        <v>526</v>
      </c>
      <c r="V724" s="315" t="s">
        <v>526</v>
      </c>
      <c r="W724" s="315" t="s">
        <v>526</v>
      </c>
      <c r="X724" s="315" t="s">
        <v>526</v>
      </c>
      <c r="Y724" s="315" t="s">
        <v>526</v>
      </c>
      <c r="Z724" s="315" t="s">
        <v>526</v>
      </c>
      <c r="AA724" s="315" t="s">
        <v>526</v>
      </c>
      <c r="AB724" s="315" t="s">
        <v>526</v>
      </c>
      <c r="AC724" s="316" t="s">
        <v>526</v>
      </c>
      <c r="AD724" s="88">
        <f>'Art. 121'!Q696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14" t="s">
        <v>527</v>
      </c>
      <c r="B725" s="315" t="s">
        <v>527</v>
      </c>
      <c r="C725" s="315" t="s">
        <v>527</v>
      </c>
      <c r="D725" s="315" t="s">
        <v>527</v>
      </c>
      <c r="E725" s="315" t="s">
        <v>527</v>
      </c>
      <c r="F725" s="315" t="s">
        <v>527</v>
      </c>
      <c r="G725" s="315" t="s">
        <v>527</v>
      </c>
      <c r="H725" s="315" t="s">
        <v>527</v>
      </c>
      <c r="I725" s="315" t="s">
        <v>527</v>
      </c>
      <c r="J725" s="315" t="s">
        <v>527</v>
      </c>
      <c r="K725" s="315" t="s">
        <v>527</v>
      </c>
      <c r="L725" s="315" t="s">
        <v>527</v>
      </c>
      <c r="M725" s="315" t="s">
        <v>527</v>
      </c>
      <c r="N725" s="315" t="s">
        <v>527</v>
      </c>
      <c r="O725" s="315" t="s">
        <v>527</v>
      </c>
      <c r="P725" s="315" t="s">
        <v>527</v>
      </c>
      <c r="Q725" s="315" t="s">
        <v>527</v>
      </c>
      <c r="R725" s="315" t="s">
        <v>527</v>
      </c>
      <c r="S725" s="315" t="s">
        <v>527</v>
      </c>
      <c r="T725" s="315" t="s">
        <v>527</v>
      </c>
      <c r="U725" s="315" t="s">
        <v>527</v>
      </c>
      <c r="V725" s="315" t="s">
        <v>527</v>
      </c>
      <c r="W725" s="315" t="s">
        <v>527</v>
      </c>
      <c r="X725" s="315" t="s">
        <v>527</v>
      </c>
      <c r="Y725" s="315" t="s">
        <v>527</v>
      </c>
      <c r="Z725" s="315" t="s">
        <v>527</v>
      </c>
      <c r="AA725" s="315" t="s">
        <v>527</v>
      </c>
      <c r="AB725" s="315" t="s">
        <v>527</v>
      </c>
      <c r="AC725" s="316" t="s">
        <v>527</v>
      </c>
      <c r="AD725" s="88">
        <f>'Art. 121'!Q697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14" t="s">
        <v>528</v>
      </c>
      <c r="B726" s="315" t="s">
        <v>528</v>
      </c>
      <c r="C726" s="315" t="s">
        <v>528</v>
      </c>
      <c r="D726" s="315" t="s">
        <v>528</v>
      </c>
      <c r="E726" s="315" t="s">
        <v>528</v>
      </c>
      <c r="F726" s="315" t="s">
        <v>528</v>
      </c>
      <c r="G726" s="315" t="s">
        <v>528</v>
      </c>
      <c r="H726" s="315" t="s">
        <v>528</v>
      </c>
      <c r="I726" s="315" t="s">
        <v>528</v>
      </c>
      <c r="J726" s="315" t="s">
        <v>528</v>
      </c>
      <c r="K726" s="315" t="s">
        <v>528</v>
      </c>
      <c r="L726" s="315" t="s">
        <v>528</v>
      </c>
      <c r="M726" s="315" t="s">
        <v>528</v>
      </c>
      <c r="N726" s="315" t="s">
        <v>528</v>
      </c>
      <c r="O726" s="315" t="s">
        <v>528</v>
      </c>
      <c r="P726" s="315" t="s">
        <v>528</v>
      </c>
      <c r="Q726" s="315" t="s">
        <v>528</v>
      </c>
      <c r="R726" s="315" t="s">
        <v>528</v>
      </c>
      <c r="S726" s="315" t="s">
        <v>528</v>
      </c>
      <c r="T726" s="315" t="s">
        <v>528</v>
      </c>
      <c r="U726" s="315" t="s">
        <v>528</v>
      </c>
      <c r="V726" s="315" t="s">
        <v>528</v>
      </c>
      <c r="W726" s="315" t="s">
        <v>528</v>
      </c>
      <c r="X726" s="315" t="s">
        <v>528</v>
      </c>
      <c r="Y726" s="315" t="s">
        <v>528</v>
      </c>
      <c r="Z726" s="315" t="s">
        <v>528</v>
      </c>
      <c r="AA726" s="315" t="s">
        <v>528</v>
      </c>
      <c r="AB726" s="315" t="s">
        <v>528</v>
      </c>
      <c r="AC726" s="316" t="s">
        <v>528</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14" t="s">
        <v>529</v>
      </c>
      <c r="B727" s="315" t="s">
        <v>529</v>
      </c>
      <c r="C727" s="315" t="s">
        <v>529</v>
      </c>
      <c r="D727" s="315" t="s">
        <v>529</v>
      </c>
      <c r="E727" s="315" t="s">
        <v>529</v>
      </c>
      <c r="F727" s="315" t="s">
        <v>529</v>
      </c>
      <c r="G727" s="315" t="s">
        <v>529</v>
      </c>
      <c r="H727" s="315" t="s">
        <v>529</v>
      </c>
      <c r="I727" s="315" t="s">
        <v>529</v>
      </c>
      <c r="J727" s="315" t="s">
        <v>529</v>
      </c>
      <c r="K727" s="315" t="s">
        <v>529</v>
      </c>
      <c r="L727" s="315" t="s">
        <v>529</v>
      </c>
      <c r="M727" s="315" t="s">
        <v>529</v>
      </c>
      <c r="N727" s="315" t="s">
        <v>529</v>
      </c>
      <c r="O727" s="315" t="s">
        <v>529</v>
      </c>
      <c r="P727" s="315" t="s">
        <v>529</v>
      </c>
      <c r="Q727" s="315" t="s">
        <v>529</v>
      </c>
      <c r="R727" s="315" t="s">
        <v>529</v>
      </c>
      <c r="S727" s="315" t="s">
        <v>529</v>
      </c>
      <c r="T727" s="315" t="s">
        <v>529</v>
      </c>
      <c r="U727" s="315" t="s">
        <v>529</v>
      </c>
      <c r="V727" s="315" t="s">
        <v>529</v>
      </c>
      <c r="W727" s="315" t="s">
        <v>529</v>
      </c>
      <c r="X727" s="315" t="s">
        <v>529</v>
      </c>
      <c r="Y727" s="315" t="s">
        <v>529</v>
      </c>
      <c r="Z727" s="315" t="s">
        <v>529</v>
      </c>
      <c r="AA727" s="315" t="s">
        <v>529</v>
      </c>
      <c r="AB727" s="315" t="s">
        <v>529</v>
      </c>
      <c r="AC727" s="316" t="s">
        <v>529</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14" t="s">
        <v>530</v>
      </c>
      <c r="B728" s="315" t="s">
        <v>530</v>
      </c>
      <c r="C728" s="315" t="s">
        <v>530</v>
      </c>
      <c r="D728" s="315" t="s">
        <v>530</v>
      </c>
      <c r="E728" s="315" t="s">
        <v>530</v>
      </c>
      <c r="F728" s="315" t="s">
        <v>530</v>
      </c>
      <c r="G728" s="315" t="s">
        <v>530</v>
      </c>
      <c r="H728" s="315" t="s">
        <v>530</v>
      </c>
      <c r="I728" s="315" t="s">
        <v>530</v>
      </c>
      <c r="J728" s="315" t="s">
        <v>530</v>
      </c>
      <c r="K728" s="315" t="s">
        <v>530</v>
      </c>
      <c r="L728" s="315" t="s">
        <v>530</v>
      </c>
      <c r="M728" s="315" t="s">
        <v>530</v>
      </c>
      <c r="N728" s="315" t="s">
        <v>530</v>
      </c>
      <c r="O728" s="315" t="s">
        <v>530</v>
      </c>
      <c r="P728" s="315" t="s">
        <v>530</v>
      </c>
      <c r="Q728" s="315" t="s">
        <v>530</v>
      </c>
      <c r="R728" s="315" t="s">
        <v>530</v>
      </c>
      <c r="S728" s="315" t="s">
        <v>530</v>
      </c>
      <c r="T728" s="315" t="s">
        <v>530</v>
      </c>
      <c r="U728" s="315" t="s">
        <v>530</v>
      </c>
      <c r="V728" s="315" t="s">
        <v>530</v>
      </c>
      <c r="W728" s="315" t="s">
        <v>530</v>
      </c>
      <c r="X728" s="315" t="s">
        <v>530</v>
      </c>
      <c r="Y728" s="315" t="s">
        <v>530</v>
      </c>
      <c r="Z728" s="315" t="s">
        <v>530</v>
      </c>
      <c r="AA728" s="315" t="s">
        <v>530</v>
      </c>
      <c r="AB728" s="315" t="s">
        <v>530</v>
      </c>
      <c r="AC728" s="316" t="s">
        <v>530</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14" t="s">
        <v>531</v>
      </c>
      <c r="B729" s="315" t="s">
        <v>531</v>
      </c>
      <c r="C729" s="315" t="s">
        <v>531</v>
      </c>
      <c r="D729" s="315" t="s">
        <v>531</v>
      </c>
      <c r="E729" s="315" t="s">
        <v>531</v>
      </c>
      <c r="F729" s="315" t="s">
        <v>531</v>
      </c>
      <c r="G729" s="315" t="s">
        <v>531</v>
      </c>
      <c r="H729" s="315" t="s">
        <v>531</v>
      </c>
      <c r="I729" s="315" t="s">
        <v>531</v>
      </c>
      <c r="J729" s="315" t="s">
        <v>531</v>
      </c>
      <c r="K729" s="315" t="s">
        <v>531</v>
      </c>
      <c r="L729" s="315" t="s">
        <v>531</v>
      </c>
      <c r="M729" s="315" t="s">
        <v>531</v>
      </c>
      <c r="N729" s="315" t="s">
        <v>531</v>
      </c>
      <c r="O729" s="315" t="s">
        <v>531</v>
      </c>
      <c r="P729" s="315" t="s">
        <v>531</v>
      </c>
      <c r="Q729" s="315" t="s">
        <v>531</v>
      </c>
      <c r="R729" s="315" t="s">
        <v>531</v>
      </c>
      <c r="S729" s="315" t="s">
        <v>531</v>
      </c>
      <c r="T729" s="315" t="s">
        <v>531</v>
      </c>
      <c r="U729" s="315" t="s">
        <v>531</v>
      </c>
      <c r="V729" s="315" t="s">
        <v>531</v>
      </c>
      <c r="W729" s="315" t="s">
        <v>531</v>
      </c>
      <c r="X729" s="315" t="s">
        <v>531</v>
      </c>
      <c r="Y729" s="315" t="s">
        <v>531</v>
      </c>
      <c r="Z729" s="315" t="s">
        <v>531</v>
      </c>
      <c r="AA729" s="315" t="s">
        <v>531</v>
      </c>
      <c r="AB729" s="315" t="s">
        <v>531</v>
      </c>
      <c r="AC729" s="316" t="s">
        <v>531</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14" t="s">
        <v>532</v>
      </c>
      <c r="B730" s="315" t="s">
        <v>532</v>
      </c>
      <c r="C730" s="315" t="s">
        <v>532</v>
      </c>
      <c r="D730" s="315" t="s">
        <v>532</v>
      </c>
      <c r="E730" s="315" t="s">
        <v>532</v>
      </c>
      <c r="F730" s="315" t="s">
        <v>532</v>
      </c>
      <c r="G730" s="315" t="s">
        <v>532</v>
      </c>
      <c r="H730" s="315" t="s">
        <v>532</v>
      </c>
      <c r="I730" s="315" t="s">
        <v>532</v>
      </c>
      <c r="J730" s="315" t="s">
        <v>532</v>
      </c>
      <c r="K730" s="315" t="s">
        <v>532</v>
      </c>
      <c r="L730" s="315" t="s">
        <v>532</v>
      </c>
      <c r="M730" s="315" t="s">
        <v>532</v>
      </c>
      <c r="N730" s="315" t="s">
        <v>532</v>
      </c>
      <c r="O730" s="315" t="s">
        <v>532</v>
      </c>
      <c r="P730" s="315" t="s">
        <v>532</v>
      </c>
      <c r="Q730" s="315" t="s">
        <v>532</v>
      </c>
      <c r="R730" s="315" t="s">
        <v>532</v>
      </c>
      <c r="S730" s="315" t="s">
        <v>532</v>
      </c>
      <c r="T730" s="315" t="s">
        <v>532</v>
      </c>
      <c r="U730" s="315" t="s">
        <v>532</v>
      </c>
      <c r="V730" s="315" t="s">
        <v>532</v>
      </c>
      <c r="W730" s="315" t="s">
        <v>532</v>
      </c>
      <c r="X730" s="315" t="s">
        <v>532</v>
      </c>
      <c r="Y730" s="315" t="s">
        <v>532</v>
      </c>
      <c r="Z730" s="315" t="s">
        <v>532</v>
      </c>
      <c r="AA730" s="315" t="s">
        <v>532</v>
      </c>
      <c r="AB730" s="315" t="s">
        <v>532</v>
      </c>
      <c r="AC730" s="316" t="s">
        <v>532</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14" t="s">
        <v>533</v>
      </c>
      <c r="B731" s="315" t="s">
        <v>533</v>
      </c>
      <c r="C731" s="315" t="s">
        <v>533</v>
      </c>
      <c r="D731" s="315" t="s">
        <v>533</v>
      </c>
      <c r="E731" s="315" t="s">
        <v>533</v>
      </c>
      <c r="F731" s="315" t="s">
        <v>533</v>
      </c>
      <c r="G731" s="315" t="s">
        <v>533</v>
      </c>
      <c r="H731" s="315" t="s">
        <v>533</v>
      </c>
      <c r="I731" s="315" t="s">
        <v>533</v>
      </c>
      <c r="J731" s="315" t="s">
        <v>533</v>
      </c>
      <c r="K731" s="315" t="s">
        <v>533</v>
      </c>
      <c r="L731" s="315" t="s">
        <v>533</v>
      </c>
      <c r="M731" s="315" t="s">
        <v>533</v>
      </c>
      <c r="N731" s="315" t="s">
        <v>533</v>
      </c>
      <c r="O731" s="315" t="s">
        <v>533</v>
      </c>
      <c r="P731" s="315" t="s">
        <v>533</v>
      </c>
      <c r="Q731" s="315" t="s">
        <v>533</v>
      </c>
      <c r="R731" s="315" t="s">
        <v>533</v>
      </c>
      <c r="S731" s="315" t="s">
        <v>533</v>
      </c>
      <c r="T731" s="315" t="s">
        <v>533</v>
      </c>
      <c r="U731" s="315" t="s">
        <v>533</v>
      </c>
      <c r="V731" s="315" t="s">
        <v>533</v>
      </c>
      <c r="W731" s="315" t="s">
        <v>533</v>
      </c>
      <c r="X731" s="315" t="s">
        <v>533</v>
      </c>
      <c r="Y731" s="315" t="s">
        <v>533</v>
      </c>
      <c r="Z731" s="315" t="s">
        <v>533</v>
      </c>
      <c r="AA731" s="315" t="s">
        <v>533</v>
      </c>
      <c r="AB731" s="315" t="s">
        <v>533</v>
      </c>
      <c r="AC731" s="316" t="s">
        <v>533</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14" t="s">
        <v>534</v>
      </c>
      <c r="B732" s="315" t="s">
        <v>534</v>
      </c>
      <c r="C732" s="315" t="s">
        <v>534</v>
      </c>
      <c r="D732" s="315" t="s">
        <v>534</v>
      </c>
      <c r="E732" s="315" t="s">
        <v>534</v>
      </c>
      <c r="F732" s="315" t="s">
        <v>534</v>
      </c>
      <c r="G732" s="315" t="s">
        <v>534</v>
      </c>
      <c r="H732" s="315" t="s">
        <v>534</v>
      </c>
      <c r="I732" s="315" t="s">
        <v>534</v>
      </c>
      <c r="J732" s="315" t="s">
        <v>534</v>
      </c>
      <c r="K732" s="315" t="s">
        <v>534</v>
      </c>
      <c r="L732" s="315" t="s">
        <v>534</v>
      </c>
      <c r="M732" s="315" t="s">
        <v>534</v>
      </c>
      <c r="N732" s="315" t="s">
        <v>534</v>
      </c>
      <c r="O732" s="315" t="s">
        <v>534</v>
      </c>
      <c r="P732" s="315" t="s">
        <v>534</v>
      </c>
      <c r="Q732" s="315" t="s">
        <v>534</v>
      </c>
      <c r="R732" s="315" t="s">
        <v>534</v>
      </c>
      <c r="S732" s="315" t="s">
        <v>534</v>
      </c>
      <c r="T732" s="315" t="s">
        <v>534</v>
      </c>
      <c r="U732" s="315" t="s">
        <v>534</v>
      </c>
      <c r="V732" s="315" t="s">
        <v>534</v>
      </c>
      <c r="W732" s="315" t="s">
        <v>534</v>
      </c>
      <c r="X732" s="315" t="s">
        <v>534</v>
      </c>
      <c r="Y732" s="315" t="s">
        <v>534</v>
      </c>
      <c r="Z732" s="315" t="s">
        <v>534</v>
      </c>
      <c r="AA732" s="315" t="s">
        <v>534</v>
      </c>
      <c r="AB732" s="315" t="s">
        <v>534</v>
      </c>
      <c r="AC732" s="316" t="s">
        <v>534</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14" t="s">
        <v>535</v>
      </c>
      <c r="B733" s="315" t="s">
        <v>535</v>
      </c>
      <c r="C733" s="315" t="s">
        <v>535</v>
      </c>
      <c r="D733" s="315" t="s">
        <v>535</v>
      </c>
      <c r="E733" s="315" t="s">
        <v>535</v>
      </c>
      <c r="F733" s="315" t="s">
        <v>535</v>
      </c>
      <c r="G733" s="315" t="s">
        <v>535</v>
      </c>
      <c r="H733" s="315" t="s">
        <v>535</v>
      </c>
      <c r="I733" s="315" t="s">
        <v>535</v>
      </c>
      <c r="J733" s="315" t="s">
        <v>535</v>
      </c>
      <c r="K733" s="315" t="s">
        <v>535</v>
      </c>
      <c r="L733" s="315" t="s">
        <v>535</v>
      </c>
      <c r="M733" s="315" t="s">
        <v>535</v>
      </c>
      <c r="N733" s="315" t="s">
        <v>535</v>
      </c>
      <c r="O733" s="315" t="s">
        <v>535</v>
      </c>
      <c r="P733" s="315" t="s">
        <v>535</v>
      </c>
      <c r="Q733" s="315" t="s">
        <v>535</v>
      </c>
      <c r="R733" s="315" t="s">
        <v>535</v>
      </c>
      <c r="S733" s="315" t="s">
        <v>535</v>
      </c>
      <c r="T733" s="315" t="s">
        <v>535</v>
      </c>
      <c r="U733" s="315" t="s">
        <v>535</v>
      </c>
      <c r="V733" s="315" t="s">
        <v>535</v>
      </c>
      <c r="W733" s="315" t="s">
        <v>535</v>
      </c>
      <c r="X733" s="315" t="s">
        <v>535</v>
      </c>
      <c r="Y733" s="315" t="s">
        <v>535</v>
      </c>
      <c r="Z733" s="315" t="s">
        <v>535</v>
      </c>
      <c r="AA733" s="315" t="s">
        <v>535</v>
      </c>
      <c r="AB733" s="315" t="s">
        <v>535</v>
      </c>
      <c r="AC733" s="316" t="s">
        <v>535</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14" t="s">
        <v>536</v>
      </c>
      <c r="B734" s="315" t="s">
        <v>536</v>
      </c>
      <c r="C734" s="315" t="s">
        <v>536</v>
      </c>
      <c r="D734" s="315" t="s">
        <v>536</v>
      </c>
      <c r="E734" s="315" t="s">
        <v>536</v>
      </c>
      <c r="F734" s="315" t="s">
        <v>536</v>
      </c>
      <c r="G734" s="315" t="s">
        <v>536</v>
      </c>
      <c r="H734" s="315" t="s">
        <v>536</v>
      </c>
      <c r="I734" s="315" t="s">
        <v>536</v>
      </c>
      <c r="J734" s="315" t="s">
        <v>536</v>
      </c>
      <c r="K734" s="315" t="s">
        <v>536</v>
      </c>
      <c r="L734" s="315" t="s">
        <v>536</v>
      </c>
      <c r="M734" s="315" t="s">
        <v>536</v>
      </c>
      <c r="N734" s="315" t="s">
        <v>536</v>
      </c>
      <c r="O734" s="315" t="s">
        <v>536</v>
      </c>
      <c r="P734" s="315" t="s">
        <v>536</v>
      </c>
      <c r="Q734" s="315" t="s">
        <v>536</v>
      </c>
      <c r="R734" s="315" t="s">
        <v>536</v>
      </c>
      <c r="S734" s="315" t="s">
        <v>536</v>
      </c>
      <c r="T734" s="315" t="s">
        <v>536</v>
      </c>
      <c r="U734" s="315" t="s">
        <v>536</v>
      </c>
      <c r="V734" s="315" t="s">
        <v>536</v>
      </c>
      <c r="W734" s="315" t="s">
        <v>536</v>
      </c>
      <c r="X734" s="315" t="s">
        <v>536</v>
      </c>
      <c r="Y734" s="315" t="s">
        <v>536</v>
      </c>
      <c r="Z734" s="315" t="s">
        <v>536</v>
      </c>
      <c r="AA734" s="315" t="s">
        <v>536</v>
      </c>
      <c r="AB734" s="315" t="s">
        <v>536</v>
      </c>
      <c r="AC734" s="316" t="s">
        <v>536</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14" t="s">
        <v>537</v>
      </c>
      <c r="B735" s="315" t="s">
        <v>537</v>
      </c>
      <c r="C735" s="315" t="s">
        <v>537</v>
      </c>
      <c r="D735" s="315" t="s">
        <v>537</v>
      </c>
      <c r="E735" s="315" t="s">
        <v>537</v>
      </c>
      <c r="F735" s="315" t="s">
        <v>537</v>
      </c>
      <c r="G735" s="315" t="s">
        <v>537</v>
      </c>
      <c r="H735" s="315" t="s">
        <v>537</v>
      </c>
      <c r="I735" s="315" t="s">
        <v>537</v>
      </c>
      <c r="J735" s="315" t="s">
        <v>537</v>
      </c>
      <c r="K735" s="315" t="s">
        <v>537</v>
      </c>
      <c r="L735" s="315" t="s">
        <v>537</v>
      </c>
      <c r="M735" s="315" t="s">
        <v>537</v>
      </c>
      <c r="N735" s="315" t="s">
        <v>537</v>
      </c>
      <c r="O735" s="315" t="s">
        <v>537</v>
      </c>
      <c r="P735" s="315" t="s">
        <v>537</v>
      </c>
      <c r="Q735" s="315" t="s">
        <v>537</v>
      </c>
      <c r="R735" s="315" t="s">
        <v>537</v>
      </c>
      <c r="S735" s="315" t="s">
        <v>537</v>
      </c>
      <c r="T735" s="315" t="s">
        <v>537</v>
      </c>
      <c r="U735" s="315" t="s">
        <v>537</v>
      </c>
      <c r="V735" s="315" t="s">
        <v>537</v>
      </c>
      <c r="W735" s="315" t="s">
        <v>537</v>
      </c>
      <c r="X735" s="315" t="s">
        <v>537</v>
      </c>
      <c r="Y735" s="315" t="s">
        <v>537</v>
      </c>
      <c r="Z735" s="315" t="s">
        <v>537</v>
      </c>
      <c r="AA735" s="315" t="s">
        <v>537</v>
      </c>
      <c r="AB735" s="315" t="s">
        <v>537</v>
      </c>
      <c r="AC735" s="316" t="s">
        <v>537</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14" t="s">
        <v>538</v>
      </c>
      <c r="B736" s="315" t="s">
        <v>538</v>
      </c>
      <c r="C736" s="315" t="s">
        <v>538</v>
      </c>
      <c r="D736" s="315" t="s">
        <v>538</v>
      </c>
      <c r="E736" s="315" t="s">
        <v>538</v>
      </c>
      <c r="F736" s="315" t="s">
        <v>538</v>
      </c>
      <c r="G736" s="315" t="s">
        <v>538</v>
      </c>
      <c r="H736" s="315" t="s">
        <v>538</v>
      </c>
      <c r="I736" s="315" t="s">
        <v>538</v>
      </c>
      <c r="J736" s="315" t="s">
        <v>538</v>
      </c>
      <c r="K736" s="315" t="s">
        <v>538</v>
      </c>
      <c r="L736" s="315" t="s">
        <v>538</v>
      </c>
      <c r="M736" s="315" t="s">
        <v>538</v>
      </c>
      <c r="N736" s="315" t="s">
        <v>538</v>
      </c>
      <c r="O736" s="315" t="s">
        <v>538</v>
      </c>
      <c r="P736" s="315" t="s">
        <v>538</v>
      </c>
      <c r="Q736" s="315" t="s">
        <v>538</v>
      </c>
      <c r="R736" s="315" t="s">
        <v>538</v>
      </c>
      <c r="S736" s="315" t="s">
        <v>538</v>
      </c>
      <c r="T736" s="315" t="s">
        <v>538</v>
      </c>
      <c r="U736" s="315" t="s">
        <v>538</v>
      </c>
      <c r="V736" s="315" t="s">
        <v>538</v>
      </c>
      <c r="W736" s="315" t="s">
        <v>538</v>
      </c>
      <c r="X736" s="315" t="s">
        <v>538</v>
      </c>
      <c r="Y736" s="315" t="s">
        <v>538</v>
      </c>
      <c r="Z736" s="315" t="s">
        <v>538</v>
      </c>
      <c r="AA736" s="315" t="s">
        <v>538</v>
      </c>
      <c r="AB736" s="315" t="s">
        <v>538</v>
      </c>
      <c r="AC736" s="316" t="s">
        <v>538</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14" t="s">
        <v>539</v>
      </c>
      <c r="B737" s="315" t="s">
        <v>539</v>
      </c>
      <c r="C737" s="315" t="s">
        <v>539</v>
      </c>
      <c r="D737" s="315" t="s">
        <v>539</v>
      </c>
      <c r="E737" s="315" t="s">
        <v>539</v>
      </c>
      <c r="F737" s="315" t="s">
        <v>539</v>
      </c>
      <c r="G737" s="315" t="s">
        <v>539</v>
      </c>
      <c r="H737" s="315" t="s">
        <v>539</v>
      </c>
      <c r="I737" s="315" t="s">
        <v>539</v>
      </c>
      <c r="J737" s="315" t="s">
        <v>539</v>
      </c>
      <c r="K737" s="315" t="s">
        <v>539</v>
      </c>
      <c r="L737" s="315" t="s">
        <v>539</v>
      </c>
      <c r="M737" s="315" t="s">
        <v>539</v>
      </c>
      <c r="N737" s="315" t="s">
        <v>539</v>
      </c>
      <c r="O737" s="315" t="s">
        <v>539</v>
      </c>
      <c r="P737" s="315" t="s">
        <v>539</v>
      </c>
      <c r="Q737" s="315" t="s">
        <v>539</v>
      </c>
      <c r="R737" s="315" t="s">
        <v>539</v>
      </c>
      <c r="S737" s="315" t="s">
        <v>539</v>
      </c>
      <c r="T737" s="315" t="s">
        <v>539</v>
      </c>
      <c r="U737" s="315" t="s">
        <v>539</v>
      </c>
      <c r="V737" s="315" t="s">
        <v>539</v>
      </c>
      <c r="W737" s="315" t="s">
        <v>539</v>
      </c>
      <c r="X737" s="315" t="s">
        <v>539</v>
      </c>
      <c r="Y737" s="315" t="s">
        <v>539</v>
      </c>
      <c r="Z737" s="315" t="s">
        <v>539</v>
      </c>
      <c r="AA737" s="315" t="s">
        <v>539</v>
      </c>
      <c r="AB737" s="315" t="s">
        <v>539</v>
      </c>
      <c r="AC737" s="316" t="s">
        <v>539</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14" t="s">
        <v>540</v>
      </c>
      <c r="B738" s="315" t="s">
        <v>540</v>
      </c>
      <c r="C738" s="315" t="s">
        <v>540</v>
      </c>
      <c r="D738" s="315" t="s">
        <v>540</v>
      </c>
      <c r="E738" s="315" t="s">
        <v>540</v>
      </c>
      <c r="F738" s="315" t="s">
        <v>540</v>
      </c>
      <c r="G738" s="315" t="s">
        <v>540</v>
      </c>
      <c r="H738" s="315" t="s">
        <v>540</v>
      </c>
      <c r="I738" s="315" t="s">
        <v>540</v>
      </c>
      <c r="J738" s="315" t="s">
        <v>540</v>
      </c>
      <c r="K738" s="315" t="s">
        <v>540</v>
      </c>
      <c r="L738" s="315" t="s">
        <v>540</v>
      </c>
      <c r="M738" s="315" t="s">
        <v>540</v>
      </c>
      <c r="N738" s="315" t="s">
        <v>540</v>
      </c>
      <c r="O738" s="315" t="s">
        <v>540</v>
      </c>
      <c r="P738" s="315" t="s">
        <v>540</v>
      </c>
      <c r="Q738" s="315" t="s">
        <v>540</v>
      </c>
      <c r="R738" s="315" t="s">
        <v>540</v>
      </c>
      <c r="S738" s="315" t="s">
        <v>540</v>
      </c>
      <c r="T738" s="315" t="s">
        <v>540</v>
      </c>
      <c r="U738" s="315" t="s">
        <v>540</v>
      </c>
      <c r="V738" s="315" t="s">
        <v>540</v>
      </c>
      <c r="W738" s="315" t="s">
        <v>540</v>
      </c>
      <c r="X738" s="315" t="s">
        <v>540</v>
      </c>
      <c r="Y738" s="315" t="s">
        <v>540</v>
      </c>
      <c r="Z738" s="315" t="s">
        <v>540</v>
      </c>
      <c r="AA738" s="315" t="s">
        <v>540</v>
      </c>
      <c r="AB738" s="315" t="s">
        <v>540</v>
      </c>
      <c r="AC738" s="316" t="s">
        <v>540</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14" t="s">
        <v>541</v>
      </c>
      <c r="B739" s="315" t="s">
        <v>541</v>
      </c>
      <c r="C739" s="315" t="s">
        <v>541</v>
      </c>
      <c r="D739" s="315" t="s">
        <v>541</v>
      </c>
      <c r="E739" s="315" t="s">
        <v>541</v>
      </c>
      <c r="F739" s="315" t="s">
        <v>541</v>
      </c>
      <c r="G739" s="315" t="s">
        <v>541</v>
      </c>
      <c r="H739" s="315" t="s">
        <v>541</v>
      </c>
      <c r="I739" s="315" t="s">
        <v>541</v>
      </c>
      <c r="J739" s="315" t="s">
        <v>541</v>
      </c>
      <c r="K739" s="315" t="s">
        <v>541</v>
      </c>
      <c r="L739" s="315" t="s">
        <v>541</v>
      </c>
      <c r="M739" s="315" t="s">
        <v>541</v>
      </c>
      <c r="N739" s="315" t="s">
        <v>541</v>
      </c>
      <c r="O739" s="315" t="s">
        <v>541</v>
      </c>
      <c r="P739" s="315" t="s">
        <v>541</v>
      </c>
      <c r="Q739" s="315" t="s">
        <v>541</v>
      </c>
      <c r="R739" s="315" t="s">
        <v>541</v>
      </c>
      <c r="S739" s="315" t="s">
        <v>541</v>
      </c>
      <c r="T739" s="315" t="s">
        <v>541</v>
      </c>
      <c r="U739" s="315" t="s">
        <v>541</v>
      </c>
      <c r="V739" s="315" t="s">
        <v>541</v>
      </c>
      <c r="W739" s="315" t="s">
        <v>541</v>
      </c>
      <c r="X739" s="315" t="s">
        <v>541</v>
      </c>
      <c r="Y739" s="315" t="s">
        <v>541</v>
      </c>
      <c r="Z739" s="315" t="s">
        <v>541</v>
      </c>
      <c r="AA739" s="315" t="s">
        <v>541</v>
      </c>
      <c r="AB739" s="315" t="s">
        <v>541</v>
      </c>
      <c r="AC739" s="316" t="s">
        <v>541</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14" t="s">
        <v>542</v>
      </c>
      <c r="B740" s="315" t="s">
        <v>542</v>
      </c>
      <c r="C740" s="315" t="s">
        <v>542</v>
      </c>
      <c r="D740" s="315" t="s">
        <v>542</v>
      </c>
      <c r="E740" s="315" t="s">
        <v>542</v>
      </c>
      <c r="F740" s="315" t="s">
        <v>542</v>
      </c>
      <c r="G740" s="315" t="s">
        <v>542</v>
      </c>
      <c r="H740" s="315" t="s">
        <v>542</v>
      </c>
      <c r="I740" s="315" t="s">
        <v>542</v>
      </c>
      <c r="J740" s="315" t="s">
        <v>542</v>
      </c>
      <c r="K740" s="315" t="s">
        <v>542</v>
      </c>
      <c r="L740" s="315" t="s">
        <v>542</v>
      </c>
      <c r="M740" s="315" t="s">
        <v>542</v>
      </c>
      <c r="N740" s="315" t="s">
        <v>542</v>
      </c>
      <c r="O740" s="315" t="s">
        <v>542</v>
      </c>
      <c r="P740" s="315" t="s">
        <v>542</v>
      </c>
      <c r="Q740" s="315" t="s">
        <v>542</v>
      </c>
      <c r="R740" s="315" t="s">
        <v>542</v>
      </c>
      <c r="S740" s="315" t="s">
        <v>542</v>
      </c>
      <c r="T740" s="315" t="s">
        <v>542</v>
      </c>
      <c r="U740" s="315" t="s">
        <v>542</v>
      </c>
      <c r="V740" s="315" t="s">
        <v>542</v>
      </c>
      <c r="W740" s="315" t="s">
        <v>542</v>
      </c>
      <c r="X740" s="315" t="s">
        <v>542</v>
      </c>
      <c r="Y740" s="315" t="s">
        <v>542</v>
      </c>
      <c r="Z740" s="315" t="s">
        <v>542</v>
      </c>
      <c r="AA740" s="315" t="s">
        <v>542</v>
      </c>
      <c r="AB740" s="315" t="s">
        <v>542</v>
      </c>
      <c r="AC740" s="316" t="s">
        <v>542</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14" t="s">
        <v>543</v>
      </c>
      <c r="B741" s="315" t="s">
        <v>543</v>
      </c>
      <c r="C741" s="315" t="s">
        <v>543</v>
      </c>
      <c r="D741" s="315" t="s">
        <v>543</v>
      </c>
      <c r="E741" s="315" t="s">
        <v>543</v>
      </c>
      <c r="F741" s="315" t="s">
        <v>543</v>
      </c>
      <c r="G741" s="315" t="s">
        <v>543</v>
      </c>
      <c r="H741" s="315" t="s">
        <v>543</v>
      </c>
      <c r="I741" s="315" t="s">
        <v>543</v>
      </c>
      <c r="J741" s="315" t="s">
        <v>543</v>
      </c>
      <c r="K741" s="315" t="s">
        <v>543</v>
      </c>
      <c r="L741" s="315" t="s">
        <v>543</v>
      </c>
      <c r="M741" s="315" t="s">
        <v>543</v>
      </c>
      <c r="N741" s="315" t="s">
        <v>543</v>
      </c>
      <c r="O741" s="315" t="s">
        <v>543</v>
      </c>
      <c r="P741" s="315" t="s">
        <v>543</v>
      </c>
      <c r="Q741" s="315" t="s">
        <v>543</v>
      </c>
      <c r="R741" s="315" t="s">
        <v>543</v>
      </c>
      <c r="S741" s="315" t="s">
        <v>543</v>
      </c>
      <c r="T741" s="315" t="s">
        <v>543</v>
      </c>
      <c r="U741" s="315" t="s">
        <v>543</v>
      </c>
      <c r="V741" s="315" t="s">
        <v>543</v>
      </c>
      <c r="W741" s="315" t="s">
        <v>543</v>
      </c>
      <c r="X741" s="315" t="s">
        <v>543</v>
      </c>
      <c r="Y741" s="315" t="s">
        <v>543</v>
      </c>
      <c r="Z741" s="315" t="s">
        <v>543</v>
      </c>
      <c r="AA741" s="315" t="s">
        <v>543</v>
      </c>
      <c r="AB741" s="315" t="s">
        <v>543</v>
      </c>
      <c r="AC741" s="316" t="s">
        <v>543</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14" t="s">
        <v>544</v>
      </c>
      <c r="B742" s="315" t="s">
        <v>544</v>
      </c>
      <c r="C742" s="315" t="s">
        <v>544</v>
      </c>
      <c r="D742" s="315" t="s">
        <v>544</v>
      </c>
      <c r="E742" s="315" t="s">
        <v>544</v>
      </c>
      <c r="F742" s="315" t="s">
        <v>544</v>
      </c>
      <c r="G742" s="315" t="s">
        <v>544</v>
      </c>
      <c r="H742" s="315" t="s">
        <v>544</v>
      </c>
      <c r="I742" s="315" t="s">
        <v>544</v>
      </c>
      <c r="J742" s="315" t="s">
        <v>544</v>
      </c>
      <c r="K742" s="315" t="s">
        <v>544</v>
      </c>
      <c r="L742" s="315" t="s">
        <v>544</v>
      </c>
      <c r="M742" s="315" t="s">
        <v>544</v>
      </c>
      <c r="N742" s="315" t="s">
        <v>544</v>
      </c>
      <c r="O742" s="315" t="s">
        <v>544</v>
      </c>
      <c r="P742" s="315" t="s">
        <v>544</v>
      </c>
      <c r="Q742" s="315" t="s">
        <v>544</v>
      </c>
      <c r="R742" s="315" t="s">
        <v>544</v>
      </c>
      <c r="S742" s="315" t="s">
        <v>544</v>
      </c>
      <c r="T742" s="315" t="s">
        <v>544</v>
      </c>
      <c r="U742" s="315" t="s">
        <v>544</v>
      </c>
      <c r="V742" s="315" t="s">
        <v>544</v>
      </c>
      <c r="W742" s="315" t="s">
        <v>544</v>
      </c>
      <c r="X742" s="315" t="s">
        <v>544</v>
      </c>
      <c r="Y742" s="315" t="s">
        <v>544</v>
      </c>
      <c r="Z742" s="315" t="s">
        <v>544</v>
      </c>
      <c r="AA742" s="315" t="s">
        <v>544</v>
      </c>
      <c r="AB742" s="315" t="s">
        <v>544</v>
      </c>
      <c r="AC742" s="316" t="s">
        <v>544</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14" t="s">
        <v>545</v>
      </c>
      <c r="B743" s="315" t="s">
        <v>545</v>
      </c>
      <c r="C743" s="315" t="s">
        <v>545</v>
      </c>
      <c r="D743" s="315" t="s">
        <v>545</v>
      </c>
      <c r="E743" s="315" t="s">
        <v>545</v>
      </c>
      <c r="F743" s="315" t="s">
        <v>545</v>
      </c>
      <c r="G743" s="315" t="s">
        <v>545</v>
      </c>
      <c r="H743" s="315" t="s">
        <v>545</v>
      </c>
      <c r="I743" s="315" t="s">
        <v>545</v>
      </c>
      <c r="J743" s="315" t="s">
        <v>545</v>
      </c>
      <c r="K743" s="315" t="s">
        <v>545</v>
      </c>
      <c r="L743" s="315" t="s">
        <v>545</v>
      </c>
      <c r="M743" s="315" t="s">
        <v>545</v>
      </c>
      <c r="N743" s="315" t="s">
        <v>545</v>
      </c>
      <c r="O743" s="315" t="s">
        <v>545</v>
      </c>
      <c r="P743" s="315" t="s">
        <v>545</v>
      </c>
      <c r="Q743" s="315" t="s">
        <v>545</v>
      </c>
      <c r="R743" s="315" t="s">
        <v>545</v>
      </c>
      <c r="S743" s="315" t="s">
        <v>545</v>
      </c>
      <c r="T743" s="315" t="s">
        <v>545</v>
      </c>
      <c r="U743" s="315" t="s">
        <v>545</v>
      </c>
      <c r="V743" s="315" t="s">
        <v>545</v>
      </c>
      <c r="W743" s="315" t="s">
        <v>545</v>
      </c>
      <c r="X743" s="315" t="s">
        <v>545</v>
      </c>
      <c r="Y743" s="315" t="s">
        <v>545</v>
      </c>
      <c r="Z743" s="315" t="s">
        <v>545</v>
      </c>
      <c r="AA743" s="315" t="s">
        <v>545</v>
      </c>
      <c r="AB743" s="315" t="s">
        <v>545</v>
      </c>
      <c r="AC743" s="316" t="s">
        <v>545</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14" t="s">
        <v>546</v>
      </c>
      <c r="B744" s="315" t="s">
        <v>546</v>
      </c>
      <c r="C744" s="315" t="s">
        <v>546</v>
      </c>
      <c r="D744" s="315" t="s">
        <v>546</v>
      </c>
      <c r="E744" s="315" t="s">
        <v>546</v>
      </c>
      <c r="F744" s="315" t="s">
        <v>546</v>
      </c>
      <c r="G744" s="315" t="s">
        <v>546</v>
      </c>
      <c r="H744" s="315" t="s">
        <v>546</v>
      </c>
      <c r="I744" s="315" t="s">
        <v>546</v>
      </c>
      <c r="J744" s="315" t="s">
        <v>546</v>
      </c>
      <c r="K744" s="315" t="s">
        <v>546</v>
      </c>
      <c r="L744" s="315" t="s">
        <v>546</v>
      </c>
      <c r="M744" s="315" t="s">
        <v>546</v>
      </c>
      <c r="N744" s="315" t="s">
        <v>546</v>
      </c>
      <c r="O744" s="315" t="s">
        <v>546</v>
      </c>
      <c r="P744" s="315" t="s">
        <v>546</v>
      </c>
      <c r="Q744" s="315" t="s">
        <v>546</v>
      </c>
      <c r="R744" s="315" t="s">
        <v>546</v>
      </c>
      <c r="S744" s="315" t="s">
        <v>546</v>
      </c>
      <c r="T744" s="315" t="s">
        <v>546</v>
      </c>
      <c r="U744" s="315" t="s">
        <v>546</v>
      </c>
      <c r="V744" s="315" t="s">
        <v>546</v>
      </c>
      <c r="W744" s="315" t="s">
        <v>546</v>
      </c>
      <c r="X744" s="315" t="s">
        <v>546</v>
      </c>
      <c r="Y744" s="315" t="s">
        <v>546</v>
      </c>
      <c r="Z744" s="315" t="s">
        <v>546</v>
      </c>
      <c r="AA744" s="315" t="s">
        <v>546</v>
      </c>
      <c r="AB744" s="315" t="s">
        <v>546</v>
      </c>
      <c r="AC744" s="316" t="s">
        <v>546</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14" t="s">
        <v>547</v>
      </c>
      <c r="B745" s="315" t="s">
        <v>547</v>
      </c>
      <c r="C745" s="315" t="s">
        <v>547</v>
      </c>
      <c r="D745" s="315" t="s">
        <v>547</v>
      </c>
      <c r="E745" s="315" t="s">
        <v>547</v>
      </c>
      <c r="F745" s="315" t="s">
        <v>547</v>
      </c>
      <c r="G745" s="315" t="s">
        <v>547</v>
      </c>
      <c r="H745" s="315" t="s">
        <v>547</v>
      </c>
      <c r="I745" s="315" t="s">
        <v>547</v>
      </c>
      <c r="J745" s="315" t="s">
        <v>547</v>
      </c>
      <c r="K745" s="315" t="s">
        <v>547</v>
      </c>
      <c r="L745" s="315" t="s">
        <v>547</v>
      </c>
      <c r="M745" s="315" t="s">
        <v>547</v>
      </c>
      <c r="N745" s="315" t="s">
        <v>547</v>
      </c>
      <c r="O745" s="315" t="s">
        <v>547</v>
      </c>
      <c r="P745" s="315" t="s">
        <v>547</v>
      </c>
      <c r="Q745" s="315" t="s">
        <v>547</v>
      </c>
      <c r="R745" s="315" t="s">
        <v>547</v>
      </c>
      <c r="S745" s="315" t="s">
        <v>547</v>
      </c>
      <c r="T745" s="315" t="s">
        <v>547</v>
      </c>
      <c r="U745" s="315" t="s">
        <v>547</v>
      </c>
      <c r="V745" s="315" t="s">
        <v>547</v>
      </c>
      <c r="W745" s="315" t="s">
        <v>547</v>
      </c>
      <c r="X745" s="315" t="s">
        <v>547</v>
      </c>
      <c r="Y745" s="315" t="s">
        <v>547</v>
      </c>
      <c r="Z745" s="315" t="s">
        <v>547</v>
      </c>
      <c r="AA745" s="315" t="s">
        <v>547</v>
      </c>
      <c r="AB745" s="315" t="s">
        <v>547</v>
      </c>
      <c r="AC745" s="316" t="s">
        <v>547</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14" t="s">
        <v>548</v>
      </c>
      <c r="B746" s="315" t="s">
        <v>548</v>
      </c>
      <c r="C746" s="315" t="s">
        <v>548</v>
      </c>
      <c r="D746" s="315" t="s">
        <v>548</v>
      </c>
      <c r="E746" s="315" t="s">
        <v>548</v>
      </c>
      <c r="F746" s="315" t="s">
        <v>548</v>
      </c>
      <c r="G746" s="315" t="s">
        <v>548</v>
      </c>
      <c r="H746" s="315" t="s">
        <v>548</v>
      </c>
      <c r="I746" s="315" t="s">
        <v>548</v>
      </c>
      <c r="J746" s="315" t="s">
        <v>548</v>
      </c>
      <c r="K746" s="315" t="s">
        <v>548</v>
      </c>
      <c r="L746" s="315" t="s">
        <v>548</v>
      </c>
      <c r="M746" s="315" t="s">
        <v>548</v>
      </c>
      <c r="N746" s="315" t="s">
        <v>548</v>
      </c>
      <c r="O746" s="315" t="s">
        <v>548</v>
      </c>
      <c r="P746" s="315" t="s">
        <v>548</v>
      </c>
      <c r="Q746" s="315" t="s">
        <v>548</v>
      </c>
      <c r="R746" s="315" t="s">
        <v>548</v>
      </c>
      <c r="S746" s="315" t="s">
        <v>548</v>
      </c>
      <c r="T746" s="315" t="s">
        <v>548</v>
      </c>
      <c r="U746" s="315" t="s">
        <v>548</v>
      </c>
      <c r="V746" s="315" t="s">
        <v>548</v>
      </c>
      <c r="W746" s="315" t="s">
        <v>548</v>
      </c>
      <c r="X746" s="315" t="s">
        <v>548</v>
      </c>
      <c r="Y746" s="315" t="s">
        <v>548</v>
      </c>
      <c r="Z746" s="315" t="s">
        <v>548</v>
      </c>
      <c r="AA746" s="315" t="s">
        <v>548</v>
      </c>
      <c r="AB746" s="315" t="s">
        <v>548</v>
      </c>
      <c r="AC746" s="316" t="s">
        <v>548</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14" t="s">
        <v>549</v>
      </c>
      <c r="B747" s="315" t="s">
        <v>549</v>
      </c>
      <c r="C747" s="315" t="s">
        <v>549</v>
      </c>
      <c r="D747" s="315" t="s">
        <v>549</v>
      </c>
      <c r="E747" s="315" t="s">
        <v>549</v>
      </c>
      <c r="F747" s="315" t="s">
        <v>549</v>
      </c>
      <c r="G747" s="315" t="s">
        <v>549</v>
      </c>
      <c r="H747" s="315" t="s">
        <v>549</v>
      </c>
      <c r="I747" s="315" t="s">
        <v>549</v>
      </c>
      <c r="J747" s="315" t="s">
        <v>549</v>
      </c>
      <c r="K747" s="315" t="s">
        <v>549</v>
      </c>
      <c r="L747" s="315" t="s">
        <v>549</v>
      </c>
      <c r="M747" s="315" t="s">
        <v>549</v>
      </c>
      <c r="N747" s="315" t="s">
        <v>549</v>
      </c>
      <c r="O747" s="315" t="s">
        <v>549</v>
      </c>
      <c r="P747" s="315" t="s">
        <v>549</v>
      </c>
      <c r="Q747" s="315" t="s">
        <v>549</v>
      </c>
      <c r="R747" s="315" t="s">
        <v>549</v>
      </c>
      <c r="S747" s="315" t="s">
        <v>549</v>
      </c>
      <c r="T747" s="315" t="s">
        <v>549</v>
      </c>
      <c r="U747" s="315" t="s">
        <v>549</v>
      </c>
      <c r="V747" s="315" t="s">
        <v>549</v>
      </c>
      <c r="W747" s="315" t="s">
        <v>549</v>
      </c>
      <c r="X747" s="315" t="s">
        <v>549</v>
      </c>
      <c r="Y747" s="315" t="s">
        <v>549</v>
      </c>
      <c r="Z747" s="315" t="s">
        <v>549</v>
      </c>
      <c r="AA747" s="315" t="s">
        <v>549</v>
      </c>
      <c r="AB747" s="315" t="s">
        <v>549</v>
      </c>
      <c r="AC747" s="316" t="s">
        <v>549</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14" t="s">
        <v>550</v>
      </c>
      <c r="B748" s="315" t="s">
        <v>550</v>
      </c>
      <c r="C748" s="315" t="s">
        <v>550</v>
      </c>
      <c r="D748" s="315" t="s">
        <v>550</v>
      </c>
      <c r="E748" s="315" t="s">
        <v>550</v>
      </c>
      <c r="F748" s="315" t="s">
        <v>550</v>
      </c>
      <c r="G748" s="315" t="s">
        <v>550</v>
      </c>
      <c r="H748" s="315" t="s">
        <v>550</v>
      </c>
      <c r="I748" s="315" t="s">
        <v>550</v>
      </c>
      <c r="J748" s="315" t="s">
        <v>550</v>
      </c>
      <c r="K748" s="315" t="s">
        <v>550</v>
      </c>
      <c r="L748" s="315" t="s">
        <v>550</v>
      </c>
      <c r="M748" s="315" t="s">
        <v>550</v>
      </c>
      <c r="N748" s="315" t="s">
        <v>550</v>
      </c>
      <c r="O748" s="315" t="s">
        <v>550</v>
      </c>
      <c r="P748" s="315" t="s">
        <v>550</v>
      </c>
      <c r="Q748" s="315" t="s">
        <v>550</v>
      </c>
      <c r="R748" s="315" t="s">
        <v>550</v>
      </c>
      <c r="S748" s="315" t="s">
        <v>550</v>
      </c>
      <c r="T748" s="315" t="s">
        <v>550</v>
      </c>
      <c r="U748" s="315" t="s">
        <v>550</v>
      </c>
      <c r="V748" s="315" t="s">
        <v>550</v>
      </c>
      <c r="W748" s="315" t="s">
        <v>550</v>
      </c>
      <c r="X748" s="315" t="s">
        <v>550</v>
      </c>
      <c r="Y748" s="315" t="s">
        <v>550</v>
      </c>
      <c r="Z748" s="315" t="s">
        <v>550</v>
      </c>
      <c r="AA748" s="315" t="s">
        <v>550</v>
      </c>
      <c r="AB748" s="315" t="s">
        <v>550</v>
      </c>
      <c r="AC748" s="316" t="s">
        <v>550</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14" t="s">
        <v>551</v>
      </c>
      <c r="B749" s="315" t="s">
        <v>551</v>
      </c>
      <c r="C749" s="315" t="s">
        <v>551</v>
      </c>
      <c r="D749" s="315" t="s">
        <v>551</v>
      </c>
      <c r="E749" s="315" t="s">
        <v>551</v>
      </c>
      <c r="F749" s="315" t="s">
        <v>551</v>
      </c>
      <c r="G749" s="315" t="s">
        <v>551</v>
      </c>
      <c r="H749" s="315" t="s">
        <v>551</v>
      </c>
      <c r="I749" s="315" t="s">
        <v>551</v>
      </c>
      <c r="J749" s="315" t="s">
        <v>551</v>
      </c>
      <c r="K749" s="315" t="s">
        <v>551</v>
      </c>
      <c r="L749" s="315" t="s">
        <v>551</v>
      </c>
      <c r="M749" s="315" t="s">
        <v>551</v>
      </c>
      <c r="N749" s="315" t="s">
        <v>551</v>
      </c>
      <c r="O749" s="315" t="s">
        <v>551</v>
      </c>
      <c r="P749" s="315" t="s">
        <v>551</v>
      </c>
      <c r="Q749" s="315" t="s">
        <v>551</v>
      </c>
      <c r="R749" s="315" t="s">
        <v>551</v>
      </c>
      <c r="S749" s="315" t="s">
        <v>551</v>
      </c>
      <c r="T749" s="315" t="s">
        <v>551</v>
      </c>
      <c r="U749" s="315" t="s">
        <v>551</v>
      </c>
      <c r="V749" s="315" t="s">
        <v>551</v>
      </c>
      <c r="W749" s="315" t="s">
        <v>551</v>
      </c>
      <c r="X749" s="315" t="s">
        <v>551</v>
      </c>
      <c r="Y749" s="315" t="s">
        <v>551</v>
      </c>
      <c r="Z749" s="315" t="s">
        <v>551</v>
      </c>
      <c r="AA749" s="315" t="s">
        <v>551</v>
      </c>
      <c r="AB749" s="315" t="s">
        <v>551</v>
      </c>
      <c r="AC749" s="316" t="s">
        <v>551</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14" t="s">
        <v>552</v>
      </c>
      <c r="B750" s="315" t="s">
        <v>552</v>
      </c>
      <c r="C750" s="315" t="s">
        <v>552</v>
      </c>
      <c r="D750" s="315" t="s">
        <v>552</v>
      </c>
      <c r="E750" s="315" t="s">
        <v>552</v>
      </c>
      <c r="F750" s="315" t="s">
        <v>552</v>
      </c>
      <c r="G750" s="315" t="s">
        <v>552</v>
      </c>
      <c r="H750" s="315" t="s">
        <v>552</v>
      </c>
      <c r="I750" s="315" t="s">
        <v>552</v>
      </c>
      <c r="J750" s="315" t="s">
        <v>552</v>
      </c>
      <c r="K750" s="315" t="s">
        <v>552</v>
      </c>
      <c r="L750" s="315" t="s">
        <v>552</v>
      </c>
      <c r="M750" s="315" t="s">
        <v>552</v>
      </c>
      <c r="N750" s="315" t="s">
        <v>552</v>
      </c>
      <c r="O750" s="315" t="s">
        <v>552</v>
      </c>
      <c r="P750" s="315" t="s">
        <v>552</v>
      </c>
      <c r="Q750" s="315" t="s">
        <v>552</v>
      </c>
      <c r="R750" s="315" t="s">
        <v>552</v>
      </c>
      <c r="S750" s="315" t="s">
        <v>552</v>
      </c>
      <c r="T750" s="315" t="s">
        <v>552</v>
      </c>
      <c r="U750" s="315" t="s">
        <v>552</v>
      </c>
      <c r="V750" s="315" t="s">
        <v>552</v>
      </c>
      <c r="W750" s="315" t="s">
        <v>552</v>
      </c>
      <c r="X750" s="315" t="s">
        <v>552</v>
      </c>
      <c r="Y750" s="315" t="s">
        <v>552</v>
      </c>
      <c r="Z750" s="315" t="s">
        <v>552</v>
      </c>
      <c r="AA750" s="315" t="s">
        <v>552</v>
      </c>
      <c r="AB750" s="315" t="s">
        <v>552</v>
      </c>
      <c r="AC750" s="316" t="s">
        <v>552</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14" t="s">
        <v>553</v>
      </c>
      <c r="B751" s="315" t="s">
        <v>553</v>
      </c>
      <c r="C751" s="315" t="s">
        <v>553</v>
      </c>
      <c r="D751" s="315" t="s">
        <v>553</v>
      </c>
      <c r="E751" s="315" t="s">
        <v>553</v>
      </c>
      <c r="F751" s="315" t="s">
        <v>553</v>
      </c>
      <c r="G751" s="315" t="s">
        <v>553</v>
      </c>
      <c r="H751" s="315" t="s">
        <v>553</v>
      </c>
      <c r="I751" s="315" t="s">
        <v>553</v>
      </c>
      <c r="J751" s="315" t="s">
        <v>553</v>
      </c>
      <c r="K751" s="315" t="s">
        <v>553</v>
      </c>
      <c r="L751" s="315" t="s">
        <v>553</v>
      </c>
      <c r="M751" s="315" t="s">
        <v>553</v>
      </c>
      <c r="N751" s="315" t="s">
        <v>553</v>
      </c>
      <c r="O751" s="315" t="s">
        <v>553</v>
      </c>
      <c r="P751" s="315" t="s">
        <v>553</v>
      </c>
      <c r="Q751" s="315" t="s">
        <v>553</v>
      </c>
      <c r="R751" s="315" t="s">
        <v>553</v>
      </c>
      <c r="S751" s="315" t="s">
        <v>553</v>
      </c>
      <c r="T751" s="315" t="s">
        <v>553</v>
      </c>
      <c r="U751" s="315" t="s">
        <v>553</v>
      </c>
      <c r="V751" s="315" t="s">
        <v>553</v>
      </c>
      <c r="W751" s="315" t="s">
        <v>553</v>
      </c>
      <c r="X751" s="315" t="s">
        <v>553</v>
      </c>
      <c r="Y751" s="315" t="s">
        <v>553</v>
      </c>
      <c r="Z751" s="315" t="s">
        <v>553</v>
      </c>
      <c r="AA751" s="315" t="s">
        <v>553</v>
      </c>
      <c r="AB751" s="315" t="s">
        <v>553</v>
      </c>
      <c r="AC751" s="316" t="s">
        <v>553</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14" t="s">
        <v>513</v>
      </c>
      <c r="B752" s="315" t="s">
        <v>513</v>
      </c>
      <c r="C752" s="315" t="s">
        <v>513</v>
      </c>
      <c r="D752" s="315" t="s">
        <v>513</v>
      </c>
      <c r="E752" s="315" t="s">
        <v>513</v>
      </c>
      <c r="F752" s="315" t="s">
        <v>513</v>
      </c>
      <c r="G752" s="315" t="s">
        <v>513</v>
      </c>
      <c r="H752" s="315" t="s">
        <v>513</v>
      </c>
      <c r="I752" s="315" t="s">
        <v>513</v>
      </c>
      <c r="J752" s="315" t="s">
        <v>513</v>
      </c>
      <c r="K752" s="315" t="s">
        <v>513</v>
      </c>
      <c r="L752" s="315" t="s">
        <v>513</v>
      </c>
      <c r="M752" s="315" t="s">
        <v>513</v>
      </c>
      <c r="N752" s="315" t="s">
        <v>513</v>
      </c>
      <c r="O752" s="315" t="s">
        <v>513</v>
      </c>
      <c r="P752" s="315" t="s">
        <v>513</v>
      </c>
      <c r="Q752" s="315" t="s">
        <v>513</v>
      </c>
      <c r="R752" s="315" t="s">
        <v>513</v>
      </c>
      <c r="S752" s="315" t="s">
        <v>513</v>
      </c>
      <c r="T752" s="315" t="s">
        <v>513</v>
      </c>
      <c r="U752" s="315" t="s">
        <v>513</v>
      </c>
      <c r="V752" s="315" t="s">
        <v>513</v>
      </c>
      <c r="W752" s="315" t="s">
        <v>513</v>
      </c>
      <c r="X752" s="315" t="s">
        <v>513</v>
      </c>
      <c r="Y752" s="315" t="s">
        <v>513</v>
      </c>
      <c r="Z752" s="315" t="s">
        <v>513</v>
      </c>
      <c r="AA752" s="315" t="s">
        <v>513</v>
      </c>
      <c r="AB752" s="315" t="s">
        <v>513</v>
      </c>
      <c r="AC752" s="316" t="s">
        <v>513</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14" t="s">
        <v>554</v>
      </c>
      <c r="B753" s="315" t="s">
        <v>554</v>
      </c>
      <c r="C753" s="315" t="s">
        <v>554</v>
      </c>
      <c r="D753" s="315" t="s">
        <v>554</v>
      </c>
      <c r="E753" s="315" t="s">
        <v>554</v>
      </c>
      <c r="F753" s="315" t="s">
        <v>554</v>
      </c>
      <c r="G753" s="315" t="s">
        <v>554</v>
      </c>
      <c r="H753" s="315" t="s">
        <v>554</v>
      </c>
      <c r="I753" s="315" t="s">
        <v>554</v>
      </c>
      <c r="J753" s="315" t="s">
        <v>554</v>
      </c>
      <c r="K753" s="315" t="s">
        <v>554</v>
      </c>
      <c r="L753" s="315" t="s">
        <v>554</v>
      </c>
      <c r="M753" s="315" t="s">
        <v>554</v>
      </c>
      <c r="N753" s="315" t="s">
        <v>554</v>
      </c>
      <c r="O753" s="315" t="s">
        <v>554</v>
      </c>
      <c r="P753" s="315" t="s">
        <v>554</v>
      </c>
      <c r="Q753" s="315" t="s">
        <v>554</v>
      </c>
      <c r="R753" s="315" t="s">
        <v>554</v>
      </c>
      <c r="S753" s="315" t="s">
        <v>554</v>
      </c>
      <c r="T753" s="315" t="s">
        <v>554</v>
      </c>
      <c r="U753" s="315" t="s">
        <v>554</v>
      </c>
      <c r="V753" s="315" t="s">
        <v>554</v>
      </c>
      <c r="W753" s="315" t="s">
        <v>554</v>
      </c>
      <c r="X753" s="315" t="s">
        <v>554</v>
      </c>
      <c r="Y753" s="315" t="s">
        <v>554</v>
      </c>
      <c r="Z753" s="315" t="s">
        <v>554</v>
      </c>
      <c r="AA753" s="315" t="s">
        <v>554</v>
      </c>
      <c r="AB753" s="315" t="s">
        <v>554</v>
      </c>
      <c r="AC753" s="316" t="s">
        <v>554</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14" t="s">
        <v>555</v>
      </c>
      <c r="B754" s="315" t="s">
        <v>555</v>
      </c>
      <c r="C754" s="315" t="s">
        <v>555</v>
      </c>
      <c r="D754" s="315" t="s">
        <v>555</v>
      </c>
      <c r="E754" s="315" t="s">
        <v>555</v>
      </c>
      <c r="F754" s="315" t="s">
        <v>555</v>
      </c>
      <c r="G754" s="315" t="s">
        <v>555</v>
      </c>
      <c r="H754" s="315" t="s">
        <v>555</v>
      </c>
      <c r="I754" s="315" t="s">
        <v>555</v>
      </c>
      <c r="J754" s="315" t="s">
        <v>555</v>
      </c>
      <c r="K754" s="315" t="s">
        <v>555</v>
      </c>
      <c r="L754" s="315" t="s">
        <v>555</v>
      </c>
      <c r="M754" s="315" t="s">
        <v>555</v>
      </c>
      <c r="N754" s="315" t="s">
        <v>555</v>
      </c>
      <c r="O754" s="315" t="s">
        <v>555</v>
      </c>
      <c r="P754" s="315" t="s">
        <v>555</v>
      </c>
      <c r="Q754" s="315" t="s">
        <v>555</v>
      </c>
      <c r="R754" s="315" t="s">
        <v>555</v>
      </c>
      <c r="S754" s="315" t="s">
        <v>555</v>
      </c>
      <c r="T754" s="315" t="s">
        <v>555</v>
      </c>
      <c r="U754" s="315" t="s">
        <v>555</v>
      </c>
      <c r="V754" s="315" t="s">
        <v>555</v>
      </c>
      <c r="W754" s="315" t="s">
        <v>555</v>
      </c>
      <c r="X754" s="315" t="s">
        <v>555</v>
      </c>
      <c r="Y754" s="315" t="s">
        <v>555</v>
      </c>
      <c r="Z754" s="315" t="s">
        <v>555</v>
      </c>
      <c r="AA754" s="315" t="s">
        <v>555</v>
      </c>
      <c r="AB754" s="315" t="s">
        <v>555</v>
      </c>
      <c r="AC754" s="316" t="s">
        <v>555</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14" t="s">
        <v>556</v>
      </c>
      <c r="B755" s="315" t="s">
        <v>556</v>
      </c>
      <c r="C755" s="315" t="s">
        <v>556</v>
      </c>
      <c r="D755" s="315" t="s">
        <v>556</v>
      </c>
      <c r="E755" s="315" t="s">
        <v>556</v>
      </c>
      <c r="F755" s="315" t="s">
        <v>556</v>
      </c>
      <c r="G755" s="315" t="s">
        <v>556</v>
      </c>
      <c r="H755" s="315" t="s">
        <v>556</v>
      </c>
      <c r="I755" s="315" t="s">
        <v>556</v>
      </c>
      <c r="J755" s="315" t="s">
        <v>556</v>
      </c>
      <c r="K755" s="315" t="s">
        <v>556</v>
      </c>
      <c r="L755" s="315" t="s">
        <v>556</v>
      </c>
      <c r="M755" s="315" t="s">
        <v>556</v>
      </c>
      <c r="N755" s="315" t="s">
        <v>556</v>
      </c>
      <c r="O755" s="315" t="s">
        <v>556</v>
      </c>
      <c r="P755" s="315" t="s">
        <v>556</v>
      </c>
      <c r="Q755" s="315" t="s">
        <v>556</v>
      </c>
      <c r="R755" s="315" t="s">
        <v>556</v>
      </c>
      <c r="S755" s="315" t="s">
        <v>556</v>
      </c>
      <c r="T755" s="315" t="s">
        <v>556</v>
      </c>
      <c r="U755" s="315" t="s">
        <v>556</v>
      </c>
      <c r="V755" s="315" t="s">
        <v>556</v>
      </c>
      <c r="W755" s="315" t="s">
        <v>556</v>
      </c>
      <c r="X755" s="315" t="s">
        <v>556</v>
      </c>
      <c r="Y755" s="315" t="s">
        <v>556</v>
      </c>
      <c r="Z755" s="315" t="s">
        <v>556</v>
      </c>
      <c r="AA755" s="315" t="s">
        <v>556</v>
      </c>
      <c r="AB755" s="315" t="s">
        <v>556</v>
      </c>
      <c r="AC755" s="316" t="s">
        <v>556</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307" t="s">
        <v>2259</v>
      </c>
      <c r="B756" s="307"/>
      <c r="C756" s="307"/>
      <c r="D756" s="307"/>
      <c r="E756" s="307"/>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89">
        <f>SUM(AE722:AE755)</f>
        <v>0</v>
      </c>
      <c r="AF756" s="59"/>
      <c r="AG756" s="92">
        <f>SUM(AG722:AG755)</f>
        <v>34</v>
      </c>
      <c r="AH756" s="93"/>
      <c r="AI756" s="94" t="str">
        <f t="shared" si="143"/>
        <v>No aplica</v>
      </c>
      <c r="AJ756" s="94"/>
      <c r="AK756" s="94"/>
    </row>
    <row r="757" spans="1:37" ht="25.15" customHeight="1" x14ac:dyDescent="0.2">
      <c r="A757" s="308" t="s">
        <v>2260</v>
      </c>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310" t="s">
        <v>73</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104" t="s">
        <v>64</v>
      </c>
      <c r="AE759" s="105" t="s">
        <v>8</v>
      </c>
      <c r="AF759" s="86" t="s">
        <v>2133</v>
      </c>
      <c r="AG759" s="86" t="s">
        <v>2134</v>
      </c>
      <c r="AH759" s="86" t="s">
        <v>2135</v>
      </c>
      <c r="AI759" s="87" t="s">
        <v>2136</v>
      </c>
      <c r="AJ759" s="86"/>
      <c r="AK759" s="87" t="s">
        <v>2137</v>
      </c>
    </row>
    <row r="760" spans="1:37" ht="25.15" customHeight="1" thickTop="1" thickBot="1" x14ac:dyDescent="0.25">
      <c r="A760" s="314" t="s">
        <v>557</v>
      </c>
      <c r="B760" s="315" t="s">
        <v>557</v>
      </c>
      <c r="C760" s="315" t="s">
        <v>557</v>
      </c>
      <c r="D760" s="315" t="s">
        <v>557</v>
      </c>
      <c r="E760" s="315" t="s">
        <v>557</v>
      </c>
      <c r="F760" s="315" t="s">
        <v>557</v>
      </c>
      <c r="G760" s="315" t="s">
        <v>557</v>
      </c>
      <c r="H760" s="315" t="s">
        <v>557</v>
      </c>
      <c r="I760" s="315" t="s">
        <v>557</v>
      </c>
      <c r="J760" s="315" t="s">
        <v>557</v>
      </c>
      <c r="K760" s="315" t="s">
        <v>557</v>
      </c>
      <c r="L760" s="315" t="s">
        <v>557</v>
      </c>
      <c r="M760" s="315" t="s">
        <v>557</v>
      </c>
      <c r="N760" s="315" t="s">
        <v>557</v>
      </c>
      <c r="O760" s="315" t="s">
        <v>557</v>
      </c>
      <c r="P760" s="315" t="s">
        <v>557</v>
      </c>
      <c r="Q760" s="315" t="s">
        <v>557</v>
      </c>
      <c r="R760" s="315" t="s">
        <v>557</v>
      </c>
      <c r="S760" s="315" t="s">
        <v>557</v>
      </c>
      <c r="T760" s="315" t="s">
        <v>557</v>
      </c>
      <c r="U760" s="315" t="s">
        <v>557</v>
      </c>
      <c r="V760" s="315" t="s">
        <v>557</v>
      </c>
      <c r="W760" s="315" t="s">
        <v>557</v>
      </c>
      <c r="X760" s="315" t="s">
        <v>557</v>
      </c>
      <c r="Y760" s="315" t="s">
        <v>557</v>
      </c>
      <c r="Z760" s="315" t="s">
        <v>557</v>
      </c>
      <c r="AA760" s="315" t="s">
        <v>557</v>
      </c>
      <c r="AB760" s="315" t="s">
        <v>557</v>
      </c>
      <c r="AC760" s="316" t="s">
        <v>557</v>
      </c>
      <c r="AD760" s="88">
        <f>'Art. 121'!Q730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14" t="s">
        <v>558</v>
      </c>
      <c r="B761" s="315" t="s">
        <v>558</v>
      </c>
      <c r="C761" s="315" t="s">
        <v>558</v>
      </c>
      <c r="D761" s="315" t="s">
        <v>558</v>
      </c>
      <c r="E761" s="315" t="s">
        <v>558</v>
      </c>
      <c r="F761" s="315" t="s">
        <v>558</v>
      </c>
      <c r="G761" s="315" t="s">
        <v>558</v>
      </c>
      <c r="H761" s="315" t="s">
        <v>558</v>
      </c>
      <c r="I761" s="315" t="s">
        <v>558</v>
      </c>
      <c r="J761" s="315" t="s">
        <v>558</v>
      </c>
      <c r="K761" s="315" t="s">
        <v>558</v>
      </c>
      <c r="L761" s="315" t="s">
        <v>558</v>
      </c>
      <c r="M761" s="315" t="s">
        <v>558</v>
      </c>
      <c r="N761" s="315" t="s">
        <v>558</v>
      </c>
      <c r="O761" s="315" t="s">
        <v>558</v>
      </c>
      <c r="P761" s="315" t="s">
        <v>558</v>
      </c>
      <c r="Q761" s="315" t="s">
        <v>558</v>
      </c>
      <c r="R761" s="315" t="s">
        <v>558</v>
      </c>
      <c r="S761" s="315" t="s">
        <v>558</v>
      </c>
      <c r="T761" s="315" t="s">
        <v>558</v>
      </c>
      <c r="U761" s="315" t="s">
        <v>558</v>
      </c>
      <c r="V761" s="315" t="s">
        <v>558</v>
      </c>
      <c r="W761" s="315" t="s">
        <v>558</v>
      </c>
      <c r="X761" s="315" t="s">
        <v>558</v>
      </c>
      <c r="Y761" s="315" t="s">
        <v>558</v>
      </c>
      <c r="Z761" s="315" t="s">
        <v>558</v>
      </c>
      <c r="AA761" s="315" t="s">
        <v>558</v>
      </c>
      <c r="AB761" s="315" t="s">
        <v>558</v>
      </c>
      <c r="AC761" s="316" t="s">
        <v>558</v>
      </c>
      <c r="AD761" s="88">
        <f>'Art. 121'!Q731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14" t="s">
        <v>559</v>
      </c>
      <c r="B762" s="315" t="s">
        <v>559</v>
      </c>
      <c r="C762" s="315" t="s">
        <v>559</v>
      </c>
      <c r="D762" s="315" t="s">
        <v>559</v>
      </c>
      <c r="E762" s="315" t="s">
        <v>559</v>
      </c>
      <c r="F762" s="315" t="s">
        <v>559</v>
      </c>
      <c r="G762" s="315" t="s">
        <v>559</v>
      </c>
      <c r="H762" s="315" t="s">
        <v>559</v>
      </c>
      <c r="I762" s="315" t="s">
        <v>559</v>
      </c>
      <c r="J762" s="315" t="s">
        <v>559</v>
      </c>
      <c r="K762" s="315" t="s">
        <v>559</v>
      </c>
      <c r="L762" s="315" t="s">
        <v>559</v>
      </c>
      <c r="M762" s="315" t="s">
        <v>559</v>
      </c>
      <c r="N762" s="315" t="s">
        <v>559</v>
      </c>
      <c r="O762" s="315" t="s">
        <v>559</v>
      </c>
      <c r="P762" s="315" t="s">
        <v>559</v>
      </c>
      <c r="Q762" s="315" t="s">
        <v>559</v>
      </c>
      <c r="R762" s="315" t="s">
        <v>559</v>
      </c>
      <c r="S762" s="315" t="s">
        <v>559</v>
      </c>
      <c r="T762" s="315" t="s">
        <v>559</v>
      </c>
      <c r="U762" s="315" t="s">
        <v>559</v>
      </c>
      <c r="V762" s="315" t="s">
        <v>559</v>
      </c>
      <c r="W762" s="315" t="s">
        <v>559</v>
      </c>
      <c r="X762" s="315" t="s">
        <v>559</v>
      </c>
      <c r="Y762" s="315" t="s">
        <v>559</v>
      </c>
      <c r="Z762" s="315" t="s">
        <v>559</v>
      </c>
      <c r="AA762" s="315" t="s">
        <v>559</v>
      </c>
      <c r="AB762" s="315" t="s">
        <v>559</v>
      </c>
      <c r="AC762" s="316" t="s">
        <v>559</v>
      </c>
      <c r="AD762" s="88">
        <f>'Art. 121'!Q732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14" t="s">
        <v>560</v>
      </c>
      <c r="B763" s="315" t="s">
        <v>560</v>
      </c>
      <c r="C763" s="315" t="s">
        <v>560</v>
      </c>
      <c r="D763" s="315" t="s">
        <v>560</v>
      </c>
      <c r="E763" s="315" t="s">
        <v>560</v>
      </c>
      <c r="F763" s="315" t="s">
        <v>560</v>
      </c>
      <c r="G763" s="315" t="s">
        <v>560</v>
      </c>
      <c r="H763" s="315" t="s">
        <v>560</v>
      </c>
      <c r="I763" s="315" t="s">
        <v>560</v>
      </c>
      <c r="J763" s="315" t="s">
        <v>560</v>
      </c>
      <c r="K763" s="315" t="s">
        <v>560</v>
      </c>
      <c r="L763" s="315" t="s">
        <v>560</v>
      </c>
      <c r="M763" s="315" t="s">
        <v>560</v>
      </c>
      <c r="N763" s="315" t="s">
        <v>560</v>
      </c>
      <c r="O763" s="315" t="s">
        <v>560</v>
      </c>
      <c r="P763" s="315" t="s">
        <v>560</v>
      </c>
      <c r="Q763" s="315" t="s">
        <v>560</v>
      </c>
      <c r="R763" s="315" t="s">
        <v>560</v>
      </c>
      <c r="S763" s="315" t="s">
        <v>560</v>
      </c>
      <c r="T763" s="315" t="s">
        <v>560</v>
      </c>
      <c r="U763" s="315" t="s">
        <v>560</v>
      </c>
      <c r="V763" s="315" t="s">
        <v>560</v>
      </c>
      <c r="W763" s="315" t="s">
        <v>560</v>
      </c>
      <c r="X763" s="315" t="s">
        <v>560</v>
      </c>
      <c r="Y763" s="315" t="s">
        <v>560</v>
      </c>
      <c r="Z763" s="315" t="s">
        <v>560</v>
      </c>
      <c r="AA763" s="315" t="s">
        <v>560</v>
      </c>
      <c r="AB763" s="315" t="s">
        <v>560</v>
      </c>
      <c r="AC763" s="316" t="s">
        <v>560</v>
      </c>
      <c r="AD763" s="88">
        <f>'Art. 121'!Q733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14" t="s">
        <v>561</v>
      </c>
      <c r="B764" s="315" t="s">
        <v>561</v>
      </c>
      <c r="C764" s="315" t="s">
        <v>561</v>
      </c>
      <c r="D764" s="315" t="s">
        <v>561</v>
      </c>
      <c r="E764" s="315" t="s">
        <v>561</v>
      </c>
      <c r="F764" s="315" t="s">
        <v>561</v>
      </c>
      <c r="G764" s="315" t="s">
        <v>561</v>
      </c>
      <c r="H764" s="315" t="s">
        <v>561</v>
      </c>
      <c r="I764" s="315" t="s">
        <v>561</v>
      </c>
      <c r="J764" s="315" t="s">
        <v>561</v>
      </c>
      <c r="K764" s="315" t="s">
        <v>561</v>
      </c>
      <c r="L764" s="315" t="s">
        <v>561</v>
      </c>
      <c r="M764" s="315" t="s">
        <v>561</v>
      </c>
      <c r="N764" s="315" t="s">
        <v>561</v>
      </c>
      <c r="O764" s="315" t="s">
        <v>561</v>
      </c>
      <c r="P764" s="315" t="s">
        <v>561</v>
      </c>
      <c r="Q764" s="315" t="s">
        <v>561</v>
      </c>
      <c r="R764" s="315" t="s">
        <v>561</v>
      </c>
      <c r="S764" s="315" t="s">
        <v>561</v>
      </c>
      <c r="T764" s="315" t="s">
        <v>561</v>
      </c>
      <c r="U764" s="315" t="s">
        <v>561</v>
      </c>
      <c r="V764" s="315" t="s">
        <v>561</v>
      </c>
      <c r="W764" s="315" t="s">
        <v>561</v>
      </c>
      <c r="X764" s="315" t="s">
        <v>561</v>
      </c>
      <c r="Y764" s="315" t="s">
        <v>561</v>
      </c>
      <c r="Z764" s="315" t="s">
        <v>561</v>
      </c>
      <c r="AA764" s="315" t="s">
        <v>561</v>
      </c>
      <c r="AB764" s="315" t="s">
        <v>561</v>
      </c>
      <c r="AC764" s="316" t="s">
        <v>561</v>
      </c>
      <c r="AD764" s="88">
        <f>'Art. 121'!Q734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307" t="s">
        <v>2261</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89">
        <f>SUM(AE758:AE764)</f>
        <v>0</v>
      </c>
      <c r="AF765" s="59"/>
      <c r="AG765" s="92">
        <f>SUM(AG760:AG764)</f>
        <v>5</v>
      </c>
      <c r="AH765" s="93"/>
      <c r="AI765" s="94"/>
      <c r="AJ765" s="94"/>
      <c r="AK765" s="94"/>
    </row>
    <row r="766" spans="1:37" ht="25.15" customHeight="1" x14ac:dyDescent="0.2">
      <c r="A766" s="308" t="s">
        <v>2262</v>
      </c>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9" t="s">
        <v>562</v>
      </c>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299" t="s">
        <v>43</v>
      </c>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63" t="s">
        <v>64</v>
      </c>
      <c r="AE772" s="211" t="s">
        <v>8</v>
      </c>
      <c r="AF772" s="86" t="s">
        <v>2133</v>
      </c>
      <c r="AG772" s="86" t="s">
        <v>2134</v>
      </c>
      <c r="AH772" s="86" t="s">
        <v>2135</v>
      </c>
      <c r="AI772" s="87" t="s">
        <v>2136</v>
      </c>
      <c r="AJ772" s="86"/>
      <c r="AK772" s="87" t="s">
        <v>2137</v>
      </c>
    </row>
    <row r="773" spans="1:37" ht="25.15" customHeight="1" thickTop="1" thickBot="1" x14ac:dyDescent="0.25">
      <c r="A773" s="285" t="s">
        <v>66</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88">
        <f>'Art. 121'!Q743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85" t="s">
        <v>67</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88">
        <f>'Art. 121'!Q744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85" t="s">
        <v>565</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88">
        <f>'Art. 121'!Q745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85" t="s">
        <v>566</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88">
        <f>'Art. 121'!Q746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85" t="s">
        <v>567</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88">
        <f>'Art. 121'!Q747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85" t="s">
        <v>568</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88">
        <f>'Art. 121'!Q748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85" t="s">
        <v>569</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88">
        <f>'Art. 121'!Q749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85" t="s">
        <v>570</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8">
        <f>'Art. 121'!Q750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85" t="s">
        <v>571</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88">
        <f>'Art. 121'!Q751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85" t="s">
        <v>572</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88">
        <f>'Art. 121'!Q752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85" t="s">
        <v>573</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88">
        <f>'Art. 121'!Q753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85" t="s">
        <v>574</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88">
        <f>'Art. 121'!Q754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85" t="s">
        <v>575</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88">
        <f>'Art. 121'!Q755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85" t="s">
        <v>576</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88">
        <f>'Art. 121'!Q756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85" t="s">
        <v>577</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88">
        <f>'Art. 121'!Q757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85" t="s">
        <v>578</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88">
        <f>'Art. 121'!Q758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85" t="s">
        <v>579</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88">
        <f>'Art. 121'!Q759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85" t="s">
        <v>580</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88">
        <f>'Art. 121'!Q760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85" t="s">
        <v>581</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88">
        <f>'Art. 121'!Q761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85" t="s">
        <v>582</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88">
        <f>'Art. 121'!Q762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85" t="s">
        <v>583</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88">
        <f>'Art. 121'!Q763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85" t="s">
        <v>584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88">
        <f>'Art. 121'!Q764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85" t="s">
        <v>585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85" t="s">
        <v>586</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85" t="s">
        <v>587</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85" t="s">
        <v>588</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85" t="s">
        <v>589</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85" t="s">
        <v>590</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85" t="s">
        <v>591</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85" t="s">
        <v>592</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85" t="s">
        <v>593</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85" t="s">
        <v>594</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85" t="s">
        <v>595</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85" t="s">
        <v>596</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85" t="s">
        <v>597</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85" t="s">
        <v>598</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85" t="s">
        <v>599</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85" t="s">
        <v>600</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85" t="s">
        <v>601</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85" t="s">
        <v>602</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85" t="s">
        <v>603</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85" t="s">
        <v>604</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85" t="s">
        <v>605</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85" t="s">
        <v>606</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85" t="s">
        <v>607</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85" t="s">
        <v>608</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85" t="s">
        <v>609</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85" t="s">
        <v>610</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85" t="s">
        <v>611</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85" t="s">
        <v>612</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85" t="s">
        <v>613</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85" t="s">
        <v>614</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85" t="s">
        <v>615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85" t="s">
        <v>616</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85" t="s">
        <v>617</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85" t="s">
        <v>618</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307" t="s">
        <v>2263</v>
      </c>
      <c r="B829" s="307"/>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89">
        <f>SUM(AE773:AE828)</f>
        <v>0</v>
      </c>
      <c r="AF829" s="59"/>
      <c r="AG829" s="92">
        <f>SUM(AG773:AG828)</f>
        <v>0</v>
      </c>
      <c r="AH829" s="93"/>
      <c r="AI829" s="94"/>
      <c r="AJ829" s="94"/>
      <c r="AK829" s="94"/>
    </row>
    <row r="830" spans="1:37" ht="25.15" customHeight="1" x14ac:dyDescent="0.2">
      <c r="A830" s="308" t="s">
        <v>2264</v>
      </c>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310" t="s">
        <v>73</v>
      </c>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0"/>
      <c r="AD832" s="104" t="s">
        <v>64</v>
      </c>
      <c r="AE832" s="105" t="s">
        <v>8</v>
      </c>
      <c r="AF832" s="86" t="s">
        <v>2133</v>
      </c>
      <c r="AG832" s="86" t="s">
        <v>2134</v>
      </c>
      <c r="AH832" s="86" t="s">
        <v>2135</v>
      </c>
      <c r="AI832" s="87" t="s">
        <v>2136</v>
      </c>
      <c r="AJ832" s="86"/>
      <c r="AK832" s="87" t="s">
        <v>2137</v>
      </c>
    </row>
    <row r="833" spans="1:37" ht="25.15" customHeight="1" thickTop="1" thickBot="1" x14ac:dyDescent="0.25">
      <c r="A833" s="285" t="s">
        <v>619</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88">
        <f>'Art. 121'!Q801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85" t="s">
        <v>620</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88">
        <f>'Art. 121'!Q802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85" t="s">
        <v>621</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88">
        <f>'Art. 121'!Q803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85" t="s">
        <v>622</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88">
        <f>'Art. 121'!Q804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85" t="s">
        <v>623</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88">
        <f>'Art. 121'!Q805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307" t="s">
        <v>2265</v>
      </c>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89">
        <f>SUM(AE831:AE837)</f>
        <v>0</v>
      </c>
      <c r="AF838" s="59"/>
      <c r="AG838" s="92">
        <f>SUM(AG833:AG837)</f>
        <v>0</v>
      </c>
      <c r="AH838" s="93"/>
      <c r="AI838" s="94"/>
      <c r="AJ838" s="94"/>
      <c r="AK838" s="94"/>
    </row>
    <row r="839" spans="1:37" ht="25.15" customHeight="1" x14ac:dyDescent="0.2">
      <c r="A839" s="308" t="s">
        <v>2266</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9" t="s">
        <v>624</v>
      </c>
      <c r="B842" s="30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c r="AA842" s="309"/>
      <c r="AB842" s="309"/>
      <c r="AC842" s="309"/>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299" t="s">
        <v>43</v>
      </c>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63" t="s">
        <v>64</v>
      </c>
      <c r="AE845" s="211" t="s">
        <v>8</v>
      </c>
      <c r="AF845" s="86" t="s">
        <v>2133</v>
      </c>
      <c r="AG845" s="86" t="s">
        <v>2134</v>
      </c>
      <c r="AH845" s="86" t="s">
        <v>2135</v>
      </c>
      <c r="AI845" s="87" t="s">
        <v>2136</v>
      </c>
      <c r="AJ845" s="86"/>
      <c r="AK845" s="87" t="s">
        <v>2137</v>
      </c>
    </row>
    <row r="846" spans="1:37" ht="25.15" customHeight="1" thickTop="1" thickBot="1" x14ac:dyDescent="0.25">
      <c r="A846" s="285" t="s">
        <v>66</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88">
        <f>'Art. 121'!Q814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85" t="s">
        <v>67</v>
      </c>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88">
        <f>'Art. 121'!Q815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85" t="s">
        <v>626</v>
      </c>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88">
        <f>'Art. 121'!Q816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85" t="s">
        <v>627</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8">
        <f>'Art. 121'!Q817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85" t="s">
        <v>628</v>
      </c>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88">
        <f>'Art. 121'!Q818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85" t="s">
        <v>629</v>
      </c>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88">
        <f>'Art. 121'!Q819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85" t="s">
        <v>630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88">
        <f>'Art. 121'!Q820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85" t="s">
        <v>631</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88">
        <f>'Art. 121'!Q821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85" t="s">
        <v>632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88">
        <f>'Art. 121'!Q822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85" t="s">
        <v>633</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88">
        <f>'Art. 121'!Q823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307" t="s">
        <v>2267</v>
      </c>
      <c r="B856" s="307"/>
      <c r="C856" s="307"/>
      <c r="D856" s="307"/>
      <c r="E856" s="307"/>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89">
        <f>SUM(AE846:AE855)</f>
        <v>0</v>
      </c>
      <c r="AF856" s="59"/>
      <c r="AG856" s="92">
        <f>SUM(AG846:AG855)</f>
        <v>0</v>
      </c>
      <c r="AH856" s="93"/>
      <c r="AI856" s="94"/>
      <c r="AJ856" s="94"/>
      <c r="AK856" s="94"/>
    </row>
    <row r="857" spans="1:37" ht="25.15" customHeight="1" x14ac:dyDescent="0.2">
      <c r="A857" s="308" t="s">
        <v>2268</v>
      </c>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310" t="s">
        <v>73</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104" t="s">
        <v>64</v>
      </c>
      <c r="AE859" s="105" t="s">
        <v>8</v>
      </c>
      <c r="AF859" s="86" t="s">
        <v>2133</v>
      </c>
      <c r="AG859" s="86" t="s">
        <v>2134</v>
      </c>
      <c r="AH859" s="86" t="s">
        <v>2135</v>
      </c>
      <c r="AI859" s="87" t="s">
        <v>2136</v>
      </c>
      <c r="AJ859" s="86"/>
      <c r="AK859" s="87" t="s">
        <v>2137</v>
      </c>
    </row>
    <row r="860" spans="1:37" ht="25.15" customHeight="1" thickTop="1" thickBot="1" x14ac:dyDescent="0.25">
      <c r="A860" s="285" t="s">
        <v>2269</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88">
        <f>'Art. 121'!Q826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85" t="s">
        <v>635</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88">
        <f>'Art. 121'!Q827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85" t="s">
        <v>636</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88">
        <f>'Art. 121'!Q828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85" t="s">
        <v>637</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88">
        <f>'Art. 121'!Q829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85" t="s">
        <v>638</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88">
        <f>'Art. 121'!Q830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307" t="s">
        <v>2270</v>
      </c>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89">
        <f>SUM(AE858:AE864)</f>
        <v>0</v>
      </c>
      <c r="AF865" s="59"/>
      <c r="AG865" s="92">
        <f>SUM(AG860:AG864)</f>
        <v>0</v>
      </c>
      <c r="AH865" s="93"/>
      <c r="AI865" s="94"/>
      <c r="AJ865" s="94"/>
      <c r="AK865" s="94"/>
    </row>
    <row r="866" spans="1:37" ht="25.15" customHeight="1" x14ac:dyDescent="0.2">
      <c r="A866" s="308" t="s">
        <v>2271</v>
      </c>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9" t="s">
        <v>639</v>
      </c>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299" t="s">
        <v>43</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63" t="s">
        <v>64</v>
      </c>
      <c r="AE872" s="211" t="s">
        <v>8</v>
      </c>
      <c r="AF872" s="86" t="s">
        <v>2133</v>
      </c>
      <c r="AG872" s="86" t="s">
        <v>2134</v>
      </c>
      <c r="AH872" s="86" t="s">
        <v>2135</v>
      </c>
      <c r="AI872" s="87" t="s">
        <v>2136</v>
      </c>
      <c r="AJ872" s="86"/>
      <c r="AK872" s="87" t="s">
        <v>2137</v>
      </c>
    </row>
    <row r="873" spans="1:37" ht="25.15" customHeight="1" thickTop="1" thickBot="1" x14ac:dyDescent="0.25">
      <c r="A873" s="285" t="s">
        <v>641</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88">
        <f>'Art. 121'!Q839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307" t="s">
        <v>2139</v>
      </c>
      <c r="B874" s="307"/>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89">
        <f>SUM(AE867:AE873)</f>
        <v>0</v>
      </c>
      <c r="AF874" s="59"/>
      <c r="AG874" s="92">
        <f>SUM(AG873)</f>
        <v>0</v>
      </c>
      <c r="AH874" s="93"/>
      <c r="AI874" s="94"/>
      <c r="AJ874" s="94"/>
      <c r="AK874" s="94"/>
    </row>
    <row r="875" spans="1:37" ht="25.15" customHeight="1" x14ac:dyDescent="0.2">
      <c r="A875" s="308" t="s">
        <v>2140</v>
      </c>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310" t="s">
        <v>44</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104" t="s">
        <v>64</v>
      </c>
      <c r="AE877" s="105" t="s">
        <v>8</v>
      </c>
      <c r="AF877" s="86" t="s">
        <v>2133</v>
      </c>
      <c r="AG877" s="86" t="s">
        <v>2134</v>
      </c>
      <c r="AH877" s="86" t="s">
        <v>2135</v>
      </c>
      <c r="AI877" s="87" t="s">
        <v>2136</v>
      </c>
      <c r="AJ877" s="86"/>
      <c r="AK877" s="87" t="s">
        <v>2137</v>
      </c>
    </row>
    <row r="878" spans="1:37" ht="25.15" customHeight="1" thickTop="1" thickBot="1" x14ac:dyDescent="0.25">
      <c r="A878" s="285" t="s">
        <v>642</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88">
        <f>'Art. 121'!Q842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85" t="s">
        <v>643</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88">
        <f>'Art. 121'!Q843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85" t="s">
        <v>644</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88">
        <f>'Art. 121'!Q844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85" t="s">
        <v>645</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88">
        <f>'Art. 121'!Q845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85" t="s">
        <v>646</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88">
        <f>'Art. 121'!Q846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85" t="s">
        <v>647</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88">
        <f>'Art. 121'!Q847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85" t="s">
        <v>648</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88">
        <f>'Art. 121'!Q848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307" t="s">
        <v>2272</v>
      </c>
      <c r="B885" s="307"/>
      <c r="C885" s="307"/>
      <c r="D885" s="307"/>
      <c r="E885" s="307"/>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89">
        <f>SUM(AE878:AE884)</f>
        <v>0</v>
      </c>
      <c r="AF885" s="59"/>
      <c r="AG885" s="92">
        <f>SUM(AG878:AG884)</f>
        <v>0</v>
      </c>
      <c r="AH885" s="93"/>
      <c r="AI885" s="94"/>
      <c r="AJ885" s="94"/>
      <c r="AK885" s="94"/>
    </row>
    <row r="886" spans="1:37" ht="25.15" customHeight="1" x14ac:dyDescent="0.2">
      <c r="A886" s="308" t="s">
        <v>2273</v>
      </c>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9" t="s">
        <v>649</v>
      </c>
      <c r="B889" s="309"/>
      <c r="C889" s="309"/>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c r="AA889" s="309"/>
      <c r="AB889" s="309"/>
      <c r="AC889" s="309"/>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299" t="s">
        <v>43</v>
      </c>
      <c r="B892" s="299"/>
      <c r="C892" s="299"/>
      <c r="D892" s="299"/>
      <c r="E892" s="299"/>
      <c r="F892" s="299"/>
      <c r="G892" s="299"/>
      <c r="H892" s="299"/>
      <c r="I892" s="299"/>
      <c r="J892" s="299"/>
      <c r="K892" s="299"/>
      <c r="L892" s="299"/>
      <c r="M892" s="299"/>
      <c r="N892" s="299"/>
      <c r="O892" s="299"/>
      <c r="P892" s="299"/>
      <c r="Q892" s="299"/>
      <c r="R892" s="299"/>
      <c r="S892" s="299"/>
      <c r="T892" s="299"/>
      <c r="U892" s="299"/>
      <c r="V892" s="299"/>
      <c r="W892" s="299"/>
      <c r="X892" s="299"/>
      <c r="Y892" s="299"/>
      <c r="Z892" s="299"/>
      <c r="AA892" s="299"/>
      <c r="AB892" s="299"/>
      <c r="AC892" s="299"/>
      <c r="AD892" s="63" t="s">
        <v>64</v>
      </c>
      <c r="AE892" s="211" t="s">
        <v>8</v>
      </c>
      <c r="AF892" s="86" t="s">
        <v>2133</v>
      </c>
      <c r="AG892" s="86" t="s">
        <v>2134</v>
      </c>
      <c r="AH892" s="86" t="s">
        <v>2135</v>
      </c>
      <c r="AI892" s="87" t="s">
        <v>2136</v>
      </c>
      <c r="AJ892" s="86"/>
      <c r="AK892" s="87" t="s">
        <v>2137</v>
      </c>
    </row>
    <row r="893" spans="1:37" ht="25.15" customHeight="1" thickTop="1" thickBot="1" x14ac:dyDescent="0.25">
      <c r="A893" s="285" t="s">
        <v>66</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88">
        <f>'Art. 121'!Q857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85" t="s">
        <v>67</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88">
        <f>'Art. 121'!Q858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85" t="s">
        <v>651</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88">
        <f>'Art. 121'!Q859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85" t="s">
        <v>652</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88">
        <f>'Art. 121'!Q860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85" t="s">
        <v>653</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88">
        <f>'Art. 121'!Q861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85" t="s">
        <v>654</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88">
        <f>'Art. 121'!Q862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85" t="s">
        <v>655</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88">
        <f>'Art. 121'!Q863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85" t="s">
        <v>656</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88">
        <f>'Art. 121'!Q864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85" t="s">
        <v>657</v>
      </c>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88">
        <f>'Art. 121'!Q865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85" t="s">
        <v>658</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8">
        <f>'Art. 121'!Q866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85" t="s">
        <v>659</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88">
        <f>'Art. 121'!Q867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85" t="s">
        <v>660</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88">
        <f>'Art. 121'!Q868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85" t="s">
        <v>661</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88">
        <f>'Art. 121'!Q869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85" t="s">
        <v>662</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88">
        <f>'Art. 121'!Q870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85" t="s">
        <v>663</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88">
        <f>'Art. 121'!Q871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85" t="s">
        <v>664</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88">
        <f>'Art. 121'!Q872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85" t="s">
        <v>665</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88">
        <f>'Art. 121'!Q873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85" t="s">
        <v>666</v>
      </c>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88">
        <f>'Art. 121'!Q874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85" t="s">
        <v>667</v>
      </c>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88">
        <f>'Art. 121'!Q875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85" t="s">
        <v>668</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8">
        <f>'Art. 121'!Q876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85" t="s">
        <v>669</v>
      </c>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88">
        <f>'Art. 121'!Q877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85" t="s">
        <v>670</v>
      </c>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88">
        <f>'Art. 121'!Q878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85" t="s">
        <v>671</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88">
        <f>'Art. 121'!Q879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85" t="s">
        <v>672</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88">
        <f>'Art. 121'!Q880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85" t="s">
        <v>673</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88">
        <f>'Art. 121'!Q881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85" t="s">
        <v>674</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88">
        <f>'Art. 121'!Q882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307" t="s">
        <v>2274</v>
      </c>
      <c r="B919" s="307"/>
      <c r="C919" s="307"/>
      <c r="D919" s="307"/>
      <c r="E919" s="307"/>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89">
        <f>SUM(AE893:AE918)</f>
        <v>0</v>
      </c>
      <c r="AF919" s="59"/>
      <c r="AG919" s="92">
        <f>SUM(AG893:AG918)</f>
        <v>0</v>
      </c>
      <c r="AH919" s="93"/>
      <c r="AI919" s="94"/>
      <c r="AJ919" s="94"/>
      <c r="AK919" s="94"/>
    </row>
    <row r="920" spans="1:37" ht="25.15" customHeight="1" x14ac:dyDescent="0.2">
      <c r="A920" s="308" t="s">
        <v>2275</v>
      </c>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310" t="s">
        <v>73</v>
      </c>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0"/>
      <c r="AD922" s="104" t="s">
        <v>64</v>
      </c>
      <c r="AE922" s="105" t="s">
        <v>8</v>
      </c>
      <c r="AF922" s="86" t="s">
        <v>2133</v>
      </c>
      <c r="AG922" s="86" t="s">
        <v>2134</v>
      </c>
      <c r="AH922" s="86" t="s">
        <v>2135</v>
      </c>
      <c r="AI922" s="87" t="s">
        <v>2136</v>
      </c>
      <c r="AJ922" s="86"/>
      <c r="AK922" s="87" t="s">
        <v>2137</v>
      </c>
    </row>
    <row r="923" spans="1:37" ht="25.15" customHeight="1" thickTop="1" thickBot="1" x14ac:dyDescent="0.25">
      <c r="A923" s="285" t="s">
        <v>675</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88">
        <f>'Art. 121'!Q885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85" t="s">
        <v>676</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88">
        <f>'Art. 121'!Q886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85" t="s">
        <v>677</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88">
        <f>'Art. 121'!Q887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85" t="s">
        <v>678</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88">
        <f>'Art. 121'!Q888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85" t="s">
        <v>679</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88">
        <f>'Art. 121'!Q889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307" t="s">
        <v>2276</v>
      </c>
      <c r="B928" s="307"/>
      <c r="C928" s="307"/>
      <c r="D928" s="307"/>
      <c r="E928" s="307"/>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89">
        <f>SUM(AE921:AE927)</f>
        <v>0</v>
      </c>
      <c r="AF928" s="59"/>
      <c r="AG928" s="92">
        <f>SUM(AG923:AG927)</f>
        <v>0</v>
      </c>
      <c r="AH928" s="93"/>
      <c r="AI928" s="94"/>
      <c r="AJ928" s="94"/>
      <c r="AK928" s="94"/>
    </row>
    <row r="929" spans="1:37" ht="25.15" customHeight="1" x14ac:dyDescent="0.2">
      <c r="A929" s="308" t="s">
        <v>2277</v>
      </c>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9" t="s">
        <v>680</v>
      </c>
      <c r="B932" s="30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c r="AA932" s="309"/>
      <c r="AB932" s="309"/>
      <c r="AC932" s="309"/>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299" t="s">
        <v>43</v>
      </c>
      <c r="B935" s="299"/>
      <c r="C935" s="299"/>
      <c r="D935" s="299"/>
      <c r="E935" s="299"/>
      <c r="F935" s="299"/>
      <c r="G935" s="299"/>
      <c r="H935" s="299"/>
      <c r="I935" s="299"/>
      <c r="J935" s="299"/>
      <c r="K935" s="299"/>
      <c r="L935" s="299"/>
      <c r="M935" s="299"/>
      <c r="N935" s="299"/>
      <c r="O935" s="299"/>
      <c r="P935" s="299"/>
      <c r="Q935" s="299"/>
      <c r="R935" s="299"/>
      <c r="S935" s="299"/>
      <c r="T935" s="299"/>
      <c r="U935" s="299"/>
      <c r="V935" s="299"/>
      <c r="W935" s="299"/>
      <c r="X935" s="299"/>
      <c r="Y935" s="299"/>
      <c r="Z935" s="299"/>
      <c r="AA935" s="299"/>
      <c r="AB935" s="299"/>
      <c r="AC935" s="299"/>
      <c r="AD935" s="63" t="s">
        <v>64</v>
      </c>
      <c r="AE935" s="211" t="s">
        <v>8</v>
      </c>
      <c r="AF935" s="86" t="s">
        <v>2133</v>
      </c>
      <c r="AG935" s="86" t="s">
        <v>2134</v>
      </c>
      <c r="AH935" s="86" t="s">
        <v>2135</v>
      </c>
      <c r="AI935" s="87" t="s">
        <v>2136</v>
      </c>
      <c r="AJ935" s="86"/>
      <c r="AK935" s="87" t="s">
        <v>2137</v>
      </c>
    </row>
    <row r="936" spans="1:37" ht="25.15" customHeight="1" thickTop="1" thickBot="1" x14ac:dyDescent="0.25">
      <c r="A936" s="285" t="s">
        <v>66</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88">
        <f>'Art. 121'!Q898</f>
        <v>0</v>
      </c>
      <c r="AE936" s="89">
        <f t="shared" ref="AE936:AE996" si="174">IF(AG936=1,AK936,AG936)</f>
        <v>0</v>
      </c>
      <c r="AF936">
        <f t="shared" ref="AF936:AF996" si="175">AD936/2</f>
        <v>0</v>
      </c>
      <c r="AG936" s="86">
        <f t="shared" ref="AG936:AG996" si="176">IF(AND(AF936&gt;=0,AF936&lt;=1),1,"No aplica")</f>
        <v>1</v>
      </c>
      <c r="AH936" s="90">
        <f t="shared" ref="AH936:AH996" si="177">AD936/(AG936*2)</f>
        <v>0</v>
      </c>
      <c r="AI936" s="91">
        <f t="shared" ref="AI936:AI996" si="178">IF(AG936=1,AG936/$AG$997,"No aplica")</f>
        <v>1.6393442622950821E-2</v>
      </c>
      <c r="AJ936" s="91">
        <f t="shared" ref="AJ936:AJ996" si="179">AF936*AI936</f>
        <v>0</v>
      </c>
      <c r="AK936" s="91">
        <f t="shared" ref="AK936:AK996" si="180">AJ936*$AE$23</f>
        <v>0</v>
      </c>
    </row>
    <row r="937" spans="1:37" ht="25.15" customHeight="1" thickTop="1" thickBot="1" x14ac:dyDescent="0.25">
      <c r="A937" s="285" t="s">
        <v>67</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88">
        <f>'Art. 121'!Q899</f>
        <v>0</v>
      </c>
      <c r="AE937" s="89">
        <f t="shared" si="174"/>
        <v>0</v>
      </c>
      <c r="AF937">
        <f t="shared" si="175"/>
        <v>0</v>
      </c>
      <c r="AG937" s="86">
        <f t="shared" si="176"/>
        <v>1</v>
      </c>
      <c r="AH937" s="90">
        <f t="shared" si="177"/>
        <v>0</v>
      </c>
      <c r="AI937" s="91">
        <f t="shared" si="178"/>
        <v>1.6393442622950821E-2</v>
      </c>
      <c r="AJ937" s="91">
        <f t="shared" si="179"/>
        <v>0</v>
      </c>
      <c r="AK937" s="91">
        <f t="shared" si="180"/>
        <v>0</v>
      </c>
    </row>
    <row r="938" spans="1:37" ht="25.15" customHeight="1" thickTop="1" thickBot="1" x14ac:dyDescent="0.25">
      <c r="A938" s="285" t="s">
        <v>683</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88">
        <f>'Art. 121'!Q900</f>
        <v>0</v>
      </c>
      <c r="AE938" s="89">
        <f t="shared" si="174"/>
        <v>0</v>
      </c>
      <c r="AF938">
        <f t="shared" si="175"/>
        <v>0</v>
      </c>
      <c r="AG938" s="86">
        <f t="shared" si="176"/>
        <v>1</v>
      </c>
      <c r="AH938" s="90">
        <f t="shared" si="177"/>
        <v>0</v>
      </c>
      <c r="AI938" s="91">
        <f t="shared" si="178"/>
        <v>1.6393442622950821E-2</v>
      </c>
      <c r="AJ938" s="91">
        <f t="shared" si="179"/>
        <v>0</v>
      </c>
      <c r="AK938" s="91">
        <f t="shared" si="180"/>
        <v>0</v>
      </c>
    </row>
    <row r="939" spans="1:37" ht="25.15" customHeight="1" thickTop="1" thickBot="1" x14ac:dyDescent="0.25">
      <c r="A939" s="285" t="s">
        <v>684</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88">
        <f>'Art. 121'!Q901</f>
        <v>0</v>
      </c>
      <c r="AE939" s="89">
        <f t="shared" si="174"/>
        <v>0</v>
      </c>
      <c r="AF939">
        <f t="shared" si="175"/>
        <v>0</v>
      </c>
      <c r="AG939" s="86">
        <f t="shared" si="176"/>
        <v>1</v>
      </c>
      <c r="AH939" s="90">
        <f t="shared" si="177"/>
        <v>0</v>
      </c>
      <c r="AI939" s="91">
        <f t="shared" si="178"/>
        <v>1.6393442622950821E-2</v>
      </c>
      <c r="AJ939" s="91">
        <f t="shared" si="179"/>
        <v>0</v>
      </c>
      <c r="AK939" s="91">
        <f t="shared" si="180"/>
        <v>0</v>
      </c>
    </row>
    <row r="940" spans="1:37" ht="25.15" customHeight="1" thickTop="1" thickBot="1" x14ac:dyDescent="0.25">
      <c r="A940" s="285" t="s">
        <v>685</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88">
        <f>'Art. 121'!Q902</f>
        <v>0</v>
      </c>
      <c r="AE940" s="89">
        <f t="shared" si="174"/>
        <v>0</v>
      </c>
      <c r="AF940">
        <f t="shared" si="175"/>
        <v>0</v>
      </c>
      <c r="AG940" s="86">
        <f t="shared" si="176"/>
        <v>1</v>
      </c>
      <c r="AH940" s="90">
        <f t="shared" si="177"/>
        <v>0</v>
      </c>
      <c r="AI940" s="91">
        <f t="shared" si="178"/>
        <v>1.6393442622950821E-2</v>
      </c>
      <c r="AJ940" s="91">
        <f t="shared" si="179"/>
        <v>0</v>
      </c>
      <c r="AK940" s="91">
        <f t="shared" si="180"/>
        <v>0</v>
      </c>
    </row>
    <row r="941" spans="1:37" ht="25.15" customHeight="1" thickTop="1" thickBot="1" x14ac:dyDescent="0.25">
      <c r="A941" s="285" t="s">
        <v>2278</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88">
        <f>'Art. 121'!Q903</f>
        <v>0</v>
      </c>
      <c r="AE941" s="89">
        <f t="shared" si="174"/>
        <v>0</v>
      </c>
      <c r="AF941">
        <f t="shared" si="175"/>
        <v>0</v>
      </c>
      <c r="AG941" s="86">
        <f t="shared" si="176"/>
        <v>1</v>
      </c>
      <c r="AH941" s="90">
        <f t="shared" si="177"/>
        <v>0</v>
      </c>
      <c r="AI941" s="91">
        <f t="shared" si="178"/>
        <v>1.6393442622950821E-2</v>
      </c>
      <c r="AJ941" s="91">
        <f t="shared" si="179"/>
        <v>0</v>
      </c>
      <c r="AK941" s="91">
        <f t="shared" si="180"/>
        <v>0</v>
      </c>
    </row>
    <row r="942" spans="1:37" ht="25.15" customHeight="1" thickTop="1" thickBot="1" x14ac:dyDescent="0.25">
      <c r="A942" s="285" t="s">
        <v>630</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88">
        <f>'Art. 121'!Q904</f>
        <v>0</v>
      </c>
      <c r="AE942" s="89">
        <f t="shared" si="174"/>
        <v>0</v>
      </c>
      <c r="AF942">
        <f t="shared" si="175"/>
        <v>0</v>
      </c>
      <c r="AG942" s="86">
        <f t="shared" si="176"/>
        <v>1</v>
      </c>
      <c r="AH942" s="90">
        <f t="shared" si="177"/>
        <v>0</v>
      </c>
      <c r="AI942" s="91">
        <f t="shared" si="178"/>
        <v>1.6393442622950821E-2</v>
      </c>
      <c r="AJ942" s="91">
        <f t="shared" si="179"/>
        <v>0</v>
      </c>
      <c r="AK942" s="91">
        <f t="shared" si="180"/>
        <v>0</v>
      </c>
    </row>
    <row r="943" spans="1:37" ht="25.15" customHeight="1" thickTop="1" thickBot="1" x14ac:dyDescent="0.25">
      <c r="A943" s="285" t="s">
        <v>687</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88">
        <f>'Art. 121'!Q905</f>
        <v>0</v>
      </c>
      <c r="AE943" s="89">
        <f t="shared" si="174"/>
        <v>0</v>
      </c>
      <c r="AF943">
        <f t="shared" si="175"/>
        <v>0</v>
      </c>
      <c r="AG943" s="86">
        <f t="shared" si="176"/>
        <v>1</v>
      </c>
      <c r="AH943" s="90">
        <f t="shared" si="177"/>
        <v>0</v>
      </c>
      <c r="AI943" s="91">
        <f t="shared" si="178"/>
        <v>1.6393442622950821E-2</v>
      </c>
      <c r="AJ943" s="91">
        <f t="shared" si="179"/>
        <v>0</v>
      </c>
      <c r="AK943" s="91">
        <f t="shared" si="180"/>
        <v>0</v>
      </c>
    </row>
    <row r="944" spans="1:37" ht="25.15" customHeight="1" thickTop="1" thickBot="1" x14ac:dyDescent="0.25">
      <c r="A944" s="285" t="s">
        <v>688</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88">
        <f>'Art. 121'!Q906</f>
        <v>0</v>
      </c>
      <c r="AE944" s="89">
        <f t="shared" si="174"/>
        <v>0</v>
      </c>
      <c r="AF944">
        <f t="shared" si="175"/>
        <v>0</v>
      </c>
      <c r="AG944" s="86">
        <f t="shared" si="176"/>
        <v>1</v>
      </c>
      <c r="AH944" s="90">
        <f t="shared" si="177"/>
        <v>0</v>
      </c>
      <c r="AI944" s="91">
        <f t="shared" si="178"/>
        <v>1.6393442622950821E-2</v>
      </c>
      <c r="AJ944" s="91">
        <f t="shared" si="179"/>
        <v>0</v>
      </c>
      <c r="AK944" s="91">
        <f t="shared" si="180"/>
        <v>0</v>
      </c>
    </row>
    <row r="945" spans="1:37" ht="25.15" customHeight="1" thickTop="1" thickBot="1" x14ac:dyDescent="0.25">
      <c r="A945" s="285" t="s">
        <v>689</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88">
        <f>'Art. 121'!Q907</f>
        <v>0</v>
      </c>
      <c r="AE945" s="89">
        <f t="shared" si="174"/>
        <v>0</v>
      </c>
      <c r="AF945">
        <f t="shared" si="175"/>
        <v>0</v>
      </c>
      <c r="AG945" s="86">
        <f t="shared" si="176"/>
        <v>1</v>
      </c>
      <c r="AH945" s="90">
        <f t="shared" si="177"/>
        <v>0</v>
      </c>
      <c r="AI945" s="91">
        <f t="shared" si="178"/>
        <v>1.6393442622950821E-2</v>
      </c>
      <c r="AJ945" s="91">
        <f t="shared" si="179"/>
        <v>0</v>
      </c>
      <c r="AK945" s="91">
        <f t="shared" si="180"/>
        <v>0</v>
      </c>
    </row>
    <row r="946" spans="1:37" ht="25.15" customHeight="1" thickTop="1" thickBot="1" x14ac:dyDescent="0.25">
      <c r="A946" s="285" t="s">
        <v>690</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88">
        <f>'Art. 121'!Q908</f>
        <v>0</v>
      </c>
      <c r="AE946" s="89">
        <f t="shared" si="174"/>
        <v>0</v>
      </c>
      <c r="AF946">
        <f t="shared" si="175"/>
        <v>0</v>
      </c>
      <c r="AG946" s="86">
        <f t="shared" si="176"/>
        <v>1</v>
      </c>
      <c r="AH946" s="90">
        <f t="shared" si="177"/>
        <v>0</v>
      </c>
      <c r="AI946" s="91">
        <f t="shared" si="178"/>
        <v>1.6393442622950821E-2</v>
      </c>
      <c r="AJ946" s="91">
        <f t="shared" si="179"/>
        <v>0</v>
      </c>
      <c r="AK946" s="91">
        <f t="shared" si="180"/>
        <v>0</v>
      </c>
    </row>
    <row r="947" spans="1:37" ht="25.15" customHeight="1" thickTop="1" thickBot="1" x14ac:dyDescent="0.25">
      <c r="A947" s="285" t="s">
        <v>691</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88">
        <f>'Art. 121'!Q909</f>
        <v>0</v>
      </c>
      <c r="AE947" s="89">
        <f t="shared" si="174"/>
        <v>0</v>
      </c>
      <c r="AF947">
        <f t="shared" si="175"/>
        <v>0</v>
      </c>
      <c r="AG947" s="86">
        <f t="shared" si="176"/>
        <v>1</v>
      </c>
      <c r="AH947" s="90">
        <f t="shared" si="177"/>
        <v>0</v>
      </c>
      <c r="AI947" s="91">
        <f t="shared" si="178"/>
        <v>1.6393442622950821E-2</v>
      </c>
      <c r="AJ947" s="91">
        <f t="shared" si="179"/>
        <v>0</v>
      </c>
      <c r="AK947" s="91">
        <f t="shared" si="180"/>
        <v>0</v>
      </c>
    </row>
    <row r="948" spans="1:37" ht="25.15" customHeight="1" thickTop="1" thickBot="1" x14ac:dyDescent="0.25">
      <c r="A948" s="285" t="s">
        <v>692</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88">
        <f>'Art. 121'!Q910</f>
        <v>0</v>
      </c>
      <c r="AE948" s="89">
        <f t="shared" si="174"/>
        <v>0</v>
      </c>
      <c r="AF948">
        <f t="shared" si="175"/>
        <v>0</v>
      </c>
      <c r="AG948" s="86">
        <f t="shared" si="176"/>
        <v>1</v>
      </c>
      <c r="AH948" s="90">
        <f t="shared" si="177"/>
        <v>0</v>
      </c>
      <c r="AI948" s="91">
        <f t="shared" si="178"/>
        <v>1.6393442622950821E-2</v>
      </c>
      <c r="AJ948" s="91">
        <f t="shared" si="179"/>
        <v>0</v>
      </c>
      <c r="AK948" s="91">
        <f t="shared" si="180"/>
        <v>0</v>
      </c>
    </row>
    <row r="949" spans="1:37" ht="25.15" customHeight="1" thickTop="1" thickBot="1" x14ac:dyDescent="0.25">
      <c r="A949" s="285" t="s">
        <v>693</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88">
        <f>'Art. 121'!Q911</f>
        <v>0</v>
      </c>
      <c r="AE949" s="89">
        <f t="shared" si="174"/>
        <v>0</v>
      </c>
      <c r="AF949">
        <f t="shared" si="175"/>
        <v>0</v>
      </c>
      <c r="AG949" s="86">
        <f t="shared" si="176"/>
        <v>1</v>
      </c>
      <c r="AH949" s="90">
        <f t="shared" si="177"/>
        <v>0</v>
      </c>
      <c r="AI949" s="91">
        <f t="shared" si="178"/>
        <v>1.6393442622950821E-2</v>
      </c>
      <c r="AJ949" s="91">
        <f t="shared" si="179"/>
        <v>0</v>
      </c>
      <c r="AK949" s="91">
        <f t="shared" si="180"/>
        <v>0</v>
      </c>
    </row>
    <row r="950" spans="1:37" ht="25.15" customHeight="1" thickTop="1" thickBot="1" x14ac:dyDescent="0.25">
      <c r="A950" s="285" t="s">
        <v>694</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88">
        <f>'Art. 121'!Q912</f>
        <v>0</v>
      </c>
      <c r="AE950" s="89">
        <f t="shared" si="174"/>
        <v>0</v>
      </c>
      <c r="AF950">
        <f t="shared" si="175"/>
        <v>0</v>
      </c>
      <c r="AG950" s="86">
        <f t="shared" si="176"/>
        <v>1</v>
      </c>
      <c r="AH950" s="90">
        <f t="shared" si="177"/>
        <v>0</v>
      </c>
      <c r="AI950" s="91">
        <f t="shared" si="178"/>
        <v>1.6393442622950821E-2</v>
      </c>
      <c r="AJ950" s="91">
        <f t="shared" si="179"/>
        <v>0</v>
      </c>
      <c r="AK950" s="91">
        <f t="shared" si="180"/>
        <v>0</v>
      </c>
    </row>
    <row r="951" spans="1:37" ht="25.15" customHeight="1" thickTop="1" thickBot="1" x14ac:dyDescent="0.25">
      <c r="A951" s="285" t="s">
        <v>695</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88">
        <f>'Art. 121'!Q913</f>
        <v>0</v>
      </c>
      <c r="AE951" s="89">
        <f t="shared" si="174"/>
        <v>0</v>
      </c>
      <c r="AF951">
        <f t="shared" si="175"/>
        <v>0</v>
      </c>
      <c r="AG951" s="86">
        <f t="shared" si="176"/>
        <v>1</v>
      </c>
      <c r="AH951" s="90">
        <f t="shared" si="177"/>
        <v>0</v>
      </c>
      <c r="AI951" s="91">
        <f t="shared" si="178"/>
        <v>1.6393442622950821E-2</v>
      </c>
      <c r="AJ951" s="91">
        <f t="shared" si="179"/>
        <v>0</v>
      </c>
      <c r="AK951" s="91">
        <f t="shared" si="180"/>
        <v>0</v>
      </c>
    </row>
    <row r="952" spans="1:37" ht="25.15" customHeight="1" thickTop="1" thickBot="1" x14ac:dyDescent="0.25">
      <c r="A952" s="285" t="s">
        <v>696</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88">
        <f>'Art. 121'!Q914</f>
        <v>0</v>
      </c>
      <c r="AE952" s="89">
        <f t="shared" si="174"/>
        <v>0</v>
      </c>
      <c r="AF952">
        <f t="shared" si="175"/>
        <v>0</v>
      </c>
      <c r="AG952" s="86">
        <f t="shared" si="176"/>
        <v>1</v>
      </c>
      <c r="AH952" s="90">
        <f t="shared" si="177"/>
        <v>0</v>
      </c>
      <c r="AI952" s="91">
        <f t="shared" si="178"/>
        <v>1.6393442622950821E-2</v>
      </c>
      <c r="AJ952" s="91">
        <f t="shared" si="179"/>
        <v>0</v>
      </c>
      <c r="AK952" s="91">
        <f t="shared" si="180"/>
        <v>0</v>
      </c>
    </row>
    <row r="953" spans="1:37" ht="25.15" customHeight="1" thickTop="1" thickBot="1" x14ac:dyDescent="0.25">
      <c r="A953" s="285" t="s">
        <v>697</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88">
        <f>'Art. 121'!Q915</f>
        <v>0</v>
      </c>
      <c r="AE953" s="89">
        <f t="shared" si="174"/>
        <v>0</v>
      </c>
      <c r="AF953">
        <f t="shared" si="175"/>
        <v>0</v>
      </c>
      <c r="AG953" s="86">
        <f t="shared" si="176"/>
        <v>1</v>
      </c>
      <c r="AH953" s="90">
        <f t="shared" si="177"/>
        <v>0</v>
      </c>
      <c r="AI953" s="91">
        <f t="shared" si="178"/>
        <v>1.6393442622950821E-2</v>
      </c>
      <c r="AJ953" s="91">
        <f t="shared" si="179"/>
        <v>0</v>
      </c>
      <c r="AK953" s="91">
        <f t="shared" si="180"/>
        <v>0</v>
      </c>
    </row>
    <row r="954" spans="1:37" ht="25.15" customHeight="1" thickTop="1" thickBot="1" x14ac:dyDescent="0.25">
      <c r="A954" s="285" t="s">
        <v>698</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88">
        <f>'Art. 121'!Q916</f>
        <v>0</v>
      </c>
      <c r="AE954" s="89">
        <f t="shared" si="174"/>
        <v>0</v>
      </c>
      <c r="AF954">
        <f t="shared" si="175"/>
        <v>0</v>
      </c>
      <c r="AG954" s="86">
        <f t="shared" si="176"/>
        <v>1</v>
      </c>
      <c r="AH954" s="90">
        <f t="shared" si="177"/>
        <v>0</v>
      </c>
      <c r="AI954" s="91">
        <f t="shared" si="178"/>
        <v>1.6393442622950821E-2</v>
      </c>
      <c r="AJ954" s="91">
        <f t="shared" si="179"/>
        <v>0</v>
      </c>
      <c r="AK954" s="91">
        <f t="shared" si="180"/>
        <v>0</v>
      </c>
    </row>
    <row r="955" spans="1:37" ht="25.15" customHeight="1" thickTop="1" thickBot="1" x14ac:dyDescent="0.25">
      <c r="A955" s="285" t="s">
        <v>699</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88">
        <f>'Art. 121'!Q917</f>
        <v>0</v>
      </c>
      <c r="AE955" s="89">
        <f t="shared" si="174"/>
        <v>0</v>
      </c>
      <c r="AF955">
        <f t="shared" si="175"/>
        <v>0</v>
      </c>
      <c r="AG955" s="86">
        <f t="shared" si="176"/>
        <v>1</v>
      </c>
      <c r="AH955" s="90">
        <f t="shared" si="177"/>
        <v>0</v>
      </c>
      <c r="AI955" s="91">
        <f t="shared" si="178"/>
        <v>1.6393442622950821E-2</v>
      </c>
      <c r="AJ955" s="91">
        <f t="shared" si="179"/>
        <v>0</v>
      </c>
      <c r="AK955" s="91">
        <f t="shared" si="180"/>
        <v>0</v>
      </c>
    </row>
    <row r="956" spans="1:37" ht="25.15" customHeight="1" thickTop="1" thickBot="1" x14ac:dyDescent="0.25">
      <c r="A956" s="285" t="s">
        <v>700</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88">
        <f>'Art. 121'!Q918</f>
        <v>0</v>
      </c>
      <c r="AE956" s="89">
        <f t="shared" si="174"/>
        <v>0</v>
      </c>
      <c r="AF956">
        <f t="shared" si="175"/>
        <v>0</v>
      </c>
      <c r="AG956" s="86">
        <f t="shared" si="176"/>
        <v>1</v>
      </c>
      <c r="AH956" s="90">
        <f t="shared" si="177"/>
        <v>0</v>
      </c>
      <c r="AI956" s="91">
        <f t="shared" si="178"/>
        <v>1.6393442622950821E-2</v>
      </c>
      <c r="AJ956" s="91">
        <f t="shared" si="179"/>
        <v>0</v>
      </c>
      <c r="AK956" s="91">
        <f t="shared" si="180"/>
        <v>0</v>
      </c>
    </row>
    <row r="957" spans="1:37" ht="25.15" customHeight="1" thickTop="1" thickBot="1" x14ac:dyDescent="0.25">
      <c r="A957" s="285" t="s">
        <v>701</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88">
        <f>'Art. 121'!Q919</f>
        <v>0</v>
      </c>
      <c r="AE957" s="89">
        <f t="shared" si="174"/>
        <v>0</v>
      </c>
      <c r="AF957">
        <f t="shared" si="175"/>
        <v>0</v>
      </c>
      <c r="AG957" s="86">
        <f t="shared" si="176"/>
        <v>1</v>
      </c>
      <c r="AH957" s="90">
        <f t="shared" si="177"/>
        <v>0</v>
      </c>
      <c r="AI957" s="91">
        <f t="shared" si="178"/>
        <v>1.6393442622950821E-2</v>
      </c>
      <c r="AJ957" s="91">
        <f t="shared" si="179"/>
        <v>0</v>
      </c>
      <c r="AK957" s="91">
        <f t="shared" si="180"/>
        <v>0</v>
      </c>
    </row>
    <row r="958" spans="1:37" ht="25.15" customHeight="1" thickTop="1" thickBot="1" x14ac:dyDescent="0.25">
      <c r="A958" s="285" t="s">
        <v>702</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88">
        <f>'Art. 121'!Q920</f>
        <v>0</v>
      </c>
      <c r="AE958" s="89">
        <f t="shared" si="174"/>
        <v>0</v>
      </c>
      <c r="AF958">
        <f t="shared" si="175"/>
        <v>0</v>
      </c>
      <c r="AG958" s="86">
        <f t="shared" si="176"/>
        <v>1</v>
      </c>
      <c r="AH958" s="90">
        <f t="shared" si="177"/>
        <v>0</v>
      </c>
      <c r="AI958" s="91">
        <f t="shared" si="178"/>
        <v>1.6393442622950821E-2</v>
      </c>
      <c r="AJ958" s="91">
        <f t="shared" si="179"/>
        <v>0</v>
      </c>
      <c r="AK958" s="91">
        <f t="shared" si="180"/>
        <v>0</v>
      </c>
    </row>
    <row r="959" spans="1:37" ht="25.15" customHeight="1" thickTop="1" thickBot="1" x14ac:dyDescent="0.25">
      <c r="A959" s="285" t="s">
        <v>703</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88">
        <f>'Art. 121'!Q921</f>
        <v>0</v>
      </c>
      <c r="AE959" s="89">
        <f t="shared" si="174"/>
        <v>0</v>
      </c>
      <c r="AF959">
        <f t="shared" si="175"/>
        <v>0</v>
      </c>
      <c r="AG959" s="86">
        <f t="shared" si="176"/>
        <v>1</v>
      </c>
      <c r="AH959" s="90">
        <f t="shared" si="177"/>
        <v>0</v>
      </c>
      <c r="AI959" s="91">
        <f t="shared" si="178"/>
        <v>1.6393442622950821E-2</v>
      </c>
      <c r="AJ959" s="91">
        <f t="shared" si="179"/>
        <v>0</v>
      </c>
      <c r="AK959" s="91">
        <f t="shared" si="180"/>
        <v>0</v>
      </c>
    </row>
    <row r="960" spans="1:37" ht="25.15" customHeight="1" thickTop="1" thickBot="1" x14ac:dyDescent="0.25">
      <c r="A960" s="285" t="s">
        <v>704</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88">
        <f>'Art. 121'!Q922</f>
        <v>0</v>
      </c>
      <c r="AE960" s="89">
        <f t="shared" si="174"/>
        <v>0</v>
      </c>
      <c r="AF960">
        <f t="shared" si="175"/>
        <v>0</v>
      </c>
      <c r="AG960" s="86">
        <f t="shared" si="176"/>
        <v>1</v>
      </c>
      <c r="AH960" s="90">
        <f t="shared" si="177"/>
        <v>0</v>
      </c>
      <c r="AI960" s="91">
        <f t="shared" si="178"/>
        <v>1.6393442622950821E-2</v>
      </c>
      <c r="AJ960" s="91">
        <f t="shared" si="179"/>
        <v>0</v>
      </c>
      <c r="AK960" s="91">
        <f t="shared" si="180"/>
        <v>0</v>
      </c>
    </row>
    <row r="961" spans="1:37" ht="25.15" customHeight="1" thickTop="1" thickBot="1" x14ac:dyDescent="0.25">
      <c r="A961" s="285" t="s">
        <v>705</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88">
        <f>'Art. 121'!Q923</f>
        <v>0</v>
      </c>
      <c r="AE961" s="89">
        <f t="shared" si="174"/>
        <v>0</v>
      </c>
      <c r="AF961">
        <f t="shared" si="175"/>
        <v>0</v>
      </c>
      <c r="AG961" s="86">
        <f t="shared" si="176"/>
        <v>1</v>
      </c>
      <c r="AH961" s="90">
        <f t="shared" si="177"/>
        <v>0</v>
      </c>
      <c r="AI961" s="91">
        <f t="shared" si="178"/>
        <v>1.6393442622950821E-2</v>
      </c>
      <c r="AJ961" s="91">
        <f t="shared" si="179"/>
        <v>0</v>
      </c>
      <c r="AK961" s="91">
        <f t="shared" si="180"/>
        <v>0</v>
      </c>
    </row>
    <row r="962" spans="1:37" ht="25.15" customHeight="1" thickTop="1" thickBot="1" x14ac:dyDescent="0.25">
      <c r="A962" s="285" t="s">
        <v>706</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88">
        <f>'Art. 121'!Q924</f>
        <v>0</v>
      </c>
      <c r="AE962" s="89">
        <f t="shared" si="174"/>
        <v>0</v>
      </c>
      <c r="AF962">
        <f t="shared" si="175"/>
        <v>0</v>
      </c>
      <c r="AG962" s="86">
        <f t="shared" si="176"/>
        <v>1</v>
      </c>
      <c r="AH962" s="90">
        <f t="shared" si="177"/>
        <v>0</v>
      </c>
      <c r="AI962" s="91">
        <f t="shared" si="178"/>
        <v>1.6393442622950821E-2</v>
      </c>
      <c r="AJ962" s="91">
        <f t="shared" si="179"/>
        <v>0</v>
      </c>
      <c r="AK962" s="91">
        <f t="shared" si="180"/>
        <v>0</v>
      </c>
    </row>
    <row r="963" spans="1:37" ht="25.15" customHeight="1" thickTop="1" thickBot="1" x14ac:dyDescent="0.25">
      <c r="A963" s="285" t="s">
        <v>707</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88">
        <f>'Art. 121'!Q925</f>
        <v>0</v>
      </c>
      <c r="AE963" s="89">
        <f t="shared" si="174"/>
        <v>0</v>
      </c>
      <c r="AF963">
        <f t="shared" si="175"/>
        <v>0</v>
      </c>
      <c r="AG963" s="86">
        <f t="shared" si="176"/>
        <v>1</v>
      </c>
      <c r="AH963" s="90">
        <f t="shared" si="177"/>
        <v>0</v>
      </c>
      <c r="AI963" s="91">
        <f t="shared" si="178"/>
        <v>1.6393442622950821E-2</v>
      </c>
      <c r="AJ963" s="91">
        <f t="shared" si="179"/>
        <v>0</v>
      </c>
      <c r="AK963" s="91">
        <f t="shared" si="180"/>
        <v>0</v>
      </c>
    </row>
    <row r="964" spans="1:37" ht="25.15" customHeight="1" thickTop="1" thickBot="1" x14ac:dyDescent="0.25">
      <c r="A964" s="285" t="s">
        <v>708</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88">
        <f>'Art. 121'!Q926</f>
        <v>0</v>
      </c>
      <c r="AE964" s="89">
        <f t="shared" si="174"/>
        <v>0</v>
      </c>
      <c r="AF964">
        <f t="shared" si="175"/>
        <v>0</v>
      </c>
      <c r="AG964" s="86">
        <f t="shared" si="176"/>
        <v>1</v>
      </c>
      <c r="AH964" s="90">
        <f t="shared" si="177"/>
        <v>0</v>
      </c>
      <c r="AI964" s="91">
        <f t="shared" si="178"/>
        <v>1.6393442622950821E-2</v>
      </c>
      <c r="AJ964" s="91">
        <f t="shared" si="179"/>
        <v>0</v>
      </c>
      <c r="AK964" s="91">
        <f t="shared" si="180"/>
        <v>0</v>
      </c>
    </row>
    <row r="965" spans="1:37" ht="25.15" customHeight="1" thickTop="1" thickBot="1" x14ac:dyDescent="0.25">
      <c r="A965" s="285" t="s">
        <v>709</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88">
        <f>'Art. 121'!Q927</f>
        <v>0</v>
      </c>
      <c r="AE965" s="89">
        <f t="shared" si="174"/>
        <v>0</v>
      </c>
      <c r="AF965">
        <f t="shared" si="175"/>
        <v>0</v>
      </c>
      <c r="AG965" s="86">
        <f t="shared" si="176"/>
        <v>1</v>
      </c>
      <c r="AH965" s="90">
        <f t="shared" si="177"/>
        <v>0</v>
      </c>
      <c r="AI965" s="91">
        <f t="shared" si="178"/>
        <v>1.6393442622950821E-2</v>
      </c>
      <c r="AJ965" s="91">
        <f t="shared" si="179"/>
        <v>0</v>
      </c>
      <c r="AK965" s="91">
        <f t="shared" si="180"/>
        <v>0</v>
      </c>
    </row>
    <row r="966" spans="1:37" ht="25.15" customHeight="1" thickTop="1" thickBot="1" x14ac:dyDescent="0.25">
      <c r="A966" s="285" t="s">
        <v>710</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88">
        <f>'Art. 121'!Q928</f>
        <v>0</v>
      </c>
      <c r="AE966" s="89">
        <f t="shared" si="174"/>
        <v>0</v>
      </c>
      <c r="AF966">
        <f t="shared" si="175"/>
        <v>0</v>
      </c>
      <c r="AG966" s="86">
        <f t="shared" si="176"/>
        <v>1</v>
      </c>
      <c r="AH966" s="90">
        <f t="shared" si="177"/>
        <v>0</v>
      </c>
      <c r="AI966" s="91">
        <f t="shared" si="178"/>
        <v>1.6393442622950821E-2</v>
      </c>
      <c r="AJ966" s="91">
        <f t="shared" si="179"/>
        <v>0</v>
      </c>
      <c r="AK966" s="91">
        <f t="shared" si="180"/>
        <v>0</v>
      </c>
    </row>
    <row r="967" spans="1:37" ht="25.15" customHeight="1" thickTop="1" thickBot="1" x14ac:dyDescent="0.25">
      <c r="A967" s="285" t="s">
        <v>711</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88">
        <f>'Art. 121'!Q929</f>
        <v>0</v>
      </c>
      <c r="AE967" s="89">
        <f t="shared" si="174"/>
        <v>0</v>
      </c>
      <c r="AF967">
        <f t="shared" si="175"/>
        <v>0</v>
      </c>
      <c r="AG967" s="86">
        <f t="shared" si="176"/>
        <v>1</v>
      </c>
      <c r="AH967" s="90">
        <f t="shared" si="177"/>
        <v>0</v>
      </c>
      <c r="AI967" s="91">
        <f t="shared" si="178"/>
        <v>1.6393442622950821E-2</v>
      </c>
      <c r="AJ967" s="91">
        <f t="shared" si="179"/>
        <v>0</v>
      </c>
      <c r="AK967" s="91">
        <f t="shared" si="180"/>
        <v>0</v>
      </c>
    </row>
    <row r="968" spans="1:37" ht="25.15" customHeight="1" thickTop="1" thickBot="1" x14ac:dyDescent="0.25">
      <c r="A968" s="285" t="s">
        <v>712</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88">
        <f>'Art. 121'!Q930</f>
        <v>0</v>
      </c>
      <c r="AE968" s="89">
        <f t="shared" si="174"/>
        <v>0</v>
      </c>
      <c r="AF968">
        <f t="shared" si="175"/>
        <v>0</v>
      </c>
      <c r="AG968" s="86">
        <f t="shared" si="176"/>
        <v>1</v>
      </c>
      <c r="AH968" s="90">
        <f t="shared" si="177"/>
        <v>0</v>
      </c>
      <c r="AI968" s="91">
        <f t="shared" si="178"/>
        <v>1.6393442622950821E-2</v>
      </c>
      <c r="AJ968" s="91">
        <f t="shared" si="179"/>
        <v>0</v>
      </c>
      <c r="AK968" s="91">
        <f t="shared" si="180"/>
        <v>0</v>
      </c>
    </row>
    <row r="969" spans="1:37" ht="25.15" customHeight="1" thickTop="1" thickBot="1" x14ac:dyDescent="0.25">
      <c r="A969" s="285" t="s">
        <v>713</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88">
        <f>'Art. 121'!Q931</f>
        <v>0</v>
      </c>
      <c r="AE969" s="89">
        <f t="shared" si="174"/>
        <v>0</v>
      </c>
      <c r="AF969">
        <f t="shared" si="175"/>
        <v>0</v>
      </c>
      <c r="AG969" s="86">
        <f t="shared" si="176"/>
        <v>1</v>
      </c>
      <c r="AH969" s="90">
        <f t="shared" si="177"/>
        <v>0</v>
      </c>
      <c r="AI969" s="91">
        <f t="shared" si="178"/>
        <v>1.6393442622950821E-2</v>
      </c>
      <c r="AJ969" s="91">
        <f t="shared" si="179"/>
        <v>0</v>
      </c>
      <c r="AK969" s="91">
        <f t="shared" si="180"/>
        <v>0</v>
      </c>
    </row>
    <row r="970" spans="1:37" ht="25.15" customHeight="1" thickTop="1" thickBot="1" x14ac:dyDescent="0.25">
      <c r="A970" s="285" t="s">
        <v>714</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88">
        <f>'Art. 121'!Q932</f>
        <v>0</v>
      </c>
      <c r="AE970" s="89">
        <f t="shared" si="174"/>
        <v>0</v>
      </c>
      <c r="AF970">
        <f t="shared" si="175"/>
        <v>0</v>
      </c>
      <c r="AG970" s="86">
        <f t="shared" si="176"/>
        <v>1</v>
      </c>
      <c r="AH970" s="90">
        <f t="shared" si="177"/>
        <v>0</v>
      </c>
      <c r="AI970" s="91">
        <f t="shared" si="178"/>
        <v>1.6393442622950821E-2</v>
      </c>
      <c r="AJ970" s="91">
        <f t="shared" si="179"/>
        <v>0</v>
      </c>
      <c r="AK970" s="91">
        <f t="shared" si="180"/>
        <v>0</v>
      </c>
    </row>
    <row r="971" spans="1:37" ht="25.15" customHeight="1" thickTop="1" thickBot="1" x14ac:dyDescent="0.25">
      <c r="A971" s="285" t="s">
        <v>715</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88">
        <f>'Art. 121'!Q933</f>
        <v>0</v>
      </c>
      <c r="AE971" s="89">
        <f t="shared" si="174"/>
        <v>0</v>
      </c>
      <c r="AF971">
        <f t="shared" si="175"/>
        <v>0</v>
      </c>
      <c r="AG971" s="86">
        <f t="shared" si="176"/>
        <v>1</v>
      </c>
      <c r="AH971" s="90">
        <f t="shared" si="177"/>
        <v>0</v>
      </c>
      <c r="AI971" s="91">
        <f t="shared" si="178"/>
        <v>1.6393442622950821E-2</v>
      </c>
      <c r="AJ971" s="91">
        <f t="shared" si="179"/>
        <v>0</v>
      </c>
      <c r="AK971" s="91">
        <f t="shared" si="180"/>
        <v>0</v>
      </c>
    </row>
    <row r="972" spans="1:37" ht="25.15" customHeight="1" thickTop="1" thickBot="1" x14ac:dyDescent="0.25">
      <c r="A972" s="285" t="s">
        <v>716</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88">
        <f>'Art. 121'!Q934</f>
        <v>0</v>
      </c>
      <c r="AE972" s="89">
        <f t="shared" si="174"/>
        <v>0</v>
      </c>
      <c r="AF972">
        <f t="shared" si="175"/>
        <v>0</v>
      </c>
      <c r="AG972" s="86">
        <f t="shared" si="176"/>
        <v>1</v>
      </c>
      <c r="AH972" s="90">
        <f t="shared" si="177"/>
        <v>0</v>
      </c>
      <c r="AI972" s="91">
        <f t="shared" si="178"/>
        <v>1.6393442622950821E-2</v>
      </c>
      <c r="AJ972" s="91">
        <f t="shared" si="179"/>
        <v>0</v>
      </c>
      <c r="AK972" s="91">
        <f t="shared" si="180"/>
        <v>0</v>
      </c>
    </row>
    <row r="973" spans="1:37" ht="25.15" customHeight="1" thickTop="1" thickBot="1" x14ac:dyDescent="0.25">
      <c r="A973" s="285" t="s">
        <v>717</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88">
        <f>'Art. 121'!Q935</f>
        <v>0</v>
      </c>
      <c r="AE973" s="89">
        <f t="shared" si="174"/>
        <v>0</v>
      </c>
      <c r="AF973">
        <f t="shared" si="175"/>
        <v>0</v>
      </c>
      <c r="AG973" s="86">
        <f t="shared" si="176"/>
        <v>1</v>
      </c>
      <c r="AH973" s="90">
        <f t="shared" si="177"/>
        <v>0</v>
      </c>
      <c r="AI973" s="91">
        <f t="shared" si="178"/>
        <v>1.6393442622950821E-2</v>
      </c>
      <c r="AJ973" s="91">
        <f t="shared" si="179"/>
        <v>0</v>
      </c>
      <c r="AK973" s="91">
        <f t="shared" si="180"/>
        <v>0</v>
      </c>
    </row>
    <row r="974" spans="1:37" ht="25.15" customHeight="1" thickTop="1" thickBot="1" x14ac:dyDescent="0.25">
      <c r="A974" s="285" t="s">
        <v>718</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88">
        <f>'Art. 121'!Q936</f>
        <v>0</v>
      </c>
      <c r="AE974" s="89">
        <f t="shared" si="174"/>
        <v>0</v>
      </c>
      <c r="AF974">
        <f t="shared" si="175"/>
        <v>0</v>
      </c>
      <c r="AG974" s="86">
        <f t="shared" si="176"/>
        <v>1</v>
      </c>
      <c r="AH974" s="90">
        <f t="shared" si="177"/>
        <v>0</v>
      </c>
      <c r="AI974" s="91">
        <f t="shared" si="178"/>
        <v>1.6393442622950821E-2</v>
      </c>
      <c r="AJ974" s="91">
        <f t="shared" si="179"/>
        <v>0</v>
      </c>
      <c r="AK974" s="91">
        <f t="shared" si="180"/>
        <v>0</v>
      </c>
    </row>
    <row r="975" spans="1:37" ht="25.15" customHeight="1" thickTop="1" thickBot="1" x14ac:dyDescent="0.25">
      <c r="A975" s="285" t="s">
        <v>719</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88">
        <f>'Art. 121'!Q937</f>
        <v>0</v>
      </c>
      <c r="AE975" s="89">
        <f t="shared" si="174"/>
        <v>0</v>
      </c>
      <c r="AF975">
        <f t="shared" si="175"/>
        <v>0</v>
      </c>
      <c r="AG975" s="86">
        <f t="shared" si="176"/>
        <v>1</v>
      </c>
      <c r="AH975" s="90">
        <f t="shared" si="177"/>
        <v>0</v>
      </c>
      <c r="AI975" s="91">
        <f t="shared" si="178"/>
        <v>1.6393442622950821E-2</v>
      </c>
      <c r="AJ975" s="91">
        <f t="shared" si="179"/>
        <v>0</v>
      </c>
      <c r="AK975" s="91">
        <f t="shared" si="180"/>
        <v>0</v>
      </c>
    </row>
    <row r="976" spans="1:37" ht="25.15" customHeight="1" thickTop="1" thickBot="1" x14ac:dyDescent="0.25">
      <c r="A976" s="285" t="s">
        <v>720</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88">
        <f>'Art. 121'!Q938</f>
        <v>0</v>
      </c>
      <c r="AE976" s="89">
        <f t="shared" si="174"/>
        <v>0</v>
      </c>
      <c r="AF976">
        <f t="shared" si="175"/>
        <v>0</v>
      </c>
      <c r="AG976" s="86">
        <f t="shared" si="176"/>
        <v>1</v>
      </c>
      <c r="AH976" s="90">
        <f t="shared" si="177"/>
        <v>0</v>
      </c>
      <c r="AI976" s="91">
        <f t="shared" si="178"/>
        <v>1.6393442622950821E-2</v>
      </c>
      <c r="AJ976" s="91">
        <f t="shared" si="179"/>
        <v>0</v>
      </c>
      <c r="AK976" s="91">
        <f t="shared" si="180"/>
        <v>0</v>
      </c>
    </row>
    <row r="977" spans="1:37" ht="25.15" customHeight="1" thickTop="1" thickBot="1" x14ac:dyDescent="0.25">
      <c r="A977" s="285" t="s">
        <v>721</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88">
        <f>'Art. 121'!Q939</f>
        <v>0</v>
      </c>
      <c r="AE977" s="89">
        <f t="shared" si="174"/>
        <v>0</v>
      </c>
      <c r="AF977">
        <f t="shared" si="175"/>
        <v>0</v>
      </c>
      <c r="AG977" s="86">
        <f t="shared" si="176"/>
        <v>1</v>
      </c>
      <c r="AH977" s="90">
        <f t="shared" si="177"/>
        <v>0</v>
      </c>
      <c r="AI977" s="91">
        <f t="shared" si="178"/>
        <v>1.6393442622950821E-2</v>
      </c>
      <c r="AJ977" s="91">
        <f t="shared" si="179"/>
        <v>0</v>
      </c>
      <c r="AK977" s="91">
        <f t="shared" si="180"/>
        <v>0</v>
      </c>
    </row>
    <row r="978" spans="1:37" ht="25.15" customHeight="1" thickTop="1" thickBot="1" x14ac:dyDescent="0.25">
      <c r="A978" s="285" t="s">
        <v>722</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88">
        <f>'Art. 121'!Q940</f>
        <v>0</v>
      </c>
      <c r="AE978" s="89">
        <f t="shared" si="174"/>
        <v>0</v>
      </c>
      <c r="AF978">
        <f t="shared" si="175"/>
        <v>0</v>
      </c>
      <c r="AG978" s="86">
        <f t="shared" si="176"/>
        <v>1</v>
      </c>
      <c r="AH978" s="90">
        <f t="shared" si="177"/>
        <v>0</v>
      </c>
      <c r="AI978" s="91">
        <f t="shared" si="178"/>
        <v>1.6393442622950821E-2</v>
      </c>
      <c r="AJ978" s="91">
        <f t="shared" si="179"/>
        <v>0</v>
      </c>
      <c r="AK978" s="91">
        <f t="shared" si="180"/>
        <v>0</v>
      </c>
    </row>
    <row r="979" spans="1:37" ht="25.15" customHeight="1" thickTop="1" thickBot="1" x14ac:dyDescent="0.25">
      <c r="A979" s="285" t="s">
        <v>723</v>
      </c>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88">
        <f>'Art. 121'!Q941</f>
        <v>0</v>
      </c>
      <c r="AE979" s="89">
        <f t="shared" si="174"/>
        <v>0</v>
      </c>
      <c r="AF979">
        <f t="shared" si="175"/>
        <v>0</v>
      </c>
      <c r="AG979" s="86">
        <f t="shared" si="176"/>
        <v>1</v>
      </c>
      <c r="AH979" s="90">
        <f t="shared" si="177"/>
        <v>0</v>
      </c>
      <c r="AI979" s="91">
        <f t="shared" si="178"/>
        <v>1.6393442622950821E-2</v>
      </c>
      <c r="AJ979" s="91">
        <f t="shared" si="179"/>
        <v>0</v>
      </c>
      <c r="AK979" s="91">
        <f t="shared" si="180"/>
        <v>0</v>
      </c>
    </row>
    <row r="980" spans="1:37" ht="25.15" customHeight="1" thickTop="1" thickBot="1" x14ac:dyDescent="0.25">
      <c r="A980" s="285" t="s">
        <v>724</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8">
        <f>'Art. 121'!Q942</f>
        <v>0</v>
      </c>
      <c r="AE980" s="89">
        <f t="shared" si="174"/>
        <v>0</v>
      </c>
      <c r="AF980">
        <f t="shared" si="175"/>
        <v>0</v>
      </c>
      <c r="AG980" s="86">
        <f t="shared" si="176"/>
        <v>1</v>
      </c>
      <c r="AH980" s="90">
        <f t="shared" si="177"/>
        <v>0</v>
      </c>
      <c r="AI980" s="91">
        <f t="shared" si="178"/>
        <v>1.6393442622950821E-2</v>
      </c>
      <c r="AJ980" s="91">
        <f t="shared" si="179"/>
        <v>0</v>
      </c>
      <c r="AK980" s="91">
        <f t="shared" si="180"/>
        <v>0</v>
      </c>
    </row>
    <row r="981" spans="1:37" ht="25.15" customHeight="1" thickTop="1" thickBot="1" x14ac:dyDescent="0.25">
      <c r="A981" s="285" t="s">
        <v>725</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88">
        <f>'Art. 121'!Q943</f>
        <v>0</v>
      </c>
      <c r="AE981" s="89">
        <f t="shared" si="174"/>
        <v>0</v>
      </c>
      <c r="AF981">
        <f t="shared" si="175"/>
        <v>0</v>
      </c>
      <c r="AG981" s="86">
        <f t="shared" si="176"/>
        <v>1</v>
      </c>
      <c r="AH981" s="90">
        <f t="shared" si="177"/>
        <v>0</v>
      </c>
      <c r="AI981" s="91">
        <f t="shared" si="178"/>
        <v>1.6393442622950821E-2</v>
      </c>
      <c r="AJ981" s="91">
        <f t="shared" si="179"/>
        <v>0</v>
      </c>
      <c r="AK981" s="91">
        <f t="shared" si="180"/>
        <v>0</v>
      </c>
    </row>
    <row r="982" spans="1:37" ht="25.15" customHeight="1" thickTop="1" thickBot="1" x14ac:dyDescent="0.25">
      <c r="A982" s="285" t="s">
        <v>726</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88">
        <f>'Art. 121'!Q944</f>
        <v>0</v>
      </c>
      <c r="AE982" s="89">
        <f t="shared" si="174"/>
        <v>0</v>
      </c>
      <c r="AF982">
        <f t="shared" si="175"/>
        <v>0</v>
      </c>
      <c r="AG982" s="86">
        <f t="shared" si="176"/>
        <v>1</v>
      </c>
      <c r="AH982" s="90">
        <f t="shared" si="177"/>
        <v>0</v>
      </c>
      <c r="AI982" s="91">
        <f t="shared" si="178"/>
        <v>1.6393442622950821E-2</v>
      </c>
      <c r="AJ982" s="91">
        <f t="shared" si="179"/>
        <v>0</v>
      </c>
      <c r="AK982" s="91">
        <f t="shared" si="180"/>
        <v>0</v>
      </c>
    </row>
    <row r="983" spans="1:37" ht="25.15" customHeight="1" thickTop="1" thickBot="1" x14ac:dyDescent="0.25">
      <c r="A983" s="285" t="s">
        <v>727</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88">
        <f>'Art. 121'!Q945</f>
        <v>0</v>
      </c>
      <c r="AE983" s="89">
        <f t="shared" si="174"/>
        <v>0</v>
      </c>
      <c r="AF983">
        <f t="shared" si="175"/>
        <v>0</v>
      </c>
      <c r="AG983" s="86">
        <f t="shared" si="176"/>
        <v>1</v>
      </c>
      <c r="AH983" s="90">
        <f t="shared" si="177"/>
        <v>0</v>
      </c>
      <c r="AI983" s="91">
        <f t="shared" si="178"/>
        <v>1.6393442622950821E-2</v>
      </c>
      <c r="AJ983" s="91">
        <f t="shared" si="179"/>
        <v>0</v>
      </c>
      <c r="AK983" s="91">
        <f t="shared" si="180"/>
        <v>0</v>
      </c>
    </row>
    <row r="984" spans="1:37" ht="25.15" customHeight="1" thickTop="1" thickBot="1" x14ac:dyDescent="0.25">
      <c r="A984" s="285" t="s">
        <v>728</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88">
        <f>'Art. 121'!Q946</f>
        <v>0</v>
      </c>
      <c r="AE984" s="89">
        <f t="shared" si="174"/>
        <v>0</v>
      </c>
      <c r="AF984">
        <f t="shared" si="175"/>
        <v>0</v>
      </c>
      <c r="AG984" s="86">
        <f t="shared" si="176"/>
        <v>1</v>
      </c>
      <c r="AH984" s="90">
        <f t="shared" si="177"/>
        <v>0</v>
      </c>
      <c r="AI984" s="91">
        <f t="shared" si="178"/>
        <v>1.6393442622950821E-2</v>
      </c>
      <c r="AJ984" s="91">
        <f t="shared" si="179"/>
        <v>0</v>
      </c>
      <c r="AK984" s="91">
        <f t="shared" si="180"/>
        <v>0</v>
      </c>
    </row>
    <row r="985" spans="1:37" ht="25.15" customHeight="1" thickTop="1" thickBot="1" x14ac:dyDescent="0.25">
      <c r="A985" s="285" t="s">
        <v>729</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88">
        <f>'Art. 121'!Q947</f>
        <v>0</v>
      </c>
      <c r="AE985" s="89">
        <f t="shared" si="174"/>
        <v>0</v>
      </c>
      <c r="AF985">
        <f t="shared" si="175"/>
        <v>0</v>
      </c>
      <c r="AG985" s="86">
        <f t="shared" si="176"/>
        <v>1</v>
      </c>
      <c r="AH985" s="90">
        <f t="shared" si="177"/>
        <v>0</v>
      </c>
      <c r="AI985" s="91">
        <f t="shared" si="178"/>
        <v>1.6393442622950821E-2</v>
      </c>
      <c r="AJ985" s="91">
        <f t="shared" si="179"/>
        <v>0</v>
      </c>
      <c r="AK985" s="91">
        <f t="shared" si="180"/>
        <v>0</v>
      </c>
    </row>
    <row r="986" spans="1:37" ht="25.15" customHeight="1" thickTop="1" thickBot="1" x14ac:dyDescent="0.25">
      <c r="A986" s="285" t="s">
        <v>730</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88">
        <f>'Art. 121'!Q948</f>
        <v>0</v>
      </c>
      <c r="AE986" s="89">
        <f t="shared" si="174"/>
        <v>0</v>
      </c>
      <c r="AF986">
        <f t="shared" si="175"/>
        <v>0</v>
      </c>
      <c r="AG986" s="86">
        <f t="shared" si="176"/>
        <v>1</v>
      </c>
      <c r="AH986" s="90">
        <f t="shared" si="177"/>
        <v>0</v>
      </c>
      <c r="AI986" s="91">
        <f t="shared" si="178"/>
        <v>1.6393442622950821E-2</v>
      </c>
      <c r="AJ986" s="91">
        <f t="shared" si="179"/>
        <v>0</v>
      </c>
      <c r="AK986" s="91">
        <f t="shared" si="180"/>
        <v>0</v>
      </c>
    </row>
    <row r="987" spans="1:37" ht="25.15" customHeight="1" thickTop="1" thickBot="1" x14ac:dyDescent="0.25">
      <c r="A987" s="285" t="s">
        <v>731</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88">
        <f>'Art. 121'!Q949</f>
        <v>0</v>
      </c>
      <c r="AE987" s="89">
        <f t="shared" si="174"/>
        <v>0</v>
      </c>
      <c r="AF987">
        <f t="shared" si="175"/>
        <v>0</v>
      </c>
      <c r="AG987" s="86">
        <f t="shared" si="176"/>
        <v>1</v>
      </c>
      <c r="AH987" s="90">
        <f t="shared" si="177"/>
        <v>0</v>
      </c>
      <c r="AI987" s="91">
        <f t="shared" si="178"/>
        <v>1.6393442622950821E-2</v>
      </c>
      <c r="AJ987" s="91">
        <f t="shared" si="179"/>
        <v>0</v>
      </c>
      <c r="AK987" s="91">
        <f t="shared" si="180"/>
        <v>0</v>
      </c>
    </row>
    <row r="988" spans="1:37" ht="25.15" customHeight="1" thickTop="1" thickBot="1" x14ac:dyDescent="0.25">
      <c r="A988" s="285" t="s">
        <v>732</v>
      </c>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88">
        <f>'Art. 121'!Q950</f>
        <v>0</v>
      </c>
      <c r="AE988" s="89">
        <f t="shared" si="174"/>
        <v>0</v>
      </c>
      <c r="AF988">
        <f t="shared" si="175"/>
        <v>0</v>
      </c>
      <c r="AG988" s="86">
        <f t="shared" si="176"/>
        <v>1</v>
      </c>
      <c r="AH988" s="90">
        <f t="shared" si="177"/>
        <v>0</v>
      </c>
      <c r="AI988" s="91">
        <f t="shared" si="178"/>
        <v>1.6393442622950821E-2</v>
      </c>
      <c r="AJ988" s="91">
        <f t="shared" si="179"/>
        <v>0</v>
      </c>
      <c r="AK988" s="91">
        <f t="shared" si="180"/>
        <v>0</v>
      </c>
    </row>
    <row r="989" spans="1:37" ht="25.15" customHeight="1" thickTop="1" thickBot="1" x14ac:dyDescent="0.25">
      <c r="A989" s="285" t="s">
        <v>733</v>
      </c>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88">
        <f>'Art. 121'!Q951</f>
        <v>0</v>
      </c>
      <c r="AE989" s="89">
        <f t="shared" si="174"/>
        <v>0</v>
      </c>
      <c r="AF989">
        <f t="shared" si="175"/>
        <v>0</v>
      </c>
      <c r="AG989" s="86">
        <f t="shared" si="176"/>
        <v>1</v>
      </c>
      <c r="AH989" s="90">
        <f t="shared" si="177"/>
        <v>0</v>
      </c>
      <c r="AI989" s="91">
        <f t="shared" si="178"/>
        <v>1.6393442622950821E-2</v>
      </c>
      <c r="AJ989" s="91">
        <f t="shared" si="179"/>
        <v>0</v>
      </c>
      <c r="AK989" s="91">
        <f t="shared" si="180"/>
        <v>0</v>
      </c>
    </row>
    <row r="990" spans="1:37" ht="25.15" customHeight="1" thickTop="1" thickBot="1" x14ac:dyDescent="0.25">
      <c r="A990" s="285" t="s">
        <v>734</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8">
        <f>'Art. 121'!Q952</f>
        <v>0</v>
      </c>
      <c r="AE990" s="89">
        <f t="shared" si="174"/>
        <v>0</v>
      </c>
      <c r="AF990">
        <f t="shared" si="175"/>
        <v>0</v>
      </c>
      <c r="AG990" s="86">
        <f t="shared" si="176"/>
        <v>1</v>
      </c>
      <c r="AH990" s="90">
        <f t="shared" si="177"/>
        <v>0</v>
      </c>
      <c r="AI990" s="91">
        <f t="shared" si="178"/>
        <v>1.6393442622950821E-2</v>
      </c>
      <c r="AJ990" s="91">
        <f t="shared" si="179"/>
        <v>0</v>
      </c>
      <c r="AK990" s="91">
        <f t="shared" si="180"/>
        <v>0</v>
      </c>
    </row>
    <row r="991" spans="1:37" ht="25.15" customHeight="1" thickTop="1" thickBot="1" x14ac:dyDescent="0.25">
      <c r="A991" s="285" t="s">
        <v>735</v>
      </c>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88">
        <f>'Art. 121'!Q953</f>
        <v>0</v>
      </c>
      <c r="AE991" s="89">
        <f t="shared" si="174"/>
        <v>0</v>
      </c>
      <c r="AF991">
        <f t="shared" si="175"/>
        <v>0</v>
      </c>
      <c r="AG991" s="86">
        <f t="shared" si="176"/>
        <v>1</v>
      </c>
      <c r="AH991" s="90">
        <f t="shared" si="177"/>
        <v>0</v>
      </c>
      <c r="AI991" s="91">
        <f t="shared" si="178"/>
        <v>1.6393442622950821E-2</v>
      </c>
      <c r="AJ991" s="91">
        <f t="shared" si="179"/>
        <v>0</v>
      </c>
      <c r="AK991" s="91">
        <f t="shared" si="180"/>
        <v>0</v>
      </c>
    </row>
    <row r="992" spans="1:37" ht="25.15" customHeight="1" thickTop="1" thickBot="1" x14ac:dyDescent="0.25">
      <c r="A992" s="285" t="s">
        <v>736</v>
      </c>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88">
        <f>'Art. 121'!Q954</f>
        <v>0</v>
      </c>
      <c r="AE992" s="89">
        <f t="shared" si="174"/>
        <v>0</v>
      </c>
      <c r="AF992">
        <f t="shared" si="175"/>
        <v>0</v>
      </c>
      <c r="AG992" s="86">
        <f t="shared" si="176"/>
        <v>1</v>
      </c>
      <c r="AH992" s="90">
        <f t="shared" si="177"/>
        <v>0</v>
      </c>
      <c r="AI992" s="91">
        <f t="shared" si="178"/>
        <v>1.6393442622950821E-2</v>
      </c>
      <c r="AJ992" s="91">
        <f t="shared" si="179"/>
        <v>0</v>
      </c>
      <c r="AK992" s="91">
        <f t="shared" si="180"/>
        <v>0</v>
      </c>
    </row>
    <row r="993" spans="1:37" ht="25.15" customHeight="1" thickTop="1" thickBot="1" x14ac:dyDescent="0.25">
      <c r="A993" s="285" t="s">
        <v>737</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88">
        <f>'Art. 121'!Q955</f>
        <v>0</v>
      </c>
      <c r="AE993" s="89">
        <f t="shared" si="174"/>
        <v>0</v>
      </c>
      <c r="AF993">
        <f t="shared" si="175"/>
        <v>0</v>
      </c>
      <c r="AG993" s="86">
        <f t="shared" si="176"/>
        <v>1</v>
      </c>
      <c r="AH993" s="90">
        <f t="shared" si="177"/>
        <v>0</v>
      </c>
      <c r="AI993" s="91">
        <f t="shared" si="178"/>
        <v>1.6393442622950821E-2</v>
      </c>
      <c r="AJ993" s="91">
        <f t="shared" si="179"/>
        <v>0</v>
      </c>
      <c r="AK993" s="91">
        <f t="shared" si="180"/>
        <v>0</v>
      </c>
    </row>
    <row r="994" spans="1:37" ht="25.15" customHeight="1" thickTop="1" thickBot="1" x14ac:dyDescent="0.25">
      <c r="A994" s="285" t="s">
        <v>738</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88">
        <f>'Art. 121'!Q956</f>
        <v>0</v>
      </c>
      <c r="AE994" s="89">
        <f t="shared" si="174"/>
        <v>0</v>
      </c>
      <c r="AF994">
        <f t="shared" si="175"/>
        <v>0</v>
      </c>
      <c r="AG994" s="86">
        <f t="shared" si="176"/>
        <v>1</v>
      </c>
      <c r="AH994" s="90">
        <f t="shared" si="177"/>
        <v>0</v>
      </c>
      <c r="AI994" s="91">
        <f t="shared" si="178"/>
        <v>1.6393442622950821E-2</v>
      </c>
      <c r="AJ994" s="91">
        <f t="shared" si="179"/>
        <v>0</v>
      </c>
      <c r="AK994" s="91">
        <f t="shared" si="180"/>
        <v>0</v>
      </c>
    </row>
    <row r="995" spans="1:37" ht="25.15" customHeight="1" thickTop="1" thickBot="1" x14ac:dyDescent="0.25">
      <c r="A995" s="285" t="s">
        <v>739</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88">
        <f>'Art. 121'!Q957</f>
        <v>0</v>
      </c>
      <c r="AE995" s="89">
        <f t="shared" si="174"/>
        <v>0</v>
      </c>
      <c r="AF995">
        <f t="shared" si="175"/>
        <v>0</v>
      </c>
      <c r="AG995" s="86">
        <f t="shared" si="176"/>
        <v>1</v>
      </c>
      <c r="AH995" s="90">
        <f t="shared" si="177"/>
        <v>0</v>
      </c>
      <c r="AI995" s="91">
        <f t="shared" si="178"/>
        <v>1.6393442622950821E-2</v>
      </c>
      <c r="AJ995" s="91">
        <f t="shared" si="179"/>
        <v>0</v>
      </c>
      <c r="AK995" s="91">
        <f t="shared" si="180"/>
        <v>0</v>
      </c>
    </row>
    <row r="996" spans="1:37" ht="25.15" customHeight="1" thickTop="1" thickBot="1" x14ac:dyDescent="0.25">
      <c r="A996" s="285" t="s">
        <v>2279</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88">
        <f>'Art. 121'!Q958</f>
        <v>0</v>
      </c>
      <c r="AE996" s="89">
        <f t="shared" si="174"/>
        <v>0</v>
      </c>
      <c r="AF996">
        <f t="shared" si="175"/>
        <v>0</v>
      </c>
      <c r="AG996" s="86">
        <f t="shared" si="176"/>
        <v>1</v>
      </c>
      <c r="AH996" s="90">
        <f t="shared" si="177"/>
        <v>0</v>
      </c>
      <c r="AI996" s="91">
        <f t="shared" si="178"/>
        <v>1.6393442622950821E-2</v>
      </c>
      <c r="AJ996" s="91">
        <f t="shared" si="179"/>
        <v>0</v>
      </c>
      <c r="AK996" s="91">
        <f t="shared" si="180"/>
        <v>0</v>
      </c>
    </row>
    <row r="997" spans="1:37" ht="25.15" customHeight="1" thickTop="1" x14ac:dyDescent="0.2">
      <c r="A997" s="307" t="s">
        <v>2280</v>
      </c>
      <c r="B997" s="307"/>
      <c r="C997" s="307"/>
      <c r="D997" s="307"/>
      <c r="E997" s="307"/>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89">
        <f>SUM(AE936:AE996)</f>
        <v>0</v>
      </c>
      <c r="AF997" s="59"/>
      <c r="AG997" s="92">
        <f>SUM(AG936:AG996)</f>
        <v>61</v>
      </c>
      <c r="AH997" s="93"/>
      <c r="AI997" s="94"/>
      <c r="AJ997" s="94"/>
      <c r="AK997" s="94"/>
    </row>
    <row r="998" spans="1:37" ht="25.15" customHeight="1" x14ac:dyDescent="0.2">
      <c r="A998" s="308" t="s">
        <v>2281</v>
      </c>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89">
        <f>AE997/$AE$23*100</f>
        <v>0</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310" t="s">
        <v>73</v>
      </c>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0"/>
      <c r="AD1000" s="104" t="s">
        <v>64</v>
      </c>
      <c r="AE1000" s="105" t="s">
        <v>8</v>
      </c>
      <c r="AF1000" s="86" t="s">
        <v>2133</v>
      </c>
      <c r="AG1000" s="86" t="s">
        <v>2134</v>
      </c>
      <c r="AH1000" s="86" t="s">
        <v>2135</v>
      </c>
      <c r="AI1000" s="87" t="s">
        <v>2136</v>
      </c>
      <c r="AJ1000" s="86"/>
      <c r="AK1000" s="87" t="s">
        <v>2137</v>
      </c>
    </row>
    <row r="1001" spans="1:37" ht="25.15" customHeight="1" thickTop="1" thickBot="1" x14ac:dyDescent="0.25">
      <c r="A1001" s="285" t="s">
        <v>741</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88">
        <f>'Art. 121'!Q961</f>
        <v>0</v>
      </c>
      <c r="AE1001" s="89">
        <f>IF(AG1001=1,AK1001,AG1001)</f>
        <v>0</v>
      </c>
      <c r="AF1001">
        <f>AD1001/2</f>
        <v>0</v>
      </c>
      <c r="AG1001" s="86">
        <f>IF(AND(AF1001&gt;=0,AF1001&lt;=1),1,"No aplica")</f>
        <v>1</v>
      </c>
      <c r="AH1001" s="90">
        <f>AD1001/(AG1001*2)</f>
        <v>0</v>
      </c>
      <c r="AI1001" s="91">
        <f>IF(AG1001=1,AG1001/$AG$1006,"No aplica")</f>
        <v>0.2</v>
      </c>
      <c r="AJ1001" s="91">
        <f>AF1001*AI1001</f>
        <v>0</v>
      </c>
      <c r="AK1001" s="91">
        <f>AJ1001*$AE$23</f>
        <v>0</v>
      </c>
    </row>
    <row r="1002" spans="1:37" ht="25.15" customHeight="1" thickTop="1" thickBot="1" x14ac:dyDescent="0.25">
      <c r="A1002" s="285" t="s">
        <v>742</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88">
        <f>'Art. 121'!Q962</f>
        <v>0</v>
      </c>
      <c r="AE1002" s="89">
        <f>IF(AG1002=1,AK1002,AG1002)</f>
        <v>0</v>
      </c>
      <c r="AF1002">
        <f>AD1002/2</f>
        <v>0</v>
      </c>
      <c r="AG1002" s="86">
        <f>IF(AND(AF1002&gt;=0,AF1002&lt;=1),1,"No aplica")</f>
        <v>1</v>
      </c>
      <c r="AH1002" s="90">
        <f>AD1002/(AG1002*2)</f>
        <v>0</v>
      </c>
      <c r="AI1002" s="91">
        <f>IF(AG1002=1,AG1002/$AG$1006,"No aplica")</f>
        <v>0.2</v>
      </c>
      <c r="AJ1002" s="91">
        <f>AF1002*AI1002</f>
        <v>0</v>
      </c>
      <c r="AK1002" s="91">
        <f>AJ1002*$AE$23</f>
        <v>0</v>
      </c>
    </row>
    <row r="1003" spans="1:37" ht="25.15" customHeight="1" thickTop="1" thickBot="1" x14ac:dyDescent="0.25">
      <c r="A1003" s="285" t="s">
        <v>743</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88">
        <f>'Art. 121'!Q963</f>
        <v>0</v>
      </c>
      <c r="AE1003" s="89">
        <f>IF(AG1003=1,AK1003,AG1003)</f>
        <v>0</v>
      </c>
      <c r="AF1003">
        <f>AD1003/2</f>
        <v>0</v>
      </c>
      <c r="AG1003" s="86">
        <f>IF(AND(AF1003&gt;=0,AF1003&lt;=1),1,"No aplica")</f>
        <v>1</v>
      </c>
      <c r="AH1003" s="90">
        <f>AD1003/(AG1003*2)</f>
        <v>0</v>
      </c>
      <c r="AI1003" s="91">
        <f>IF(AG1003=1,AG1003/$AG$1006,"No aplica")</f>
        <v>0.2</v>
      </c>
      <c r="AJ1003" s="91">
        <f>AF1003*AI1003</f>
        <v>0</v>
      </c>
      <c r="AK1003" s="91">
        <f>AJ1003*$AE$23</f>
        <v>0</v>
      </c>
    </row>
    <row r="1004" spans="1:37" ht="25.15" customHeight="1" thickTop="1" thickBot="1" x14ac:dyDescent="0.25">
      <c r="A1004" s="285" t="s">
        <v>744</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88">
        <f>'Art. 121'!Q964</f>
        <v>0</v>
      </c>
      <c r="AE1004" s="89">
        <f>IF(AG1004=1,AK1004,AG1004)</f>
        <v>0</v>
      </c>
      <c r="AF1004">
        <f>AD1004/2</f>
        <v>0</v>
      </c>
      <c r="AG1004" s="86">
        <f>IF(AND(AF1004&gt;=0,AF1004&lt;=1),1,"No aplica")</f>
        <v>1</v>
      </c>
      <c r="AH1004" s="90">
        <f>AD1004/(AG1004*2)</f>
        <v>0</v>
      </c>
      <c r="AI1004" s="91">
        <f>IF(AG1004=1,AG1004/$AG$1006,"No aplica")</f>
        <v>0.2</v>
      </c>
      <c r="AJ1004" s="91">
        <f>AF1004*AI1004</f>
        <v>0</v>
      </c>
      <c r="AK1004" s="91">
        <f>AJ1004*$AE$23</f>
        <v>0</v>
      </c>
    </row>
    <row r="1005" spans="1:37" ht="25.15" customHeight="1" thickTop="1" thickBot="1" x14ac:dyDescent="0.25">
      <c r="A1005" s="285" t="s">
        <v>745</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88">
        <f>'Art. 121'!Q965</f>
        <v>0</v>
      </c>
      <c r="AE1005" s="89">
        <f>IF(AG1005=1,AK1005,AG1005)</f>
        <v>0</v>
      </c>
      <c r="AF1005">
        <f>AD1005/2</f>
        <v>0</v>
      </c>
      <c r="AG1005" s="86">
        <f>IF(AND(AF1005&gt;=0,AF1005&lt;=1),1,"No aplica")</f>
        <v>1</v>
      </c>
      <c r="AH1005" s="90">
        <f>AD1005/(AG1005*2)</f>
        <v>0</v>
      </c>
      <c r="AI1005" s="91">
        <f>IF(AG1005=1,AG1005/$AG$1006,"No aplica")</f>
        <v>0.2</v>
      </c>
      <c r="AJ1005" s="91">
        <f>AF1005*AI1005</f>
        <v>0</v>
      </c>
      <c r="AK1005" s="91">
        <f>AJ1005*$AE$23</f>
        <v>0</v>
      </c>
    </row>
    <row r="1006" spans="1:37" ht="25.15" customHeight="1" thickTop="1" x14ac:dyDescent="0.2">
      <c r="A1006" s="307" t="s">
        <v>2282</v>
      </c>
      <c r="B1006" s="307"/>
      <c r="C1006" s="307"/>
      <c r="D1006" s="307"/>
      <c r="E1006" s="307"/>
      <c r="F1006" s="307"/>
      <c r="G1006" s="307"/>
      <c r="H1006" s="307"/>
      <c r="I1006" s="307"/>
      <c r="J1006" s="307"/>
      <c r="K1006" s="307"/>
      <c r="L1006" s="307"/>
      <c r="M1006" s="307"/>
      <c r="N1006" s="307"/>
      <c r="O1006" s="307"/>
      <c r="P1006" s="307"/>
      <c r="Q1006" s="307"/>
      <c r="R1006" s="307"/>
      <c r="S1006" s="307"/>
      <c r="T1006" s="307"/>
      <c r="U1006" s="307"/>
      <c r="V1006" s="307"/>
      <c r="W1006" s="307"/>
      <c r="X1006" s="307"/>
      <c r="Y1006" s="307"/>
      <c r="Z1006" s="307"/>
      <c r="AA1006" s="307"/>
      <c r="AB1006" s="307"/>
      <c r="AC1006" s="307"/>
      <c r="AD1006" s="307"/>
      <c r="AE1006" s="89">
        <f>SUM(AE999:AE1005)</f>
        <v>0</v>
      </c>
      <c r="AF1006" s="59"/>
      <c r="AG1006" s="92">
        <f>SUM(AG1001:AG1005)</f>
        <v>5</v>
      </c>
      <c r="AH1006" s="93"/>
      <c r="AI1006" s="94"/>
      <c r="AJ1006" s="94"/>
      <c r="AK1006" s="94"/>
    </row>
    <row r="1007" spans="1:37" ht="25.15" customHeight="1" x14ac:dyDescent="0.2">
      <c r="A1007" s="308" t="s">
        <v>2283</v>
      </c>
      <c r="B1007" s="308"/>
      <c r="C1007" s="308"/>
      <c r="D1007" s="308"/>
      <c r="E1007" s="308"/>
      <c r="F1007" s="308"/>
      <c r="G1007" s="308"/>
      <c r="H1007" s="308"/>
      <c r="I1007" s="308"/>
      <c r="J1007" s="308"/>
      <c r="K1007" s="308"/>
      <c r="L1007" s="308"/>
      <c r="M1007" s="308"/>
      <c r="N1007" s="308"/>
      <c r="O1007" s="308"/>
      <c r="P1007" s="308"/>
      <c r="Q1007" s="308"/>
      <c r="R1007" s="308"/>
      <c r="S1007" s="308"/>
      <c r="T1007" s="308"/>
      <c r="U1007" s="308"/>
      <c r="V1007" s="308"/>
      <c r="W1007" s="308"/>
      <c r="X1007" s="308"/>
      <c r="Y1007" s="308"/>
      <c r="Z1007" s="308"/>
      <c r="AA1007" s="308"/>
      <c r="AB1007" s="308"/>
      <c r="AC1007" s="308"/>
      <c r="AD1007" s="308"/>
      <c r="AE1007" s="89">
        <f>AE1006/$AE$23*100</f>
        <v>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9" t="s">
        <v>746</v>
      </c>
      <c r="B1010" s="309"/>
      <c r="C1010" s="309"/>
      <c r="D1010" s="309"/>
      <c r="E1010" s="309"/>
      <c r="F1010" s="309"/>
      <c r="G1010" s="309"/>
      <c r="H1010" s="309"/>
      <c r="I1010" s="309"/>
      <c r="J1010" s="309"/>
      <c r="K1010" s="309"/>
      <c r="L1010" s="309"/>
      <c r="M1010" s="309"/>
      <c r="N1010" s="309"/>
      <c r="O1010" s="309"/>
      <c r="P1010" s="309"/>
      <c r="Q1010" s="309"/>
      <c r="R1010" s="309"/>
      <c r="S1010" s="309"/>
      <c r="T1010" s="309"/>
      <c r="U1010" s="309"/>
      <c r="V1010" s="309"/>
      <c r="W1010" s="309"/>
      <c r="X1010" s="309"/>
      <c r="Y1010" s="309"/>
      <c r="Z1010" s="309"/>
      <c r="AA1010" s="309"/>
      <c r="AB1010" s="309"/>
      <c r="AC1010" s="309"/>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299" t="s">
        <v>43</v>
      </c>
      <c r="B1013" s="299"/>
      <c r="C1013" s="299"/>
      <c r="D1013" s="299"/>
      <c r="E1013" s="299"/>
      <c r="F1013" s="299"/>
      <c r="G1013" s="299"/>
      <c r="H1013" s="299"/>
      <c r="I1013" s="299"/>
      <c r="J1013" s="299"/>
      <c r="K1013" s="299"/>
      <c r="L1013" s="299"/>
      <c r="M1013" s="299"/>
      <c r="N1013" s="299"/>
      <c r="O1013" s="299"/>
      <c r="P1013" s="299"/>
      <c r="Q1013" s="299"/>
      <c r="R1013" s="299"/>
      <c r="S1013" s="299"/>
      <c r="T1013" s="299"/>
      <c r="U1013" s="299"/>
      <c r="V1013" s="299"/>
      <c r="W1013" s="299"/>
      <c r="X1013" s="299"/>
      <c r="Y1013" s="299"/>
      <c r="Z1013" s="299"/>
      <c r="AA1013" s="299"/>
      <c r="AB1013" s="299"/>
      <c r="AC1013" s="299"/>
      <c r="AD1013" s="63" t="s">
        <v>64</v>
      </c>
      <c r="AE1013" s="211" t="s">
        <v>8</v>
      </c>
      <c r="AF1013" s="86" t="s">
        <v>2133</v>
      </c>
      <c r="AG1013" s="86" t="s">
        <v>2134</v>
      </c>
      <c r="AH1013" s="86" t="s">
        <v>2135</v>
      </c>
      <c r="AI1013" s="87" t="s">
        <v>2136</v>
      </c>
      <c r="AJ1013" s="86"/>
      <c r="AK1013" s="87" t="s">
        <v>2137</v>
      </c>
    </row>
    <row r="1014" spans="1:37" ht="25.15" customHeight="1" thickTop="1" thickBot="1" x14ac:dyDescent="0.25">
      <c r="A1014" s="285" t="s">
        <v>66</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88">
        <f>'Art. 121'!Q974</f>
        <v>0</v>
      </c>
      <c r="AE1014" s="89">
        <f t="shared" ref="AE1014:AE1037" si="181">IF(AG1014=1,AK1014,AG1014)</f>
        <v>0</v>
      </c>
      <c r="AF1014">
        <f t="shared" ref="AF1014:AF1037" si="182">AD1014/2</f>
        <v>0</v>
      </c>
      <c r="AG1014" s="86">
        <f t="shared" ref="AG1014:AG1037" si="183">IF(AND(AF1014&gt;=0,AF1014&lt;=1),1,"No aplica")</f>
        <v>1</v>
      </c>
      <c r="AH1014" s="90">
        <f t="shared" ref="AH1014:AH1037" si="184">AD1014/(AG1014*2)</f>
        <v>0</v>
      </c>
      <c r="AI1014" s="91">
        <f t="shared" ref="AI1014:AI1037" si="185">IF(AG1014=1,AG1014/$AG$1038,"No aplica")</f>
        <v>4.1666666666666664E-2</v>
      </c>
      <c r="AJ1014" s="91">
        <f t="shared" ref="AJ1014:AJ1037" si="186">AF1014*AI1014</f>
        <v>0</v>
      </c>
      <c r="AK1014" s="91">
        <f t="shared" ref="AK1014:AK1037" si="187">AJ1014*$AE$23</f>
        <v>0</v>
      </c>
    </row>
    <row r="1015" spans="1:37" ht="25.15" customHeight="1" thickTop="1" thickBot="1" x14ac:dyDescent="0.25">
      <c r="A1015" s="285" t="s">
        <v>67</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88">
        <f>'Art. 121'!Q975</f>
        <v>0</v>
      </c>
      <c r="AE1015" s="89">
        <f t="shared" si="181"/>
        <v>0</v>
      </c>
      <c r="AF1015">
        <f t="shared" si="182"/>
        <v>0</v>
      </c>
      <c r="AG1015" s="86">
        <f t="shared" si="183"/>
        <v>1</v>
      </c>
      <c r="AH1015" s="90">
        <f t="shared" si="184"/>
        <v>0</v>
      </c>
      <c r="AI1015" s="91">
        <f t="shared" si="185"/>
        <v>4.1666666666666664E-2</v>
      </c>
      <c r="AJ1015" s="91">
        <f t="shared" si="186"/>
        <v>0</v>
      </c>
      <c r="AK1015" s="91">
        <f t="shared" si="187"/>
        <v>0</v>
      </c>
    </row>
    <row r="1016" spans="1:37" ht="25.15" customHeight="1" thickTop="1" thickBot="1" x14ac:dyDescent="0.25">
      <c r="A1016" s="285" t="s">
        <v>748</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88">
        <f>'Art. 121'!Q976</f>
        <v>0</v>
      </c>
      <c r="AE1016" s="89">
        <f t="shared" si="181"/>
        <v>0</v>
      </c>
      <c r="AF1016">
        <f t="shared" si="182"/>
        <v>0</v>
      </c>
      <c r="AG1016" s="86">
        <f t="shared" si="183"/>
        <v>1</v>
      </c>
      <c r="AH1016" s="90">
        <f t="shared" si="184"/>
        <v>0</v>
      </c>
      <c r="AI1016" s="91">
        <f t="shared" si="185"/>
        <v>4.1666666666666664E-2</v>
      </c>
      <c r="AJ1016" s="91">
        <f t="shared" si="186"/>
        <v>0</v>
      </c>
      <c r="AK1016" s="91">
        <f t="shared" si="187"/>
        <v>0</v>
      </c>
    </row>
    <row r="1017" spans="1:37" ht="25.15" customHeight="1" thickTop="1" thickBot="1" x14ac:dyDescent="0.25">
      <c r="A1017" s="285" t="s">
        <v>749</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88">
        <f>'Art. 121'!Q977</f>
        <v>0</v>
      </c>
      <c r="AE1017" s="89">
        <f t="shared" si="181"/>
        <v>0</v>
      </c>
      <c r="AF1017">
        <f t="shared" si="182"/>
        <v>0</v>
      </c>
      <c r="AG1017" s="86">
        <f t="shared" si="183"/>
        <v>1</v>
      </c>
      <c r="AH1017" s="90">
        <f t="shared" si="184"/>
        <v>0</v>
      </c>
      <c r="AI1017" s="91">
        <f t="shared" si="185"/>
        <v>4.1666666666666664E-2</v>
      </c>
      <c r="AJ1017" s="91">
        <f t="shared" si="186"/>
        <v>0</v>
      </c>
      <c r="AK1017" s="91">
        <f t="shared" si="187"/>
        <v>0</v>
      </c>
    </row>
    <row r="1018" spans="1:37" ht="25.15" customHeight="1" thickTop="1" thickBot="1" x14ac:dyDescent="0.25">
      <c r="A1018" s="285" t="s">
        <v>750</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88">
        <f>'Art. 121'!Q978</f>
        <v>0</v>
      </c>
      <c r="AE1018" s="89">
        <f t="shared" si="181"/>
        <v>0</v>
      </c>
      <c r="AF1018">
        <f t="shared" si="182"/>
        <v>0</v>
      </c>
      <c r="AG1018" s="86">
        <f t="shared" si="183"/>
        <v>1</v>
      </c>
      <c r="AH1018" s="90">
        <f t="shared" si="184"/>
        <v>0</v>
      </c>
      <c r="AI1018" s="91">
        <f t="shared" si="185"/>
        <v>4.1666666666666664E-2</v>
      </c>
      <c r="AJ1018" s="91">
        <f t="shared" si="186"/>
        <v>0</v>
      </c>
      <c r="AK1018" s="91">
        <f t="shared" si="187"/>
        <v>0</v>
      </c>
    </row>
    <row r="1019" spans="1:37" ht="25.15" customHeight="1" thickTop="1" thickBot="1" x14ac:dyDescent="0.25">
      <c r="A1019" s="285" t="s">
        <v>751</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88">
        <f>'Art. 121'!Q979</f>
        <v>0</v>
      </c>
      <c r="AE1019" s="89">
        <f t="shared" si="181"/>
        <v>0</v>
      </c>
      <c r="AF1019">
        <f t="shared" si="182"/>
        <v>0</v>
      </c>
      <c r="AG1019" s="86">
        <f t="shared" si="183"/>
        <v>1</v>
      </c>
      <c r="AH1019" s="90">
        <f t="shared" si="184"/>
        <v>0</v>
      </c>
      <c r="AI1019" s="91">
        <f t="shared" si="185"/>
        <v>4.1666666666666664E-2</v>
      </c>
      <c r="AJ1019" s="91">
        <f t="shared" si="186"/>
        <v>0</v>
      </c>
      <c r="AK1019" s="91">
        <f t="shared" si="187"/>
        <v>0</v>
      </c>
    </row>
    <row r="1020" spans="1:37" ht="25.15" customHeight="1" thickTop="1" thickBot="1" x14ac:dyDescent="0.25">
      <c r="A1020" s="285" t="s">
        <v>752</v>
      </c>
      <c r="B1020" s="285"/>
      <c r="C1020" s="285"/>
      <c r="D1020" s="285"/>
      <c r="E1020" s="285"/>
      <c r="F1020" s="285"/>
      <c r="G1020" s="285"/>
      <c r="H1020" s="285"/>
      <c r="I1020" s="285"/>
      <c r="J1020" s="285"/>
      <c r="K1020" s="285"/>
      <c r="L1020" s="285"/>
      <c r="M1020" s="285"/>
      <c r="N1020" s="285"/>
      <c r="O1020" s="285"/>
      <c r="P1020" s="285"/>
      <c r="Q1020" s="285"/>
      <c r="R1020" s="285"/>
      <c r="S1020" s="285"/>
      <c r="T1020" s="285"/>
      <c r="U1020" s="285"/>
      <c r="V1020" s="285"/>
      <c r="W1020" s="285"/>
      <c r="X1020" s="285"/>
      <c r="Y1020" s="285"/>
      <c r="Z1020" s="285"/>
      <c r="AA1020" s="285"/>
      <c r="AB1020" s="285"/>
      <c r="AC1020" s="285"/>
      <c r="AD1020" s="88">
        <f>'Art. 121'!Q980</f>
        <v>0</v>
      </c>
      <c r="AE1020" s="89">
        <f t="shared" si="181"/>
        <v>0</v>
      </c>
      <c r="AF1020">
        <f t="shared" si="182"/>
        <v>0</v>
      </c>
      <c r="AG1020" s="86">
        <f t="shared" si="183"/>
        <v>1</v>
      </c>
      <c r="AH1020" s="90">
        <f t="shared" si="184"/>
        <v>0</v>
      </c>
      <c r="AI1020" s="91">
        <f t="shared" si="185"/>
        <v>4.1666666666666664E-2</v>
      </c>
      <c r="AJ1020" s="91">
        <f t="shared" si="186"/>
        <v>0</v>
      </c>
      <c r="AK1020" s="91">
        <f t="shared" si="187"/>
        <v>0</v>
      </c>
    </row>
    <row r="1021" spans="1:37" ht="25.15" customHeight="1" thickTop="1" thickBot="1" x14ac:dyDescent="0.25">
      <c r="A1021" s="285" t="s">
        <v>753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8">
        <f>'Art. 121'!Q981</f>
        <v>0</v>
      </c>
      <c r="AE1021" s="89">
        <f t="shared" si="181"/>
        <v>0</v>
      </c>
      <c r="AF1021">
        <f t="shared" si="182"/>
        <v>0</v>
      </c>
      <c r="AG1021" s="86">
        <f t="shared" si="183"/>
        <v>1</v>
      </c>
      <c r="AH1021" s="90">
        <f t="shared" si="184"/>
        <v>0</v>
      </c>
      <c r="AI1021" s="91">
        <f t="shared" si="185"/>
        <v>4.1666666666666664E-2</v>
      </c>
      <c r="AJ1021" s="91">
        <f t="shared" si="186"/>
        <v>0</v>
      </c>
      <c r="AK1021" s="91">
        <f t="shared" si="187"/>
        <v>0</v>
      </c>
    </row>
    <row r="1022" spans="1:37" ht="25.15" customHeight="1" thickTop="1" thickBot="1" x14ac:dyDescent="0.25">
      <c r="A1022" s="285" t="s">
        <v>754</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88">
        <f>'Art. 121'!Q982</f>
        <v>0</v>
      </c>
      <c r="AE1022" s="89">
        <f t="shared" si="181"/>
        <v>0</v>
      </c>
      <c r="AF1022">
        <f t="shared" si="182"/>
        <v>0</v>
      </c>
      <c r="AG1022" s="86">
        <f t="shared" si="183"/>
        <v>1</v>
      </c>
      <c r="AH1022" s="90">
        <f t="shared" si="184"/>
        <v>0</v>
      </c>
      <c r="AI1022" s="91">
        <f t="shared" si="185"/>
        <v>4.1666666666666664E-2</v>
      </c>
      <c r="AJ1022" s="91">
        <f t="shared" si="186"/>
        <v>0</v>
      </c>
      <c r="AK1022" s="91">
        <f t="shared" si="187"/>
        <v>0</v>
      </c>
    </row>
    <row r="1023" spans="1:37" ht="25.15" customHeight="1" thickTop="1" thickBot="1" x14ac:dyDescent="0.25">
      <c r="A1023" s="285" t="s">
        <v>755</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88">
        <f>'Art. 121'!Q983</f>
        <v>0</v>
      </c>
      <c r="AE1023" s="89">
        <f t="shared" si="181"/>
        <v>0</v>
      </c>
      <c r="AF1023">
        <f t="shared" si="182"/>
        <v>0</v>
      </c>
      <c r="AG1023" s="86">
        <f t="shared" si="183"/>
        <v>1</v>
      </c>
      <c r="AH1023" s="90">
        <f t="shared" si="184"/>
        <v>0</v>
      </c>
      <c r="AI1023" s="91">
        <f t="shared" si="185"/>
        <v>4.1666666666666664E-2</v>
      </c>
      <c r="AJ1023" s="91">
        <f t="shared" si="186"/>
        <v>0</v>
      </c>
      <c r="AK1023" s="91">
        <f t="shared" si="187"/>
        <v>0</v>
      </c>
    </row>
    <row r="1024" spans="1:37" ht="25.15" customHeight="1" thickTop="1" thickBot="1" x14ac:dyDescent="0.25">
      <c r="A1024" s="285" t="s">
        <v>756</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88">
        <f>'Art. 121'!Q984</f>
        <v>0</v>
      </c>
      <c r="AE1024" s="89">
        <f t="shared" si="181"/>
        <v>0</v>
      </c>
      <c r="AF1024">
        <f t="shared" si="182"/>
        <v>0</v>
      </c>
      <c r="AG1024" s="86">
        <f t="shared" si="183"/>
        <v>1</v>
      </c>
      <c r="AH1024" s="90">
        <f t="shared" si="184"/>
        <v>0</v>
      </c>
      <c r="AI1024" s="91">
        <f t="shared" si="185"/>
        <v>4.1666666666666664E-2</v>
      </c>
      <c r="AJ1024" s="91">
        <f t="shared" si="186"/>
        <v>0</v>
      </c>
      <c r="AK1024" s="91">
        <f t="shared" si="187"/>
        <v>0</v>
      </c>
    </row>
    <row r="1025" spans="1:37" ht="25.15" customHeight="1" thickTop="1" thickBot="1" x14ac:dyDescent="0.25">
      <c r="A1025" s="285" t="s">
        <v>757</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88">
        <f>'Art. 121'!Q985</f>
        <v>0</v>
      </c>
      <c r="AE1025" s="89">
        <f t="shared" si="181"/>
        <v>0</v>
      </c>
      <c r="AF1025">
        <f t="shared" si="182"/>
        <v>0</v>
      </c>
      <c r="AG1025" s="86">
        <f t="shared" si="183"/>
        <v>1</v>
      </c>
      <c r="AH1025" s="90">
        <f t="shared" si="184"/>
        <v>0</v>
      </c>
      <c r="AI1025" s="91">
        <f t="shared" si="185"/>
        <v>4.1666666666666664E-2</v>
      </c>
      <c r="AJ1025" s="91">
        <f t="shared" si="186"/>
        <v>0</v>
      </c>
      <c r="AK1025" s="91">
        <f t="shared" si="187"/>
        <v>0</v>
      </c>
    </row>
    <row r="1026" spans="1:37" ht="25.15" customHeight="1" thickTop="1" thickBot="1" x14ac:dyDescent="0.25">
      <c r="A1026" s="285" t="s">
        <v>758</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88">
        <f>'Art. 121'!Q986</f>
        <v>0</v>
      </c>
      <c r="AE1026" s="89">
        <f t="shared" si="181"/>
        <v>0</v>
      </c>
      <c r="AF1026">
        <f t="shared" si="182"/>
        <v>0</v>
      </c>
      <c r="AG1026" s="86">
        <f t="shared" si="183"/>
        <v>1</v>
      </c>
      <c r="AH1026" s="90">
        <f t="shared" si="184"/>
        <v>0</v>
      </c>
      <c r="AI1026" s="91">
        <f t="shared" si="185"/>
        <v>4.1666666666666664E-2</v>
      </c>
      <c r="AJ1026" s="91">
        <f t="shared" si="186"/>
        <v>0</v>
      </c>
      <c r="AK1026" s="91">
        <f t="shared" si="187"/>
        <v>0</v>
      </c>
    </row>
    <row r="1027" spans="1:37" ht="25.15" customHeight="1" thickTop="1" thickBot="1" x14ac:dyDescent="0.25">
      <c r="A1027" s="285" t="s">
        <v>759</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88">
        <f>'Art. 121'!Q987</f>
        <v>0</v>
      </c>
      <c r="AE1027" s="89">
        <f t="shared" si="181"/>
        <v>0</v>
      </c>
      <c r="AF1027">
        <f t="shared" si="182"/>
        <v>0</v>
      </c>
      <c r="AG1027" s="86">
        <f t="shared" si="183"/>
        <v>1</v>
      </c>
      <c r="AH1027" s="90">
        <f t="shared" si="184"/>
        <v>0</v>
      </c>
      <c r="AI1027" s="91">
        <f t="shared" si="185"/>
        <v>4.1666666666666664E-2</v>
      </c>
      <c r="AJ1027" s="91">
        <f t="shared" si="186"/>
        <v>0</v>
      </c>
      <c r="AK1027" s="91">
        <f t="shared" si="187"/>
        <v>0</v>
      </c>
    </row>
    <row r="1028" spans="1:37" ht="25.15" customHeight="1" thickTop="1" thickBot="1" x14ac:dyDescent="0.25">
      <c r="A1028" s="285" t="s">
        <v>760</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88">
        <f>'Art. 121'!Q988</f>
        <v>0</v>
      </c>
      <c r="AE1028" s="89">
        <f t="shared" si="181"/>
        <v>0</v>
      </c>
      <c r="AF1028">
        <f t="shared" si="182"/>
        <v>0</v>
      </c>
      <c r="AG1028" s="86">
        <f t="shared" si="183"/>
        <v>1</v>
      </c>
      <c r="AH1028" s="90">
        <f t="shared" si="184"/>
        <v>0</v>
      </c>
      <c r="AI1028" s="91">
        <f t="shared" si="185"/>
        <v>4.1666666666666664E-2</v>
      </c>
      <c r="AJ1028" s="91">
        <f t="shared" si="186"/>
        <v>0</v>
      </c>
      <c r="AK1028" s="91">
        <f t="shared" si="187"/>
        <v>0</v>
      </c>
    </row>
    <row r="1029" spans="1:37" ht="25.15" customHeight="1" thickTop="1" thickBot="1" x14ac:dyDescent="0.25">
      <c r="A1029" s="285" t="s">
        <v>761</v>
      </c>
      <c r="B1029" s="285"/>
      <c r="C1029" s="285"/>
      <c r="D1029" s="285"/>
      <c r="E1029" s="285"/>
      <c r="F1029" s="285"/>
      <c r="G1029" s="285"/>
      <c r="H1029" s="285"/>
      <c r="I1029" s="285"/>
      <c r="J1029" s="285"/>
      <c r="K1029" s="285"/>
      <c r="L1029" s="285"/>
      <c r="M1029" s="285"/>
      <c r="N1029" s="285"/>
      <c r="O1029" s="285"/>
      <c r="P1029" s="285"/>
      <c r="Q1029" s="285"/>
      <c r="R1029" s="285"/>
      <c r="S1029" s="285"/>
      <c r="T1029" s="285"/>
      <c r="U1029" s="285"/>
      <c r="V1029" s="285"/>
      <c r="W1029" s="285"/>
      <c r="X1029" s="285"/>
      <c r="Y1029" s="285"/>
      <c r="Z1029" s="285"/>
      <c r="AA1029" s="285"/>
      <c r="AB1029" s="285"/>
      <c r="AC1029" s="285"/>
      <c r="AD1029" s="88">
        <f>'Art. 121'!Q989</f>
        <v>0</v>
      </c>
      <c r="AE1029" s="89">
        <f t="shared" si="181"/>
        <v>0</v>
      </c>
      <c r="AF1029">
        <f t="shared" si="182"/>
        <v>0</v>
      </c>
      <c r="AG1029" s="86">
        <f t="shared" si="183"/>
        <v>1</v>
      </c>
      <c r="AH1029" s="90">
        <f t="shared" si="184"/>
        <v>0</v>
      </c>
      <c r="AI1029" s="91">
        <f t="shared" si="185"/>
        <v>4.1666666666666664E-2</v>
      </c>
      <c r="AJ1029" s="91">
        <f t="shared" si="186"/>
        <v>0</v>
      </c>
      <c r="AK1029" s="91">
        <f t="shared" si="187"/>
        <v>0</v>
      </c>
    </row>
    <row r="1030" spans="1:37" ht="25.15" customHeight="1" thickTop="1" thickBot="1" x14ac:dyDescent="0.25">
      <c r="A1030" s="285" t="s">
        <v>762</v>
      </c>
      <c r="B1030" s="285"/>
      <c r="C1030" s="285"/>
      <c r="D1030" s="285"/>
      <c r="E1030" s="285"/>
      <c r="F1030" s="285"/>
      <c r="G1030" s="285"/>
      <c r="H1030" s="285"/>
      <c r="I1030" s="285"/>
      <c r="J1030" s="285"/>
      <c r="K1030" s="285"/>
      <c r="L1030" s="285"/>
      <c r="M1030" s="285"/>
      <c r="N1030" s="285"/>
      <c r="O1030" s="285"/>
      <c r="P1030" s="285"/>
      <c r="Q1030" s="285"/>
      <c r="R1030" s="285"/>
      <c r="S1030" s="285"/>
      <c r="T1030" s="285"/>
      <c r="U1030" s="285"/>
      <c r="V1030" s="285"/>
      <c r="W1030" s="285"/>
      <c r="X1030" s="285"/>
      <c r="Y1030" s="285"/>
      <c r="Z1030" s="285"/>
      <c r="AA1030" s="285"/>
      <c r="AB1030" s="285"/>
      <c r="AC1030" s="285"/>
      <c r="AD1030" s="88">
        <f>'Art. 121'!Q990</f>
        <v>0</v>
      </c>
      <c r="AE1030" s="89">
        <f t="shared" si="181"/>
        <v>0</v>
      </c>
      <c r="AF1030">
        <f t="shared" si="182"/>
        <v>0</v>
      </c>
      <c r="AG1030" s="86">
        <f t="shared" si="183"/>
        <v>1</v>
      </c>
      <c r="AH1030" s="90">
        <f t="shared" si="184"/>
        <v>0</v>
      </c>
      <c r="AI1030" s="91">
        <f t="shared" si="185"/>
        <v>4.1666666666666664E-2</v>
      </c>
      <c r="AJ1030" s="91">
        <f t="shared" si="186"/>
        <v>0</v>
      </c>
      <c r="AK1030" s="91">
        <f t="shared" si="187"/>
        <v>0</v>
      </c>
    </row>
    <row r="1031" spans="1:37" ht="25.15" customHeight="1" thickTop="1" thickBot="1" x14ac:dyDescent="0.25">
      <c r="A1031" s="285" t="s">
        <v>763</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8">
        <f>'Art. 121'!Q991</f>
        <v>0</v>
      </c>
      <c r="AE1031" s="89">
        <f t="shared" si="181"/>
        <v>0</v>
      </c>
      <c r="AF1031">
        <f t="shared" si="182"/>
        <v>0</v>
      </c>
      <c r="AG1031" s="86">
        <f t="shared" si="183"/>
        <v>1</v>
      </c>
      <c r="AH1031" s="90">
        <f t="shared" si="184"/>
        <v>0</v>
      </c>
      <c r="AI1031" s="91">
        <f t="shared" si="185"/>
        <v>4.1666666666666664E-2</v>
      </c>
      <c r="AJ1031" s="91">
        <f t="shared" si="186"/>
        <v>0</v>
      </c>
      <c r="AK1031" s="91">
        <f t="shared" si="187"/>
        <v>0</v>
      </c>
    </row>
    <row r="1032" spans="1:37" ht="25.15" customHeight="1" thickTop="1" thickBot="1" x14ac:dyDescent="0.25">
      <c r="A1032" s="285" t="s">
        <v>764</v>
      </c>
      <c r="B1032" s="285"/>
      <c r="C1032" s="285"/>
      <c r="D1032" s="285"/>
      <c r="E1032" s="285"/>
      <c r="F1032" s="285"/>
      <c r="G1032" s="285"/>
      <c r="H1032" s="285"/>
      <c r="I1032" s="285"/>
      <c r="J1032" s="285"/>
      <c r="K1032" s="285"/>
      <c r="L1032" s="285"/>
      <c r="M1032" s="285"/>
      <c r="N1032" s="285"/>
      <c r="O1032" s="285"/>
      <c r="P1032" s="285"/>
      <c r="Q1032" s="285"/>
      <c r="R1032" s="285"/>
      <c r="S1032" s="285"/>
      <c r="T1032" s="285"/>
      <c r="U1032" s="285"/>
      <c r="V1032" s="285"/>
      <c r="W1032" s="285"/>
      <c r="X1032" s="285"/>
      <c r="Y1032" s="285"/>
      <c r="Z1032" s="285"/>
      <c r="AA1032" s="285"/>
      <c r="AB1032" s="285"/>
      <c r="AC1032" s="285"/>
      <c r="AD1032" s="88">
        <f>'Art. 121'!Q992</f>
        <v>0</v>
      </c>
      <c r="AE1032" s="89">
        <f t="shared" si="181"/>
        <v>0</v>
      </c>
      <c r="AF1032">
        <f t="shared" si="182"/>
        <v>0</v>
      </c>
      <c r="AG1032" s="86">
        <f t="shared" si="183"/>
        <v>1</v>
      </c>
      <c r="AH1032" s="90">
        <f t="shared" si="184"/>
        <v>0</v>
      </c>
      <c r="AI1032" s="91">
        <f t="shared" si="185"/>
        <v>4.1666666666666664E-2</v>
      </c>
      <c r="AJ1032" s="91">
        <f t="shared" si="186"/>
        <v>0</v>
      </c>
      <c r="AK1032" s="91">
        <f t="shared" si="187"/>
        <v>0</v>
      </c>
    </row>
    <row r="1033" spans="1:37" ht="25.15" customHeight="1" thickTop="1" thickBot="1" x14ac:dyDescent="0.25">
      <c r="A1033" s="285" t="s">
        <v>765</v>
      </c>
      <c r="B1033" s="285"/>
      <c r="C1033" s="285"/>
      <c r="D1033" s="285"/>
      <c r="E1033" s="285"/>
      <c r="F1033" s="285"/>
      <c r="G1033" s="285"/>
      <c r="H1033" s="285"/>
      <c r="I1033" s="285"/>
      <c r="J1033" s="285"/>
      <c r="K1033" s="285"/>
      <c r="L1033" s="285"/>
      <c r="M1033" s="285"/>
      <c r="N1033" s="285"/>
      <c r="O1033" s="285"/>
      <c r="P1033" s="285"/>
      <c r="Q1033" s="285"/>
      <c r="R1033" s="285"/>
      <c r="S1033" s="285"/>
      <c r="T1033" s="285"/>
      <c r="U1033" s="285"/>
      <c r="V1033" s="285"/>
      <c r="W1033" s="285"/>
      <c r="X1033" s="285"/>
      <c r="Y1033" s="285"/>
      <c r="Z1033" s="285"/>
      <c r="AA1033" s="285"/>
      <c r="AB1033" s="285"/>
      <c r="AC1033" s="285"/>
      <c r="AD1033" s="88">
        <f>'Art. 121'!Q993</f>
        <v>0</v>
      </c>
      <c r="AE1033" s="89">
        <f t="shared" si="181"/>
        <v>0</v>
      </c>
      <c r="AF1033">
        <f t="shared" si="182"/>
        <v>0</v>
      </c>
      <c r="AG1033" s="86">
        <f t="shared" si="183"/>
        <v>1</v>
      </c>
      <c r="AH1033" s="90">
        <f t="shared" si="184"/>
        <v>0</v>
      </c>
      <c r="AI1033" s="91">
        <f t="shared" si="185"/>
        <v>4.1666666666666664E-2</v>
      </c>
      <c r="AJ1033" s="91">
        <f t="shared" si="186"/>
        <v>0</v>
      </c>
      <c r="AK1033" s="91">
        <f t="shared" si="187"/>
        <v>0</v>
      </c>
    </row>
    <row r="1034" spans="1:37" ht="25.15" customHeight="1" thickTop="1" thickBot="1" x14ac:dyDescent="0.25">
      <c r="A1034" s="285" t="s">
        <v>766</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88">
        <f>'Art. 121'!Q994</f>
        <v>0</v>
      </c>
      <c r="AE1034" s="89">
        <f t="shared" si="181"/>
        <v>0</v>
      </c>
      <c r="AF1034">
        <f t="shared" si="182"/>
        <v>0</v>
      </c>
      <c r="AG1034" s="86">
        <f t="shared" si="183"/>
        <v>1</v>
      </c>
      <c r="AH1034" s="90">
        <f t="shared" si="184"/>
        <v>0</v>
      </c>
      <c r="AI1034" s="91">
        <f t="shared" si="185"/>
        <v>4.1666666666666664E-2</v>
      </c>
      <c r="AJ1034" s="91">
        <f t="shared" si="186"/>
        <v>0</v>
      </c>
      <c r="AK1034" s="91">
        <f t="shared" si="187"/>
        <v>0</v>
      </c>
    </row>
    <row r="1035" spans="1:37" ht="25.15" customHeight="1" thickTop="1" thickBot="1" x14ac:dyDescent="0.25">
      <c r="A1035" s="285" t="s">
        <v>767</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88">
        <f>'Art. 121'!Q995</f>
        <v>0</v>
      </c>
      <c r="AE1035" s="89">
        <f t="shared" si="181"/>
        <v>0</v>
      </c>
      <c r="AF1035">
        <f t="shared" si="182"/>
        <v>0</v>
      </c>
      <c r="AG1035" s="86">
        <f t="shared" si="183"/>
        <v>1</v>
      </c>
      <c r="AH1035" s="90">
        <f t="shared" si="184"/>
        <v>0</v>
      </c>
      <c r="AI1035" s="91">
        <f t="shared" si="185"/>
        <v>4.1666666666666664E-2</v>
      </c>
      <c r="AJ1035" s="91">
        <f t="shared" si="186"/>
        <v>0</v>
      </c>
      <c r="AK1035" s="91">
        <f t="shared" si="187"/>
        <v>0</v>
      </c>
    </row>
    <row r="1036" spans="1:37" ht="25.15" customHeight="1" thickTop="1" thickBot="1" x14ac:dyDescent="0.25">
      <c r="A1036" s="285" t="s">
        <v>768</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88">
        <f>'Art. 121'!Q996</f>
        <v>0</v>
      </c>
      <c r="AE1036" s="89">
        <f t="shared" si="181"/>
        <v>0</v>
      </c>
      <c r="AF1036">
        <f t="shared" si="182"/>
        <v>0</v>
      </c>
      <c r="AG1036" s="86">
        <f t="shared" si="183"/>
        <v>1</v>
      </c>
      <c r="AH1036" s="90">
        <f t="shared" si="184"/>
        <v>0</v>
      </c>
      <c r="AI1036" s="91">
        <f t="shared" si="185"/>
        <v>4.1666666666666664E-2</v>
      </c>
      <c r="AJ1036" s="91">
        <f t="shared" si="186"/>
        <v>0</v>
      </c>
      <c r="AK1036" s="91">
        <f t="shared" si="187"/>
        <v>0</v>
      </c>
    </row>
    <row r="1037" spans="1:37" ht="25.15" customHeight="1" thickTop="1" thickBot="1" x14ac:dyDescent="0.25">
      <c r="A1037" s="285" t="s">
        <v>769</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88">
        <f>'Art. 121'!Q997</f>
        <v>0</v>
      </c>
      <c r="AE1037" s="89">
        <f t="shared" si="181"/>
        <v>0</v>
      </c>
      <c r="AF1037">
        <f t="shared" si="182"/>
        <v>0</v>
      </c>
      <c r="AG1037" s="86">
        <f t="shared" si="183"/>
        <v>1</v>
      </c>
      <c r="AH1037" s="90">
        <f t="shared" si="184"/>
        <v>0</v>
      </c>
      <c r="AI1037" s="91">
        <f t="shared" si="185"/>
        <v>4.1666666666666664E-2</v>
      </c>
      <c r="AJ1037" s="91">
        <f t="shared" si="186"/>
        <v>0</v>
      </c>
      <c r="AK1037" s="91">
        <f t="shared" si="187"/>
        <v>0</v>
      </c>
    </row>
    <row r="1038" spans="1:37" ht="25.15" customHeight="1" thickTop="1" x14ac:dyDescent="0.2">
      <c r="A1038" s="307" t="s">
        <v>2284</v>
      </c>
      <c r="B1038" s="307"/>
      <c r="C1038" s="307"/>
      <c r="D1038" s="307"/>
      <c r="E1038" s="307"/>
      <c r="F1038" s="307"/>
      <c r="G1038" s="307"/>
      <c r="H1038" s="307"/>
      <c r="I1038" s="307"/>
      <c r="J1038" s="307"/>
      <c r="K1038" s="307"/>
      <c r="L1038" s="307"/>
      <c r="M1038" s="307"/>
      <c r="N1038" s="307"/>
      <c r="O1038" s="307"/>
      <c r="P1038" s="307"/>
      <c r="Q1038" s="307"/>
      <c r="R1038" s="307"/>
      <c r="S1038" s="307"/>
      <c r="T1038" s="307"/>
      <c r="U1038" s="307"/>
      <c r="V1038" s="307"/>
      <c r="W1038" s="307"/>
      <c r="X1038" s="307"/>
      <c r="Y1038" s="307"/>
      <c r="Z1038" s="307"/>
      <c r="AA1038" s="307"/>
      <c r="AB1038" s="307"/>
      <c r="AC1038" s="307"/>
      <c r="AD1038" s="307"/>
      <c r="AE1038" s="89">
        <f>SUM(AE1014:AE1037)</f>
        <v>0</v>
      </c>
      <c r="AF1038" s="59"/>
      <c r="AG1038" s="92">
        <f>SUM(AG1014:AG1037)</f>
        <v>24</v>
      </c>
      <c r="AH1038" s="93"/>
      <c r="AI1038" s="94"/>
      <c r="AJ1038" s="94"/>
      <c r="AK1038" s="94"/>
    </row>
    <row r="1039" spans="1:37" ht="25.15" customHeight="1" x14ac:dyDescent="0.2">
      <c r="A1039" s="308" t="s">
        <v>2285</v>
      </c>
      <c r="B1039" s="308"/>
      <c r="C1039" s="308"/>
      <c r="D1039" s="308"/>
      <c r="E1039" s="308"/>
      <c r="F1039" s="308"/>
      <c r="G1039" s="308"/>
      <c r="H1039" s="308"/>
      <c r="I1039" s="308"/>
      <c r="J1039" s="308"/>
      <c r="K1039" s="308"/>
      <c r="L1039" s="308"/>
      <c r="M1039" s="308"/>
      <c r="N1039" s="308"/>
      <c r="O1039" s="308"/>
      <c r="P1039" s="308"/>
      <c r="Q1039" s="308"/>
      <c r="R1039" s="308"/>
      <c r="S1039" s="308"/>
      <c r="T1039" s="308"/>
      <c r="U1039" s="308"/>
      <c r="V1039" s="308"/>
      <c r="W1039" s="308"/>
      <c r="X1039" s="308"/>
      <c r="Y1039" s="308"/>
      <c r="Z1039" s="308"/>
      <c r="AA1039" s="308"/>
      <c r="AB1039" s="308"/>
      <c r="AC1039" s="308"/>
      <c r="AD1039" s="308"/>
      <c r="AE1039" s="89">
        <f>AE1038/$AE$23*100</f>
        <v>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310" t="s">
        <v>73</v>
      </c>
      <c r="B1041" s="310"/>
      <c r="C1041" s="310"/>
      <c r="D1041" s="310"/>
      <c r="E1041" s="310"/>
      <c r="F1041" s="310"/>
      <c r="G1041" s="310"/>
      <c r="H1041" s="310"/>
      <c r="I1041" s="310"/>
      <c r="J1041" s="310"/>
      <c r="K1041" s="310"/>
      <c r="L1041" s="310"/>
      <c r="M1041" s="310"/>
      <c r="N1041" s="310"/>
      <c r="O1041" s="310"/>
      <c r="P1041" s="310"/>
      <c r="Q1041" s="310"/>
      <c r="R1041" s="310"/>
      <c r="S1041" s="310"/>
      <c r="T1041" s="310"/>
      <c r="U1041" s="310"/>
      <c r="V1041" s="310"/>
      <c r="W1041" s="310"/>
      <c r="X1041" s="310"/>
      <c r="Y1041" s="310"/>
      <c r="Z1041" s="310"/>
      <c r="AA1041" s="310"/>
      <c r="AB1041" s="310"/>
      <c r="AC1041" s="310"/>
      <c r="AD1041" s="104" t="s">
        <v>64</v>
      </c>
      <c r="AE1041" s="105" t="s">
        <v>8</v>
      </c>
      <c r="AF1041" s="86" t="s">
        <v>2133</v>
      </c>
      <c r="AG1041" s="86" t="s">
        <v>2134</v>
      </c>
      <c r="AH1041" s="86" t="s">
        <v>2135</v>
      </c>
      <c r="AI1041" s="87" t="s">
        <v>2136</v>
      </c>
      <c r="AJ1041" s="86"/>
      <c r="AK1041" s="87" t="s">
        <v>2137</v>
      </c>
    </row>
    <row r="1042" spans="1:37" ht="25.15" customHeight="1" thickTop="1" thickBot="1" x14ac:dyDescent="0.25">
      <c r="A1042" s="285" t="s">
        <v>770</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88">
        <f>'Art. 121'!Q1000</f>
        <v>0</v>
      </c>
      <c r="AE1042" s="89">
        <f>IF(AG1042=1,AK1042,AG1042)</f>
        <v>0</v>
      </c>
      <c r="AF1042">
        <f>AD1042/2</f>
        <v>0</v>
      </c>
      <c r="AG1042" s="86">
        <f>IF(AND(AF1042&gt;=0,AF1042&lt;=1),1,"No aplica")</f>
        <v>1</v>
      </c>
      <c r="AH1042" s="90">
        <f>AD1042/(AG1042*2)</f>
        <v>0</v>
      </c>
      <c r="AI1042" s="91">
        <f>IF(AG1042=1,AG1042/$AG$1047,"No aplica")</f>
        <v>0.2</v>
      </c>
      <c r="AJ1042" s="91">
        <f>AF1042*AI1042</f>
        <v>0</v>
      </c>
      <c r="AK1042" s="91">
        <f>AJ1042*$AE$23</f>
        <v>0</v>
      </c>
    </row>
    <row r="1043" spans="1:37" ht="25.15" customHeight="1" thickTop="1" thickBot="1" x14ac:dyDescent="0.25">
      <c r="A1043" s="285" t="s">
        <v>771</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88">
        <f>'Art. 121'!Q1001</f>
        <v>0</v>
      </c>
      <c r="AE1043" s="89">
        <f>IF(AG1043=1,AK1043,AG1043)</f>
        <v>0</v>
      </c>
      <c r="AF1043">
        <f>AD1043/2</f>
        <v>0</v>
      </c>
      <c r="AG1043" s="86">
        <f>IF(AND(AF1043&gt;=0,AF1043&lt;=1),1,"No aplica")</f>
        <v>1</v>
      </c>
      <c r="AH1043" s="90">
        <f>AD1043/(AG1043*2)</f>
        <v>0</v>
      </c>
      <c r="AI1043" s="91">
        <f>IF(AG1043=1,AG1043/$AG$1047,"No aplica")</f>
        <v>0.2</v>
      </c>
      <c r="AJ1043" s="91">
        <f>AF1043*AI1043</f>
        <v>0</v>
      </c>
      <c r="AK1043" s="91">
        <f>AJ1043*$AE$23</f>
        <v>0</v>
      </c>
    </row>
    <row r="1044" spans="1:37" ht="25.15" customHeight="1" thickTop="1" thickBot="1" x14ac:dyDescent="0.25">
      <c r="A1044" s="285" t="s">
        <v>772</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88">
        <f>'Art. 121'!Q1002</f>
        <v>0</v>
      </c>
      <c r="AE1044" s="89">
        <f>IF(AG1044=1,AK1044,AG1044)</f>
        <v>0</v>
      </c>
      <c r="AF1044">
        <f>AD1044/2</f>
        <v>0</v>
      </c>
      <c r="AG1044" s="86">
        <f>IF(AND(AF1044&gt;=0,AF1044&lt;=1),1,"No aplica")</f>
        <v>1</v>
      </c>
      <c r="AH1044" s="90">
        <f>AD1044/(AG1044*2)</f>
        <v>0</v>
      </c>
      <c r="AI1044" s="91">
        <f>IF(AG1044=1,AG1044/$AG$1047,"No aplica")</f>
        <v>0.2</v>
      </c>
      <c r="AJ1044" s="91">
        <f>AF1044*AI1044</f>
        <v>0</v>
      </c>
      <c r="AK1044" s="91">
        <f>AJ1044*$AE$23</f>
        <v>0</v>
      </c>
    </row>
    <row r="1045" spans="1:37" ht="25.15" customHeight="1" thickTop="1" thickBot="1" x14ac:dyDescent="0.25">
      <c r="A1045" s="285" t="s">
        <v>773</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88">
        <f>'Art. 121'!Q1003</f>
        <v>0</v>
      </c>
      <c r="AE1045" s="89">
        <f>IF(AG1045=1,AK1045,AG1045)</f>
        <v>0</v>
      </c>
      <c r="AF1045">
        <f>AD1045/2</f>
        <v>0</v>
      </c>
      <c r="AG1045" s="86">
        <f>IF(AND(AF1045&gt;=0,AF1045&lt;=1),1,"No aplica")</f>
        <v>1</v>
      </c>
      <c r="AH1045" s="90">
        <f>AD1045/(AG1045*2)</f>
        <v>0</v>
      </c>
      <c r="AI1045" s="91">
        <f>IF(AG1045=1,AG1045/$AG$1047,"No aplica")</f>
        <v>0.2</v>
      </c>
      <c r="AJ1045" s="91">
        <f>AF1045*AI1045</f>
        <v>0</v>
      </c>
      <c r="AK1045" s="91">
        <f>AJ1045*$AE$23</f>
        <v>0</v>
      </c>
    </row>
    <row r="1046" spans="1:37" ht="25.15" customHeight="1" thickTop="1" thickBot="1" x14ac:dyDescent="0.25">
      <c r="A1046" s="285" t="s">
        <v>774</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88">
        <f>'Art. 121'!Q1004</f>
        <v>0</v>
      </c>
      <c r="AE1046" s="89">
        <f>IF(AG1046=1,AK1046,AG1046)</f>
        <v>0</v>
      </c>
      <c r="AF1046">
        <f>AD1046/2</f>
        <v>0</v>
      </c>
      <c r="AG1046" s="86">
        <f>IF(AND(AF1046&gt;=0,AF1046&lt;=1),1,"No aplica")</f>
        <v>1</v>
      </c>
      <c r="AH1046" s="90">
        <f>AD1046/(AG1046*2)</f>
        <v>0</v>
      </c>
      <c r="AI1046" s="91">
        <f>IF(AG1046=1,AG1046/$AG$1047,"No aplica")</f>
        <v>0.2</v>
      </c>
      <c r="AJ1046" s="91">
        <f>AF1046*AI1046</f>
        <v>0</v>
      </c>
      <c r="AK1046" s="91">
        <f>AJ1046*$AE$23</f>
        <v>0</v>
      </c>
    </row>
    <row r="1047" spans="1:37" ht="25.15" customHeight="1" thickTop="1" x14ac:dyDescent="0.2">
      <c r="A1047" s="307" t="s">
        <v>2286</v>
      </c>
      <c r="B1047" s="307"/>
      <c r="C1047" s="307"/>
      <c r="D1047" s="307"/>
      <c r="E1047" s="307"/>
      <c r="F1047" s="307"/>
      <c r="G1047" s="307"/>
      <c r="H1047" s="307"/>
      <c r="I1047" s="307"/>
      <c r="J1047" s="307"/>
      <c r="K1047" s="307"/>
      <c r="L1047" s="307"/>
      <c r="M1047" s="307"/>
      <c r="N1047" s="307"/>
      <c r="O1047" s="307"/>
      <c r="P1047" s="307"/>
      <c r="Q1047" s="307"/>
      <c r="R1047" s="307"/>
      <c r="S1047" s="307"/>
      <c r="T1047" s="307"/>
      <c r="U1047" s="307"/>
      <c r="V1047" s="307"/>
      <c r="W1047" s="307"/>
      <c r="X1047" s="307"/>
      <c r="Y1047" s="307"/>
      <c r="Z1047" s="307"/>
      <c r="AA1047" s="307"/>
      <c r="AB1047" s="307"/>
      <c r="AC1047" s="307"/>
      <c r="AD1047" s="307"/>
      <c r="AE1047" s="89">
        <f>SUM(AE1040:AE1046)</f>
        <v>0</v>
      </c>
      <c r="AF1047" s="59"/>
      <c r="AG1047" s="92">
        <f>SUM(AG1042:AG1046)</f>
        <v>5</v>
      </c>
      <c r="AH1047" s="93"/>
      <c r="AI1047" s="94"/>
      <c r="AJ1047" s="94"/>
      <c r="AK1047" s="94"/>
    </row>
    <row r="1048" spans="1:37" ht="25.15" customHeight="1" x14ac:dyDescent="0.2">
      <c r="A1048" s="308" t="s">
        <v>2287</v>
      </c>
      <c r="B1048" s="308"/>
      <c r="C1048" s="308"/>
      <c r="D1048" s="308"/>
      <c r="E1048" s="308"/>
      <c r="F1048" s="308"/>
      <c r="G1048" s="308"/>
      <c r="H1048" s="308"/>
      <c r="I1048" s="308"/>
      <c r="J1048" s="308"/>
      <c r="K1048" s="308"/>
      <c r="L1048" s="308"/>
      <c r="M1048" s="308"/>
      <c r="N1048" s="308"/>
      <c r="O1048" s="308"/>
      <c r="P1048" s="308"/>
      <c r="Q1048" s="308"/>
      <c r="R1048" s="308"/>
      <c r="S1048" s="308"/>
      <c r="T1048" s="308"/>
      <c r="U1048" s="308"/>
      <c r="V1048" s="308"/>
      <c r="W1048" s="308"/>
      <c r="X1048" s="308"/>
      <c r="Y1048" s="308"/>
      <c r="Z1048" s="308"/>
      <c r="AA1048" s="308"/>
      <c r="AB1048" s="308"/>
      <c r="AC1048" s="308"/>
      <c r="AD1048" s="308"/>
      <c r="AE1048" s="89">
        <f>AE1047/$AE$23*100</f>
        <v>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9" t="s">
        <v>775</v>
      </c>
      <c r="B1051" s="309"/>
      <c r="C1051" s="309"/>
      <c r="D1051" s="309"/>
      <c r="E1051" s="309"/>
      <c r="F1051" s="309"/>
      <c r="G1051" s="309"/>
      <c r="H1051" s="309"/>
      <c r="I1051" s="309"/>
      <c r="J1051" s="309"/>
      <c r="K1051" s="309"/>
      <c r="L1051" s="309"/>
      <c r="M1051" s="309"/>
      <c r="N1051" s="309"/>
      <c r="O1051" s="309"/>
      <c r="P1051" s="309"/>
      <c r="Q1051" s="309"/>
      <c r="R1051" s="309"/>
      <c r="S1051" s="309"/>
      <c r="T1051" s="309"/>
      <c r="U1051" s="309"/>
      <c r="V1051" s="309"/>
      <c r="W1051" s="309"/>
      <c r="X1051" s="309"/>
      <c r="Y1051" s="309"/>
      <c r="Z1051" s="309"/>
      <c r="AA1051" s="309"/>
      <c r="AB1051" s="309"/>
      <c r="AC1051" s="309"/>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299" t="s">
        <v>43</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63" t="s">
        <v>64</v>
      </c>
      <c r="AE1054" s="211" t="s">
        <v>8</v>
      </c>
      <c r="AF1054" s="86" t="s">
        <v>2133</v>
      </c>
      <c r="AG1054" s="86" t="s">
        <v>2134</v>
      </c>
      <c r="AH1054" s="86" t="s">
        <v>2135</v>
      </c>
      <c r="AI1054" s="87" t="s">
        <v>2136</v>
      </c>
      <c r="AJ1054" s="86"/>
      <c r="AK1054" s="87" t="s">
        <v>2137</v>
      </c>
    </row>
    <row r="1055" spans="1:37" ht="25.15" customHeight="1" thickTop="1" thickBot="1" x14ac:dyDescent="0.25">
      <c r="A1055" s="285" t="s">
        <v>66</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88">
        <f>'Art. 121'!Q1013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85" t="s">
        <v>67</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88">
        <f>'Art. 121'!Q1014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85" t="s">
        <v>777</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88">
        <f>'Art. 121'!Q1015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85" t="s">
        <v>778</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88">
        <f>'Art. 121'!Q1016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85" t="s">
        <v>779</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88">
        <f>'Art. 121'!Q1017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85" t="s">
        <v>780</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88">
        <f>'Art. 121'!Q1018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85" t="s">
        <v>781</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88">
        <f>'Art. 121'!Q1019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85" t="s">
        <v>168</v>
      </c>
      <c r="B1062" s="285"/>
      <c r="C1062" s="285"/>
      <c r="D1062" s="285"/>
      <c r="E1062" s="285"/>
      <c r="F1062" s="285"/>
      <c r="G1062" s="285"/>
      <c r="H1062" s="285"/>
      <c r="I1062" s="285"/>
      <c r="J1062" s="285"/>
      <c r="K1062" s="285"/>
      <c r="L1062" s="285"/>
      <c r="M1062" s="285"/>
      <c r="N1062" s="285"/>
      <c r="O1062" s="285"/>
      <c r="P1062" s="285"/>
      <c r="Q1062" s="285"/>
      <c r="R1062" s="285"/>
      <c r="S1062" s="285"/>
      <c r="T1062" s="285"/>
      <c r="U1062" s="285"/>
      <c r="V1062" s="285"/>
      <c r="W1062" s="285"/>
      <c r="X1062" s="285"/>
      <c r="Y1062" s="285"/>
      <c r="Z1062" s="285"/>
      <c r="AA1062" s="285"/>
      <c r="AB1062" s="285"/>
      <c r="AC1062" s="285"/>
      <c r="AD1062" s="88">
        <f>'Art. 121'!Q1020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85" t="s">
        <v>782</v>
      </c>
      <c r="B1063" s="285"/>
      <c r="C1063" s="285"/>
      <c r="D1063" s="285"/>
      <c r="E1063" s="285"/>
      <c r="F1063" s="285"/>
      <c r="G1063" s="285"/>
      <c r="H1063" s="285"/>
      <c r="I1063" s="285"/>
      <c r="J1063" s="285"/>
      <c r="K1063" s="285"/>
      <c r="L1063" s="285"/>
      <c r="M1063" s="285"/>
      <c r="N1063" s="285"/>
      <c r="O1063" s="285"/>
      <c r="P1063" s="285"/>
      <c r="Q1063" s="285"/>
      <c r="R1063" s="285"/>
      <c r="S1063" s="285"/>
      <c r="T1063" s="285"/>
      <c r="U1063" s="285"/>
      <c r="V1063" s="285"/>
      <c r="W1063" s="285"/>
      <c r="X1063" s="285"/>
      <c r="Y1063" s="285"/>
      <c r="Z1063" s="285"/>
      <c r="AA1063" s="285"/>
      <c r="AB1063" s="285"/>
      <c r="AC1063" s="285"/>
      <c r="AD1063" s="88">
        <f>'Art. 121'!Q1021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85" t="s">
        <v>783</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8">
        <f>'Art. 121'!Q1022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85" t="s">
        <v>784</v>
      </c>
      <c r="B1065" s="285"/>
      <c r="C1065" s="285"/>
      <c r="D1065" s="285"/>
      <c r="E1065" s="285"/>
      <c r="F1065" s="285"/>
      <c r="G1065" s="285"/>
      <c r="H1065" s="285"/>
      <c r="I1065" s="285"/>
      <c r="J1065" s="285"/>
      <c r="K1065" s="285"/>
      <c r="L1065" s="285"/>
      <c r="M1065" s="285"/>
      <c r="N1065" s="285"/>
      <c r="O1065" s="285"/>
      <c r="P1065" s="285"/>
      <c r="Q1065" s="285"/>
      <c r="R1065" s="285"/>
      <c r="S1065" s="285"/>
      <c r="T1065" s="285"/>
      <c r="U1065" s="285"/>
      <c r="V1065" s="285"/>
      <c r="W1065" s="285"/>
      <c r="X1065" s="285"/>
      <c r="Y1065" s="285"/>
      <c r="Z1065" s="285"/>
      <c r="AA1065" s="285"/>
      <c r="AB1065" s="285"/>
      <c r="AC1065" s="285"/>
      <c r="AD1065" s="88">
        <f>'Art. 121'!Q1023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85" t="s">
        <v>785</v>
      </c>
      <c r="B1066" s="285"/>
      <c r="C1066" s="285"/>
      <c r="D1066" s="285"/>
      <c r="E1066" s="285"/>
      <c r="F1066" s="285"/>
      <c r="G1066" s="285"/>
      <c r="H1066" s="285"/>
      <c r="I1066" s="285"/>
      <c r="J1066" s="285"/>
      <c r="K1066" s="285"/>
      <c r="L1066" s="285"/>
      <c r="M1066" s="285"/>
      <c r="N1066" s="285"/>
      <c r="O1066" s="285"/>
      <c r="P1066" s="285"/>
      <c r="Q1066" s="285"/>
      <c r="R1066" s="285"/>
      <c r="S1066" s="285"/>
      <c r="T1066" s="285"/>
      <c r="U1066" s="285"/>
      <c r="V1066" s="285"/>
      <c r="W1066" s="285"/>
      <c r="X1066" s="285"/>
      <c r="Y1066" s="285"/>
      <c r="Z1066" s="285"/>
      <c r="AA1066" s="285"/>
      <c r="AB1066" s="285"/>
      <c r="AC1066" s="285"/>
      <c r="AD1066" s="88">
        <f>'Art. 121'!Q1024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85" t="s">
        <v>786</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88">
        <f>'Art. 121'!Q1025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85" t="s">
        <v>787</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88">
        <f>'Art. 121'!Q1026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85" t="s">
        <v>788</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88">
        <f>'Art. 121'!Q1027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85" t="s">
        <v>789</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88">
        <f>'Art. 121'!Q1028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307" t="s">
        <v>2288</v>
      </c>
      <c r="B1071" s="307"/>
      <c r="C1071" s="307"/>
      <c r="D1071" s="307"/>
      <c r="E1071" s="307"/>
      <c r="F1071" s="307"/>
      <c r="G1071" s="307"/>
      <c r="H1071" s="307"/>
      <c r="I1071" s="307"/>
      <c r="J1071" s="307"/>
      <c r="K1071" s="307"/>
      <c r="L1071" s="307"/>
      <c r="M1071" s="307"/>
      <c r="N1071" s="307"/>
      <c r="O1071" s="307"/>
      <c r="P1071" s="307"/>
      <c r="Q1071" s="307"/>
      <c r="R1071" s="307"/>
      <c r="S1071" s="307"/>
      <c r="T1071" s="307"/>
      <c r="U1071" s="307"/>
      <c r="V1071" s="307"/>
      <c r="W1071" s="307"/>
      <c r="X1071" s="307"/>
      <c r="Y1071" s="307"/>
      <c r="Z1071" s="307"/>
      <c r="AA1071" s="307"/>
      <c r="AB1071" s="307"/>
      <c r="AC1071" s="307"/>
      <c r="AD1071" s="307"/>
      <c r="AE1071" s="89">
        <f>SUM(AE1055:AE1070)</f>
        <v>0</v>
      </c>
      <c r="AF1071" s="59"/>
      <c r="AG1071" s="92">
        <f>SUM(AG1055:AG1070)</f>
        <v>0</v>
      </c>
      <c r="AH1071" s="93"/>
      <c r="AI1071" s="94"/>
      <c r="AJ1071" s="94"/>
      <c r="AK1071" s="94"/>
    </row>
    <row r="1072" spans="1:37" ht="25.15" customHeight="1" x14ac:dyDescent="0.2">
      <c r="A1072" s="308" t="s">
        <v>2289</v>
      </c>
      <c r="B1072" s="308"/>
      <c r="C1072" s="308"/>
      <c r="D1072" s="308"/>
      <c r="E1072" s="308"/>
      <c r="F1072" s="308"/>
      <c r="G1072" s="308"/>
      <c r="H1072" s="308"/>
      <c r="I1072" s="308"/>
      <c r="J1072" s="308"/>
      <c r="K1072" s="308"/>
      <c r="L1072" s="308"/>
      <c r="M1072" s="308"/>
      <c r="N1072" s="308"/>
      <c r="O1072" s="308"/>
      <c r="P1072" s="308"/>
      <c r="Q1072" s="308"/>
      <c r="R1072" s="308"/>
      <c r="S1072" s="308"/>
      <c r="T1072" s="308"/>
      <c r="U1072" s="308"/>
      <c r="V1072" s="308"/>
      <c r="W1072" s="308"/>
      <c r="X1072" s="308"/>
      <c r="Y1072" s="308"/>
      <c r="Z1072" s="308"/>
      <c r="AA1072" s="308"/>
      <c r="AB1072" s="308"/>
      <c r="AC1072" s="308"/>
      <c r="AD1072" s="308"/>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310" t="s">
        <v>73</v>
      </c>
      <c r="B1074" s="310"/>
      <c r="C1074" s="310"/>
      <c r="D1074" s="310"/>
      <c r="E1074" s="310"/>
      <c r="F1074" s="310"/>
      <c r="G1074" s="310"/>
      <c r="H1074" s="310"/>
      <c r="I1074" s="310"/>
      <c r="J1074" s="310"/>
      <c r="K1074" s="310"/>
      <c r="L1074" s="310"/>
      <c r="M1074" s="310"/>
      <c r="N1074" s="310"/>
      <c r="O1074" s="310"/>
      <c r="P1074" s="310"/>
      <c r="Q1074" s="310"/>
      <c r="R1074" s="310"/>
      <c r="S1074" s="310"/>
      <c r="T1074" s="310"/>
      <c r="U1074" s="310"/>
      <c r="V1074" s="310"/>
      <c r="W1074" s="310"/>
      <c r="X1074" s="310"/>
      <c r="Y1074" s="310"/>
      <c r="Z1074" s="310"/>
      <c r="AA1074" s="310"/>
      <c r="AB1074" s="310"/>
      <c r="AC1074" s="310"/>
      <c r="AD1074" s="104" t="s">
        <v>64</v>
      </c>
      <c r="AE1074" s="105" t="s">
        <v>8</v>
      </c>
      <c r="AF1074" s="86" t="s">
        <v>2133</v>
      </c>
      <c r="AG1074" s="86" t="s">
        <v>2134</v>
      </c>
      <c r="AH1074" s="86" t="s">
        <v>2135</v>
      </c>
      <c r="AI1074" s="87" t="s">
        <v>2136</v>
      </c>
      <c r="AJ1074" s="86"/>
      <c r="AK1074" s="87" t="s">
        <v>2137</v>
      </c>
    </row>
    <row r="1075" spans="1:37" ht="25.15" customHeight="1" thickTop="1" thickBot="1" x14ac:dyDescent="0.25">
      <c r="A1075" s="285" t="s">
        <v>156</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88">
        <f>'Art. 121'!Q1031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85" t="s">
        <v>157</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88">
        <f>'Art. 121'!Q1032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85" t="s">
        <v>158</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88">
        <f>'Art. 121'!Q1033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85" t="s">
        <v>159</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88">
        <f>'Art. 121'!Q1034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85" t="s">
        <v>790</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88">
        <f>'Art. 121'!Q1035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307" t="s">
        <v>2290</v>
      </c>
      <c r="B1080" s="307"/>
      <c r="C1080" s="307"/>
      <c r="D1080" s="307"/>
      <c r="E1080" s="307"/>
      <c r="F1080" s="307"/>
      <c r="G1080" s="307"/>
      <c r="H1080" s="307"/>
      <c r="I1080" s="307"/>
      <c r="J1080" s="307"/>
      <c r="K1080" s="307"/>
      <c r="L1080" s="307"/>
      <c r="M1080" s="307"/>
      <c r="N1080" s="307"/>
      <c r="O1080" s="307"/>
      <c r="P1080" s="307"/>
      <c r="Q1080" s="307"/>
      <c r="R1080" s="307"/>
      <c r="S1080" s="307"/>
      <c r="T1080" s="307"/>
      <c r="U1080" s="307"/>
      <c r="V1080" s="307"/>
      <c r="W1080" s="307"/>
      <c r="X1080" s="307"/>
      <c r="Y1080" s="307"/>
      <c r="Z1080" s="307"/>
      <c r="AA1080" s="307"/>
      <c r="AB1080" s="307"/>
      <c r="AC1080" s="307"/>
      <c r="AD1080" s="307"/>
      <c r="AE1080" s="89">
        <f>SUM(AE1073:AE1079)</f>
        <v>0</v>
      </c>
      <c r="AF1080" s="59"/>
      <c r="AG1080" s="92">
        <f>SUM(AG1075:AG1079)</f>
        <v>0</v>
      </c>
      <c r="AH1080" s="93"/>
      <c r="AI1080" s="94"/>
      <c r="AJ1080" s="94"/>
      <c r="AK1080" s="94"/>
    </row>
    <row r="1081" spans="1:37" ht="25.15" customHeight="1" x14ac:dyDescent="0.2">
      <c r="A1081" s="308" t="s">
        <v>2291</v>
      </c>
      <c r="B1081" s="308"/>
      <c r="C1081" s="308"/>
      <c r="D1081" s="308"/>
      <c r="E1081" s="308"/>
      <c r="F1081" s="308"/>
      <c r="G1081" s="308"/>
      <c r="H1081" s="308"/>
      <c r="I1081" s="308"/>
      <c r="J1081" s="308"/>
      <c r="K1081" s="308"/>
      <c r="L1081" s="308"/>
      <c r="M1081" s="308"/>
      <c r="N1081" s="308"/>
      <c r="O1081" s="308"/>
      <c r="P1081" s="308"/>
      <c r="Q1081" s="308"/>
      <c r="R1081" s="308"/>
      <c r="S1081" s="308"/>
      <c r="T1081" s="308"/>
      <c r="U1081" s="308"/>
      <c r="V1081" s="308"/>
      <c r="W1081" s="308"/>
      <c r="X1081" s="308"/>
      <c r="Y1081" s="308"/>
      <c r="Z1081" s="308"/>
      <c r="AA1081" s="308"/>
      <c r="AB1081" s="308"/>
      <c r="AC1081" s="308"/>
      <c r="AD1081" s="308"/>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9" t="s">
        <v>791</v>
      </c>
      <c r="B1084" s="309"/>
      <c r="C1084" s="309"/>
      <c r="D1084" s="309"/>
      <c r="E1084" s="309"/>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09"/>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299" t="s">
        <v>43</v>
      </c>
      <c r="B1087" s="299"/>
      <c r="C1087" s="299"/>
      <c r="D1087" s="299"/>
      <c r="E1087" s="299"/>
      <c r="F1087" s="299"/>
      <c r="G1087" s="299"/>
      <c r="H1087" s="299"/>
      <c r="I1087" s="299"/>
      <c r="J1087" s="299"/>
      <c r="K1087" s="299"/>
      <c r="L1087" s="299"/>
      <c r="M1087" s="299"/>
      <c r="N1087" s="299"/>
      <c r="O1087" s="299"/>
      <c r="P1087" s="299"/>
      <c r="Q1087" s="299"/>
      <c r="R1087" s="299"/>
      <c r="S1087" s="299"/>
      <c r="T1087" s="299"/>
      <c r="U1087" s="299"/>
      <c r="V1087" s="299"/>
      <c r="W1087" s="299"/>
      <c r="X1087" s="299"/>
      <c r="Y1087" s="299"/>
      <c r="Z1087" s="299"/>
      <c r="AA1087" s="299"/>
      <c r="AB1087" s="299"/>
      <c r="AC1087" s="299"/>
      <c r="AD1087" s="63" t="s">
        <v>64</v>
      </c>
      <c r="AE1087" s="211" t="s">
        <v>8</v>
      </c>
      <c r="AF1087" s="86" t="s">
        <v>2133</v>
      </c>
      <c r="AG1087" s="86" t="s">
        <v>2134</v>
      </c>
      <c r="AH1087" s="86" t="s">
        <v>2135</v>
      </c>
      <c r="AI1087" s="87" t="s">
        <v>2136</v>
      </c>
      <c r="AJ1087" s="86"/>
      <c r="AK1087" s="87" t="s">
        <v>2137</v>
      </c>
    </row>
    <row r="1088" spans="1:37" ht="25.15" customHeight="1" thickTop="1" thickBot="1" x14ac:dyDescent="0.25">
      <c r="A1088" s="285" t="s">
        <v>66</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88">
        <f>'Art. 121'!Q1044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85" t="s">
        <v>67</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88">
        <f>'Art. 121'!Q1045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85" t="s">
        <v>793</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88">
        <f>'Art. 121'!Q1046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85" t="s">
        <v>794</v>
      </c>
      <c r="B1091" s="285"/>
      <c r="C1091" s="285"/>
      <c r="D1091" s="285"/>
      <c r="E1091" s="285"/>
      <c r="F1091" s="285"/>
      <c r="G1091" s="285"/>
      <c r="H1091" s="285"/>
      <c r="I1091" s="285"/>
      <c r="J1091" s="285"/>
      <c r="K1091" s="285"/>
      <c r="L1091" s="285"/>
      <c r="M1091" s="285"/>
      <c r="N1091" s="285"/>
      <c r="O1091" s="285"/>
      <c r="P1091" s="285"/>
      <c r="Q1091" s="285"/>
      <c r="R1091" s="285"/>
      <c r="S1091" s="285"/>
      <c r="T1091" s="285"/>
      <c r="U1091" s="285"/>
      <c r="V1091" s="285"/>
      <c r="W1091" s="285"/>
      <c r="X1091" s="285"/>
      <c r="Y1091" s="285"/>
      <c r="Z1091" s="285"/>
      <c r="AA1091" s="285"/>
      <c r="AB1091" s="285"/>
      <c r="AC1091" s="285"/>
      <c r="AD1091" s="88">
        <f>'Art. 121'!Q1047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85" t="s">
        <v>795</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8">
        <f>'Art. 121'!Q1048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85" t="s">
        <v>796</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88">
        <f>'Art. 121'!Q1049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85" t="s">
        <v>797</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88">
        <f>'Art. 121'!Q1050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85" t="s">
        <v>798</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88">
        <f>'Art. 121'!Q1051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85" t="s">
        <v>799</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88">
        <f>'Art. 121'!Q1052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85" t="s">
        <v>800</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88">
        <f>'Art. 121'!Q1053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85" t="s">
        <v>801</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88">
        <f>'Art. 121'!Q1054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85" t="s">
        <v>802</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88">
        <f>'Art. 121'!Q1055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85" t="s">
        <v>803</v>
      </c>
      <c r="B1100" s="285"/>
      <c r="C1100" s="285"/>
      <c r="D1100" s="285"/>
      <c r="E1100" s="285"/>
      <c r="F1100" s="285"/>
      <c r="G1100" s="285"/>
      <c r="H1100" s="285"/>
      <c r="I1100" s="285"/>
      <c r="J1100" s="285"/>
      <c r="K1100" s="285"/>
      <c r="L1100" s="285"/>
      <c r="M1100" s="285"/>
      <c r="N1100" s="285"/>
      <c r="O1100" s="285"/>
      <c r="P1100" s="285"/>
      <c r="Q1100" s="285"/>
      <c r="R1100" s="285"/>
      <c r="S1100" s="285"/>
      <c r="T1100" s="285"/>
      <c r="U1100" s="285"/>
      <c r="V1100" s="285"/>
      <c r="W1100" s="285"/>
      <c r="X1100" s="285"/>
      <c r="Y1100" s="285"/>
      <c r="Z1100" s="285"/>
      <c r="AA1100" s="285"/>
      <c r="AB1100" s="285"/>
      <c r="AC1100" s="285"/>
      <c r="AD1100" s="88">
        <f>'Art. 121'!Q1056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85" t="s">
        <v>804</v>
      </c>
      <c r="B1101" s="285"/>
      <c r="C1101" s="285"/>
      <c r="D1101" s="285"/>
      <c r="E1101" s="285"/>
      <c r="F1101" s="285"/>
      <c r="G1101" s="285"/>
      <c r="H1101" s="285"/>
      <c r="I1101" s="285"/>
      <c r="J1101" s="285"/>
      <c r="K1101" s="285"/>
      <c r="L1101" s="285"/>
      <c r="M1101" s="285"/>
      <c r="N1101" s="285"/>
      <c r="O1101" s="285"/>
      <c r="P1101" s="285"/>
      <c r="Q1101" s="285"/>
      <c r="R1101" s="285"/>
      <c r="S1101" s="285"/>
      <c r="T1101" s="285"/>
      <c r="U1101" s="285"/>
      <c r="V1101" s="285"/>
      <c r="W1101" s="285"/>
      <c r="X1101" s="285"/>
      <c r="Y1101" s="285"/>
      <c r="Z1101" s="285"/>
      <c r="AA1101" s="285"/>
      <c r="AB1101" s="285"/>
      <c r="AC1101" s="285"/>
      <c r="AD1101" s="88">
        <f>'Art. 121'!Q1057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85" t="s">
        <v>805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8">
        <f>'Art. 121'!Q1058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85" t="s">
        <v>806</v>
      </c>
      <c r="B1103" s="285"/>
      <c r="C1103" s="285"/>
      <c r="D1103" s="285"/>
      <c r="E1103" s="285"/>
      <c r="F1103" s="285"/>
      <c r="G1103" s="285"/>
      <c r="H1103" s="285"/>
      <c r="I1103" s="285"/>
      <c r="J1103" s="285"/>
      <c r="K1103" s="285"/>
      <c r="L1103" s="285"/>
      <c r="M1103" s="285"/>
      <c r="N1103" s="285"/>
      <c r="O1103" s="285"/>
      <c r="P1103" s="285"/>
      <c r="Q1103" s="285"/>
      <c r="R1103" s="285"/>
      <c r="S1103" s="285"/>
      <c r="T1103" s="285"/>
      <c r="U1103" s="285"/>
      <c r="V1103" s="285"/>
      <c r="W1103" s="285"/>
      <c r="X1103" s="285"/>
      <c r="Y1103" s="285"/>
      <c r="Z1103" s="285"/>
      <c r="AA1103" s="285"/>
      <c r="AB1103" s="285"/>
      <c r="AC1103" s="285"/>
      <c r="AD1103" s="88">
        <f>'Art. 121'!Q1059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85" t="s">
        <v>807</v>
      </c>
      <c r="B1104" s="285"/>
      <c r="C1104" s="285"/>
      <c r="D1104" s="285"/>
      <c r="E1104" s="285"/>
      <c r="F1104" s="285"/>
      <c r="G1104" s="285"/>
      <c r="H1104" s="285"/>
      <c r="I1104" s="285"/>
      <c r="J1104" s="285"/>
      <c r="K1104" s="285"/>
      <c r="L1104" s="285"/>
      <c r="M1104" s="285"/>
      <c r="N1104" s="285"/>
      <c r="O1104" s="285"/>
      <c r="P1104" s="285"/>
      <c r="Q1104" s="285"/>
      <c r="R1104" s="285"/>
      <c r="S1104" s="285"/>
      <c r="T1104" s="285"/>
      <c r="U1104" s="285"/>
      <c r="V1104" s="285"/>
      <c r="W1104" s="285"/>
      <c r="X1104" s="285"/>
      <c r="Y1104" s="285"/>
      <c r="Z1104" s="285"/>
      <c r="AA1104" s="285"/>
      <c r="AB1104" s="285"/>
      <c r="AC1104" s="285"/>
      <c r="AD1104" s="88">
        <f>'Art. 121'!Q1060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85" t="s">
        <v>808</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88">
        <f>'Art. 121'!Q1061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85" t="s">
        <v>809</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88">
        <f>'Art. 121'!Q1062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85" t="s">
        <v>810</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88">
        <f>'Art. 121'!Q1063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85" t="s">
        <v>811</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88">
        <f>'Art. 121'!Q1064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307" t="s">
        <v>2292</v>
      </c>
      <c r="B1109" s="307"/>
      <c r="C1109" s="307"/>
      <c r="D1109" s="307"/>
      <c r="E1109" s="307"/>
      <c r="F1109" s="307"/>
      <c r="G1109" s="307"/>
      <c r="H1109" s="307"/>
      <c r="I1109" s="307"/>
      <c r="J1109" s="307"/>
      <c r="K1109" s="307"/>
      <c r="L1109" s="307"/>
      <c r="M1109" s="307"/>
      <c r="N1109" s="307"/>
      <c r="O1109" s="307"/>
      <c r="P1109" s="307"/>
      <c r="Q1109" s="307"/>
      <c r="R1109" s="307"/>
      <c r="S1109" s="307"/>
      <c r="T1109" s="307"/>
      <c r="U1109" s="307"/>
      <c r="V1109" s="307"/>
      <c r="W1109" s="307"/>
      <c r="X1109" s="307"/>
      <c r="Y1109" s="307"/>
      <c r="Z1109" s="307"/>
      <c r="AA1109" s="307"/>
      <c r="AB1109" s="307"/>
      <c r="AC1109" s="307"/>
      <c r="AD1109" s="307"/>
      <c r="AE1109" s="89">
        <f>SUM(AE1088:AE1108)</f>
        <v>0</v>
      </c>
      <c r="AF1109" s="59"/>
      <c r="AG1109" s="92">
        <f>SUM(AG1088:AG1108)</f>
        <v>0</v>
      </c>
      <c r="AH1109" s="93"/>
      <c r="AI1109" s="94"/>
      <c r="AJ1109" s="94"/>
      <c r="AK1109" s="94"/>
    </row>
    <row r="1110" spans="1:37" ht="25.15" customHeight="1" x14ac:dyDescent="0.2">
      <c r="A1110" s="308" t="s">
        <v>2293</v>
      </c>
      <c r="B1110" s="308"/>
      <c r="C1110" s="308"/>
      <c r="D1110" s="308"/>
      <c r="E1110" s="308"/>
      <c r="F1110" s="308"/>
      <c r="G1110" s="308"/>
      <c r="H1110" s="308"/>
      <c r="I1110" s="308"/>
      <c r="J1110" s="308"/>
      <c r="K1110" s="308"/>
      <c r="L1110" s="308"/>
      <c r="M1110" s="308"/>
      <c r="N1110" s="308"/>
      <c r="O1110" s="308"/>
      <c r="P1110" s="308"/>
      <c r="Q1110" s="308"/>
      <c r="R1110" s="308"/>
      <c r="S1110" s="308"/>
      <c r="T1110" s="308"/>
      <c r="U1110" s="308"/>
      <c r="V1110" s="308"/>
      <c r="W1110" s="308"/>
      <c r="X1110" s="308"/>
      <c r="Y1110" s="308"/>
      <c r="Z1110" s="308"/>
      <c r="AA1110" s="308"/>
      <c r="AB1110" s="308"/>
      <c r="AC1110" s="308"/>
      <c r="AD1110" s="308"/>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310" t="s">
        <v>73</v>
      </c>
      <c r="B1112" s="310"/>
      <c r="C1112" s="310"/>
      <c r="D1112" s="310"/>
      <c r="E1112" s="310"/>
      <c r="F1112" s="310"/>
      <c r="G1112" s="310"/>
      <c r="H1112" s="310"/>
      <c r="I1112" s="310"/>
      <c r="J1112" s="310"/>
      <c r="K1112" s="310"/>
      <c r="L1112" s="310"/>
      <c r="M1112" s="310"/>
      <c r="N1112" s="310"/>
      <c r="O1112" s="310"/>
      <c r="P1112" s="310"/>
      <c r="Q1112" s="310"/>
      <c r="R1112" s="310"/>
      <c r="S1112" s="310"/>
      <c r="T1112" s="310"/>
      <c r="U1112" s="310"/>
      <c r="V1112" s="310"/>
      <c r="W1112" s="310"/>
      <c r="X1112" s="310"/>
      <c r="Y1112" s="310"/>
      <c r="Z1112" s="310"/>
      <c r="AA1112" s="310"/>
      <c r="AB1112" s="310"/>
      <c r="AC1112" s="310"/>
      <c r="AD1112" s="104" t="s">
        <v>64</v>
      </c>
      <c r="AE1112" s="105" t="s">
        <v>8</v>
      </c>
      <c r="AF1112" s="86" t="s">
        <v>2133</v>
      </c>
      <c r="AG1112" s="86" t="s">
        <v>2134</v>
      </c>
      <c r="AH1112" s="86" t="s">
        <v>2135</v>
      </c>
      <c r="AI1112" s="87" t="s">
        <v>2136</v>
      </c>
      <c r="AJ1112" s="86"/>
      <c r="AK1112" s="87" t="s">
        <v>2137</v>
      </c>
    </row>
    <row r="1113" spans="1:37" ht="25.15" customHeight="1" thickTop="1" thickBot="1" x14ac:dyDescent="0.25">
      <c r="A1113" s="285" t="s">
        <v>812</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88">
        <f>'Art. 121'!Q1067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85" t="s">
        <v>813</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88">
        <f>'Art. 121'!Q1068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85" t="s">
        <v>814</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88">
        <f>'Art. 121'!Q1069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85" t="s">
        <v>815</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88">
        <f>'Art. 121'!Q1070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85" t="s">
        <v>816</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88">
        <f>'Art. 121'!Q1071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307" t="s">
        <v>2294</v>
      </c>
      <c r="B1118" s="307"/>
      <c r="C1118" s="307"/>
      <c r="D1118" s="307"/>
      <c r="E1118" s="307"/>
      <c r="F1118" s="307"/>
      <c r="G1118" s="307"/>
      <c r="H1118" s="307"/>
      <c r="I1118" s="307"/>
      <c r="J1118" s="307"/>
      <c r="K1118" s="307"/>
      <c r="L1118" s="307"/>
      <c r="M1118" s="307"/>
      <c r="N1118" s="307"/>
      <c r="O1118" s="307"/>
      <c r="P1118" s="307"/>
      <c r="Q1118" s="307"/>
      <c r="R1118" s="307"/>
      <c r="S1118" s="307"/>
      <c r="T1118" s="307"/>
      <c r="U1118" s="307"/>
      <c r="V1118" s="307"/>
      <c r="W1118" s="307"/>
      <c r="X1118" s="307"/>
      <c r="Y1118" s="307"/>
      <c r="Z1118" s="307"/>
      <c r="AA1118" s="307"/>
      <c r="AB1118" s="307"/>
      <c r="AC1118" s="307"/>
      <c r="AD1118" s="307"/>
      <c r="AE1118" s="89">
        <f>SUM(AE1111:AE1117)</f>
        <v>0</v>
      </c>
      <c r="AF1118" s="59"/>
      <c r="AG1118" s="92">
        <f>SUM(AG1113:AG1117)</f>
        <v>0</v>
      </c>
      <c r="AH1118" s="93"/>
      <c r="AI1118" s="94"/>
      <c r="AJ1118" s="94"/>
      <c r="AK1118" s="94"/>
    </row>
    <row r="1119" spans="1:37" ht="25.15" customHeight="1" x14ac:dyDescent="0.2">
      <c r="A1119" s="308" t="s">
        <v>2295</v>
      </c>
      <c r="B1119" s="308"/>
      <c r="C1119" s="308"/>
      <c r="D1119" s="308"/>
      <c r="E1119" s="308"/>
      <c r="F1119" s="308"/>
      <c r="G1119" s="308"/>
      <c r="H1119" s="308"/>
      <c r="I1119" s="308"/>
      <c r="J1119" s="308"/>
      <c r="K1119" s="308"/>
      <c r="L1119" s="308"/>
      <c r="M1119" s="308"/>
      <c r="N1119" s="308"/>
      <c r="O1119" s="308"/>
      <c r="P1119" s="308"/>
      <c r="Q1119" s="308"/>
      <c r="R1119" s="308"/>
      <c r="S1119" s="308"/>
      <c r="T1119" s="308"/>
      <c r="U1119" s="308"/>
      <c r="V1119" s="308"/>
      <c r="W1119" s="308"/>
      <c r="X1119" s="308"/>
      <c r="Y1119" s="308"/>
      <c r="Z1119" s="308"/>
      <c r="AA1119" s="308"/>
      <c r="AB1119" s="308"/>
      <c r="AC1119" s="308"/>
      <c r="AD1119" s="308"/>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9" t="s">
        <v>817</v>
      </c>
      <c r="B1122" s="309"/>
      <c r="C1122" s="309"/>
      <c r="D1122" s="309"/>
      <c r="E1122" s="309"/>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09"/>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299" t="s">
        <v>43</v>
      </c>
      <c r="B1125" s="299"/>
      <c r="C1125" s="299"/>
      <c r="D1125" s="299"/>
      <c r="E1125" s="299"/>
      <c r="F1125" s="299"/>
      <c r="G1125" s="299"/>
      <c r="H1125" s="299"/>
      <c r="I1125" s="299"/>
      <c r="J1125" s="299"/>
      <c r="K1125" s="299"/>
      <c r="L1125" s="299"/>
      <c r="M1125" s="299"/>
      <c r="N1125" s="299"/>
      <c r="O1125" s="299"/>
      <c r="P1125" s="299"/>
      <c r="Q1125" s="299"/>
      <c r="R1125" s="299"/>
      <c r="S1125" s="299"/>
      <c r="T1125" s="299"/>
      <c r="U1125" s="299"/>
      <c r="V1125" s="299"/>
      <c r="W1125" s="299"/>
      <c r="X1125" s="299"/>
      <c r="Y1125" s="299"/>
      <c r="Z1125" s="299"/>
      <c r="AA1125" s="299"/>
      <c r="AB1125" s="299"/>
      <c r="AC1125" s="299"/>
      <c r="AD1125" s="63" t="s">
        <v>64</v>
      </c>
      <c r="AE1125" s="211" t="s">
        <v>8</v>
      </c>
      <c r="AF1125" s="86" t="s">
        <v>2133</v>
      </c>
      <c r="AG1125" s="86" t="s">
        <v>2134</v>
      </c>
      <c r="AH1125" s="86" t="s">
        <v>2135</v>
      </c>
      <c r="AI1125" s="87" t="s">
        <v>2136</v>
      </c>
      <c r="AJ1125" s="86"/>
      <c r="AK1125" s="87" t="s">
        <v>2137</v>
      </c>
    </row>
    <row r="1126" spans="1:37" ht="25.15" customHeight="1" thickTop="1" thickBot="1" x14ac:dyDescent="0.25">
      <c r="A1126" s="285" t="s">
        <v>66</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88">
        <f>'Art. 121'!Q1080</f>
        <v>0</v>
      </c>
      <c r="AE1126" s="89">
        <f t="shared" ref="AE1126:AE1145" si="202">IF(AG1126=1,AK1126,AG1126)</f>
        <v>0</v>
      </c>
      <c r="AF1126">
        <f t="shared" ref="AF1126:AF1145" si="203">AD1126/2</f>
        <v>0</v>
      </c>
      <c r="AG1126" s="86">
        <f t="shared" ref="AG1126:AG1145" si="204">IF(AND(AF1126&gt;=0,AF1126&lt;=1),1,"No aplica")</f>
        <v>1</v>
      </c>
      <c r="AH1126" s="90">
        <f t="shared" ref="AH1126:AH1145" si="205">AD1126/(AG1126*2)</f>
        <v>0</v>
      </c>
      <c r="AI1126" s="91">
        <f t="shared" ref="AI1126:AI1145" si="206">IF(AG1126=1,AG1126/$AG$1146,"No aplica")</f>
        <v>0.05</v>
      </c>
      <c r="AJ1126" s="91">
        <f t="shared" ref="AJ1126:AJ1145" si="207">AF1126*AI1126</f>
        <v>0</v>
      </c>
      <c r="AK1126" s="91">
        <f t="shared" ref="AK1126:AK1145" si="208">AJ1126*$AE$23</f>
        <v>0</v>
      </c>
    </row>
    <row r="1127" spans="1:37" ht="25.15" customHeight="1" thickTop="1" thickBot="1" x14ac:dyDescent="0.25">
      <c r="A1127" s="285" t="s">
        <v>67</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88">
        <f>'Art. 121'!Q1081</f>
        <v>0</v>
      </c>
      <c r="AE1127" s="89">
        <f t="shared" si="202"/>
        <v>0</v>
      </c>
      <c r="AF1127">
        <f t="shared" si="203"/>
        <v>0</v>
      </c>
      <c r="AG1127" s="86">
        <f t="shared" si="204"/>
        <v>1</v>
      </c>
      <c r="AH1127" s="90">
        <f t="shared" si="205"/>
        <v>0</v>
      </c>
      <c r="AI1127" s="91">
        <f t="shared" si="206"/>
        <v>0.05</v>
      </c>
      <c r="AJ1127" s="91">
        <f t="shared" si="207"/>
        <v>0</v>
      </c>
      <c r="AK1127" s="91">
        <f t="shared" si="208"/>
        <v>0</v>
      </c>
    </row>
    <row r="1128" spans="1:37" ht="25.15" customHeight="1" thickTop="1" thickBot="1" x14ac:dyDescent="0.25">
      <c r="A1128" s="285" t="s">
        <v>819</v>
      </c>
      <c r="B1128" s="285"/>
      <c r="C1128" s="285"/>
      <c r="D1128" s="285"/>
      <c r="E1128" s="285"/>
      <c r="F1128" s="285"/>
      <c r="G1128" s="285"/>
      <c r="H1128" s="285"/>
      <c r="I1128" s="285"/>
      <c r="J1128" s="285"/>
      <c r="K1128" s="285"/>
      <c r="L1128" s="285"/>
      <c r="M1128" s="285"/>
      <c r="N1128" s="285"/>
      <c r="O1128" s="285"/>
      <c r="P1128" s="285"/>
      <c r="Q1128" s="285"/>
      <c r="R1128" s="285"/>
      <c r="S1128" s="285"/>
      <c r="T1128" s="285"/>
      <c r="U1128" s="285"/>
      <c r="V1128" s="285"/>
      <c r="W1128" s="285"/>
      <c r="X1128" s="285"/>
      <c r="Y1128" s="285"/>
      <c r="Z1128" s="285"/>
      <c r="AA1128" s="285"/>
      <c r="AB1128" s="285"/>
      <c r="AC1128" s="285"/>
      <c r="AD1128" s="88">
        <f>'Art. 121'!Q1082</f>
        <v>0</v>
      </c>
      <c r="AE1128" s="89">
        <f t="shared" si="202"/>
        <v>0</v>
      </c>
      <c r="AF1128">
        <f t="shared" si="203"/>
        <v>0</v>
      </c>
      <c r="AG1128" s="86">
        <f t="shared" si="204"/>
        <v>1</v>
      </c>
      <c r="AH1128" s="90">
        <f t="shared" si="205"/>
        <v>0</v>
      </c>
      <c r="AI1128" s="91">
        <f t="shared" si="206"/>
        <v>0.05</v>
      </c>
      <c r="AJ1128" s="91">
        <f t="shared" si="207"/>
        <v>0</v>
      </c>
      <c r="AK1128" s="91">
        <f t="shared" si="208"/>
        <v>0</v>
      </c>
    </row>
    <row r="1129" spans="1:37" ht="25.15" customHeight="1" thickTop="1" thickBot="1" x14ac:dyDescent="0.25">
      <c r="A1129" s="285" t="s">
        <v>820</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8">
        <f>'Art. 121'!Q1083</f>
        <v>0</v>
      </c>
      <c r="AE1129" s="89">
        <f t="shared" si="202"/>
        <v>0</v>
      </c>
      <c r="AF1129">
        <f t="shared" si="203"/>
        <v>0</v>
      </c>
      <c r="AG1129" s="86">
        <f t="shared" si="204"/>
        <v>1</v>
      </c>
      <c r="AH1129" s="90">
        <f t="shared" si="205"/>
        <v>0</v>
      </c>
      <c r="AI1129" s="91">
        <f t="shared" si="206"/>
        <v>0.05</v>
      </c>
      <c r="AJ1129" s="91">
        <f t="shared" si="207"/>
        <v>0</v>
      </c>
      <c r="AK1129" s="91">
        <f t="shared" si="208"/>
        <v>0</v>
      </c>
    </row>
    <row r="1130" spans="1:37" ht="25.15" customHeight="1" thickTop="1" thickBot="1" x14ac:dyDescent="0.25">
      <c r="A1130" s="285" t="s">
        <v>821</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88">
        <f>'Art. 121'!Q1084</f>
        <v>0</v>
      </c>
      <c r="AE1130" s="89">
        <f t="shared" si="202"/>
        <v>0</v>
      </c>
      <c r="AF1130">
        <f t="shared" si="203"/>
        <v>0</v>
      </c>
      <c r="AG1130" s="86">
        <f t="shared" si="204"/>
        <v>1</v>
      </c>
      <c r="AH1130" s="90">
        <f t="shared" si="205"/>
        <v>0</v>
      </c>
      <c r="AI1130" s="91">
        <f t="shared" si="206"/>
        <v>0.05</v>
      </c>
      <c r="AJ1130" s="91">
        <f t="shared" si="207"/>
        <v>0</v>
      </c>
      <c r="AK1130" s="91">
        <f t="shared" si="208"/>
        <v>0</v>
      </c>
    </row>
    <row r="1131" spans="1:37" ht="25.15" customHeight="1" thickTop="1" thickBot="1" x14ac:dyDescent="0.25">
      <c r="A1131" s="285" t="s">
        <v>822</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88">
        <f>'Art. 121'!Q1085</f>
        <v>0</v>
      </c>
      <c r="AE1131" s="89">
        <f t="shared" si="202"/>
        <v>0</v>
      </c>
      <c r="AF1131">
        <f t="shared" si="203"/>
        <v>0</v>
      </c>
      <c r="AG1131" s="86">
        <f t="shared" si="204"/>
        <v>1</v>
      </c>
      <c r="AH1131" s="90">
        <f t="shared" si="205"/>
        <v>0</v>
      </c>
      <c r="AI1131" s="91">
        <f t="shared" si="206"/>
        <v>0.05</v>
      </c>
      <c r="AJ1131" s="91">
        <f t="shared" si="207"/>
        <v>0</v>
      </c>
      <c r="AK1131" s="91">
        <f t="shared" si="208"/>
        <v>0</v>
      </c>
    </row>
    <row r="1132" spans="1:37" ht="25.15" customHeight="1" thickTop="1" thickBot="1" x14ac:dyDescent="0.25">
      <c r="A1132" s="285" t="s">
        <v>823</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88">
        <f>'Art. 121'!Q1086</f>
        <v>0</v>
      </c>
      <c r="AE1132" s="89">
        <f t="shared" si="202"/>
        <v>0</v>
      </c>
      <c r="AF1132">
        <f t="shared" si="203"/>
        <v>0</v>
      </c>
      <c r="AG1132" s="86">
        <f t="shared" si="204"/>
        <v>1</v>
      </c>
      <c r="AH1132" s="90">
        <f t="shared" si="205"/>
        <v>0</v>
      </c>
      <c r="AI1132" s="91">
        <f t="shared" si="206"/>
        <v>0.05</v>
      </c>
      <c r="AJ1132" s="91">
        <f t="shared" si="207"/>
        <v>0</v>
      </c>
      <c r="AK1132" s="91">
        <f t="shared" si="208"/>
        <v>0</v>
      </c>
    </row>
    <row r="1133" spans="1:37" ht="25.15" customHeight="1" thickTop="1" thickBot="1" x14ac:dyDescent="0.25">
      <c r="A1133" s="285" t="s">
        <v>824</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88">
        <f>'Art. 121'!Q1087</f>
        <v>0</v>
      </c>
      <c r="AE1133" s="89">
        <f t="shared" si="202"/>
        <v>0</v>
      </c>
      <c r="AF1133">
        <f t="shared" si="203"/>
        <v>0</v>
      </c>
      <c r="AG1133" s="86">
        <f t="shared" si="204"/>
        <v>1</v>
      </c>
      <c r="AH1133" s="90">
        <f t="shared" si="205"/>
        <v>0</v>
      </c>
      <c r="AI1133" s="91">
        <f t="shared" si="206"/>
        <v>0.05</v>
      </c>
      <c r="AJ1133" s="91">
        <f t="shared" si="207"/>
        <v>0</v>
      </c>
      <c r="AK1133" s="91">
        <f t="shared" si="208"/>
        <v>0</v>
      </c>
    </row>
    <row r="1134" spans="1:37" ht="25.15" customHeight="1" thickTop="1" thickBot="1" x14ac:dyDescent="0.25">
      <c r="A1134" s="285" t="s">
        <v>825</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88">
        <f>'Art. 121'!Q1088</f>
        <v>0</v>
      </c>
      <c r="AE1134" s="89">
        <f t="shared" si="202"/>
        <v>0</v>
      </c>
      <c r="AF1134">
        <f t="shared" si="203"/>
        <v>0</v>
      </c>
      <c r="AG1134" s="86">
        <f t="shared" si="204"/>
        <v>1</v>
      </c>
      <c r="AH1134" s="90">
        <f t="shared" si="205"/>
        <v>0</v>
      </c>
      <c r="AI1134" s="91">
        <f t="shared" si="206"/>
        <v>0.05</v>
      </c>
      <c r="AJ1134" s="91">
        <f t="shared" si="207"/>
        <v>0</v>
      </c>
      <c r="AK1134" s="91">
        <f t="shared" si="208"/>
        <v>0</v>
      </c>
    </row>
    <row r="1135" spans="1:37" ht="25.15" customHeight="1" thickTop="1" thickBot="1" x14ac:dyDescent="0.25">
      <c r="A1135" s="285" t="s">
        <v>826</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88">
        <f>'Art. 121'!Q1089</f>
        <v>0</v>
      </c>
      <c r="AE1135" s="89">
        <f t="shared" si="202"/>
        <v>0</v>
      </c>
      <c r="AF1135">
        <f t="shared" si="203"/>
        <v>0</v>
      </c>
      <c r="AG1135" s="86">
        <f t="shared" si="204"/>
        <v>1</v>
      </c>
      <c r="AH1135" s="90">
        <f t="shared" si="205"/>
        <v>0</v>
      </c>
      <c r="AI1135" s="91">
        <f t="shared" si="206"/>
        <v>0.05</v>
      </c>
      <c r="AJ1135" s="91">
        <f t="shared" si="207"/>
        <v>0</v>
      </c>
      <c r="AK1135" s="91">
        <f t="shared" si="208"/>
        <v>0</v>
      </c>
    </row>
    <row r="1136" spans="1:37" ht="25.15" customHeight="1" thickTop="1" thickBot="1" x14ac:dyDescent="0.25">
      <c r="A1136" s="285" t="s">
        <v>827</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88">
        <f>'Art. 121'!Q1090</f>
        <v>0</v>
      </c>
      <c r="AE1136" s="89">
        <f t="shared" si="202"/>
        <v>0</v>
      </c>
      <c r="AF1136">
        <f t="shared" si="203"/>
        <v>0</v>
      </c>
      <c r="AG1136" s="86">
        <f t="shared" si="204"/>
        <v>1</v>
      </c>
      <c r="AH1136" s="90">
        <f t="shared" si="205"/>
        <v>0</v>
      </c>
      <c r="AI1136" s="91">
        <f t="shared" si="206"/>
        <v>0.05</v>
      </c>
      <c r="AJ1136" s="91">
        <f t="shared" si="207"/>
        <v>0</v>
      </c>
      <c r="AK1136" s="91">
        <f t="shared" si="208"/>
        <v>0</v>
      </c>
    </row>
    <row r="1137" spans="1:37" ht="25.15" customHeight="1" thickTop="1" thickBot="1" x14ac:dyDescent="0.25">
      <c r="A1137" s="285" t="s">
        <v>828</v>
      </c>
      <c r="B1137" s="285"/>
      <c r="C1137" s="285"/>
      <c r="D1137" s="285"/>
      <c r="E1137" s="285"/>
      <c r="F1137" s="285"/>
      <c r="G1137" s="285"/>
      <c r="H1137" s="285"/>
      <c r="I1137" s="285"/>
      <c r="J1137" s="285"/>
      <c r="K1137" s="285"/>
      <c r="L1137" s="285"/>
      <c r="M1137" s="285"/>
      <c r="N1137" s="285"/>
      <c r="O1137" s="285"/>
      <c r="P1137" s="285"/>
      <c r="Q1137" s="285"/>
      <c r="R1137" s="285"/>
      <c r="S1137" s="285"/>
      <c r="T1137" s="285"/>
      <c r="U1137" s="285"/>
      <c r="V1137" s="285"/>
      <c r="W1137" s="285"/>
      <c r="X1137" s="285"/>
      <c r="Y1137" s="285"/>
      <c r="Z1137" s="285"/>
      <c r="AA1137" s="285"/>
      <c r="AB1137" s="285"/>
      <c r="AC1137" s="285"/>
      <c r="AD1137" s="88">
        <f>'Art. 121'!Q1091</f>
        <v>0</v>
      </c>
      <c r="AE1137" s="89">
        <f t="shared" si="202"/>
        <v>0</v>
      </c>
      <c r="AF1137">
        <f t="shared" si="203"/>
        <v>0</v>
      </c>
      <c r="AG1137" s="86">
        <f t="shared" si="204"/>
        <v>1</v>
      </c>
      <c r="AH1137" s="90">
        <f t="shared" si="205"/>
        <v>0</v>
      </c>
      <c r="AI1137" s="91">
        <f t="shared" si="206"/>
        <v>0.05</v>
      </c>
      <c r="AJ1137" s="91">
        <f t="shared" si="207"/>
        <v>0</v>
      </c>
      <c r="AK1137" s="91">
        <f t="shared" si="208"/>
        <v>0</v>
      </c>
    </row>
    <row r="1138" spans="1:37" ht="25.15" customHeight="1" thickTop="1" thickBot="1" x14ac:dyDescent="0.25">
      <c r="A1138" s="285" t="s">
        <v>829</v>
      </c>
      <c r="B1138" s="285"/>
      <c r="C1138" s="285"/>
      <c r="D1138" s="285"/>
      <c r="E1138" s="285"/>
      <c r="F1138" s="285"/>
      <c r="G1138" s="285"/>
      <c r="H1138" s="285"/>
      <c r="I1138" s="285"/>
      <c r="J1138" s="285"/>
      <c r="K1138" s="285"/>
      <c r="L1138" s="285"/>
      <c r="M1138" s="285"/>
      <c r="N1138" s="285"/>
      <c r="O1138" s="285"/>
      <c r="P1138" s="285"/>
      <c r="Q1138" s="285"/>
      <c r="R1138" s="285"/>
      <c r="S1138" s="285"/>
      <c r="T1138" s="285"/>
      <c r="U1138" s="285"/>
      <c r="V1138" s="285"/>
      <c r="W1138" s="285"/>
      <c r="X1138" s="285"/>
      <c r="Y1138" s="285"/>
      <c r="Z1138" s="285"/>
      <c r="AA1138" s="285"/>
      <c r="AB1138" s="285"/>
      <c r="AC1138" s="285"/>
      <c r="AD1138" s="88">
        <f>'Art. 121'!Q1092</f>
        <v>0</v>
      </c>
      <c r="AE1138" s="89">
        <f t="shared" si="202"/>
        <v>0</v>
      </c>
      <c r="AF1138">
        <f t="shared" si="203"/>
        <v>0</v>
      </c>
      <c r="AG1138" s="86">
        <f t="shared" si="204"/>
        <v>1</v>
      </c>
      <c r="AH1138" s="90">
        <f t="shared" si="205"/>
        <v>0</v>
      </c>
      <c r="AI1138" s="91">
        <f t="shared" si="206"/>
        <v>0.05</v>
      </c>
      <c r="AJ1138" s="91">
        <f t="shared" si="207"/>
        <v>0</v>
      </c>
      <c r="AK1138" s="91">
        <f t="shared" si="208"/>
        <v>0</v>
      </c>
    </row>
    <row r="1139" spans="1:37" ht="25.15" customHeight="1" thickTop="1" thickBot="1" x14ac:dyDescent="0.25">
      <c r="A1139" s="285" t="s">
        <v>830</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8">
        <f>'Art. 121'!Q1093</f>
        <v>0</v>
      </c>
      <c r="AE1139" s="89">
        <f t="shared" si="202"/>
        <v>0</v>
      </c>
      <c r="AF1139">
        <f t="shared" si="203"/>
        <v>0</v>
      </c>
      <c r="AG1139" s="86">
        <f t="shared" si="204"/>
        <v>1</v>
      </c>
      <c r="AH1139" s="90">
        <f t="shared" si="205"/>
        <v>0</v>
      </c>
      <c r="AI1139" s="91">
        <f t="shared" si="206"/>
        <v>0.05</v>
      </c>
      <c r="AJ1139" s="91">
        <f t="shared" si="207"/>
        <v>0</v>
      </c>
      <c r="AK1139" s="91">
        <f t="shared" si="208"/>
        <v>0</v>
      </c>
    </row>
    <row r="1140" spans="1:37" ht="25.15" customHeight="1" thickTop="1" thickBot="1" x14ac:dyDescent="0.25">
      <c r="A1140" s="285" t="s">
        <v>831</v>
      </c>
      <c r="B1140" s="285"/>
      <c r="C1140" s="285"/>
      <c r="D1140" s="285"/>
      <c r="E1140" s="285"/>
      <c r="F1140" s="285"/>
      <c r="G1140" s="285"/>
      <c r="H1140" s="285"/>
      <c r="I1140" s="285"/>
      <c r="J1140" s="285"/>
      <c r="K1140" s="285"/>
      <c r="L1140" s="285"/>
      <c r="M1140" s="285"/>
      <c r="N1140" s="285"/>
      <c r="O1140" s="285"/>
      <c r="P1140" s="285"/>
      <c r="Q1140" s="285"/>
      <c r="R1140" s="285"/>
      <c r="S1140" s="285"/>
      <c r="T1140" s="285"/>
      <c r="U1140" s="285"/>
      <c r="V1140" s="285"/>
      <c r="W1140" s="285"/>
      <c r="X1140" s="285"/>
      <c r="Y1140" s="285"/>
      <c r="Z1140" s="285"/>
      <c r="AA1140" s="285"/>
      <c r="AB1140" s="285"/>
      <c r="AC1140" s="285"/>
      <c r="AD1140" s="88">
        <f>'Art. 121'!Q1094</f>
        <v>0</v>
      </c>
      <c r="AE1140" s="89">
        <f t="shared" si="202"/>
        <v>0</v>
      </c>
      <c r="AF1140">
        <f t="shared" si="203"/>
        <v>0</v>
      </c>
      <c r="AG1140" s="86">
        <f t="shared" si="204"/>
        <v>1</v>
      </c>
      <c r="AH1140" s="90">
        <f t="shared" si="205"/>
        <v>0</v>
      </c>
      <c r="AI1140" s="91">
        <f t="shared" si="206"/>
        <v>0.05</v>
      </c>
      <c r="AJ1140" s="91">
        <f t="shared" si="207"/>
        <v>0</v>
      </c>
      <c r="AK1140" s="91">
        <f t="shared" si="208"/>
        <v>0</v>
      </c>
    </row>
    <row r="1141" spans="1:37" ht="25.15" customHeight="1" thickTop="1" thickBot="1" x14ac:dyDescent="0.25">
      <c r="A1141" s="285" t="s">
        <v>832</v>
      </c>
      <c r="B1141" s="285"/>
      <c r="C1141" s="285"/>
      <c r="D1141" s="285"/>
      <c r="E1141" s="285"/>
      <c r="F1141" s="285"/>
      <c r="G1141" s="285"/>
      <c r="H1141" s="285"/>
      <c r="I1141" s="285"/>
      <c r="J1141" s="285"/>
      <c r="K1141" s="285"/>
      <c r="L1141" s="285"/>
      <c r="M1141" s="285"/>
      <c r="N1141" s="285"/>
      <c r="O1141" s="285"/>
      <c r="P1141" s="285"/>
      <c r="Q1141" s="285"/>
      <c r="R1141" s="285"/>
      <c r="S1141" s="285"/>
      <c r="T1141" s="285"/>
      <c r="U1141" s="285"/>
      <c r="V1141" s="285"/>
      <c r="W1141" s="285"/>
      <c r="X1141" s="285"/>
      <c r="Y1141" s="285"/>
      <c r="Z1141" s="285"/>
      <c r="AA1141" s="285"/>
      <c r="AB1141" s="285"/>
      <c r="AC1141" s="285"/>
      <c r="AD1141" s="88">
        <f>'Art. 121'!Q1095</f>
        <v>0</v>
      </c>
      <c r="AE1141" s="89">
        <f t="shared" si="202"/>
        <v>0</v>
      </c>
      <c r="AF1141">
        <f t="shared" si="203"/>
        <v>0</v>
      </c>
      <c r="AG1141" s="86">
        <f t="shared" si="204"/>
        <v>1</v>
      </c>
      <c r="AH1141" s="90">
        <f t="shared" si="205"/>
        <v>0</v>
      </c>
      <c r="AI1141" s="91">
        <f t="shared" si="206"/>
        <v>0.05</v>
      </c>
      <c r="AJ1141" s="91">
        <f t="shared" si="207"/>
        <v>0</v>
      </c>
      <c r="AK1141" s="91">
        <f t="shared" si="208"/>
        <v>0</v>
      </c>
    </row>
    <row r="1142" spans="1:37" ht="25.15" customHeight="1" thickTop="1" thickBot="1" x14ac:dyDescent="0.25">
      <c r="A1142" s="285" t="s">
        <v>833</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88">
        <f>'Art. 121'!Q1096</f>
        <v>0</v>
      </c>
      <c r="AE1142" s="89">
        <f t="shared" si="202"/>
        <v>0</v>
      </c>
      <c r="AF1142">
        <f t="shared" si="203"/>
        <v>0</v>
      </c>
      <c r="AG1142" s="86">
        <f t="shared" si="204"/>
        <v>1</v>
      </c>
      <c r="AH1142" s="90">
        <f t="shared" si="205"/>
        <v>0</v>
      </c>
      <c r="AI1142" s="91">
        <f t="shared" si="206"/>
        <v>0.05</v>
      </c>
      <c r="AJ1142" s="91">
        <f t="shared" si="207"/>
        <v>0</v>
      </c>
      <c r="AK1142" s="91">
        <f t="shared" si="208"/>
        <v>0</v>
      </c>
    </row>
    <row r="1143" spans="1:37" ht="25.15" customHeight="1" thickTop="1" thickBot="1" x14ac:dyDescent="0.25">
      <c r="A1143" s="285" t="s">
        <v>834</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88">
        <f>'Art. 121'!Q1097</f>
        <v>0</v>
      </c>
      <c r="AE1143" s="89">
        <f t="shared" si="202"/>
        <v>0</v>
      </c>
      <c r="AF1143">
        <f t="shared" si="203"/>
        <v>0</v>
      </c>
      <c r="AG1143" s="86">
        <f t="shared" si="204"/>
        <v>1</v>
      </c>
      <c r="AH1143" s="90">
        <f t="shared" si="205"/>
        <v>0</v>
      </c>
      <c r="AI1143" s="91">
        <f t="shared" si="206"/>
        <v>0.05</v>
      </c>
      <c r="AJ1143" s="91">
        <f t="shared" si="207"/>
        <v>0</v>
      </c>
      <c r="AK1143" s="91">
        <f t="shared" si="208"/>
        <v>0</v>
      </c>
    </row>
    <row r="1144" spans="1:37" ht="25.15" customHeight="1" thickTop="1" thickBot="1" x14ac:dyDescent="0.25">
      <c r="A1144" s="285" t="s">
        <v>835</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88">
        <f>'Art. 121'!Q1098</f>
        <v>0</v>
      </c>
      <c r="AE1144" s="89">
        <f t="shared" si="202"/>
        <v>0</v>
      </c>
      <c r="AF1144">
        <f t="shared" si="203"/>
        <v>0</v>
      </c>
      <c r="AG1144" s="86">
        <f t="shared" si="204"/>
        <v>1</v>
      </c>
      <c r="AH1144" s="90">
        <f t="shared" si="205"/>
        <v>0</v>
      </c>
      <c r="AI1144" s="91">
        <f t="shared" si="206"/>
        <v>0.05</v>
      </c>
      <c r="AJ1144" s="91">
        <f t="shared" si="207"/>
        <v>0</v>
      </c>
      <c r="AK1144" s="91">
        <f t="shared" si="208"/>
        <v>0</v>
      </c>
    </row>
    <row r="1145" spans="1:37" ht="25.15" customHeight="1" thickTop="1" thickBot="1" x14ac:dyDescent="0.25">
      <c r="A1145" s="285" t="s">
        <v>836</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88">
        <f>'Art. 121'!Q1099</f>
        <v>0</v>
      </c>
      <c r="AE1145" s="89">
        <f t="shared" si="202"/>
        <v>0</v>
      </c>
      <c r="AF1145">
        <f t="shared" si="203"/>
        <v>0</v>
      </c>
      <c r="AG1145" s="86">
        <f t="shared" si="204"/>
        <v>1</v>
      </c>
      <c r="AH1145" s="90">
        <f t="shared" si="205"/>
        <v>0</v>
      </c>
      <c r="AI1145" s="91">
        <f t="shared" si="206"/>
        <v>0.05</v>
      </c>
      <c r="AJ1145" s="91">
        <f t="shared" si="207"/>
        <v>0</v>
      </c>
      <c r="AK1145" s="91">
        <f t="shared" si="208"/>
        <v>0</v>
      </c>
    </row>
    <row r="1146" spans="1:37" ht="25.15" customHeight="1" thickTop="1" x14ac:dyDescent="0.2">
      <c r="A1146" s="307" t="s">
        <v>2296</v>
      </c>
      <c r="B1146" s="307"/>
      <c r="C1146" s="307"/>
      <c r="D1146" s="307"/>
      <c r="E1146" s="307"/>
      <c r="F1146" s="307"/>
      <c r="G1146" s="307"/>
      <c r="H1146" s="307"/>
      <c r="I1146" s="307"/>
      <c r="J1146" s="307"/>
      <c r="K1146" s="307"/>
      <c r="L1146" s="307"/>
      <c r="M1146" s="307"/>
      <c r="N1146" s="307"/>
      <c r="O1146" s="307"/>
      <c r="P1146" s="307"/>
      <c r="Q1146" s="307"/>
      <c r="R1146" s="307"/>
      <c r="S1146" s="307"/>
      <c r="T1146" s="307"/>
      <c r="U1146" s="307"/>
      <c r="V1146" s="307"/>
      <c r="W1146" s="307"/>
      <c r="X1146" s="307"/>
      <c r="Y1146" s="307"/>
      <c r="Z1146" s="307"/>
      <c r="AA1146" s="307"/>
      <c r="AB1146" s="307"/>
      <c r="AC1146" s="307"/>
      <c r="AD1146" s="307"/>
      <c r="AE1146" s="89">
        <f>SUM(AE1126:AE1145)</f>
        <v>0</v>
      </c>
      <c r="AF1146" s="59"/>
      <c r="AG1146" s="92">
        <f>SUM(AG1126:AG1145)</f>
        <v>20</v>
      </c>
      <c r="AH1146" s="93"/>
      <c r="AI1146" s="94"/>
      <c r="AJ1146" s="94"/>
      <c r="AK1146" s="94"/>
    </row>
    <row r="1147" spans="1:37" ht="25.15" customHeight="1" x14ac:dyDescent="0.2">
      <c r="A1147" s="308" t="s">
        <v>2297</v>
      </c>
      <c r="B1147" s="308"/>
      <c r="C1147" s="308"/>
      <c r="D1147" s="308"/>
      <c r="E1147" s="308"/>
      <c r="F1147" s="308"/>
      <c r="G1147" s="308"/>
      <c r="H1147" s="308"/>
      <c r="I1147" s="308"/>
      <c r="J1147" s="308"/>
      <c r="K1147" s="308"/>
      <c r="L1147" s="308"/>
      <c r="M1147" s="308"/>
      <c r="N1147" s="308"/>
      <c r="O1147" s="308"/>
      <c r="P1147" s="308"/>
      <c r="Q1147" s="308"/>
      <c r="R1147" s="308"/>
      <c r="S1147" s="308"/>
      <c r="T1147" s="308"/>
      <c r="U1147" s="308"/>
      <c r="V1147" s="308"/>
      <c r="W1147" s="308"/>
      <c r="X1147" s="308"/>
      <c r="Y1147" s="308"/>
      <c r="Z1147" s="308"/>
      <c r="AA1147" s="308"/>
      <c r="AB1147" s="308"/>
      <c r="AC1147" s="308"/>
      <c r="AD1147" s="308"/>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310" t="s">
        <v>73</v>
      </c>
      <c r="B1149" s="310"/>
      <c r="C1149" s="310"/>
      <c r="D1149" s="310"/>
      <c r="E1149" s="310"/>
      <c r="F1149" s="310"/>
      <c r="G1149" s="310"/>
      <c r="H1149" s="310"/>
      <c r="I1149" s="310"/>
      <c r="J1149" s="310"/>
      <c r="K1149" s="310"/>
      <c r="L1149" s="310"/>
      <c r="M1149" s="310"/>
      <c r="N1149" s="310"/>
      <c r="O1149" s="310"/>
      <c r="P1149" s="310"/>
      <c r="Q1149" s="310"/>
      <c r="R1149" s="310"/>
      <c r="S1149" s="310"/>
      <c r="T1149" s="310"/>
      <c r="U1149" s="310"/>
      <c r="V1149" s="310"/>
      <c r="W1149" s="310"/>
      <c r="X1149" s="310"/>
      <c r="Y1149" s="310"/>
      <c r="Z1149" s="310"/>
      <c r="AA1149" s="310"/>
      <c r="AB1149" s="310"/>
      <c r="AC1149" s="310"/>
      <c r="AD1149" s="104" t="s">
        <v>64</v>
      </c>
      <c r="AE1149" s="105" t="s">
        <v>8</v>
      </c>
      <c r="AF1149" s="86" t="s">
        <v>2133</v>
      </c>
      <c r="AG1149" s="86" t="s">
        <v>2134</v>
      </c>
      <c r="AH1149" s="86" t="s">
        <v>2135</v>
      </c>
      <c r="AI1149" s="87" t="s">
        <v>2136</v>
      </c>
      <c r="AJ1149" s="86"/>
      <c r="AK1149" s="87" t="s">
        <v>2137</v>
      </c>
    </row>
    <row r="1150" spans="1:37" ht="25.15" customHeight="1" thickTop="1" thickBot="1" x14ac:dyDescent="0.25">
      <c r="A1150" s="285" t="s">
        <v>837</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88">
        <f>'Art. 121'!Q1102</f>
        <v>0</v>
      </c>
      <c r="AE1150" s="89">
        <f>IF(AG1150=1,AK1150,AG1150)</f>
        <v>0</v>
      </c>
      <c r="AF1150">
        <f>AD1150/2</f>
        <v>0</v>
      </c>
      <c r="AG1150" s="86">
        <f>IF(AND(AF1150&gt;=0,AF1150&lt;=1),1,"No aplica")</f>
        <v>1</v>
      </c>
      <c r="AH1150" s="90">
        <f>AD1150/(AG1150*2)</f>
        <v>0</v>
      </c>
      <c r="AI1150" s="91">
        <f>IF(AG1150=1,AG1150/$AG$1155,"No aplica")</f>
        <v>0.2</v>
      </c>
      <c r="AJ1150" s="91">
        <f>AF1150*AI1150</f>
        <v>0</v>
      </c>
      <c r="AK1150" s="91">
        <f>AJ1150*$AE$23</f>
        <v>0</v>
      </c>
    </row>
    <row r="1151" spans="1:37" ht="25.15" customHeight="1" thickTop="1" thickBot="1" x14ac:dyDescent="0.25">
      <c r="A1151" s="285" t="s">
        <v>838</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88">
        <f>'Art. 121'!Q1103</f>
        <v>0</v>
      </c>
      <c r="AE1151" s="89">
        <f>IF(AG1151=1,AK1151,AG1151)</f>
        <v>0</v>
      </c>
      <c r="AF1151">
        <f>AD1151/2</f>
        <v>0</v>
      </c>
      <c r="AG1151" s="86">
        <f>IF(AND(AF1151&gt;=0,AF1151&lt;=1),1,"No aplica")</f>
        <v>1</v>
      </c>
      <c r="AH1151" s="90">
        <f>AD1151/(AG1151*2)</f>
        <v>0</v>
      </c>
      <c r="AI1151" s="91">
        <f>IF(AG1151=1,AG1151/$AG$1155,"No aplica")</f>
        <v>0.2</v>
      </c>
      <c r="AJ1151" s="91">
        <f>AF1151*AI1151</f>
        <v>0</v>
      </c>
      <c r="AK1151" s="91">
        <f>AJ1151*$AE$23</f>
        <v>0</v>
      </c>
    </row>
    <row r="1152" spans="1:37" ht="25.15" customHeight="1" thickTop="1" thickBot="1" x14ac:dyDescent="0.25">
      <c r="A1152" s="285" t="s">
        <v>839</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88">
        <f>'Art. 121'!Q1104</f>
        <v>0</v>
      </c>
      <c r="AE1152" s="89">
        <f>IF(AG1152=1,AK1152,AG1152)</f>
        <v>0</v>
      </c>
      <c r="AF1152">
        <f>AD1152/2</f>
        <v>0</v>
      </c>
      <c r="AG1152" s="86">
        <f>IF(AND(AF1152&gt;=0,AF1152&lt;=1),1,"No aplica")</f>
        <v>1</v>
      </c>
      <c r="AH1152" s="90">
        <f>AD1152/(AG1152*2)</f>
        <v>0</v>
      </c>
      <c r="AI1152" s="91">
        <f>IF(AG1152=1,AG1152/$AG$1155,"No aplica")</f>
        <v>0.2</v>
      </c>
      <c r="AJ1152" s="91">
        <f>AF1152*AI1152</f>
        <v>0</v>
      </c>
      <c r="AK1152" s="91">
        <f>AJ1152*$AE$23</f>
        <v>0</v>
      </c>
    </row>
    <row r="1153" spans="1:37" ht="25.15" customHeight="1" thickTop="1" thickBot="1" x14ac:dyDescent="0.25">
      <c r="A1153" s="285" t="s">
        <v>336</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88">
        <f>'Art. 121'!Q1105</f>
        <v>0</v>
      </c>
      <c r="AE1153" s="89">
        <f>IF(AG1153=1,AK1153,AG1153)</f>
        <v>0</v>
      </c>
      <c r="AF1153">
        <f>AD1153/2</f>
        <v>0</v>
      </c>
      <c r="AG1153" s="86">
        <f>IF(AND(AF1153&gt;=0,AF1153&lt;=1),1,"No aplica")</f>
        <v>1</v>
      </c>
      <c r="AH1153" s="90">
        <f>AD1153/(AG1153*2)</f>
        <v>0</v>
      </c>
      <c r="AI1153" s="91">
        <f>IF(AG1153=1,AG1153/$AG$1155,"No aplica")</f>
        <v>0.2</v>
      </c>
      <c r="AJ1153" s="91">
        <f>AF1153*AI1153</f>
        <v>0</v>
      </c>
      <c r="AK1153" s="91">
        <f>AJ1153*$AE$23</f>
        <v>0</v>
      </c>
    </row>
    <row r="1154" spans="1:37" ht="25.15" customHeight="1" thickTop="1" thickBot="1" x14ac:dyDescent="0.25">
      <c r="A1154" s="285" t="s">
        <v>337</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88">
        <f>'Art. 121'!Q1106</f>
        <v>0</v>
      </c>
      <c r="AE1154" s="89">
        <f>IF(AG1154=1,AK1154,AG1154)</f>
        <v>0</v>
      </c>
      <c r="AF1154">
        <f>AD1154/2</f>
        <v>0</v>
      </c>
      <c r="AG1154" s="86">
        <f>IF(AND(AF1154&gt;=0,AF1154&lt;=1),1,"No aplica")</f>
        <v>1</v>
      </c>
      <c r="AH1154" s="90">
        <f>AD1154/(AG1154*2)</f>
        <v>0</v>
      </c>
      <c r="AI1154" s="91">
        <f>IF(AG1154=1,AG1154/$AG$1155,"No aplica")</f>
        <v>0.2</v>
      </c>
      <c r="AJ1154" s="91">
        <f>AF1154*AI1154</f>
        <v>0</v>
      </c>
      <c r="AK1154" s="91">
        <f>AJ1154*$AE$23</f>
        <v>0</v>
      </c>
    </row>
    <row r="1155" spans="1:37" ht="25.15" customHeight="1" thickTop="1" x14ac:dyDescent="0.2">
      <c r="A1155" s="307" t="s">
        <v>2298</v>
      </c>
      <c r="B1155" s="307"/>
      <c r="C1155" s="307"/>
      <c r="D1155" s="307"/>
      <c r="E1155" s="307"/>
      <c r="F1155" s="307"/>
      <c r="G1155" s="307"/>
      <c r="H1155" s="307"/>
      <c r="I1155" s="307"/>
      <c r="J1155" s="307"/>
      <c r="K1155" s="307"/>
      <c r="L1155" s="307"/>
      <c r="M1155" s="307"/>
      <c r="N1155" s="307"/>
      <c r="O1155" s="307"/>
      <c r="P1155" s="307"/>
      <c r="Q1155" s="307"/>
      <c r="R1155" s="307"/>
      <c r="S1155" s="307"/>
      <c r="T1155" s="307"/>
      <c r="U1155" s="307"/>
      <c r="V1155" s="307"/>
      <c r="W1155" s="307"/>
      <c r="X1155" s="307"/>
      <c r="Y1155" s="307"/>
      <c r="Z1155" s="307"/>
      <c r="AA1155" s="307"/>
      <c r="AB1155" s="307"/>
      <c r="AC1155" s="307"/>
      <c r="AD1155" s="307"/>
      <c r="AE1155" s="89">
        <f>SUM(AE1148:AE1154)</f>
        <v>0</v>
      </c>
      <c r="AF1155" s="59"/>
      <c r="AG1155" s="92">
        <f>SUM(AG1150:AG1154)</f>
        <v>5</v>
      </c>
      <c r="AH1155" s="93"/>
      <c r="AI1155" s="94"/>
      <c r="AJ1155" s="94"/>
      <c r="AK1155" s="94"/>
    </row>
    <row r="1156" spans="1:37" ht="25.15" customHeight="1" x14ac:dyDescent="0.2">
      <c r="A1156" s="308" t="s">
        <v>2299</v>
      </c>
      <c r="B1156" s="308"/>
      <c r="C1156" s="308"/>
      <c r="D1156" s="308"/>
      <c r="E1156" s="308"/>
      <c r="F1156" s="308"/>
      <c r="G1156" s="308"/>
      <c r="H1156" s="308"/>
      <c r="I1156" s="308"/>
      <c r="J1156" s="308"/>
      <c r="K1156" s="308"/>
      <c r="L1156" s="308"/>
      <c r="M1156" s="308"/>
      <c r="N1156" s="308"/>
      <c r="O1156" s="308"/>
      <c r="P1156" s="308"/>
      <c r="Q1156" s="308"/>
      <c r="R1156" s="308"/>
      <c r="S1156" s="308"/>
      <c r="T1156" s="308"/>
      <c r="U1156" s="308"/>
      <c r="V1156" s="308"/>
      <c r="W1156" s="308"/>
      <c r="X1156" s="308"/>
      <c r="Y1156" s="308"/>
      <c r="Z1156" s="308"/>
      <c r="AA1156" s="308"/>
      <c r="AB1156" s="308"/>
      <c r="AC1156" s="308"/>
      <c r="AD1156" s="308"/>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9" t="s">
        <v>842</v>
      </c>
      <c r="B1159" s="309"/>
      <c r="C1159" s="309"/>
      <c r="D1159" s="309"/>
      <c r="E1159" s="309"/>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09"/>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299" t="s">
        <v>43</v>
      </c>
      <c r="B1162" s="299"/>
      <c r="C1162" s="299"/>
      <c r="D1162" s="299"/>
      <c r="E1162" s="299"/>
      <c r="F1162" s="299"/>
      <c r="G1162" s="299"/>
      <c r="H1162" s="299"/>
      <c r="I1162" s="299"/>
      <c r="J1162" s="299"/>
      <c r="K1162" s="299"/>
      <c r="L1162" s="299"/>
      <c r="M1162" s="299"/>
      <c r="N1162" s="299"/>
      <c r="O1162" s="299"/>
      <c r="P1162" s="299"/>
      <c r="Q1162" s="299"/>
      <c r="R1162" s="299"/>
      <c r="S1162" s="299"/>
      <c r="T1162" s="299"/>
      <c r="U1162" s="299"/>
      <c r="V1162" s="299"/>
      <c r="W1162" s="299"/>
      <c r="X1162" s="299"/>
      <c r="Y1162" s="299"/>
      <c r="Z1162" s="299"/>
      <c r="AA1162" s="299"/>
      <c r="AB1162" s="299"/>
      <c r="AC1162" s="299"/>
      <c r="AD1162" s="63" t="s">
        <v>64</v>
      </c>
      <c r="AE1162" s="211" t="s">
        <v>8</v>
      </c>
      <c r="AF1162" s="86" t="s">
        <v>2133</v>
      </c>
      <c r="AG1162" s="86" t="s">
        <v>2134</v>
      </c>
      <c r="AH1162" s="86" t="s">
        <v>2135</v>
      </c>
      <c r="AI1162" s="87" t="s">
        <v>2136</v>
      </c>
      <c r="AJ1162" s="86"/>
      <c r="AK1162" s="87" t="s">
        <v>2137</v>
      </c>
    </row>
    <row r="1163" spans="1:37" ht="25.15" customHeight="1" thickTop="1" thickBot="1" x14ac:dyDescent="0.25">
      <c r="A1163" s="285" t="s">
        <v>844</v>
      </c>
      <c r="B1163" s="285" t="s">
        <v>844</v>
      </c>
      <c r="C1163" s="285" t="s">
        <v>844</v>
      </c>
      <c r="D1163" s="285" t="s">
        <v>844</v>
      </c>
      <c r="E1163" s="285" t="s">
        <v>844</v>
      </c>
      <c r="F1163" s="285" t="s">
        <v>844</v>
      </c>
      <c r="G1163" s="285" t="s">
        <v>844</v>
      </c>
      <c r="H1163" s="285" t="s">
        <v>844</v>
      </c>
      <c r="I1163" s="285" t="s">
        <v>844</v>
      </c>
      <c r="J1163" s="285" t="s">
        <v>844</v>
      </c>
      <c r="K1163" s="285" t="s">
        <v>844</v>
      </c>
      <c r="L1163" s="285" t="s">
        <v>844</v>
      </c>
      <c r="M1163" s="285" t="s">
        <v>844</v>
      </c>
      <c r="N1163" s="285" t="s">
        <v>844</v>
      </c>
      <c r="O1163" s="285" t="s">
        <v>844</v>
      </c>
      <c r="P1163" s="285" t="s">
        <v>844</v>
      </c>
      <c r="Q1163" s="285" t="s">
        <v>844</v>
      </c>
      <c r="R1163" s="285" t="s">
        <v>844</v>
      </c>
      <c r="S1163" s="285" t="s">
        <v>844</v>
      </c>
      <c r="T1163" s="285" t="s">
        <v>844</v>
      </c>
      <c r="U1163" s="285" t="s">
        <v>844</v>
      </c>
      <c r="V1163" s="285" t="s">
        <v>844</v>
      </c>
      <c r="W1163" s="285" t="s">
        <v>844</v>
      </c>
      <c r="X1163" s="285" t="s">
        <v>844</v>
      </c>
      <c r="Y1163" s="285" t="s">
        <v>844</v>
      </c>
      <c r="Z1163" s="285" t="s">
        <v>844</v>
      </c>
      <c r="AA1163" s="285" t="s">
        <v>844</v>
      </c>
      <c r="AB1163" s="285" t="s">
        <v>844</v>
      </c>
      <c r="AC1163" s="285" t="s">
        <v>844</v>
      </c>
      <c r="AD1163" s="88">
        <f>'Art. 121'!Q1115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85" t="s">
        <v>67</v>
      </c>
      <c r="B1164" s="285" t="s">
        <v>67</v>
      </c>
      <c r="C1164" s="285" t="s">
        <v>67</v>
      </c>
      <c r="D1164" s="285" t="s">
        <v>67</v>
      </c>
      <c r="E1164" s="285" t="s">
        <v>67</v>
      </c>
      <c r="F1164" s="285" t="s">
        <v>67</v>
      </c>
      <c r="G1164" s="285" t="s">
        <v>67</v>
      </c>
      <c r="H1164" s="285" t="s">
        <v>67</v>
      </c>
      <c r="I1164" s="285" t="s">
        <v>67</v>
      </c>
      <c r="J1164" s="285" t="s">
        <v>67</v>
      </c>
      <c r="K1164" s="285" t="s">
        <v>67</v>
      </c>
      <c r="L1164" s="285" t="s">
        <v>67</v>
      </c>
      <c r="M1164" s="285" t="s">
        <v>67</v>
      </c>
      <c r="N1164" s="285" t="s">
        <v>67</v>
      </c>
      <c r="O1164" s="285" t="s">
        <v>67</v>
      </c>
      <c r="P1164" s="285" t="s">
        <v>67</v>
      </c>
      <c r="Q1164" s="285" t="s">
        <v>67</v>
      </c>
      <c r="R1164" s="285" t="s">
        <v>67</v>
      </c>
      <c r="S1164" s="285" t="s">
        <v>67</v>
      </c>
      <c r="T1164" s="285" t="s">
        <v>67</v>
      </c>
      <c r="U1164" s="285" t="s">
        <v>67</v>
      </c>
      <c r="V1164" s="285" t="s">
        <v>67</v>
      </c>
      <c r="W1164" s="285" t="s">
        <v>67</v>
      </c>
      <c r="X1164" s="285" t="s">
        <v>67</v>
      </c>
      <c r="Y1164" s="285" t="s">
        <v>67</v>
      </c>
      <c r="Z1164" s="285" t="s">
        <v>67</v>
      </c>
      <c r="AA1164" s="285" t="s">
        <v>67</v>
      </c>
      <c r="AB1164" s="285" t="s">
        <v>67</v>
      </c>
      <c r="AC1164" s="285" t="s">
        <v>67</v>
      </c>
      <c r="AD1164" s="88">
        <f>'Art. 121'!Q1116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85" t="s">
        <v>845</v>
      </c>
      <c r="B1165" s="285" t="s">
        <v>845</v>
      </c>
      <c r="C1165" s="285" t="s">
        <v>845</v>
      </c>
      <c r="D1165" s="285" t="s">
        <v>845</v>
      </c>
      <c r="E1165" s="285" t="s">
        <v>845</v>
      </c>
      <c r="F1165" s="285" t="s">
        <v>845</v>
      </c>
      <c r="G1165" s="285" t="s">
        <v>845</v>
      </c>
      <c r="H1165" s="285" t="s">
        <v>845</v>
      </c>
      <c r="I1165" s="285" t="s">
        <v>845</v>
      </c>
      <c r="J1165" s="285" t="s">
        <v>845</v>
      </c>
      <c r="K1165" s="285" t="s">
        <v>845</v>
      </c>
      <c r="L1165" s="285" t="s">
        <v>845</v>
      </c>
      <c r="M1165" s="285" t="s">
        <v>845</v>
      </c>
      <c r="N1165" s="285" t="s">
        <v>845</v>
      </c>
      <c r="O1165" s="285" t="s">
        <v>845</v>
      </c>
      <c r="P1165" s="285" t="s">
        <v>845</v>
      </c>
      <c r="Q1165" s="285" t="s">
        <v>845</v>
      </c>
      <c r="R1165" s="285" t="s">
        <v>845</v>
      </c>
      <c r="S1165" s="285" t="s">
        <v>845</v>
      </c>
      <c r="T1165" s="285" t="s">
        <v>845</v>
      </c>
      <c r="U1165" s="285" t="s">
        <v>845</v>
      </c>
      <c r="V1165" s="285" t="s">
        <v>845</v>
      </c>
      <c r="W1165" s="285" t="s">
        <v>845</v>
      </c>
      <c r="X1165" s="285" t="s">
        <v>845</v>
      </c>
      <c r="Y1165" s="285" t="s">
        <v>845</v>
      </c>
      <c r="Z1165" s="285" t="s">
        <v>845</v>
      </c>
      <c r="AA1165" s="285" t="s">
        <v>845</v>
      </c>
      <c r="AB1165" s="285" t="s">
        <v>845</v>
      </c>
      <c r="AC1165" s="285" t="s">
        <v>845</v>
      </c>
      <c r="AD1165" s="88">
        <f>'Art. 121'!Q1117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85" t="s">
        <v>846</v>
      </c>
      <c r="B1166" s="285" t="s">
        <v>846</v>
      </c>
      <c r="C1166" s="285" t="s">
        <v>846</v>
      </c>
      <c r="D1166" s="285" t="s">
        <v>846</v>
      </c>
      <c r="E1166" s="285" t="s">
        <v>846</v>
      </c>
      <c r="F1166" s="285" t="s">
        <v>846</v>
      </c>
      <c r="G1166" s="285" t="s">
        <v>846</v>
      </c>
      <c r="H1166" s="285" t="s">
        <v>846</v>
      </c>
      <c r="I1166" s="285" t="s">
        <v>846</v>
      </c>
      <c r="J1166" s="285" t="s">
        <v>846</v>
      </c>
      <c r="K1166" s="285" t="s">
        <v>846</v>
      </c>
      <c r="L1166" s="285" t="s">
        <v>846</v>
      </c>
      <c r="M1166" s="285" t="s">
        <v>846</v>
      </c>
      <c r="N1166" s="285" t="s">
        <v>846</v>
      </c>
      <c r="O1166" s="285" t="s">
        <v>846</v>
      </c>
      <c r="P1166" s="285" t="s">
        <v>846</v>
      </c>
      <c r="Q1166" s="285" t="s">
        <v>846</v>
      </c>
      <c r="R1166" s="285" t="s">
        <v>846</v>
      </c>
      <c r="S1166" s="285" t="s">
        <v>846</v>
      </c>
      <c r="T1166" s="285" t="s">
        <v>846</v>
      </c>
      <c r="U1166" s="285" t="s">
        <v>846</v>
      </c>
      <c r="V1166" s="285" t="s">
        <v>846</v>
      </c>
      <c r="W1166" s="285" t="s">
        <v>846</v>
      </c>
      <c r="X1166" s="285" t="s">
        <v>846</v>
      </c>
      <c r="Y1166" s="285" t="s">
        <v>846</v>
      </c>
      <c r="Z1166" s="285" t="s">
        <v>846</v>
      </c>
      <c r="AA1166" s="285" t="s">
        <v>846</v>
      </c>
      <c r="AB1166" s="285" t="s">
        <v>846</v>
      </c>
      <c r="AC1166" s="285" t="s">
        <v>846</v>
      </c>
      <c r="AD1166" s="88">
        <f>'Art. 121'!Q1118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85" t="s">
        <v>847</v>
      </c>
      <c r="B1167" s="285" t="s">
        <v>847</v>
      </c>
      <c r="C1167" s="285" t="s">
        <v>847</v>
      </c>
      <c r="D1167" s="285" t="s">
        <v>847</v>
      </c>
      <c r="E1167" s="285" t="s">
        <v>847</v>
      </c>
      <c r="F1167" s="285" t="s">
        <v>847</v>
      </c>
      <c r="G1167" s="285" t="s">
        <v>847</v>
      </c>
      <c r="H1167" s="285" t="s">
        <v>847</v>
      </c>
      <c r="I1167" s="285" t="s">
        <v>847</v>
      </c>
      <c r="J1167" s="285" t="s">
        <v>847</v>
      </c>
      <c r="K1167" s="285" t="s">
        <v>847</v>
      </c>
      <c r="L1167" s="285" t="s">
        <v>847</v>
      </c>
      <c r="M1167" s="285" t="s">
        <v>847</v>
      </c>
      <c r="N1167" s="285" t="s">
        <v>847</v>
      </c>
      <c r="O1167" s="285" t="s">
        <v>847</v>
      </c>
      <c r="P1167" s="285" t="s">
        <v>847</v>
      </c>
      <c r="Q1167" s="285" t="s">
        <v>847</v>
      </c>
      <c r="R1167" s="285" t="s">
        <v>847</v>
      </c>
      <c r="S1167" s="285" t="s">
        <v>847</v>
      </c>
      <c r="T1167" s="285" t="s">
        <v>847</v>
      </c>
      <c r="U1167" s="285" t="s">
        <v>847</v>
      </c>
      <c r="V1167" s="285" t="s">
        <v>847</v>
      </c>
      <c r="W1167" s="285" t="s">
        <v>847</v>
      </c>
      <c r="X1167" s="285" t="s">
        <v>847</v>
      </c>
      <c r="Y1167" s="285" t="s">
        <v>847</v>
      </c>
      <c r="Z1167" s="285" t="s">
        <v>847</v>
      </c>
      <c r="AA1167" s="285" t="s">
        <v>847</v>
      </c>
      <c r="AB1167" s="285" t="s">
        <v>847</v>
      </c>
      <c r="AC1167" s="285" t="s">
        <v>847</v>
      </c>
      <c r="AD1167" s="88">
        <f>'Art. 121'!Q1119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85" t="s">
        <v>848</v>
      </c>
      <c r="B1168" s="285" t="s">
        <v>848</v>
      </c>
      <c r="C1168" s="285" t="s">
        <v>848</v>
      </c>
      <c r="D1168" s="285" t="s">
        <v>848</v>
      </c>
      <c r="E1168" s="285" t="s">
        <v>848</v>
      </c>
      <c r="F1168" s="285" t="s">
        <v>848</v>
      </c>
      <c r="G1168" s="285" t="s">
        <v>848</v>
      </c>
      <c r="H1168" s="285" t="s">
        <v>848</v>
      </c>
      <c r="I1168" s="285" t="s">
        <v>848</v>
      </c>
      <c r="J1168" s="285" t="s">
        <v>848</v>
      </c>
      <c r="K1168" s="285" t="s">
        <v>848</v>
      </c>
      <c r="L1168" s="285" t="s">
        <v>848</v>
      </c>
      <c r="M1168" s="285" t="s">
        <v>848</v>
      </c>
      <c r="N1168" s="285" t="s">
        <v>848</v>
      </c>
      <c r="O1168" s="285" t="s">
        <v>848</v>
      </c>
      <c r="P1168" s="285" t="s">
        <v>848</v>
      </c>
      <c r="Q1168" s="285" t="s">
        <v>848</v>
      </c>
      <c r="R1168" s="285" t="s">
        <v>848</v>
      </c>
      <c r="S1168" s="285" t="s">
        <v>848</v>
      </c>
      <c r="T1168" s="285" t="s">
        <v>848</v>
      </c>
      <c r="U1168" s="285" t="s">
        <v>848</v>
      </c>
      <c r="V1168" s="285" t="s">
        <v>848</v>
      </c>
      <c r="W1168" s="285" t="s">
        <v>848</v>
      </c>
      <c r="X1168" s="285" t="s">
        <v>848</v>
      </c>
      <c r="Y1168" s="285" t="s">
        <v>848</v>
      </c>
      <c r="Z1168" s="285" t="s">
        <v>848</v>
      </c>
      <c r="AA1168" s="285" t="s">
        <v>848</v>
      </c>
      <c r="AB1168" s="285" t="s">
        <v>848</v>
      </c>
      <c r="AC1168" s="285" t="s">
        <v>848</v>
      </c>
      <c r="AD1168" s="88">
        <f>'Art. 121'!Q1120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85" t="s">
        <v>849</v>
      </c>
      <c r="B1169" s="285" t="s">
        <v>849</v>
      </c>
      <c r="C1169" s="285" t="s">
        <v>849</v>
      </c>
      <c r="D1169" s="285" t="s">
        <v>849</v>
      </c>
      <c r="E1169" s="285" t="s">
        <v>849</v>
      </c>
      <c r="F1169" s="285" t="s">
        <v>849</v>
      </c>
      <c r="G1169" s="285" t="s">
        <v>849</v>
      </c>
      <c r="H1169" s="285" t="s">
        <v>849</v>
      </c>
      <c r="I1169" s="285" t="s">
        <v>849</v>
      </c>
      <c r="J1169" s="285" t="s">
        <v>849</v>
      </c>
      <c r="K1169" s="285" t="s">
        <v>849</v>
      </c>
      <c r="L1169" s="285" t="s">
        <v>849</v>
      </c>
      <c r="M1169" s="285" t="s">
        <v>849</v>
      </c>
      <c r="N1169" s="285" t="s">
        <v>849</v>
      </c>
      <c r="O1169" s="285" t="s">
        <v>849</v>
      </c>
      <c r="P1169" s="285" t="s">
        <v>849</v>
      </c>
      <c r="Q1169" s="285" t="s">
        <v>849</v>
      </c>
      <c r="R1169" s="285" t="s">
        <v>849</v>
      </c>
      <c r="S1169" s="285" t="s">
        <v>849</v>
      </c>
      <c r="T1169" s="285" t="s">
        <v>849</v>
      </c>
      <c r="U1169" s="285" t="s">
        <v>849</v>
      </c>
      <c r="V1169" s="285" t="s">
        <v>849</v>
      </c>
      <c r="W1169" s="285" t="s">
        <v>849</v>
      </c>
      <c r="X1169" s="285" t="s">
        <v>849</v>
      </c>
      <c r="Y1169" s="285" t="s">
        <v>849</v>
      </c>
      <c r="Z1169" s="285" t="s">
        <v>849</v>
      </c>
      <c r="AA1169" s="285" t="s">
        <v>849</v>
      </c>
      <c r="AB1169" s="285" t="s">
        <v>849</v>
      </c>
      <c r="AC1169" s="285" t="s">
        <v>849</v>
      </c>
      <c r="AD1169" s="88">
        <f>'Art. 121'!Q1121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85" t="s">
        <v>850</v>
      </c>
      <c r="B1170" s="285" t="s">
        <v>850</v>
      </c>
      <c r="C1170" s="285" t="s">
        <v>850</v>
      </c>
      <c r="D1170" s="285" t="s">
        <v>850</v>
      </c>
      <c r="E1170" s="285" t="s">
        <v>850</v>
      </c>
      <c r="F1170" s="285" t="s">
        <v>850</v>
      </c>
      <c r="G1170" s="285" t="s">
        <v>850</v>
      </c>
      <c r="H1170" s="285" t="s">
        <v>850</v>
      </c>
      <c r="I1170" s="285" t="s">
        <v>850</v>
      </c>
      <c r="J1170" s="285" t="s">
        <v>850</v>
      </c>
      <c r="K1170" s="285" t="s">
        <v>850</v>
      </c>
      <c r="L1170" s="285" t="s">
        <v>850</v>
      </c>
      <c r="M1170" s="285" t="s">
        <v>850</v>
      </c>
      <c r="N1170" s="285" t="s">
        <v>850</v>
      </c>
      <c r="O1170" s="285" t="s">
        <v>850</v>
      </c>
      <c r="P1170" s="285" t="s">
        <v>850</v>
      </c>
      <c r="Q1170" s="285" t="s">
        <v>850</v>
      </c>
      <c r="R1170" s="285" t="s">
        <v>850</v>
      </c>
      <c r="S1170" s="285" t="s">
        <v>850</v>
      </c>
      <c r="T1170" s="285" t="s">
        <v>850</v>
      </c>
      <c r="U1170" s="285" t="s">
        <v>850</v>
      </c>
      <c r="V1170" s="285" t="s">
        <v>850</v>
      </c>
      <c r="W1170" s="285" t="s">
        <v>850</v>
      </c>
      <c r="X1170" s="285" t="s">
        <v>850</v>
      </c>
      <c r="Y1170" s="285" t="s">
        <v>850</v>
      </c>
      <c r="Z1170" s="285" t="s">
        <v>850</v>
      </c>
      <c r="AA1170" s="285" t="s">
        <v>850</v>
      </c>
      <c r="AB1170" s="285" t="s">
        <v>850</v>
      </c>
      <c r="AC1170" s="285" t="s">
        <v>850</v>
      </c>
      <c r="AD1170" s="88">
        <f>'Art. 121'!Q1122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85" t="s">
        <v>851</v>
      </c>
      <c r="B1171" s="285" t="s">
        <v>851</v>
      </c>
      <c r="C1171" s="285" t="s">
        <v>851</v>
      </c>
      <c r="D1171" s="285" t="s">
        <v>851</v>
      </c>
      <c r="E1171" s="285" t="s">
        <v>851</v>
      </c>
      <c r="F1171" s="285" t="s">
        <v>851</v>
      </c>
      <c r="G1171" s="285" t="s">
        <v>851</v>
      </c>
      <c r="H1171" s="285" t="s">
        <v>851</v>
      </c>
      <c r="I1171" s="285" t="s">
        <v>851</v>
      </c>
      <c r="J1171" s="285" t="s">
        <v>851</v>
      </c>
      <c r="K1171" s="285" t="s">
        <v>851</v>
      </c>
      <c r="L1171" s="285" t="s">
        <v>851</v>
      </c>
      <c r="M1171" s="285" t="s">
        <v>851</v>
      </c>
      <c r="N1171" s="285" t="s">
        <v>851</v>
      </c>
      <c r="O1171" s="285" t="s">
        <v>851</v>
      </c>
      <c r="P1171" s="285" t="s">
        <v>851</v>
      </c>
      <c r="Q1171" s="285" t="s">
        <v>851</v>
      </c>
      <c r="R1171" s="285" t="s">
        <v>851</v>
      </c>
      <c r="S1171" s="285" t="s">
        <v>851</v>
      </c>
      <c r="T1171" s="285" t="s">
        <v>851</v>
      </c>
      <c r="U1171" s="285" t="s">
        <v>851</v>
      </c>
      <c r="V1171" s="285" t="s">
        <v>851</v>
      </c>
      <c r="W1171" s="285" t="s">
        <v>851</v>
      </c>
      <c r="X1171" s="285" t="s">
        <v>851</v>
      </c>
      <c r="Y1171" s="285" t="s">
        <v>851</v>
      </c>
      <c r="Z1171" s="285" t="s">
        <v>851</v>
      </c>
      <c r="AA1171" s="285" t="s">
        <v>851</v>
      </c>
      <c r="AB1171" s="285" t="s">
        <v>851</v>
      </c>
      <c r="AC1171" s="285" t="s">
        <v>851</v>
      </c>
      <c r="AD1171" s="88">
        <f>'Art. 121'!Q1123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85" t="s">
        <v>852</v>
      </c>
      <c r="B1172" s="285" t="s">
        <v>852</v>
      </c>
      <c r="C1172" s="285" t="s">
        <v>852</v>
      </c>
      <c r="D1172" s="285" t="s">
        <v>852</v>
      </c>
      <c r="E1172" s="285" t="s">
        <v>852</v>
      </c>
      <c r="F1172" s="285" t="s">
        <v>852</v>
      </c>
      <c r="G1172" s="285" t="s">
        <v>852</v>
      </c>
      <c r="H1172" s="285" t="s">
        <v>852</v>
      </c>
      <c r="I1172" s="285" t="s">
        <v>852</v>
      </c>
      <c r="J1172" s="285" t="s">
        <v>852</v>
      </c>
      <c r="K1172" s="285" t="s">
        <v>852</v>
      </c>
      <c r="L1172" s="285" t="s">
        <v>852</v>
      </c>
      <c r="M1172" s="285" t="s">
        <v>852</v>
      </c>
      <c r="N1172" s="285" t="s">
        <v>852</v>
      </c>
      <c r="O1172" s="285" t="s">
        <v>852</v>
      </c>
      <c r="P1172" s="285" t="s">
        <v>852</v>
      </c>
      <c r="Q1172" s="285" t="s">
        <v>852</v>
      </c>
      <c r="R1172" s="285" t="s">
        <v>852</v>
      </c>
      <c r="S1172" s="285" t="s">
        <v>852</v>
      </c>
      <c r="T1172" s="285" t="s">
        <v>852</v>
      </c>
      <c r="U1172" s="285" t="s">
        <v>852</v>
      </c>
      <c r="V1172" s="285" t="s">
        <v>852</v>
      </c>
      <c r="W1172" s="285" t="s">
        <v>852</v>
      </c>
      <c r="X1172" s="285" t="s">
        <v>852</v>
      </c>
      <c r="Y1172" s="285" t="s">
        <v>852</v>
      </c>
      <c r="Z1172" s="285" t="s">
        <v>852</v>
      </c>
      <c r="AA1172" s="285" t="s">
        <v>852</v>
      </c>
      <c r="AB1172" s="285" t="s">
        <v>852</v>
      </c>
      <c r="AC1172" s="285" t="s">
        <v>852</v>
      </c>
      <c r="AD1172" s="88">
        <f>'Art. 121'!Q1124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85" t="s">
        <v>853</v>
      </c>
      <c r="B1173" s="285" t="s">
        <v>853</v>
      </c>
      <c r="C1173" s="285" t="s">
        <v>853</v>
      </c>
      <c r="D1173" s="285" t="s">
        <v>853</v>
      </c>
      <c r="E1173" s="285" t="s">
        <v>853</v>
      </c>
      <c r="F1173" s="285" t="s">
        <v>853</v>
      </c>
      <c r="G1173" s="285" t="s">
        <v>853</v>
      </c>
      <c r="H1173" s="285" t="s">
        <v>853</v>
      </c>
      <c r="I1173" s="285" t="s">
        <v>853</v>
      </c>
      <c r="J1173" s="285" t="s">
        <v>853</v>
      </c>
      <c r="K1173" s="285" t="s">
        <v>853</v>
      </c>
      <c r="L1173" s="285" t="s">
        <v>853</v>
      </c>
      <c r="M1173" s="285" t="s">
        <v>853</v>
      </c>
      <c r="N1173" s="285" t="s">
        <v>853</v>
      </c>
      <c r="O1173" s="285" t="s">
        <v>853</v>
      </c>
      <c r="P1173" s="285" t="s">
        <v>853</v>
      </c>
      <c r="Q1173" s="285" t="s">
        <v>853</v>
      </c>
      <c r="R1173" s="285" t="s">
        <v>853</v>
      </c>
      <c r="S1173" s="285" t="s">
        <v>853</v>
      </c>
      <c r="T1173" s="285" t="s">
        <v>853</v>
      </c>
      <c r="U1173" s="285" t="s">
        <v>853</v>
      </c>
      <c r="V1173" s="285" t="s">
        <v>853</v>
      </c>
      <c r="W1173" s="285" t="s">
        <v>853</v>
      </c>
      <c r="X1173" s="285" t="s">
        <v>853</v>
      </c>
      <c r="Y1173" s="285" t="s">
        <v>853</v>
      </c>
      <c r="Z1173" s="285" t="s">
        <v>853</v>
      </c>
      <c r="AA1173" s="285" t="s">
        <v>853</v>
      </c>
      <c r="AB1173" s="285" t="s">
        <v>853</v>
      </c>
      <c r="AC1173" s="285" t="s">
        <v>853</v>
      </c>
      <c r="AD1173" s="88">
        <f>'Art. 121'!Q1125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85" t="s">
        <v>854</v>
      </c>
      <c r="B1174" s="285" t="s">
        <v>854</v>
      </c>
      <c r="C1174" s="285" t="s">
        <v>854</v>
      </c>
      <c r="D1174" s="285" t="s">
        <v>854</v>
      </c>
      <c r="E1174" s="285" t="s">
        <v>854</v>
      </c>
      <c r="F1174" s="285" t="s">
        <v>854</v>
      </c>
      <c r="G1174" s="285" t="s">
        <v>854</v>
      </c>
      <c r="H1174" s="285" t="s">
        <v>854</v>
      </c>
      <c r="I1174" s="285" t="s">
        <v>854</v>
      </c>
      <c r="J1174" s="285" t="s">
        <v>854</v>
      </c>
      <c r="K1174" s="285" t="s">
        <v>854</v>
      </c>
      <c r="L1174" s="285" t="s">
        <v>854</v>
      </c>
      <c r="M1174" s="285" t="s">
        <v>854</v>
      </c>
      <c r="N1174" s="285" t="s">
        <v>854</v>
      </c>
      <c r="O1174" s="285" t="s">
        <v>854</v>
      </c>
      <c r="P1174" s="285" t="s">
        <v>854</v>
      </c>
      <c r="Q1174" s="285" t="s">
        <v>854</v>
      </c>
      <c r="R1174" s="285" t="s">
        <v>854</v>
      </c>
      <c r="S1174" s="285" t="s">
        <v>854</v>
      </c>
      <c r="T1174" s="285" t="s">
        <v>854</v>
      </c>
      <c r="U1174" s="285" t="s">
        <v>854</v>
      </c>
      <c r="V1174" s="285" t="s">
        <v>854</v>
      </c>
      <c r="W1174" s="285" t="s">
        <v>854</v>
      </c>
      <c r="X1174" s="285" t="s">
        <v>854</v>
      </c>
      <c r="Y1174" s="285" t="s">
        <v>854</v>
      </c>
      <c r="Z1174" s="285" t="s">
        <v>854</v>
      </c>
      <c r="AA1174" s="285" t="s">
        <v>854</v>
      </c>
      <c r="AB1174" s="285" t="s">
        <v>854</v>
      </c>
      <c r="AC1174" s="285" t="s">
        <v>854</v>
      </c>
      <c r="AD1174" s="88">
        <f>'Art. 121'!Q1126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85" t="s">
        <v>855</v>
      </c>
      <c r="B1175" s="285" t="s">
        <v>855</v>
      </c>
      <c r="C1175" s="285" t="s">
        <v>855</v>
      </c>
      <c r="D1175" s="285" t="s">
        <v>855</v>
      </c>
      <c r="E1175" s="285" t="s">
        <v>855</v>
      </c>
      <c r="F1175" s="285" t="s">
        <v>855</v>
      </c>
      <c r="G1175" s="285" t="s">
        <v>855</v>
      </c>
      <c r="H1175" s="285" t="s">
        <v>855</v>
      </c>
      <c r="I1175" s="285" t="s">
        <v>855</v>
      </c>
      <c r="J1175" s="285" t="s">
        <v>855</v>
      </c>
      <c r="K1175" s="285" t="s">
        <v>855</v>
      </c>
      <c r="L1175" s="285" t="s">
        <v>855</v>
      </c>
      <c r="M1175" s="285" t="s">
        <v>855</v>
      </c>
      <c r="N1175" s="285" t="s">
        <v>855</v>
      </c>
      <c r="O1175" s="285" t="s">
        <v>855</v>
      </c>
      <c r="P1175" s="285" t="s">
        <v>855</v>
      </c>
      <c r="Q1175" s="285" t="s">
        <v>855</v>
      </c>
      <c r="R1175" s="285" t="s">
        <v>855</v>
      </c>
      <c r="S1175" s="285" t="s">
        <v>855</v>
      </c>
      <c r="T1175" s="285" t="s">
        <v>855</v>
      </c>
      <c r="U1175" s="285" t="s">
        <v>855</v>
      </c>
      <c r="V1175" s="285" t="s">
        <v>855</v>
      </c>
      <c r="W1175" s="285" t="s">
        <v>855</v>
      </c>
      <c r="X1175" s="285" t="s">
        <v>855</v>
      </c>
      <c r="Y1175" s="285" t="s">
        <v>855</v>
      </c>
      <c r="Z1175" s="285" t="s">
        <v>855</v>
      </c>
      <c r="AA1175" s="285" t="s">
        <v>855</v>
      </c>
      <c r="AB1175" s="285" t="s">
        <v>855</v>
      </c>
      <c r="AC1175" s="285" t="s">
        <v>855</v>
      </c>
      <c r="AD1175" s="88">
        <f>'Art. 121'!Q1127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85" t="s">
        <v>856</v>
      </c>
      <c r="B1176" s="285" t="s">
        <v>856</v>
      </c>
      <c r="C1176" s="285" t="s">
        <v>856</v>
      </c>
      <c r="D1176" s="285" t="s">
        <v>856</v>
      </c>
      <c r="E1176" s="285" t="s">
        <v>856</v>
      </c>
      <c r="F1176" s="285" t="s">
        <v>856</v>
      </c>
      <c r="G1176" s="285" t="s">
        <v>856</v>
      </c>
      <c r="H1176" s="285" t="s">
        <v>856</v>
      </c>
      <c r="I1176" s="285" t="s">
        <v>856</v>
      </c>
      <c r="J1176" s="285" t="s">
        <v>856</v>
      </c>
      <c r="K1176" s="285" t="s">
        <v>856</v>
      </c>
      <c r="L1176" s="285" t="s">
        <v>856</v>
      </c>
      <c r="M1176" s="285" t="s">
        <v>856</v>
      </c>
      <c r="N1176" s="285" t="s">
        <v>856</v>
      </c>
      <c r="O1176" s="285" t="s">
        <v>856</v>
      </c>
      <c r="P1176" s="285" t="s">
        <v>856</v>
      </c>
      <c r="Q1176" s="285" t="s">
        <v>856</v>
      </c>
      <c r="R1176" s="285" t="s">
        <v>856</v>
      </c>
      <c r="S1176" s="285" t="s">
        <v>856</v>
      </c>
      <c r="T1176" s="285" t="s">
        <v>856</v>
      </c>
      <c r="U1176" s="285" t="s">
        <v>856</v>
      </c>
      <c r="V1176" s="285" t="s">
        <v>856</v>
      </c>
      <c r="W1176" s="285" t="s">
        <v>856</v>
      </c>
      <c r="X1176" s="285" t="s">
        <v>856</v>
      </c>
      <c r="Y1176" s="285" t="s">
        <v>856</v>
      </c>
      <c r="Z1176" s="285" t="s">
        <v>856</v>
      </c>
      <c r="AA1176" s="285" t="s">
        <v>856</v>
      </c>
      <c r="AB1176" s="285" t="s">
        <v>856</v>
      </c>
      <c r="AC1176" s="285" t="s">
        <v>856</v>
      </c>
      <c r="AD1176" s="88">
        <f>'Art. 121'!Q1128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85" t="s">
        <v>857</v>
      </c>
      <c r="B1177" s="285" t="s">
        <v>857</v>
      </c>
      <c r="C1177" s="285" t="s">
        <v>857</v>
      </c>
      <c r="D1177" s="285" t="s">
        <v>857</v>
      </c>
      <c r="E1177" s="285" t="s">
        <v>857</v>
      </c>
      <c r="F1177" s="285" t="s">
        <v>857</v>
      </c>
      <c r="G1177" s="285" t="s">
        <v>857</v>
      </c>
      <c r="H1177" s="285" t="s">
        <v>857</v>
      </c>
      <c r="I1177" s="285" t="s">
        <v>857</v>
      </c>
      <c r="J1177" s="285" t="s">
        <v>857</v>
      </c>
      <c r="K1177" s="285" t="s">
        <v>857</v>
      </c>
      <c r="L1177" s="285" t="s">
        <v>857</v>
      </c>
      <c r="M1177" s="285" t="s">
        <v>857</v>
      </c>
      <c r="N1177" s="285" t="s">
        <v>857</v>
      </c>
      <c r="O1177" s="285" t="s">
        <v>857</v>
      </c>
      <c r="P1177" s="285" t="s">
        <v>857</v>
      </c>
      <c r="Q1177" s="285" t="s">
        <v>857</v>
      </c>
      <c r="R1177" s="285" t="s">
        <v>857</v>
      </c>
      <c r="S1177" s="285" t="s">
        <v>857</v>
      </c>
      <c r="T1177" s="285" t="s">
        <v>857</v>
      </c>
      <c r="U1177" s="285" t="s">
        <v>857</v>
      </c>
      <c r="V1177" s="285" t="s">
        <v>857</v>
      </c>
      <c r="W1177" s="285" t="s">
        <v>857</v>
      </c>
      <c r="X1177" s="285" t="s">
        <v>857</v>
      </c>
      <c r="Y1177" s="285" t="s">
        <v>857</v>
      </c>
      <c r="Z1177" s="285" t="s">
        <v>857</v>
      </c>
      <c r="AA1177" s="285" t="s">
        <v>857</v>
      </c>
      <c r="AB1177" s="285" t="s">
        <v>857</v>
      </c>
      <c r="AC1177" s="285" t="s">
        <v>857</v>
      </c>
      <c r="AD1177" s="88">
        <f>'Art. 121'!Q1129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85" t="s">
        <v>858</v>
      </c>
      <c r="B1178" s="285" t="s">
        <v>858</v>
      </c>
      <c r="C1178" s="285" t="s">
        <v>858</v>
      </c>
      <c r="D1178" s="285" t="s">
        <v>858</v>
      </c>
      <c r="E1178" s="285" t="s">
        <v>858</v>
      </c>
      <c r="F1178" s="285" t="s">
        <v>858</v>
      </c>
      <c r="G1178" s="285" t="s">
        <v>858</v>
      </c>
      <c r="H1178" s="285" t="s">
        <v>858</v>
      </c>
      <c r="I1178" s="285" t="s">
        <v>858</v>
      </c>
      <c r="J1178" s="285" t="s">
        <v>858</v>
      </c>
      <c r="K1178" s="285" t="s">
        <v>858</v>
      </c>
      <c r="L1178" s="285" t="s">
        <v>858</v>
      </c>
      <c r="M1178" s="285" t="s">
        <v>858</v>
      </c>
      <c r="N1178" s="285" t="s">
        <v>858</v>
      </c>
      <c r="O1178" s="285" t="s">
        <v>858</v>
      </c>
      <c r="P1178" s="285" t="s">
        <v>858</v>
      </c>
      <c r="Q1178" s="285" t="s">
        <v>858</v>
      </c>
      <c r="R1178" s="285" t="s">
        <v>858</v>
      </c>
      <c r="S1178" s="285" t="s">
        <v>858</v>
      </c>
      <c r="T1178" s="285" t="s">
        <v>858</v>
      </c>
      <c r="U1178" s="285" t="s">
        <v>858</v>
      </c>
      <c r="V1178" s="285" t="s">
        <v>858</v>
      </c>
      <c r="W1178" s="285" t="s">
        <v>858</v>
      </c>
      <c r="X1178" s="285" t="s">
        <v>858</v>
      </c>
      <c r="Y1178" s="285" t="s">
        <v>858</v>
      </c>
      <c r="Z1178" s="285" t="s">
        <v>858</v>
      </c>
      <c r="AA1178" s="285" t="s">
        <v>858</v>
      </c>
      <c r="AB1178" s="285" t="s">
        <v>858</v>
      </c>
      <c r="AC1178" s="285" t="s">
        <v>858</v>
      </c>
      <c r="AD1178" s="88">
        <f>'Art. 121'!Q1130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85" t="s">
        <v>859</v>
      </c>
      <c r="B1179" s="285" t="s">
        <v>859</v>
      </c>
      <c r="C1179" s="285" t="s">
        <v>859</v>
      </c>
      <c r="D1179" s="285" t="s">
        <v>859</v>
      </c>
      <c r="E1179" s="285" t="s">
        <v>859</v>
      </c>
      <c r="F1179" s="285" t="s">
        <v>859</v>
      </c>
      <c r="G1179" s="285" t="s">
        <v>859</v>
      </c>
      <c r="H1179" s="285" t="s">
        <v>859</v>
      </c>
      <c r="I1179" s="285" t="s">
        <v>859</v>
      </c>
      <c r="J1179" s="285" t="s">
        <v>859</v>
      </c>
      <c r="K1179" s="285" t="s">
        <v>859</v>
      </c>
      <c r="L1179" s="285" t="s">
        <v>859</v>
      </c>
      <c r="M1179" s="285" t="s">
        <v>859</v>
      </c>
      <c r="N1179" s="285" t="s">
        <v>859</v>
      </c>
      <c r="O1179" s="285" t="s">
        <v>859</v>
      </c>
      <c r="P1179" s="285" t="s">
        <v>859</v>
      </c>
      <c r="Q1179" s="285" t="s">
        <v>859</v>
      </c>
      <c r="R1179" s="285" t="s">
        <v>859</v>
      </c>
      <c r="S1179" s="285" t="s">
        <v>859</v>
      </c>
      <c r="T1179" s="285" t="s">
        <v>859</v>
      </c>
      <c r="U1179" s="285" t="s">
        <v>859</v>
      </c>
      <c r="V1179" s="285" t="s">
        <v>859</v>
      </c>
      <c r="W1179" s="285" t="s">
        <v>859</v>
      </c>
      <c r="X1179" s="285" t="s">
        <v>859</v>
      </c>
      <c r="Y1179" s="285" t="s">
        <v>859</v>
      </c>
      <c r="Z1179" s="285" t="s">
        <v>859</v>
      </c>
      <c r="AA1179" s="285" t="s">
        <v>859</v>
      </c>
      <c r="AB1179" s="285" t="s">
        <v>859</v>
      </c>
      <c r="AC1179" s="285" t="s">
        <v>859</v>
      </c>
      <c r="AD1179" s="88">
        <f>'Art. 121'!Q1131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85" t="s">
        <v>860</v>
      </c>
      <c r="B1180" s="285" t="s">
        <v>860</v>
      </c>
      <c r="C1180" s="285" t="s">
        <v>860</v>
      </c>
      <c r="D1180" s="285" t="s">
        <v>860</v>
      </c>
      <c r="E1180" s="285" t="s">
        <v>860</v>
      </c>
      <c r="F1180" s="285" t="s">
        <v>860</v>
      </c>
      <c r="G1180" s="285" t="s">
        <v>860</v>
      </c>
      <c r="H1180" s="285" t="s">
        <v>860</v>
      </c>
      <c r="I1180" s="285" t="s">
        <v>860</v>
      </c>
      <c r="J1180" s="285" t="s">
        <v>860</v>
      </c>
      <c r="K1180" s="285" t="s">
        <v>860</v>
      </c>
      <c r="L1180" s="285" t="s">
        <v>860</v>
      </c>
      <c r="M1180" s="285" t="s">
        <v>860</v>
      </c>
      <c r="N1180" s="285" t="s">
        <v>860</v>
      </c>
      <c r="O1180" s="285" t="s">
        <v>860</v>
      </c>
      <c r="P1180" s="285" t="s">
        <v>860</v>
      </c>
      <c r="Q1180" s="285" t="s">
        <v>860</v>
      </c>
      <c r="R1180" s="285" t="s">
        <v>860</v>
      </c>
      <c r="S1180" s="285" t="s">
        <v>860</v>
      </c>
      <c r="T1180" s="285" t="s">
        <v>860</v>
      </c>
      <c r="U1180" s="285" t="s">
        <v>860</v>
      </c>
      <c r="V1180" s="285" t="s">
        <v>860</v>
      </c>
      <c r="W1180" s="285" t="s">
        <v>860</v>
      </c>
      <c r="X1180" s="285" t="s">
        <v>860</v>
      </c>
      <c r="Y1180" s="285" t="s">
        <v>860</v>
      </c>
      <c r="Z1180" s="285" t="s">
        <v>860</v>
      </c>
      <c r="AA1180" s="285" t="s">
        <v>860</v>
      </c>
      <c r="AB1180" s="285" t="s">
        <v>860</v>
      </c>
      <c r="AC1180" s="285" t="s">
        <v>860</v>
      </c>
      <c r="AD1180" s="88">
        <f>'Art. 121'!Q1132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85" t="s">
        <v>861</v>
      </c>
      <c r="B1181" s="285" t="s">
        <v>861</v>
      </c>
      <c r="C1181" s="285" t="s">
        <v>861</v>
      </c>
      <c r="D1181" s="285" t="s">
        <v>861</v>
      </c>
      <c r="E1181" s="285" t="s">
        <v>861</v>
      </c>
      <c r="F1181" s="285" t="s">
        <v>861</v>
      </c>
      <c r="G1181" s="285" t="s">
        <v>861</v>
      </c>
      <c r="H1181" s="285" t="s">
        <v>861</v>
      </c>
      <c r="I1181" s="285" t="s">
        <v>861</v>
      </c>
      <c r="J1181" s="285" t="s">
        <v>861</v>
      </c>
      <c r="K1181" s="285" t="s">
        <v>861</v>
      </c>
      <c r="L1181" s="285" t="s">
        <v>861</v>
      </c>
      <c r="M1181" s="285" t="s">
        <v>861</v>
      </c>
      <c r="N1181" s="285" t="s">
        <v>861</v>
      </c>
      <c r="O1181" s="285" t="s">
        <v>861</v>
      </c>
      <c r="P1181" s="285" t="s">
        <v>861</v>
      </c>
      <c r="Q1181" s="285" t="s">
        <v>861</v>
      </c>
      <c r="R1181" s="285" t="s">
        <v>861</v>
      </c>
      <c r="S1181" s="285" t="s">
        <v>861</v>
      </c>
      <c r="T1181" s="285" t="s">
        <v>861</v>
      </c>
      <c r="U1181" s="285" t="s">
        <v>861</v>
      </c>
      <c r="V1181" s="285" t="s">
        <v>861</v>
      </c>
      <c r="W1181" s="285" t="s">
        <v>861</v>
      </c>
      <c r="X1181" s="285" t="s">
        <v>861</v>
      </c>
      <c r="Y1181" s="285" t="s">
        <v>861</v>
      </c>
      <c r="Z1181" s="285" t="s">
        <v>861</v>
      </c>
      <c r="AA1181" s="285" t="s">
        <v>861</v>
      </c>
      <c r="AB1181" s="285" t="s">
        <v>861</v>
      </c>
      <c r="AC1181" s="285" t="s">
        <v>861</v>
      </c>
      <c r="AD1181" s="88">
        <f>'Art. 121'!Q1133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85" t="s">
        <v>862</v>
      </c>
      <c r="B1182" s="285" t="s">
        <v>862</v>
      </c>
      <c r="C1182" s="285" t="s">
        <v>862</v>
      </c>
      <c r="D1182" s="285" t="s">
        <v>862</v>
      </c>
      <c r="E1182" s="285" t="s">
        <v>862</v>
      </c>
      <c r="F1182" s="285" t="s">
        <v>862</v>
      </c>
      <c r="G1182" s="285" t="s">
        <v>862</v>
      </c>
      <c r="H1182" s="285" t="s">
        <v>862</v>
      </c>
      <c r="I1182" s="285" t="s">
        <v>862</v>
      </c>
      <c r="J1182" s="285" t="s">
        <v>862</v>
      </c>
      <c r="K1182" s="285" t="s">
        <v>862</v>
      </c>
      <c r="L1182" s="285" t="s">
        <v>862</v>
      </c>
      <c r="M1182" s="285" t="s">
        <v>862</v>
      </c>
      <c r="N1182" s="285" t="s">
        <v>862</v>
      </c>
      <c r="O1182" s="285" t="s">
        <v>862</v>
      </c>
      <c r="P1182" s="285" t="s">
        <v>862</v>
      </c>
      <c r="Q1182" s="285" t="s">
        <v>862</v>
      </c>
      <c r="R1182" s="285" t="s">
        <v>862</v>
      </c>
      <c r="S1182" s="285" t="s">
        <v>862</v>
      </c>
      <c r="T1182" s="285" t="s">
        <v>862</v>
      </c>
      <c r="U1182" s="285" t="s">
        <v>862</v>
      </c>
      <c r="V1182" s="285" t="s">
        <v>862</v>
      </c>
      <c r="W1182" s="285" t="s">
        <v>862</v>
      </c>
      <c r="X1182" s="285" t="s">
        <v>862</v>
      </c>
      <c r="Y1182" s="285" t="s">
        <v>862</v>
      </c>
      <c r="Z1182" s="285" t="s">
        <v>862</v>
      </c>
      <c r="AA1182" s="285" t="s">
        <v>862</v>
      </c>
      <c r="AB1182" s="285" t="s">
        <v>862</v>
      </c>
      <c r="AC1182" s="285" t="s">
        <v>862</v>
      </c>
      <c r="AD1182" s="88">
        <f>'Art. 121'!Q1134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85" t="s">
        <v>863</v>
      </c>
      <c r="B1183" s="285" t="s">
        <v>863</v>
      </c>
      <c r="C1183" s="285" t="s">
        <v>863</v>
      </c>
      <c r="D1183" s="285" t="s">
        <v>863</v>
      </c>
      <c r="E1183" s="285" t="s">
        <v>863</v>
      </c>
      <c r="F1183" s="285" t="s">
        <v>863</v>
      </c>
      <c r="G1183" s="285" t="s">
        <v>863</v>
      </c>
      <c r="H1183" s="285" t="s">
        <v>863</v>
      </c>
      <c r="I1183" s="285" t="s">
        <v>863</v>
      </c>
      <c r="J1183" s="285" t="s">
        <v>863</v>
      </c>
      <c r="K1183" s="285" t="s">
        <v>863</v>
      </c>
      <c r="L1183" s="285" t="s">
        <v>863</v>
      </c>
      <c r="M1183" s="285" t="s">
        <v>863</v>
      </c>
      <c r="N1183" s="285" t="s">
        <v>863</v>
      </c>
      <c r="O1183" s="285" t="s">
        <v>863</v>
      </c>
      <c r="P1183" s="285" t="s">
        <v>863</v>
      </c>
      <c r="Q1183" s="285" t="s">
        <v>863</v>
      </c>
      <c r="R1183" s="285" t="s">
        <v>863</v>
      </c>
      <c r="S1183" s="285" t="s">
        <v>863</v>
      </c>
      <c r="T1183" s="285" t="s">
        <v>863</v>
      </c>
      <c r="U1183" s="285" t="s">
        <v>863</v>
      </c>
      <c r="V1183" s="285" t="s">
        <v>863</v>
      </c>
      <c r="W1183" s="285" t="s">
        <v>863</v>
      </c>
      <c r="X1183" s="285" t="s">
        <v>863</v>
      </c>
      <c r="Y1183" s="285" t="s">
        <v>863</v>
      </c>
      <c r="Z1183" s="285" t="s">
        <v>863</v>
      </c>
      <c r="AA1183" s="285" t="s">
        <v>863</v>
      </c>
      <c r="AB1183" s="285" t="s">
        <v>863</v>
      </c>
      <c r="AC1183" s="285" t="s">
        <v>863</v>
      </c>
      <c r="AD1183" s="88">
        <f>'Art. 121'!Q1135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85" t="s">
        <v>864</v>
      </c>
      <c r="B1184" s="285" t="s">
        <v>864</v>
      </c>
      <c r="C1184" s="285" t="s">
        <v>864</v>
      </c>
      <c r="D1184" s="285" t="s">
        <v>864</v>
      </c>
      <c r="E1184" s="285" t="s">
        <v>864</v>
      </c>
      <c r="F1184" s="285" t="s">
        <v>864</v>
      </c>
      <c r="G1184" s="285" t="s">
        <v>864</v>
      </c>
      <c r="H1184" s="285" t="s">
        <v>864</v>
      </c>
      <c r="I1184" s="285" t="s">
        <v>864</v>
      </c>
      <c r="J1184" s="285" t="s">
        <v>864</v>
      </c>
      <c r="K1184" s="285" t="s">
        <v>864</v>
      </c>
      <c r="L1184" s="285" t="s">
        <v>864</v>
      </c>
      <c r="M1184" s="285" t="s">
        <v>864</v>
      </c>
      <c r="N1184" s="285" t="s">
        <v>864</v>
      </c>
      <c r="O1184" s="285" t="s">
        <v>864</v>
      </c>
      <c r="P1184" s="285" t="s">
        <v>864</v>
      </c>
      <c r="Q1184" s="285" t="s">
        <v>864</v>
      </c>
      <c r="R1184" s="285" t="s">
        <v>864</v>
      </c>
      <c r="S1184" s="285" t="s">
        <v>864</v>
      </c>
      <c r="T1184" s="285" t="s">
        <v>864</v>
      </c>
      <c r="U1184" s="285" t="s">
        <v>864</v>
      </c>
      <c r="V1184" s="285" t="s">
        <v>864</v>
      </c>
      <c r="W1184" s="285" t="s">
        <v>864</v>
      </c>
      <c r="X1184" s="285" t="s">
        <v>864</v>
      </c>
      <c r="Y1184" s="285" t="s">
        <v>864</v>
      </c>
      <c r="Z1184" s="285" t="s">
        <v>864</v>
      </c>
      <c r="AA1184" s="285" t="s">
        <v>864</v>
      </c>
      <c r="AB1184" s="285" t="s">
        <v>864</v>
      </c>
      <c r="AC1184" s="285" t="s">
        <v>864</v>
      </c>
      <c r="AD1184" s="88">
        <f>'Art. 121'!Q1136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85" t="s">
        <v>865</v>
      </c>
      <c r="B1185" s="285" t="s">
        <v>865</v>
      </c>
      <c r="C1185" s="285" t="s">
        <v>865</v>
      </c>
      <c r="D1185" s="285" t="s">
        <v>865</v>
      </c>
      <c r="E1185" s="285" t="s">
        <v>865</v>
      </c>
      <c r="F1185" s="285" t="s">
        <v>865</v>
      </c>
      <c r="G1185" s="285" t="s">
        <v>865</v>
      </c>
      <c r="H1185" s="285" t="s">
        <v>865</v>
      </c>
      <c r="I1185" s="285" t="s">
        <v>865</v>
      </c>
      <c r="J1185" s="285" t="s">
        <v>865</v>
      </c>
      <c r="K1185" s="285" t="s">
        <v>865</v>
      </c>
      <c r="L1185" s="285" t="s">
        <v>865</v>
      </c>
      <c r="M1185" s="285" t="s">
        <v>865</v>
      </c>
      <c r="N1185" s="285" t="s">
        <v>865</v>
      </c>
      <c r="O1185" s="285" t="s">
        <v>865</v>
      </c>
      <c r="P1185" s="285" t="s">
        <v>865</v>
      </c>
      <c r="Q1185" s="285" t="s">
        <v>865</v>
      </c>
      <c r="R1185" s="285" t="s">
        <v>865</v>
      </c>
      <c r="S1185" s="285" t="s">
        <v>865</v>
      </c>
      <c r="T1185" s="285" t="s">
        <v>865</v>
      </c>
      <c r="U1185" s="285" t="s">
        <v>865</v>
      </c>
      <c r="V1185" s="285" t="s">
        <v>865</v>
      </c>
      <c r="W1185" s="285" t="s">
        <v>865</v>
      </c>
      <c r="X1185" s="285" t="s">
        <v>865</v>
      </c>
      <c r="Y1185" s="285" t="s">
        <v>865</v>
      </c>
      <c r="Z1185" s="285" t="s">
        <v>865</v>
      </c>
      <c r="AA1185" s="285" t="s">
        <v>865</v>
      </c>
      <c r="AB1185" s="285" t="s">
        <v>865</v>
      </c>
      <c r="AC1185" s="285" t="s">
        <v>865</v>
      </c>
      <c r="AD1185" s="88">
        <f>'Art. 121'!Q1137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85" t="s">
        <v>866</v>
      </c>
      <c r="B1186" s="285" t="s">
        <v>866</v>
      </c>
      <c r="C1186" s="285" t="s">
        <v>866</v>
      </c>
      <c r="D1186" s="285" t="s">
        <v>866</v>
      </c>
      <c r="E1186" s="285" t="s">
        <v>866</v>
      </c>
      <c r="F1186" s="285" t="s">
        <v>866</v>
      </c>
      <c r="G1186" s="285" t="s">
        <v>866</v>
      </c>
      <c r="H1186" s="285" t="s">
        <v>866</v>
      </c>
      <c r="I1186" s="285" t="s">
        <v>866</v>
      </c>
      <c r="J1186" s="285" t="s">
        <v>866</v>
      </c>
      <c r="K1186" s="285" t="s">
        <v>866</v>
      </c>
      <c r="L1186" s="285" t="s">
        <v>866</v>
      </c>
      <c r="M1186" s="285" t="s">
        <v>866</v>
      </c>
      <c r="N1186" s="285" t="s">
        <v>866</v>
      </c>
      <c r="O1186" s="285" t="s">
        <v>866</v>
      </c>
      <c r="P1186" s="285" t="s">
        <v>866</v>
      </c>
      <c r="Q1186" s="285" t="s">
        <v>866</v>
      </c>
      <c r="R1186" s="285" t="s">
        <v>866</v>
      </c>
      <c r="S1186" s="285" t="s">
        <v>866</v>
      </c>
      <c r="T1186" s="285" t="s">
        <v>866</v>
      </c>
      <c r="U1186" s="285" t="s">
        <v>866</v>
      </c>
      <c r="V1186" s="285" t="s">
        <v>866</v>
      </c>
      <c r="W1186" s="285" t="s">
        <v>866</v>
      </c>
      <c r="X1186" s="285" t="s">
        <v>866</v>
      </c>
      <c r="Y1186" s="285" t="s">
        <v>866</v>
      </c>
      <c r="Z1186" s="285" t="s">
        <v>866</v>
      </c>
      <c r="AA1186" s="285" t="s">
        <v>866</v>
      </c>
      <c r="AB1186" s="285" t="s">
        <v>866</v>
      </c>
      <c r="AC1186" s="285" t="s">
        <v>866</v>
      </c>
      <c r="AD1186" s="88">
        <f>'Art. 121'!Q1138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85" t="s">
        <v>867</v>
      </c>
      <c r="B1187" s="285" t="s">
        <v>867</v>
      </c>
      <c r="C1187" s="285" t="s">
        <v>867</v>
      </c>
      <c r="D1187" s="285" t="s">
        <v>867</v>
      </c>
      <c r="E1187" s="285" t="s">
        <v>867</v>
      </c>
      <c r="F1187" s="285" t="s">
        <v>867</v>
      </c>
      <c r="G1187" s="285" t="s">
        <v>867</v>
      </c>
      <c r="H1187" s="285" t="s">
        <v>867</v>
      </c>
      <c r="I1187" s="285" t="s">
        <v>867</v>
      </c>
      <c r="J1187" s="285" t="s">
        <v>867</v>
      </c>
      <c r="K1187" s="285" t="s">
        <v>867</v>
      </c>
      <c r="L1187" s="285" t="s">
        <v>867</v>
      </c>
      <c r="M1187" s="285" t="s">
        <v>867</v>
      </c>
      <c r="N1187" s="285" t="s">
        <v>867</v>
      </c>
      <c r="O1187" s="285" t="s">
        <v>867</v>
      </c>
      <c r="P1187" s="285" t="s">
        <v>867</v>
      </c>
      <c r="Q1187" s="285" t="s">
        <v>867</v>
      </c>
      <c r="R1187" s="285" t="s">
        <v>867</v>
      </c>
      <c r="S1187" s="285" t="s">
        <v>867</v>
      </c>
      <c r="T1187" s="285" t="s">
        <v>867</v>
      </c>
      <c r="U1187" s="285" t="s">
        <v>867</v>
      </c>
      <c r="V1187" s="285" t="s">
        <v>867</v>
      </c>
      <c r="W1187" s="285" t="s">
        <v>867</v>
      </c>
      <c r="X1187" s="285" t="s">
        <v>867</v>
      </c>
      <c r="Y1187" s="285" t="s">
        <v>867</v>
      </c>
      <c r="Z1187" s="285" t="s">
        <v>867</v>
      </c>
      <c r="AA1187" s="285" t="s">
        <v>867</v>
      </c>
      <c r="AB1187" s="285" t="s">
        <v>867</v>
      </c>
      <c r="AC1187" s="285" t="s">
        <v>867</v>
      </c>
      <c r="AD1187" s="88">
        <f>'Art. 121'!Q1139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85" t="s">
        <v>868</v>
      </c>
      <c r="B1188" s="285" t="s">
        <v>868</v>
      </c>
      <c r="C1188" s="285" t="s">
        <v>868</v>
      </c>
      <c r="D1188" s="285" t="s">
        <v>868</v>
      </c>
      <c r="E1188" s="285" t="s">
        <v>868</v>
      </c>
      <c r="F1188" s="285" t="s">
        <v>868</v>
      </c>
      <c r="G1188" s="285" t="s">
        <v>868</v>
      </c>
      <c r="H1188" s="285" t="s">
        <v>868</v>
      </c>
      <c r="I1188" s="285" t="s">
        <v>868</v>
      </c>
      <c r="J1188" s="285" t="s">
        <v>868</v>
      </c>
      <c r="K1188" s="285" t="s">
        <v>868</v>
      </c>
      <c r="L1188" s="285" t="s">
        <v>868</v>
      </c>
      <c r="M1188" s="285" t="s">
        <v>868</v>
      </c>
      <c r="N1188" s="285" t="s">
        <v>868</v>
      </c>
      <c r="O1188" s="285" t="s">
        <v>868</v>
      </c>
      <c r="P1188" s="285" t="s">
        <v>868</v>
      </c>
      <c r="Q1188" s="285" t="s">
        <v>868</v>
      </c>
      <c r="R1188" s="285" t="s">
        <v>868</v>
      </c>
      <c r="S1188" s="285" t="s">
        <v>868</v>
      </c>
      <c r="T1188" s="285" t="s">
        <v>868</v>
      </c>
      <c r="U1188" s="285" t="s">
        <v>868</v>
      </c>
      <c r="V1188" s="285" t="s">
        <v>868</v>
      </c>
      <c r="W1188" s="285" t="s">
        <v>868</v>
      </c>
      <c r="X1188" s="285" t="s">
        <v>868</v>
      </c>
      <c r="Y1188" s="285" t="s">
        <v>868</v>
      </c>
      <c r="Z1188" s="285" t="s">
        <v>868</v>
      </c>
      <c r="AA1188" s="285" t="s">
        <v>868</v>
      </c>
      <c r="AB1188" s="285" t="s">
        <v>868</v>
      </c>
      <c r="AC1188" s="285" t="s">
        <v>868</v>
      </c>
      <c r="AD1188" s="88">
        <f>'Art. 121'!Q1140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85" t="s">
        <v>869</v>
      </c>
      <c r="B1189" s="285" t="s">
        <v>869</v>
      </c>
      <c r="C1189" s="285" t="s">
        <v>869</v>
      </c>
      <c r="D1189" s="285" t="s">
        <v>869</v>
      </c>
      <c r="E1189" s="285" t="s">
        <v>869</v>
      </c>
      <c r="F1189" s="285" t="s">
        <v>869</v>
      </c>
      <c r="G1189" s="285" t="s">
        <v>869</v>
      </c>
      <c r="H1189" s="285" t="s">
        <v>869</v>
      </c>
      <c r="I1189" s="285" t="s">
        <v>869</v>
      </c>
      <c r="J1189" s="285" t="s">
        <v>869</v>
      </c>
      <c r="K1189" s="285" t="s">
        <v>869</v>
      </c>
      <c r="L1189" s="285" t="s">
        <v>869</v>
      </c>
      <c r="M1189" s="285" t="s">
        <v>869</v>
      </c>
      <c r="N1189" s="285" t="s">
        <v>869</v>
      </c>
      <c r="O1189" s="285" t="s">
        <v>869</v>
      </c>
      <c r="P1189" s="285" t="s">
        <v>869</v>
      </c>
      <c r="Q1189" s="285" t="s">
        <v>869</v>
      </c>
      <c r="R1189" s="285" t="s">
        <v>869</v>
      </c>
      <c r="S1189" s="285" t="s">
        <v>869</v>
      </c>
      <c r="T1189" s="285" t="s">
        <v>869</v>
      </c>
      <c r="U1189" s="285" t="s">
        <v>869</v>
      </c>
      <c r="V1189" s="285" t="s">
        <v>869</v>
      </c>
      <c r="W1189" s="285" t="s">
        <v>869</v>
      </c>
      <c r="X1189" s="285" t="s">
        <v>869</v>
      </c>
      <c r="Y1189" s="285" t="s">
        <v>869</v>
      </c>
      <c r="Z1189" s="285" t="s">
        <v>869</v>
      </c>
      <c r="AA1189" s="285" t="s">
        <v>869</v>
      </c>
      <c r="AB1189" s="285" t="s">
        <v>869</v>
      </c>
      <c r="AC1189" s="285" t="s">
        <v>869</v>
      </c>
      <c r="AD1189" s="88">
        <f>'Art. 121'!Q1141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85" t="s">
        <v>870</v>
      </c>
      <c r="B1190" s="285" t="s">
        <v>870</v>
      </c>
      <c r="C1190" s="285" t="s">
        <v>870</v>
      </c>
      <c r="D1190" s="285" t="s">
        <v>870</v>
      </c>
      <c r="E1190" s="285" t="s">
        <v>870</v>
      </c>
      <c r="F1190" s="285" t="s">
        <v>870</v>
      </c>
      <c r="G1190" s="285" t="s">
        <v>870</v>
      </c>
      <c r="H1190" s="285" t="s">
        <v>870</v>
      </c>
      <c r="I1190" s="285" t="s">
        <v>870</v>
      </c>
      <c r="J1190" s="285" t="s">
        <v>870</v>
      </c>
      <c r="K1190" s="285" t="s">
        <v>870</v>
      </c>
      <c r="L1190" s="285" t="s">
        <v>870</v>
      </c>
      <c r="M1190" s="285" t="s">
        <v>870</v>
      </c>
      <c r="N1190" s="285" t="s">
        <v>870</v>
      </c>
      <c r="O1190" s="285" t="s">
        <v>870</v>
      </c>
      <c r="P1190" s="285" t="s">
        <v>870</v>
      </c>
      <c r="Q1190" s="285" t="s">
        <v>870</v>
      </c>
      <c r="R1190" s="285" t="s">
        <v>870</v>
      </c>
      <c r="S1190" s="285" t="s">
        <v>870</v>
      </c>
      <c r="T1190" s="285" t="s">
        <v>870</v>
      </c>
      <c r="U1190" s="285" t="s">
        <v>870</v>
      </c>
      <c r="V1190" s="285" t="s">
        <v>870</v>
      </c>
      <c r="W1190" s="285" t="s">
        <v>870</v>
      </c>
      <c r="X1190" s="285" t="s">
        <v>870</v>
      </c>
      <c r="Y1190" s="285" t="s">
        <v>870</v>
      </c>
      <c r="Z1190" s="285" t="s">
        <v>870</v>
      </c>
      <c r="AA1190" s="285" t="s">
        <v>870</v>
      </c>
      <c r="AB1190" s="285" t="s">
        <v>870</v>
      </c>
      <c r="AC1190" s="285" t="s">
        <v>870</v>
      </c>
      <c r="AD1190" s="88">
        <f>'Art. 121'!Q1142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85" t="s">
        <v>871</v>
      </c>
      <c r="B1191" s="285" t="s">
        <v>871</v>
      </c>
      <c r="C1191" s="285" t="s">
        <v>871</v>
      </c>
      <c r="D1191" s="285" t="s">
        <v>871</v>
      </c>
      <c r="E1191" s="285" t="s">
        <v>871</v>
      </c>
      <c r="F1191" s="285" t="s">
        <v>871</v>
      </c>
      <c r="G1191" s="285" t="s">
        <v>871</v>
      </c>
      <c r="H1191" s="285" t="s">
        <v>871</v>
      </c>
      <c r="I1191" s="285" t="s">
        <v>871</v>
      </c>
      <c r="J1191" s="285" t="s">
        <v>871</v>
      </c>
      <c r="K1191" s="285" t="s">
        <v>871</v>
      </c>
      <c r="L1191" s="285" t="s">
        <v>871</v>
      </c>
      <c r="M1191" s="285" t="s">
        <v>871</v>
      </c>
      <c r="N1191" s="285" t="s">
        <v>871</v>
      </c>
      <c r="O1191" s="285" t="s">
        <v>871</v>
      </c>
      <c r="P1191" s="285" t="s">
        <v>871</v>
      </c>
      <c r="Q1191" s="285" t="s">
        <v>871</v>
      </c>
      <c r="R1191" s="285" t="s">
        <v>871</v>
      </c>
      <c r="S1191" s="285" t="s">
        <v>871</v>
      </c>
      <c r="T1191" s="285" t="s">
        <v>871</v>
      </c>
      <c r="U1191" s="285" t="s">
        <v>871</v>
      </c>
      <c r="V1191" s="285" t="s">
        <v>871</v>
      </c>
      <c r="W1191" s="285" t="s">
        <v>871</v>
      </c>
      <c r="X1191" s="285" t="s">
        <v>871</v>
      </c>
      <c r="Y1191" s="285" t="s">
        <v>871</v>
      </c>
      <c r="Z1191" s="285" t="s">
        <v>871</v>
      </c>
      <c r="AA1191" s="285" t="s">
        <v>871</v>
      </c>
      <c r="AB1191" s="285" t="s">
        <v>871</v>
      </c>
      <c r="AC1191" s="285" t="s">
        <v>871</v>
      </c>
      <c r="AD1191" s="88">
        <f>'Art. 121'!Q1143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85" t="s">
        <v>872</v>
      </c>
      <c r="B1192" s="285" t="s">
        <v>872</v>
      </c>
      <c r="C1192" s="285" t="s">
        <v>872</v>
      </c>
      <c r="D1192" s="285" t="s">
        <v>872</v>
      </c>
      <c r="E1192" s="285" t="s">
        <v>872</v>
      </c>
      <c r="F1192" s="285" t="s">
        <v>872</v>
      </c>
      <c r="G1192" s="285" t="s">
        <v>872</v>
      </c>
      <c r="H1192" s="285" t="s">
        <v>872</v>
      </c>
      <c r="I1192" s="285" t="s">
        <v>872</v>
      </c>
      <c r="J1192" s="285" t="s">
        <v>872</v>
      </c>
      <c r="K1192" s="285" t="s">
        <v>872</v>
      </c>
      <c r="L1192" s="285" t="s">
        <v>872</v>
      </c>
      <c r="M1192" s="285" t="s">
        <v>872</v>
      </c>
      <c r="N1192" s="285" t="s">
        <v>872</v>
      </c>
      <c r="O1192" s="285" t="s">
        <v>872</v>
      </c>
      <c r="P1192" s="285" t="s">
        <v>872</v>
      </c>
      <c r="Q1192" s="285" t="s">
        <v>872</v>
      </c>
      <c r="R1192" s="285" t="s">
        <v>872</v>
      </c>
      <c r="S1192" s="285" t="s">
        <v>872</v>
      </c>
      <c r="T1192" s="285" t="s">
        <v>872</v>
      </c>
      <c r="U1192" s="285" t="s">
        <v>872</v>
      </c>
      <c r="V1192" s="285" t="s">
        <v>872</v>
      </c>
      <c r="W1192" s="285" t="s">
        <v>872</v>
      </c>
      <c r="X1192" s="285" t="s">
        <v>872</v>
      </c>
      <c r="Y1192" s="285" t="s">
        <v>872</v>
      </c>
      <c r="Z1192" s="285" t="s">
        <v>872</v>
      </c>
      <c r="AA1192" s="285" t="s">
        <v>872</v>
      </c>
      <c r="AB1192" s="285" t="s">
        <v>872</v>
      </c>
      <c r="AC1192" s="285" t="s">
        <v>872</v>
      </c>
      <c r="AD1192" s="88">
        <f>'Art. 121'!Q1144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85" t="s">
        <v>873</v>
      </c>
      <c r="B1193" s="285" t="s">
        <v>873</v>
      </c>
      <c r="C1193" s="285" t="s">
        <v>873</v>
      </c>
      <c r="D1193" s="285" t="s">
        <v>873</v>
      </c>
      <c r="E1193" s="285" t="s">
        <v>873</v>
      </c>
      <c r="F1193" s="285" t="s">
        <v>873</v>
      </c>
      <c r="G1193" s="285" t="s">
        <v>873</v>
      </c>
      <c r="H1193" s="285" t="s">
        <v>873</v>
      </c>
      <c r="I1193" s="285" t="s">
        <v>873</v>
      </c>
      <c r="J1193" s="285" t="s">
        <v>873</v>
      </c>
      <c r="K1193" s="285" t="s">
        <v>873</v>
      </c>
      <c r="L1193" s="285" t="s">
        <v>873</v>
      </c>
      <c r="M1193" s="285" t="s">
        <v>873</v>
      </c>
      <c r="N1193" s="285" t="s">
        <v>873</v>
      </c>
      <c r="O1193" s="285" t="s">
        <v>873</v>
      </c>
      <c r="P1193" s="285" t="s">
        <v>873</v>
      </c>
      <c r="Q1193" s="285" t="s">
        <v>873</v>
      </c>
      <c r="R1193" s="285" t="s">
        <v>873</v>
      </c>
      <c r="S1193" s="285" t="s">
        <v>873</v>
      </c>
      <c r="T1193" s="285" t="s">
        <v>873</v>
      </c>
      <c r="U1193" s="285" t="s">
        <v>873</v>
      </c>
      <c r="V1193" s="285" t="s">
        <v>873</v>
      </c>
      <c r="W1193" s="285" t="s">
        <v>873</v>
      </c>
      <c r="X1193" s="285" t="s">
        <v>873</v>
      </c>
      <c r="Y1193" s="285" t="s">
        <v>873</v>
      </c>
      <c r="Z1193" s="285" t="s">
        <v>873</v>
      </c>
      <c r="AA1193" s="285" t="s">
        <v>873</v>
      </c>
      <c r="AB1193" s="285" t="s">
        <v>873</v>
      </c>
      <c r="AC1193" s="285" t="s">
        <v>873</v>
      </c>
      <c r="AD1193" s="88">
        <f>'Art. 121'!Q1145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85" t="s">
        <v>874</v>
      </c>
      <c r="B1194" s="285" t="s">
        <v>874</v>
      </c>
      <c r="C1194" s="285" t="s">
        <v>874</v>
      </c>
      <c r="D1194" s="285" t="s">
        <v>874</v>
      </c>
      <c r="E1194" s="285" t="s">
        <v>874</v>
      </c>
      <c r="F1194" s="285" t="s">
        <v>874</v>
      </c>
      <c r="G1194" s="285" t="s">
        <v>874</v>
      </c>
      <c r="H1194" s="285" t="s">
        <v>874</v>
      </c>
      <c r="I1194" s="285" t="s">
        <v>874</v>
      </c>
      <c r="J1194" s="285" t="s">
        <v>874</v>
      </c>
      <c r="K1194" s="285" t="s">
        <v>874</v>
      </c>
      <c r="L1194" s="285" t="s">
        <v>874</v>
      </c>
      <c r="M1194" s="285" t="s">
        <v>874</v>
      </c>
      <c r="N1194" s="285" t="s">
        <v>874</v>
      </c>
      <c r="O1194" s="285" t="s">
        <v>874</v>
      </c>
      <c r="P1194" s="285" t="s">
        <v>874</v>
      </c>
      <c r="Q1194" s="285" t="s">
        <v>874</v>
      </c>
      <c r="R1194" s="285" t="s">
        <v>874</v>
      </c>
      <c r="S1194" s="285" t="s">
        <v>874</v>
      </c>
      <c r="T1194" s="285" t="s">
        <v>874</v>
      </c>
      <c r="U1194" s="285" t="s">
        <v>874</v>
      </c>
      <c r="V1194" s="285" t="s">
        <v>874</v>
      </c>
      <c r="W1194" s="285" t="s">
        <v>874</v>
      </c>
      <c r="X1194" s="285" t="s">
        <v>874</v>
      </c>
      <c r="Y1194" s="285" t="s">
        <v>874</v>
      </c>
      <c r="Z1194" s="285" t="s">
        <v>874</v>
      </c>
      <c r="AA1194" s="285" t="s">
        <v>874</v>
      </c>
      <c r="AB1194" s="285" t="s">
        <v>874</v>
      </c>
      <c r="AC1194" s="285" t="s">
        <v>874</v>
      </c>
      <c r="AD1194" s="88">
        <f>'Art. 121'!Q1146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85" t="s">
        <v>875</v>
      </c>
      <c r="B1195" s="285" t="s">
        <v>875</v>
      </c>
      <c r="C1195" s="285" t="s">
        <v>875</v>
      </c>
      <c r="D1195" s="285" t="s">
        <v>875</v>
      </c>
      <c r="E1195" s="285" t="s">
        <v>875</v>
      </c>
      <c r="F1195" s="285" t="s">
        <v>875</v>
      </c>
      <c r="G1195" s="285" t="s">
        <v>875</v>
      </c>
      <c r="H1195" s="285" t="s">
        <v>875</v>
      </c>
      <c r="I1195" s="285" t="s">
        <v>875</v>
      </c>
      <c r="J1195" s="285" t="s">
        <v>875</v>
      </c>
      <c r="K1195" s="285" t="s">
        <v>875</v>
      </c>
      <c r="L1195" s="285" t="s">
        <v>875</v>
      </c>
      <c r="M1195" s="285" t="s">
        <v>875</v>
      </c>
      <c r="N1195" s="285" t="s">
        <v>875</v>
      </c>
      <c r="O1195" s="285" t="s">
        <v>875</v>
      </c>
      <c r="P1195" s="285" t="s">
        <v>875</v>
      </c>
      <c r="Q1195" s="285" t="s">
        <v>875</v>
      </c>
      <c r="R1195" s="285" t="s">
        <v>875</v>
      </c>
      <c r="S1195" s="285" t="s">
        <v>875</v>
      </c>
      <c r="T1195" s="285" t="s">
        <v>875</v>
      </c>
      <c r="U1195" s="285" t="s">
        <v>875</v>
      </c>
      <c r="V1195" s="285" t="s">
        <v>875</v>
      </c>
      <c r="W1195" s="285" t="s">
        <v>875</v>
      </c>
      <c r="X1195" s="285" t="s">
        <v>875</v>
      </c>
      <c r="Y1195" s="285" t="s">
        <v>875</v>
      </c>
      <c r="Z1195" s="285" t="s">
        <v>875</v>
      </c>
      <c r="AA1195" s="285" t="s">
        <v>875</v>
      </c>
      <c r="AB1195" s="285" t="s">
        <v>875</v>
      </c>
      <c r="AC1195" s="285" t="s">
        <v>875</v>
      </c>
      <c r="AD1195" s="88">
        <f>'Art. 121'!Q1147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85" t="s">
        <v>876</v>
      </c>
      <c r="B1196" s="285" t="s">
        <v>876</v>
      </c>
      <c r="C1196" s="285" t="s">
        <v>876</v>
      </c>
      <c r="D1196" s="285" t="s">
        <v>876</v>
      </c>
      <c r="E1196" s="285" t="s">
        <v>876</v>
      </c>
      <c r="F1196" s="285" t="s">
        <v>876</v>
      </c>
      <c r="G1196" s="285" t="s">
        <v>876</v>
      </c>
      <c r="H1196" s="285" t="s">
        <v>876</v>
      </c>
      <c r="I1196" s="285" t="s">
        <v>876</v>
      </c>
      <c r="J1196" s="285" t="s">
        <v>876</v>
      </c>
      <c r="K1196" s="285" t="s">
        <v>876</v>
      </c>
      <c r="L1196" s="285" t="s">
        <v>876</v>
      </c>
      <c r="M1196" s="285" t="s">
        <v>876</v>
      </c>
      <c r="N1196" s="285" t="s">
        <v>876</v>
      </c>
      <c r="O1196" s="285" t="s">
        <v>876</v>
      </c>
      <c r="P1196" s="285" t="s">
        <v>876</v>
      </c>
      <c r="Q1196" s="285" t="s">
        <v>876</v>
      </c>
      <c r="R1196" s="285" t="s">
        <v>876</v>
      </c>
      <c r="S1196" s="285" t="s">
        <v>876</v>
      </c>
      <c r="T1196" s="285" t="s">
        <v>876</v>
      </c>
      <c r="U1196" s="285" t="s">
        <v>876</v>
      </c>
      <c r="V1196" s="285" t="s">
        <v>876</v>
      </c>
      <c r="W1196" s="285" t="s">
        <v>876</v>
      </c>
      <c r="X1196" s="285" t="s">
        <v>876</v>
      </c>
      <c r="Y1196" s="285" t="s">
        <v>876</v>
      </c>
      <c r="Z1196" s="285" t="s">
        <v>876</v>
      </c>
      <c r="AA1196" s="285" t="s">
        <v>876</v>
      </c>
      <c r="AB1196" s="285" t="s">
        <v>876</v>
      </c>
      <c r="AC1196" s="285" t="s">
        <v>876</v>
      </c>
      <c r="AD1196" s="88">
        <f>'Art. 121'!Q1148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85" t="s">
        <v>877</v>
      </c>
      <c r="B1197" s="285" t="s">
        <v>877</v>
      </c>
      <c r="C1197" s="285" t="s">
        <v>877</v>
      </c>
      <c r="D1197" s="285" t="s">
        <v>877</v>
      </c>
      <c r="E1197" s="285" t="s">
        <v>877</v>
      </c>
      <c r="F1197" s="285" t="s">
        <v>877</v>
      </c>
      <c r="G1197" s="285" t="s">
        <v>877</v>
      </c>
      <c r="H1197" s="285" t="s">
        <v>877</v>
      </c>
      <c r="I1197" s="285" t="s">
        <v>877</v>
      </c>
      <c r="J1197" s="285" t="s">
        <v>877</v>
      </c>
      <c r="K1197" s="285" t="s">
        <v>877</v>
      </c>
      <c r="L1197" s="285" t="s">
        <v>877</v>
      </c>
      <c r="M1197" s="285" t="s">
        <v>877</v>
      </c>
      <c r="N1197" s="285" t="s">
        <v>877</v>
      </c>
      <c r="O1197" s="285" t="s">
        <v>877</v>
      </c>
      <c r="P1197" s="285" t="s">
        <v>877</v>
      </c>
      <c r="Q1197" s="285" t="s">
        <v>877</v>
      </c>
      <c r="R1197" s="285" t="s">
        <v>877</v>
      </c>
      <c r="S1197" s="285" t="s">
        <v>877</v>
      </c>
      <c r="T1197" s="285" t="s">
        <v>877</v>
      </c>
      <c r="U1197" s="285" t="s">
        <v>877</v>
      </c>
      <c r="V1197" s="285" t="s">
        <v>877</v>
      </c>
      <c r="W1197" s="285" t="s">
        <v>877</v>
      </c>
      <c r="X1197" s="285" t="s">
        <v>877</v>
      </c>
      <c r="Y1197" s="285" t="s">
        <v>877</v>
      </c>
      <c r="Z1197" s="285" t="s">
        <v>877</v>
      </c>
      <c r="AA1197" s="285" t="s">
        <v>877</v>
      </c>
      <c r="AB1197" s="285" t="s">
        <v>877</v>
      </c>
      <c r="AC1197" s="285" t="s">
        <v>877</v>
      </c>
      <c r="AD1197" s="88">
        <f>'Art. 121'!Q1149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85" t="s">
        <v>878</v>
      </c>
      <c r="B1198" s="285" t="s">
        <v>878</v>
      </c>
      <c r="C1198" s="285" t="s">
        <v>878</v>
      </c>
      <c r="D1198" s="285" t="s">
        <v>878</v>
      </c>
      <c r="E1198" s="285" t="s">
        <v>878</v>
      </c>
      <c r="F1198" s="285" t="s">
        <v>878</v>
      </c>
      <c r="G1198" s="285" t="s">
        <v>878</v>
      </c>
      <c r="H1198" s="285" t="s">
        <v>878</v>
      </c>
      <c r="I1198" s="285" t="s">
        <v>878</v>
      </c>
      <c r="J1198" s="285" t="s">
        <v>878</v>
      </c>
      <c r="K1198" s="285" t="s">
        <v>878</v>
      </c>
      <c r="L1198" s="285" t="s">
        <v>878</v>
      </c>
      <c r="M1198" s="285" t="s">
        <v>878</v>
      </c>
      <c r="N1198" s="285" t="s">
        <v>878</v>
      </c>
      <c r="O1198" s="285" t="s">
        <v>878</v>
      </c>
      <c r="P1198" s="285" t="s">
        <v>878</v>
      </c>
      <c r="Q1198" s="285" t="s">
        <v>878</v>
      </c>
      <c r="R1198" s="285" t="s">
        <v>878</v>
      </c>
      <c r="S1198" s="285" t="s">
        <v>878</v>
      </c>
      <c r="T1198" s="285" t="s">
        <v>878</v>
      </c>
      <c r="U1198" s="285" t="s">
        <v>878</v>
      </c>
      <c r="V1198" s="285" t="s">
        <v>878</v>
      </c>
      <c r="W1198" s="285" t="s">
        <v>878</v>
      </c>
      <c r="X1198" s="285" t="s">
        <v>878</v>
      </c>
      <c r="Y1198" s="285" t="s">
        <v>878</v>
      </c>
      <c r="Z1198" s="285" t="s">
        <v>878</v>
      </c>
      <c r="AA1198" s="285" t="s">
        <v>878</v>
      </c>
      <c r="AB1198" s="285" t="s">
        <v>878</v>
      </c>
      <c r="AC1198" s="285" t="s">
        <v>878</v>
      </c>
      <c r="AD1198" s="88">
        <f>'Art. 121'!Q1150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85" t="s">
        <v>879</v>
      </c>
      <c r="B1199" s="285" t="s">
        <v>879</v>
      </c>
      <c r="C1199" s="285" t="s">
        <v>879</v>
      </c>
      <c r="D1199" s="285" t="s">
        <v>879</v>
      </c>
      <c r="E1199" s="285" t="s">
        <v>879</v>
      </c>
      <c r="F1199" s="285" t="s">
        <v>879</v>
      </c>
      <c r="G1199" s="285" t="s">
        <v>879</v>
      </c>
      <c r="H1199" s="285" t="s">
        <v>879</v>
      </c>
      <c r="I1199" s="285" t="s">
        <v>879</v>
      </c>
      <c r="J1199" s="285" t="s">
        <v>879</v>
      </c>
      <c r="K1199" s="285" t="s">
        <v>879</v>
      </c>
      <c r="L1199" s="285" t="s">
        <v>879</v>
      </c>
      <c r="M1199" s="285" t="s">
        <v>879</v>
      </c>
      <c r="N1199" s="285" t="s">
        <v>879</v>
      </c>
      <c r="O1199" s="285" t="s">
        <v>879</v>
      </c>
      <c r="P1199" s="285" t="s">
        <v>879</v>
      </c>
      <c r="Q1199" s="285" t="s">
        <v>879</v>
      </c>
      <c r="R1199" s="285" t="s">
        <v>879</v>
      </c>
      <c r="S1199" s="285" t="s">
        <v>879</v>
      </c>
      <c r="T1199" s="285" t="s">
        <v>879</v>
      </c>
      <c r="U1199" s="285" t="s">
        <v>879</v>
      </c>
      <c r="V1199" s="285" t="s">
        <v>879</v>
      </c>
      <c r="W1199" s="285" t="s">
        <v>879</v>
      </c>
      <c r="X1199" s="285" t="s">
        <v>879</v>
      </c>
      <c r="Y1199" s="285" t="s">
        <v>879</v>
      </c>
      <c r="Z1199" s="285" t="s">
        <v>879</v>
      </c>
      <c r="AA1199" s="285" t="s">
        <v>879</v>
      </c>
      <c r="AB1199" s="285" t="s">
        <v>879</v>
      </c>
      <c r="AC1199" s="285" t="s">
        <v>879</v>
      </c>
      <c r="AD1199" s="88">
        <f>'Art. 121'!Q1151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85" t="s">
        <v>880</v>
      </c>
      <c r="B1200" s="285" t="s">
        <v>880</v>
      </c>
      <c r="C1200" s="285" t="s">
        <v>880</v>
      </c>
      <c r="D1200" s="285" t="s">
        <v>880</v>
      </c>
      <c r="E1200" s="285" t="s">
        <v>880</v>
      </c>
      <c r="F1200" s="285" t="s">
        <v>880</v>
      </c>
      <c r="G1200" s="285" t="s">
        <v>880</v>
      </c>
      <c r="H1200" s="285" t="s">
        <v>880</v>
      </c>
      <c r="I1200" s="285" t="s">
        <v>880</v>
      </c>
      <c r="J1200" s="285" t="s">
        <v>880</v>
      </c>
      <c r="K1200" s="285" t="s">
        <v>880</v>
      </c>
      <c r="L1200" s="285" t="s">
        <v>880</v>
      </c>
      <c r="M1200" s="285" t="s">
        <v>880</v>
      </c>
      <c r="N1200" s="285" t="s">
        <v>880</v>
      </c>
      <c r="O1200" s="285" t="s">
        <v>880</v>
      </c>
      <c r="P1200" s="285" t="s">
        <v>880</v>
      </c>
      <c r="Q1200" s="285" t="s">
        <v>880</v>
      </c>
      <c r="R1200" s="285" t="s">
        <v>880</v>
      </c>
      <c r="S1200" s="285" t="s">
        <v>880</v>
      </c>
      <c r="T1200" s="285" t="s">
        <v>880</v>
      </c>
      <c r="U1200" s="285" t="s">
        <v>880</v>
      </c>
      <c r="V1200" s="285" t="s">
        <v>880</v>
      </c>
      <c r="W1200" s="285" t="s">
        <v>880</v>
      </c>
      <c r="X1200" s="285" t="s">
        <v>880</v>
      </c>
      <c r="Y1200" s="285" t="s">
        <v>880</v>
      </c>
      <c r="Z1200" s="285" t="s">
        <v>880</v>
      </c>
      <c r="AA1200" s="285" t="s">
        <v>880</v>
      </c>
      <c r="AB1200" s="285" t="s">
        <v>880</v>
      </c>
      <c r="AC1200" s="285" t="s">
        <v>880</v>
      </c>
      <c r="AD1200" s="88">
        <f>'Art. 121'!Q1152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85" t="s">
        <v>881</v>
      </c>
      <c r="B1201" s="285" t="s">
        <v>881</v>
      </c>
      <c r="C1201" s="285" t="s">
        <v>881</v>
      </c>
      <c r="D1201" s="285" t="s">
        <v>881</v>
      </c>
      <c r="E1201" s="285" t="s">
        <v>881</v>
      </c>
      <c r="F1201" s="285" t="s">
        <v>881</v>
      </c>
      <c r="G1201" s="285" t="s">
        <v>881</v>
      </c>
      <c r="H1201" s="285" t="s">
        <v>881</v>
      </c>
      <c r="I1201" s="285" t="s">
        <v>881</v>
      </c>
      <c r="J1201" s="285" t="s">
        <v>881</v>
      </c>
      <c r="K1201" s="285" t="s">
        <v>881</v>
      </c>
      <c r="L1201" s="285" t="s">
        <v>881</v>
      </c>
      <c r="M1201" s="285" t="s">
        <v>881</v>
      </c>
      <c r="N1201" s="285" t="s">
        <v>881</v>
      </c>
      <c r="O1201" s="285" t="s">
        <v>881</v>
      </c>
      <c r="P1201" s="285" t="s">
        <v>881</v>
      </c>
      <c r="Q1201" s="285" t="s">
        <v>881</v>
      </c>
      <c r="R1201" s="285" t="s">
        <v>881</v>
      </c>
      <c r="S1201" s="285" t="s">
        <v>881</v>
      </c>
      <c r="T1201" s="285" t="s">
        <v>881</v>
      </c>
      <c r="U1201" s="285" t="s">
        <v>881</v>
      </c>
      <c r="V1201" s="285" t="s">
        <v>881</v>
      </c>
      <c r="W1201" s="285" t="s">
        <v>881</v>
      </c>
      <c r="X1201" s="285" t="s">
        <v>881</v>
      </c>
      <c r="Y1201" s="285" t="s">
        <v>881</v>
      </c>
      <c r="Z1201" s="285" t="s">
        <v>881</v>
      </c>
      <c r="AA1201" s="285" t="s">
        <v>881</v>
      </c>
      <c r="AB1201" s="285" t="s">
        <v>881</v>
      </c>
      <c r="AC1201" s="285" t="s">
        <v>881</v>
      </c>
      <c r="AD1201" s="88">
        <f>'Art. 121'!Q1153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85" t="s">
        <v>882</v>
      </c>
      <c r="B1202" s="285" t="s">
        <v>882</v>
      </c>
      <c r="C1202" s="285" t="s">
        <v>882</v>
      </c>
      <c r="D1202" s="285" t="s">
        <v>882</v>
      </c>
      <c r="E1202" s="285" t="s">
        <v>882</v>
      </c>
      <c r="F1202" s="285" t="s">
        <v>882</v>
      </c>
      <c r="G1202" s="285" t="s">
        <v>882</v>
      </c>
      <c r="H1202" s="285" t="s">
        <v>882</v>
      </c>
      <c r="I1202" s="285" t="s">
        <v>882</v>
      </c>
      <c r="J1202" s="285" t="s">
        <v>882</v>
      </c>
      <c r="K1202" s="285" t="s">
        <v>882</v>
      </c>
      <c r="L1202" s="285" t="s">
        <v>882</v>
      </c>
      <c r="M1202" s="285" t="s">
        <v>882</v>
      </c>
      <c r="N1202" s="285" t="s">
        <v>882</v>
      </c>
      <c r="O1202" s="285" t="s">
        <v>882</v>
      </c>
      <c r="P1202" s="285" t="s">
        <v>882</v>
      </c>
      <c r="Q1202" s="285" t="s">
        <v>882</v>
      </c>
      <c r="R1202" s="285" t="s">
        <v>882</v>
      </c>
      <c r="S1202" s="285" t="s">
        <v>882</v>
      </c>
      <c r="T1202" s="285" t="s">
        <v>882</v>
      </c>
      <c r="U1202" s="285" t="s">
        <v>882</v>
      </c>
      <c r="V1202" s="285" t="s">
        <v>882</v>
      </c>
      <c r="W1202" s="285" t="s">
        <v>882</v>
      </c>
      <c r="X1202" s="285" t="s">
        <v>882</v>
      </c>
      <c r="Y1202" s="285" t="s">
        <v>882</v>
      </c>
      <c r="Z1202" s="285" t="s">
        <v>882</v>
      </c>
      <c r="AA1202" s="285" t="s">
        <v>882</v>
      </c>
      <c r="AB1202" s="285" t="s">
        <v>882</v>
      </c>
      <c r="AC1202" s="285" t="s">
        <v>882</v>
      </c>
      <c r="AD1202" s="88">
        <f>'Art. 121'!Q1154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85" t="s">
        <v>883</v>
      </c>
      <c r="B1203" s="285" t="s">
        <v>883</v>
      </c>
      <c r="C1203" s="285" t="s">
        <v>883</v>
      </c>
      <c r="D1203" s="285" t="s">
        <v>883</v>
      </c>
      <c r="E1203" s="285" t="s">
        <v>883</v>
      </c>
      <c r="F1203" s="285" t="s">
        <v>883</v>
      </c>
      <c r="G1203" s="285" t="s">
        <v>883</v>
      </c>
      <c r="H1203" s="285" t="s">
        <v>883</v>
      </c>
      <c r="I1203" s="285" t="s">
        <v>883</v>
      </c>
      <c r="J1203" s="285" t="s">
        <v>883</v>
      </c>
      <c r="K1203" s="285" t="s">
        <v>883</v>
      </c>
      <c r="L1203" s="285" t="s">
        <v>883</v>
      </c>
      <c r="M1203" s="285" t="s">
        <v>883</v>
      </c>
      <c r="N1203" s="285" t="s">
        <v>883</v>
      </c>
      <c r="O1203" s="285" t="s">
        <v>883</v>
      </c>
      <c r="P1203" s="285" t="s">
        <v>883</v>
      </c>
      <c r="Q1203" s="285" t="s">
        <v>883</v>
      </c>
      <c r="R1203" s="285" t="s">
        <v>883</v>
      </c>
      <c r="S1203" s="285" t="s">
        <v>883</v>
      </c>
      <c r="T1203" s="285" t="s">
        <v>883</v>
      </c>
      <c r="U1203" s="285" t="s">
        <v>883</v>
      </c>
      <c r="V1203" s="285" t="s">
        <v>883</v>
      </c>
      <c r="W1203" s="285" t="s">
        <v>883</v>
      </c>
      <c r="X1203" s="285" t="s">
        <v>883</v>
      </c>
      <c r="Y1203" s="285" t="s">
        <v>883</v>
      </c>
      <c r="Z1203" s="285" t="s">
        <v>883</v>
      </c>
      <c r="AA1203" s="285" t="s">
        <v>883</v>
      </c>
      <c r="AB1203" s="285" t="s">
        <v>883</v>
      </c>
      <c r="AC1203" s="285" t="s">
        <v>883</v>
      </c>
      <c r="AD1203" s="88">
        <f>'Art. 121'!Q1155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85" t="s">
        <v>884</v>
      </c>
      <c r="B1204" s="285" t="s">
        <v>884</v>
      </c>
      <c r="C1204" s="285" t="s">
        <v>884</v>
      </c>
      <c r="D1204" s="285" t="s">
        <v>884</v>
      </c>
      <c r="E1204" s="285" t="s">
        <v>884</v>
      </c>
      <c r="F1204" s="285" t="s">
        <v>884</v>
      </c>
      <c r="G1204" s="285" t="s">
        <v>884</v>
      </c>
      <c r="H1204" s="285" t="s">
        <v>884</v>
      </c>
      <c r="I1204" s="285" t="s">
        <v>884</v>
      </c>
      <c r="J1204" s="285" t="s">
        <v>884</v>
      </c>
      <c r="K1204" s="285" t="s">
        <v>884</v>
      </c>
      <c r="L1204" s="285" t="s">
        <v>884</v>
      </c>
      <c r="M1204" s="285" t="s">
        <v>884</v>
      </c>
      <c r="N1204" s="285" t="s">
        <v>884</v>
      </c>
      <c r="O1204" s="285" t="s">
        <v>884</v>
      </c>
      <c r="P1204" s="285" t="s">
        <v>884</v>
      </c>
      <c r="Q1204" s="285" t="s">
        <v>884</v>
      </c>
      <c r="R1204" s="285" t="s">
        <v>884</v>
      </c>
      <c r="S1204" s="285" t="s">
        <v>884</v>
      </c>
      <c r="T1204" s="285" t="s">
        <v>884</v>
      </c>
      <c r="U1204" s="285" t="s">
        <v>884</v>
      </c>
      <c r="V1204" s="285" t="s">
        <v>884</v>
      </c>
      <c r="W1204" s="285" t="s">
        <v>884</v>
      </c>
      <c r="X1204" s="285" t="s">
        <v>884</v>
      </c>
      <c r="Y1204" s="285" t="s">
        <v>884</v>
      </c>
      <c r="Z1204" s="285" t="s">
        <v>884</v>
      </c>
      <c r="AA1204" s="285" t="s">
        <v>884</v>
      </c>
      <c r="AB1204" s="285" t="s">
        <v>884</v>
      </c>
      <c r="AC1204" s="285" t="s">
        <v>884</v>
      </c>
      <c r="AD1204" s="88">
        <f>'Art. 121'!Q1156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85" t="s">
        <v>885</v>
      </c>
      <c r="B1205" s="285" t="s">
        <v>885</v>
      </c>
      <c r="C1205" s="285" t="s">
        <v>885</v>
      </c>
      <c r="D1205" s="285" t="s">
        <v>885</v>
      </c>
      <c r="E1205" s="285" t="s">
        <v>885</v>
      </c>
      <c r="F1205" s="285" t="s">
        <v>885</v>
      </c>
      <c r="G1205" s="285" t="s">
        <v>885</v>
      </c>
      <c r="H1205" s="285" t="s">
        <v>885</v>
      </c>
      <c r="I1205" s="285" t="s">
        <v>885</v>
      </c>
      <c r="J1205" s="285" t="s">
        <v>885</v>
      </c>
      <c r="K1205" s="285" t="s">
        <v>885</v>
      </c>
      <c r="L1205" s="285" t="s">
        <v>885</v>
      </c>
      <c r="M1205" s="285" t="s">
        <v>885</v>
      </c>
      <c r="N1205" s="285" t="s">
        <v>885</v>
      </c>
      <c r="O1205" s="285" t="s">
        <v>885</v>
      </c>
      <c r="P1205" s="285" t="s">
        <v>885</v>
      </c>
      <c r="Q1205" s="285" t="s">
        <v>885</v>
      </c>
      <c r="R1205" s="285" t="s">
        <v>885</v>
      </c>
      <c r="S1205" s="285" t="s">
        <v>885</v>
      </c>
      <c r="T1205" s="285" t="s">
        <v>885</v>
      </c>
      <c r="U1205" s="285" t="s">
        <v>885</v>
      </c>
      <c r="V1205" s="285" t="s">
        <v>885</v>
      </c>
      <c r="W1205" s="285" t="s">
        <v>885</v>
      </c>
      <c r="X1205" s="285" t="s">
        <v>885</v>
      </c>
      <c r="Y1205" s="285" t="s">
        <v>885</v>
      </c>
      <c r="Z1205" s="285" t="s">
        <v>885</v>
      </c>
      <c r="AA1205" s="285" t="s">
        <v>885</v>
      </c>
      <c r="AB1205" s="285" t="s">
        <v>885</v>
      </c>
      <c r="AC1205" s="285" t="s">
        <v>885</v>
      </c>
      <c r="AD1205" s="88">
        <f>'Art. 121'!Q1157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85" t="s">
        <v>886</v>
      </c>
      <c r="B1206" s="285" t="s">
        <v>886</v>
      </c>
      <c r="C1206" s="285" t="s">
        <v>886</v>
      </c>
      <c r="D1206" s="285" t="s">
        <v>886</v>
      </c>
      <c r="E1206" s="285" t="s">
        <v>886</v>
      </c>
      <c r="F1206" s="285" t="s">
        <v>886</v>
      </c>
      <c r="G1206" s="285" t="s">
        <v>886</v>
      </c>
      <c r="H1206" s="285" t="s">
        <v>886</v>
      </c>
      <c r="I1206" s="285" t="s">
        <v>886</v>
      </c>
      <c r="J1206" s="285" t="s">
        <v>886</v>
      </c>
      <c r="K1206" s="285" t="s">
        <v>886</v>
      </c>
      <c r="L1206" s="285" t="s">
        <v>886</v>
      </c>
      <c r="M1206" s="285" t="s">
        <v>886</v>
      </c>
      <c r="N1206" s="285" t="s">
        <v>886</v>
      </c>
      <c r="O1206" s="285" t="s">
        <v>886</v>
      </c>
      <c r="P1206" s="285" t="s">
        <v>886</v>
      </c>
      <c r="Q1206" s="285" t="s">
        <v>886</v>
      </c>
      <c r="R1206" s="285" t="s">
        <v>886</v>
      </c>
      <c r="S1206" s="285" t="s">
        <v>886</v>
      </c>
      <c r="T1206" s="285" t="s">
        <v>886</v>
      </c>
      <c r="U1206" s="285" t="s">
        <v>886</v>
      </c>
      <c r="V1206" s="285" t="s">
        <v>886</v>
      </c>
      <c r="W1206" s="285" t="s">
        <v>886</v>
      </c>
      <c r="X1206" s="285" t="s">
        <v>886</v>
      </c>
      <c r="Y1206" s="285" t="s">
        <v>886</v>
      </c>
      <c r="Z1206" s="285" t="s">
        <v>886</v>
      </c>
      <c r="AA1206" s="285" t="s">
        <v>886</v>
      </c>
      <c r="AB1206" s="285" t="s">
        <v>886</v>
      </c>
      <c r="AC1206" s="285" t="s">
        <v>886</v>
      </c>
      <c r="AD1206" s="88">
        <f>'Art. 121'!Q1158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85" t="s">
        <v>887</v>
      </c>
      <c r="B1207" s="285" t="s">
        <v>887</v>
      </c>
      <c r="C1207" s="285" t="s">
        <v>887</v>
      </c>
      <c r="D1207" s="285" t="s">
        <v>887</v>
      </c>
      <c r="E1207" s="285" t="s">
        <v>887</v>
      </c>
      <c r="F1207" s="285" t="s">
        <v>887</v>
      </c>
      <c r="G1207" s="285" t="s">
        <v>887</v>
      </c>
      <c r="H1207" s="285" t="s">
        <v>887</v>
      </c>
      <c r="I1207" s="285" t="s">
        <v>887</v>
      </c>
      <c r="J1207" s="285" t="s">
        <v>887</v>
      </c>
      <c r="K1207" s="285" t="s">
        <v>887</v>
      </c>
      <c r="L1207" s="285" t="s">
        <v>887</v>
      </c>
      <c r="M1207" s="285" t="s">
        <v>887</v>
      </c>
      <c r="N1207" s="285" t="s">
        <v>887</v>
      </c>
      <c r="O1207" s="285" t="s">
        <v>887</v>
      </c>
      <c r="P1207" s="285" t="s">
        <v>887</v>
      </c>
      <c r="Q1207" s="285" t="s">
        <v>887</v>
      </c>
      <c r="R1207" s="285" t="s">
        <v>887</v>
      </c>
      <c r="S1207" s="285" t="s">
        <v>887</v>
      </c>
      <c r="T1207" s="285" t="s">
        <v>887</v>
      </c>
      <c r="U1207" s="285" t="s">
        <v>887</v>
      </c>
      <c r="V1207" s="285" t="s">
        <v>887</v>
      </c>
      <c r="W1207" s="285" t="s">
        <v>887</v>
      </c>
      <c r="X1207" s="285" t="s">
        <v>887</v>
      </c>
      <c r="Y1207" s="285" t="s">
        <v>887</v>
      </c>
      <c r="Z1207" s="285" t="s">
        <v>887</v>
      </c>
      <c r="AA1207" s="285" t="s">
        <v>887</v>
      </c>
      <c r="AB1207" s="285" t="s">
        <v>887</v>
      </c>
      <c r="AC1207" s="285" t="s">
        <v>887</v>
      </c>
      <c r="AD1207" s="88">
        <f>'Art. 121'!Q1159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85" t="s">
        <v>888</v>
      </c>
      <c r="B1208" s="285" t="s">
        <v>888</v>
      </c>
      <c r="C1208" s="285" t="s">
        <v>888</v>
      </c>
      <c r="D1208" s="285" t="s">
        <v>888</v>
      </c>
      <c r="E1208" s="285" t="s">
        <v>888</v>
      </c>
      <c r="F1208" s="285" t="s">
        <v>888</v>
      </c>
      <c r="G1208" s="285" t="s">
        <v>888</v>
      </c>
      <c r="H1208" s="285" t="s">
        <v>888</v>
      </c>
      <c r="I1208" s="285" t="s">
        <v>888</v>
      </c>
      <c r="J1208" s="285" t="s">
        <v>888</v>
      </c>
      <c r="K1208" s="285" t="s">
        <v>888</v>
      </c>
      <c r="L1208" s="285" t="s">
        <v>888</v>
      </c>
      <c r="M1208" s="285" t="s">
        <v>888</v>
      </c>
      <c r="N1208" s="285" t="s">
        <v>888</v>
      </c>
      <c r="O1208" s="285" t="s">
        <v>888</v>
      </c>
      <c r="P1208" s="285" t="s">
        <v>888</v>
      </c>
      <c r="Q1208" s="285" t="s">
        <v>888</v>
      </c>
      <c r="R1208" s="285" t="s">
        <v>888</v>
      </c>
      <c r="S1208" s="285" t="s">
        <v>888</v>
      </c>
      <c r="T1208" s="285" t="s">
        <v>888</v>
      </c>
      <c r="U1208" s="285" t="s">
        <v>888</v>
      </c>
      <c r="V1208" s="285" t="s">
        <v>888</v>
      </c>
      <c r="W1208" s="285" t="s">
        <v>888</v>
      </c>
      <c r="X1208" s="285" t="s">
        <v>888</v>
      </c>
      <c r="Y1208" s="285" t="s">
        <v>888</v>
      </c>
      <c r="Z1208" s="285" t="s">
        <v>888</v>
      </c>
      <c r="AA1208" s="285" t="s">
        <v>888</v>
      </c>
      <c r="AB1208" s="285" t="s">
        <v>888</v>
      </c>
      <c r="AC1208" s="285" t="s">
        <v>888</v>
      </c>
      <c r="AD1208" s="88">
        <f>'Art. 121'!Q1160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85" t="s">
        <v>889</v>
      </c>
      <c r="B1209" s="285" t="s">
        <v>889</v>
      </c>
      <c r="C1209" s="285" t="s">
        <v>889</v>
      </c>
      <c r="D1209" s="285" t="s">
        <v>889</v>
      </c>
      <c r="E1209" s="285" t="s">
        <v>889</v>
      </c>
      <c r="F1209" s="285" t="s">
        <v>889</v>
      </c>
      <c r="G1209" s="285" t="s">
        <v>889</v>
      </c>
      <c r="H1209" s="285" t="s">
        <v>889</v>
      </c>
      <c r="I1209" s="285" t="s">
        <v>889</v>
      </c>
      <c r="J1209" s="285" t="s">
        <v>889</v>
      </c>
      <c r="K1209" s="285" t="s">
        <v>889</v>
      </c>
      <c r="L1209" s="285" t="s">
        <v>889</v>
      </c>
      <c r="M1209" s="285" t="s">
        <v>889</v>
      </c>
      <c r="N1209" s="285" t="s">
        <v>889</v>
      </c>
      <c r="O1209" s="285" t="s">
        <v>889</v>
      </c>
      <c r="P1209" s="285" t="s">
        <v>889</v>
      </c>
      <c r="Q1209" s="285" t="s">
        <v>889</v>
      </c>
      <c r="R1209" s="285" t="s">
        <v>889</v>
      </c>
      <c r="S1209" s="285" t="s">
        <v>889</v>
      </c>
      <c r="T1209" s="285" t="s">
        <v>889</v>
      </c>
      <c r="U1209" s="285" t="s">
        <v>889</v>
      </c>
      <c r="V1209" s="285" t="s">
        <v>889</v>
      </c>
      <c r="W1209" s="285" t="s">
        <v>889</v>
      </c>
      <c r="X1209" s="285" t="s">
        <v>889</v>
      </c>
      <c r="Y1209" s="285" t="s">
        <v>889</v>
      </c>
      <c r="Z1209" s="285" t="s">
        <v>889</v>
      </c>
      <c r="AA1209" s="285" t="s">
        <v>889</v>
      </c>
      <c r="AB1209" s="285" t="s">
        <v>889</v>
      </c>
      <c r="AC1209" s="285" t="s">
        <v>889</v>
      </c>
      <c r="AD1209" s="88">
        <f>'Art. 121'!Q1161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85" t="s">
        <v>890</v>
      </c>
      <c r="B1210" s="285" t="s">
        <v>890</v>
      </c>
      <c r="C1210" s="285" t="s">
        <v>890</v>
      </c>
      <c r="D1210" s="285" t="s">
        <v>890</v>
      </c>
      <c r="E1210" s="285" t="s">
        <v>890</v>
      </c>
      <c r="F1210" s="285" t="s">
        <v>890</v>
      </c>
      <c r="G1210" s="285" t="s">
        <v>890</v>
      </c>
      <c r="H1210" s="285" t="s">
        <v>890</v>
      </c>
      <c r="I1210" s="285" t="s">
        <v>890</v>
      </c>
      <c r="J1210" s="285" t="s">
        <v>890</v>
      </c>
      <c r="K1210" s="285" t="s">
        <v>890</v>
      </c>
      <c r="L1210" s="285" t="s">
        <v>890</v>
      </c>
      <c r="M1210" s="285" t="s">
        <v>890</v>
      </c>
      <c r="N1210" s="285" t="s">
        <v>890</v>
      </c>
      <c r="O1210" s="285" t="s">
        <v>890</v>
      </c>
      <c r="P1210" s="285" t="s">
        <v>890</v>
      </c>
      <c r="Q1210" s="285" t="s">
        <v>890</v>
      </c>
      <c r="R1210" s="285" t="s">
        <v>890</v>
      </c>
      <c r="S1210" s="285" t="s">
        <v>890</v>
      </c>
      <c r="T1210" s="285" t="s">
        <v>890</v>
      </c>
      <c r="U1210" s="285" t="s">
        <v>890</v>
      </c>
      <c r="V1210" s="285" t="s">
        <v>890</v>
      </c>
      <c r="W1210" s="285" t="s">
        <v>890</v>
      </c>
      <c r="X1210" s="285" t="s">
        <v>890</v>
      </c>
      <c r="Y1210" s="285" t="s">
        <v>890</v>
      </c>
      <c r="Z1210" s="285" t="s">
        <v>890</v>
      </c>
      <c r="AA1210" s="285" t="s">
        <v>890</v>
      </c>
      <c r="AB1210" s="285" t="s">
        <v>890</v>
      </c>
      <c r="AC1210" s="285" t="s">
        <v>890</v>
      </c>
      <c r="AD1210" s="88">
        <f>'Art. 121'!Q1162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85" t="s">
        <v>891</v>
      </c>
      <c r="B1211" s="285" t="s">
        <v>891</v>
      </c>
      <c r="C1211" s="285" t="s">
        <v>891</v>
      </c>
      <c r="D1211" s="285" t="s">
        <v>891</v>
      </c>
      <c r="E1211" s="285" t="s">
        <v>891</v>
      </c>
      <c r="F1211" s="285" t="s">
        <v>891</v>
      </c>
      <c r="G1211" s="285" t="s">
        <v>891</v>
      </c>
      <c r="H1211" s="285" t="s">
        <v>891</v>
      </c>
      <c r="I1211" s="285" t="s">
        <v>891</v>
      </c>
      <c r="J1211" s="285" t="s">
        <v>891</v>
      </c>
      <c r="K1211" s="285" t="s">
        <v>891</v>
      </c>
      <c r="L1211" s="285" t="s">
        <v>891</v>
      </c>
      <c r="M1211" s="285" t="s">
        <v>891</v>
      </c>
      <c r="N1211" s="285" t="s">
        <v>891</v>
      </c>
      <c r="O1211" s="285" t="s">
        <v>891</v>
      </c>
      <c r="P1211" s="285" t="s">
        <v>891</v>
      </c>
      <c r="Q1211" s="285" t="s">
        <v>891</v>
      </c>
      <c r="R1211" s="285" t="s">
        <v>891</v>
      </c>
      <c r="S1211" s="285" t="s">
        <v>891</v>
      </c>
      <c r="T1211" s="285" t="s">
        <v>891</v>
      </c>
      <c r="U1211" s="285" t="s">
        <v>891</v>
      </c>
      <c r="V1211" s="285" t="s">
        <v>891</v>
      </c>
      <c r="W1211" s="285" t="s">
        <v>891</v>
      </c>
      <c r="X1211" s="285" t="s">
        <v>891</v>
      </c>
      <c r="Y1211" s="285" t="s">
        <v>891</v>
      </c>
      <c r="Z1211" s="285" t="s">
        <v>891</v>
      </c>
      <c r="AA1211" s="285" t="s">
        <v>891</v>
      </c>
      <c r="AB1211" s="285" t="s">
        <v>891</v>
      </c>
      <c r="AC1211" s="285" t="s">
        <v>891</v>
      </c>
      <c r="AD1211" s="88">
        <f>'Art. 121'!Q1163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85" t="s">
        <v>892</v>
      </c>
      <c r="B1212" s="285" t="s">
        <v>892</v>
      </c>
      <c r="C1212" s="285" t="s">
        <v>892</v>
      </c>
      <c r="D1212" s="285" t="s">
        <v>892</v>
      </c>
      <c r="E1212" s="285" t="s">
        <v>892</v>
      </c>
      <c r="F1212" s="285" t="s">
        <v>892</v>
      </c>
      <c r="G1212" s="285" t="s">
        <v>892</v>
      </c>
      <c r="H1212" s="285" t="s">
        <v>892</v>
      </c>
      <c r="I1212" s="285" t="s">
        <v>892</v>
      </c>
      <c r="J1212" s="285" t="s">
        <v>892</v>
      </c>
      <c r="K1212" s="285" t="s">
        <v>892</v>
      </c>
      <c r="L1212" s="285" t="s">
        <v>892</v>
      </c>
      <c r="M1212" s="285" t="s">
        <v>892</v>
      </c>
      <c r="N1212" s="285" t="s">
        <v>892</v>
      </c>
      <c r="O1212" s="285" t="s">
        <v>892</v>
      </c>
      <c r="P1212" s="285" t="s">
        <v>892</v>
      </c>
      <c r="Q1212" s="285" t="s">
        <v>892</v>
      </c>
      <c r="R1212" s="285" t="s">
        <v>892</v>
      </c>
      <c r="S1212" s="285" t="s">
        <v>892</v>
      </c>
      <c r="T1212" s="285" t="s">
        <v>892</v>
      </c>
      <c r="U1212" s="285" t="s">
        <v>892</v>
      </c>
      <c r="V1212" s="285" t="s">
        <v>892</v>
      </c>
      <c r="W1212" s="285" t="s">
        <v>892</v>
      </c>
      <c r="X1212" s="285" t="s">
        <v>892</v>
      </c>
      <c r="Y1212" s="285" t="s">
        <v>892</v>
      </c>
      <c r="Z1212" s="285" t="s">
        <v>892</v>
      </c>
      <c r="AA1212" s="285" t="s">
        <v>892</v>
      </c>
      <c r="AB1212" s="285" t="s">
        <v>892</v>
      </c>
      <c r="AC1212" s="285" t="s">
        <v>892</v>
      </c>
      <c r="AD1212" s="88">
        <f>'Art. 121'!Q1164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85" t="s">
        <v>893</v>
      </c>
      <c r="B1213" s="285" t="s">
        <v>893</v>
      </c>
      <c r="C1213" s="285" t="s">
        <v>893</v>
      </c>
      <c r="D1213" s="285" t="s">
        <v>893</v>
      </c>
      <c r="E1213" s="285" t="s">
        <v>893</v>
      </c>
      <c r="F1213" s="285" t="s">
        <v>893</v>
      </c>
      <c r="G1213" s="285" t="s">
        <v>893</v>
      </c>
      <c r="H1213" s="285" t="s">
        <v>893</v>
      </c>
      <c r="I1213" s="285" t="s">
        <v>893</v>
      </c>
      <c r="J1213" s="285" t="s">
        <v>893</v>
      </c>
      <c r="K1213" s="285" t="s">
        <v>893</v>
      </c>
      <c r="L1213" s="285" t="s">
        <v>893</v>
      </c>
      <c r="M1213" s="285" t="s">
        <v>893</v>
      </c>
      <c r="N1213" s="285" t="s">
        <v>893</v>
      </c>
      <c r="O1213" s="285" t="s">
        <v>893</v>
      </c>
      <c r="P1213" s="285" t="s">
        <v>893</v>
      </c>
      <c r="Q1213" s="285" t="s">
        <v>893</v>
      </c>
      <c r="R1213" s="285" t="s">
        <v>893</v>
      </c>
      <c r="S1213" s="285" t="s">
        <v>893</v>
      </c>
      <c r="T1213" s="285" t="s">
        <v>893</v>
      </c>
      <c r="U1213" s="285" t="s">
        <v>893</v>
      </c>
      <c r="V1213" s="285" t="s">
        <v>893</v>
      </c>
      <c r="W1213" s="285" t="s">
        <v>893</v>
      </c>
      <c r="X1213" s="285" t="s">
        <v>893</v>
      </c>
      <c r="Y1213" s="285" t="s">
        <v>893</v>
      </c>
      <c r="Z1213" s="285" t="s">
        <v>893</v>
      </c>
      <c r="AA1213" s="285" t="s">
        <v>893</v>
      </c>
      <c r="AB1213" s="285" t="s">
        <v>893</v>
      </c>
      <c r="AC1213" s="285" t="s">
        <v>893</v>
      </c>
      <c r="AD1213" s="88">
        <f>'Art. 121'!Q1165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85" t="s">
        <v>894</v>
      </c>
      <c r="B1214" s="285" t="s">
        <v>894</v>
      </c>
      <c r="C1214" s="285" t="s">
        <v>894</v>
      </c>
      <c r="D1214" s="285" t="s">
        <v>894</v>
      </c>
      <c r="E1214" s="285" t="s">
        <v>894</v>
      </c>
      <c r="F1214" s="285" t="s">
        <v>894</v>
      </c>
      <c r="G1214" s="285" t="s">
        <v>894</v>
      </c>
      <c r="H1214" s="285" t="s">
        <v>894</v>
      </c>
      <c r="I1214" s="285" t="s">
        <v>894</v>
      </c>
      <c r="J1214" s="285" t="s">
        <v>894</v>
      </c>
      <c r="K1214" s="285" t="s">
        <v>894</v>
      </c>
      <c r="L1214" s="285" t="s">
        <v>894</v>
      </c>
      <c r="M1214" s="285" t="s">
        <v>894</v>
      </c>
      <c r="N1214" s="285" t="s">
        <v>894</v>
      </c>
      <c r="O1214" s="285" t="s">
        <v>894</v>
      </c>
      <c r="P1214" s="285" t="s">
        <v>894</v>
      </c>
      <c r="Q1214" s="285" t="s">
        <v>894</v>
      </c>
      <c r="R1214" s="285" t="s">
        <v>894</v>
      </c>
      <c r="S1214" s="285" t="s">
        <v>894</v>
      </c>
      <c r="T1214" s="285" t="s">
        <v>894</v>
      </c>
      <c r="U1214" s="285" t="s">
        <v>894</v>
      </c>
      <c r="V1214" s="285" t="s">
        <v>894</v>
      </c>
      <c r="W1214" s="285" t="s">
        <v>894</v>
      </c>
      <c r="X1214" s="285" t="s">
        <v>894</v>
      </c>
      <c r="Y1214" s="285" t="s">
        <v>894</v>
      </c>
      <c r="Z1214" s="285" t="s">
        <v>894</v>
      </c>
      <c r="AA1214" s="285" t="s">
        <v>894</v>
      </c>
      <c r="AB1214" s="285" t="s">
        <v>894</v>
      </c>
      <c r="AC1214" s="285" t="s">
        <v>894</v>
      </c>
      <c r="AD1214" s="88">
        <f>'Art. 121'!Q1166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85" t="s">
        <v>895</v>
      </c>
      <c r="B1215" s="285" t="s">
        <v>895</v>
      </c>
      <c r="C1215" s="285" t="s">
        <v>895</v>
      </c>
      <c r="D1215" s="285" t="s">
        <v>895</v>
      </c>
      <c r="E1215" s="285" t="s">
        <v>895</v>
      </c>
      <c r="F1215" s="285" t="s">
        <v>895</v>
      </c>
      <c r="G1215" s="285" t="s">
        <v>895</v>
      </c>
      <c r="H1215" s="285" t="s">
        <v>895</v>
      </c>
      <c r="I1215" s="285" t="s">
        <v>895</v>
      </c>
      <c r="J1215" s="285" t="s">
        <v>895</v>
      </c>
      <c r="K1215" s="285" t="s">
        <v>895</v>
      </c>
      <c r="L1215" s="285" t="s">
        <v>895</v>
      </c>
      <c r="M1215" s="285" t="s">
        <v>895</v>
      </c>
      <c r="N1215" s="285" t="s">
        <v>895</v>
      </c>
      <c r="O1215" s="285" t="s">
        <v>895</v>
      </c>
      <c r="P1215" s="285" t="s">
        <v>895</v>
      </c>
      <c r="Q1215" s="285" t="s">
        <v>895</v>
      </c>
      <c r="R1215" s="285" t="s">
        <v>895</v>
      </c>
      <c r="S1215" s="285" t="s">
        <v>895</v>
      </c>
      <c r="T1215" s="285" t="s">
        <v>895</v>
      </c>
      <c r="U1215" s="285" t="s">
        <v>895</v>
      </c>
      <c r="V1215" s="285" t="s">
        <v>895</v>
      </c>
      <c r="W1215" s="285" t="s">
        <v>895</v>
      </c>
      <c r="X1215" s="285" t="s">
        <v>895</v>
      </c>
      <c r="Y1215" s="285" t="s">
        <v>895</v>
      </c>
      <c r="Z1215" s="285" t="s">
        <v>895</v>
      </c>
      <c r="AA1215" s="285" t="s">
        <v>895</v>
      </c>
      <c r="AB1215" s="285" t="s">
        <v>895</v>
      </c>
      <c r="AC1215" s="285" t="s">
        <v>895</v>
      </c>
      <c r="AD1215" s="88">
        <f>'Art. 121'!Q1167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85" t="s">
        <v>896</v>
      </c>
      <c r="B1216" s="285" t="s">
        <v>896</v>
      </c>
      <c r="C1216" s="285" t="s">
        <v>896</v>
      </c>
      <c r="D1216" s="285" t="s">
        <v>896</v>
      </c>
      <c r="E1216" s="285" t="s">
        <v>896</v>
      </c>
      <c r="F1216" s="285" t="s">
        <v>896</v>
      </c>
      <c r="G1216" s="285" t="s">
        <v>896</v>
      </c>
      <c r="H1216" s="285" t="s">
        <v>896</v>
      </c>
      <c r="I1216" s="285" t="s">
        <v>896</v>
      </c>
      <c r="J1216" s="285" t="s">
        <v>896</v>
      </c>
      <c r="K1216" s="285" t="s">
        <v>896</v>
      </c>
      <c r="L1216" s="285" t="s">
        <v>896</v>
      </c>
      <c r="M1216" s="285" t="s">
        <v>896</v>
      </c>
      <c r="N1216" s="285" t="s">
        <v>896</v>
      </c>
      <c r="O1216" s="285" t="s">
        <v>896</v>
      </c>
      <c r="P1216" s="285" t="s">
        <v>896</v>
      </c>
      <c r="Q1216" s="285" t="s">
        <v>896</v>
      </c>
      <c r="R1216" s="285" t="s">
        <v>896</v>
      </c>
      <c r="S1216" s="285" t="s">
        <v>896</v>
      </c>
      <c r="T1216" s="285" t="s">
        <v>896</v>
      </c>
      <c r="U1216" s="285" t="s">
        <v>896</v>
      </c>
      <c r="V1216" s="285" t="s">
        <v>896</v>
      </c>
      <c r="W1216" s="285" t="s">
        <v>896</v>
      </c>
      <c r="X1216" s="285" t="s">
        <v>896</v>
      </c>
      <c r="Y1216" s="285" t="s">
        <v>896</v>
      </c>
      <c r="Z1216" s="285" t="s">
        <v>896</v>
      </c>
      <c r="AA1216" s="285" t="s">
        <v>896</v>
      </c>
      <c r="AB1216" s="285" t="s">
        <v>896</v>
      </c>
      <c r="AC1216" s="285" t="s">
        <v>896</v>
      </c>
      <c r="AD1216" s="88">
        <f>'Art. 121'!Q1168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85" t="s">
        <v>897</v>
      </c>
      <c r="B1217" s="285" t="s">
        <v>897</v>
      </c>
      <c r="C1217" s="285" t="s">
        <v>897</v>
      </c>
      <c r="D1217" s="285" t="s">
        <v>897</v>
      </c>
      <c r="E1217" s="285" t="s">
        <v>897</v>
      </c>
      <c r="F1217" s="285" t="s">
        <v>897</v>
      </c>
      <c r="G1217" s="285" t="s">
        <v>897</v>
      </c>
      <c r="H1217" s="285" t="s">
        <v>897</v>
      </c>
      <c r="I1217" s="285" t="s">
        <v>897</v>
      </c>
      <c r="J1217" s="285" t="s">
        <v>897</v>
      </c>
      <c r="K1217" s="285" t="s">
        <v>897</v>
      </c>
      <c r="L1217" s="285" t="s">
        <v>897</v>
      </c>
      <c r="M1217" s="285" t="s">
        <v>897</v>
      </c>
      <c r="N1217" s="285" t="s">
        <v>897</v>
      </c>
      <c r="O1217" s="285" t="s">
        <v>897</v>
      </c>
      <c r="P1217" s="285" t="s">
        <v>897</v>
      </c>
      <c r="Q1217" s="285" t="s">
        <v>897</v>
      </c>
      <c r="R1217" s="285" t="s">
        <v>897</v>
      </c>
      <c r="S1217" s="285" t="s">
        <v>897</v>
      </c>
      <c r="T1217" s="285" t="s">
        <v>897</v>
      </c>
      <c r="U1217" s="285" t="s">
        <v>897</v>
      </c>
      <c r="V1217" s="285" t="s">
        <v>897</v>
      </c>
      <c r="W1217" s="285" t="s">
        <v>897</v>
      </c>
      <c r="X1217" s="285" t="s">
        <v>897</v>
      </c>
      <c r="Y1217" s="285" t="s">
        <v>897</v>
      </c>
      <c r="Z1217" s="285" t="s">
        <v>897</v>
      </c>
      <c r="AA1217" s="285" t="s">
        <v>897</v>
      </c>
      <c r="AB1217" s="285" t="s">
        <v>897</v>
      </c>
      <c r="AC1217" s="285" t="s">
        <v>897</v>
      </c>
      <c r="AD1217" s="88">
        <f>'Art. 121'!Q1169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85" t="s">
        <v>898</v>
      </c>
      <c r="B1218" s="285" t="s">
        <v>898</v>
      </c>
      <c r="C1218" s="285" t="s">
        <v>898</v>
      </c>
      <c r="D1218" s="285" t="s">
        <v>898</v>
      </c>
      <c r="E1218" s="285" t="s">
        <v>898</v>
      </c>
      <c r="F1218" s="285" t="s">
        <v>898</v>
      </c>
      <c r="G1218" s="285" t="s">
        <v>898</v>
      </c>
      <c r="H1218" s="285" t="s">
        <v>898</v>
      </c>
      <c r="I1218" s="285" t="s">
        <v>898</v>
      </c>
      <c r="J1218" s="285" t="s">
        <v>898</v>
      </c>
      <c r="K1218" s="285" t="s">
        <v>898</v>
      </c>
      <c r="L1218" s="285" t="s">
        <v>898</v>
      </c>
      <c r="M1218" s="285" t="s">
        <v>898</v>
      </c>
      <c r="N1218" s="285" t="s">
        <v>898</v>
      </c>
      <c r="O1218" s="285" t="s">
        <v>898</v>
      </c>
      <c r="P1218" s="285" t="s">
        <v>898</v>
      </c>
      <c r="Q1218" s="285" t="s">
        <v>898</v>
      </c>
      <c r="R1218" s="285" t="s">
        <v>898</v>
      </c>
      <c r="S1218" s="285" t="s">
        <v>898</v>
      </c>
      <c r="T1218" s="285" t="s">
        <v>898</v>
      </c>
      <c r="U1218" s="285" t="s">
        <v>898</v>
      </c>
      <c r="V1218" s="285" t="s">
        <v>898</v>
      </c>
      <c r="W1218" s="285" t="s">
        <v>898</v>
      </c>
      <c r="X1218" s="285" t="s">
        <v>898</v>
      </c>
      <c r="Y1218" s="285" t="s">
        <v>898</v>
      </c>
      <c r="Z1218" s="285" t="s">
        <v>898</v>
      </c>
      <c r="AA1218" s="285" t="s">
        <v>898</v>
      </c>
      <c r="AB1218" s="285" t="s">
        <v>898</v>
      </c>
      <c r="AC1218" s="285" t="s">
        <v>898</v>
      </c>
      <c r="AD1218" s="88">
        <f>'Art. 121'!Q1170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85" t="s">
        <v>899</v>
      </c>
      <c r="B1219" s="285" t="s">
        <v>899</v>
      </c>
      <c r="C1219" s="285" t="s">
        <v>899</v>
      </c>
      <c r="D1219" s="285" t="s">
        <v>899</v>
      </c>
      <c r="E1219" s="285" t="s">
        <v>899</v>
      </c>
      <c r="F1219" s="285" t="s">
        <v>899</v>
      </c>
      <c r="G1219" s="285" t="s">
        <v>899</v>
      </c>
      <c r="H1219" s="285" t="s">
        <v>899</v>
      </c>
      <c r="I1219" s="285" t="s">
        <v>899</v>
      </c>
      <c r="J1219" s="285" t="s">
        <v>899</v>
      </c>
      <c r="K1219" s="285" t="s">
        <v>899</v>
      </c>
      <c r="L1219" s="285" t="s">
        <v>899</v>
      </c>
      <c r="M1219" s="285" t="s">
        <v>899</v>
      </c>
      <c r="N1219" s="285" t="s">
        <v>899</v>
      </c>
      <c r="O1219" s="285" t="s">
        <v>899</v>
      </c>
      <c r="P1219" s="285" t="s">
        <v>899</v>
      </c>
      <c r="Q1219" s="285" t="s">
        <v>899</v>
      </c>
      <c r="R1219" s="285" t="s">
        <v>899</v>
      </c>
      <c r="S1219" s="285" t="s">
        <v>899</v>
      </c>
      <c r="T1219" s="285" t="s">
        <v>899</v>
      </c>
      <c r="U1219" s="285" t="s">
        <v>899</v>
      </c>
      <c r="V1219" s="285" t="s">
        <v>899</v>
      </c>
      <c r="W1219" s="285" t="s">
        <v>899</v>
      </c>
      <c r="X1219" s="285" t="s">
        <v>899</v>
      </c>
      <c r="Y1219" s="285" t="s">
        <v>899</v>
      </c>
      <c r="Z1219" s="285" t="s">
        <v>899</v>
      </c>
      <c r="AA1219" s="285" t="s">
        <v>899</v>
      </c>
      <c r="AB1219" s="285" t="s">
        <v>899</v>
      </c>
      <c r="AC1219" s="285" t="s">
        <v>899</v>
      </c>
      <c r="AD1219" s="88">
        <f>'Art. 121'!Q1171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85" t="s">
        <v>900</v>
      </c>
      <c r="B1220" s="285" t="s">
        <v>900</v>
      </c>
      <c r="C1220" s="285" t="s">
        <v>900</v>
      </c>
      <c r="D1220" s="285" t="s">
        <v>900</v>
      </c>
      <c r="E1220" s="285" t="s">
        <v>900</v>
      </c>
      <c r="F1220" s="285" t="s">
        <v>900</v>
      </c>
      <c r="G1220" s="285" t="s">
        <v>900</v>
      </c>
      <c r="H1220" s="285" t="s">
        <v>900</v>
      </c>
      <c r="I1220" s="285" t="s">
        <v>900</v>
      </c>
      <c r="J1220" s="285" t="s">
        <v>900</v>
      </c>
      <c r="K1220" s="285" t="s">
        <v>900</v>
      </c>
      <c r="L1220" s="285" t="s">
        <v>900</v>
      </c>
      <c r="M1220" s="285" t="s">
        <v>900</v>
      </c>
      <c r="N1220" s="285" t="s">
        <v>900</v>
      </c>
      <c r="O1220" s="285" t="s">
        <v>900</v>
      </c>
      <c r="P1220" s="285" t="s">
        <v>900</v>
      </c>
      <c r="Q1220" s="285" t="s">
        <v>900</v>
      </c>
      <c r="R1220" s="285" t="s">
        <v>900</v>
      </c>
      <c r="S1220" s="285" t="s">
        <v>900</v>
      </c>
      <c r="T1220" s="285" t="s">
        <v>900</v>
      </c>
      <c r="U1220" s="285" t="s">
        <v>900</v>
      </c>
      <c r="V1220" s="285" t="s">
        <v>900</v>
      </c>
      <c r="W1220" s="285" t="s">
        <v>900</v>
      </c>
      <c r="X1220" s="285" t="s">
        <v>900</v>
      </c>
      <c r="Y1220" s="285" t="s">
        <v>900</v>
      </c>
      <c r="Z1220" s="285" t="s">
        <v>900</v>
      </c>
      <c r="AA1220" s="285" t="s">
        <v>900</v>
      </c>
      <c r="AB1220" s="285" t="s">
        <v>900</v>
      </c>
      <c r="AC1220" s="285" t="s">
        <v>900</v>
      </c>
      <c r="AD1220" s="88">
        <f>'Art. 121'!Q1172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85" t="s">
        <v>901</v>
      </c>
      <c r="B1221" s="285" t="s">
        <v>901</v>
      </c>
      <c r="C1221" s="285" t="s">
        <v>901</v>
      </c>
      <c r="D1221" s="285" t="s">
        <v>901</v>
      </c>
      <c r="E1221" s="285" t="s">
        <v>901</v>
      </c>
      <c r="F1221" s="285" t="s">
        <v>901</v>
      </c>
      <c r="G1221" s="285" t="s">
        <v>901</v>
      </c>
      <c r="H1221" s="285" t="s">
        <v>901</v>
      </c>
      <c r="I1221" s="285" t="s">
        <v>901</v>
      </c>
      <c r="J1221" s="285" t="s">
        <v>901</v>
      </c>
      <c r="K1221" s="285" t="s">
        <v>901</v>
      </c>
      <c r="L1221" s="285" t="s">
        <v>901</v>
      </c>
      <c r="M1221" s="285" t="s">
        <v>901</v>
      </c>
      <c r="N1221" s="285" t="s">
        <v>901</v>
      </c>
      <c r="O1221" s="285" t="s">
        <v>901</v>
      </c>
      <c r="P1221" s="285" t="s">
        <v>901</v>
      </c>
      <c r="Q1221" s="285" t="s">
        <v>901</v>
      </c>
      <c r="R1221" s="285" t="s">
        <v>901</v>
      </c>
      <c r="S1221" s="285" t="s">
        <v>901</v>
      </c>
      <c r="T1221" s="285" t="s">
        <v>901</v>
      </c>
      <c r="U1221" s="285" t="s">
        <v>901</v>
      </c>
      <c r="V1221" s="285" t="s">
        <v>901</v>
      </c>
      <c r="W1221" s="285" t="s">
        <v>901</v>
      </c>
      <c r="X1221" s="285" t="s">
        <v>901</v>
      </c>
      <c r="Y1221" s="285" t="s">
        <v>901</v>
      </c>
      <c r="Z1221" s="285" t="s">
        <v>901</v>
      </c>
      <c r="AA1221" s="285" t="s">
        <v>901</v>
      </c>
      <c r="AB1221" s="285" t="s">
        <v>901</v>
      </c>
      <c r="AC1221" s="285" t="s">
        <v>901</v>
      </c>
      <c r="AD1221" s="88">
        <f>'Art. 121'!Q1173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85" t="s">
        <v>902</v>
      </c>
      <c r="B1222" s="285" t="s">
        <v>902</v>
      </c>
      <c r="C1222" s="285" t="s">
        <v>902</v>
      </c>
      <c r="D1222" s="285" t="s">
        <v>902</v>
      </c>
      <c r="E1222" s="285" t="s">
        <v>902</v>
      </c>
      <c r="F1222" s="285" t="s">
        <v>902</v>
      </c>
      <c r="G1222" s="285" t="s">
        <v>902</v>
      </c>
      <c r="H1222" s="285" t="s">
        <v>902</v>
      </c>
      <c r="I1222" s="285" t="s">
        <v>902</v>
      </c>
      <c r="J1222" s="285" t="s">
        <v>902</v>
      </c>
      <c r="K1222" s="285" t="s">
        <v>902</v>
      </c>
      <c r="L1222" s="285" t="s">
        <v>902</v>
      </c>
      <c r="M1222" s="285" t="s">
        <v>902</v>
      </c>
      <c r="N1222" s="285" t="s">
        <v>902</v>
      </c>
      <c r="O1222" s="285" t="s">
        <v>902</v>
      </c>
      <c r="P1222" s="285" t="s">
        <v>902</v>
      </c>
      <c r="Q1222" s="285" t="s">
        <v>902</v>
      </c>
      <c r="R1222" s="285" t="s">
        <v>902</v>
      </c>
      <c r="S1222" s="285" t="s">
        <v>902</v>
      </c>
      <c r="T1222" s="285" t="s">
        <v>902</v>
      </c>
      <c r="U1222" s="285" t="s">
        <v>902</v>
      </c>
      <c r="V1222" s="285" t="s">
        <v>902</v>
      </c>
      <c r="W1222" s="285" t="s">
        <v>902</v>
      </c>
      <c r="X1222" s="285" t="s">
        <v>902</v>
      </c>
      <c r="Y1222" s="285" t="s">
        <v>902</v>
      </c>
      <c r="Z1222" s="285" t="s">
        <v>902</v>
      </c>
      <c r="AA1222" s="285" t="s">
        <v>902</v>
      </c>
      <c r="AB1222" s="285" t="s">
        <v>902</v>
      </c>
      <c r="AC1222" s="285" t="s">
        <v>902</v>
      </c>
      <c r="AD1222" s="88">
        <f>'Art. 121'!Q1174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85" t="s">
        <v>903</v>
      </c>
      <c r="B1223" s="285" t="s">
        <v>903</v>
      </c>
      <c r="C1223" s="285" t="s">
        <v>903</v>
      </c>
      <c r="D1223" s="285" t="s">
        <v>903</v>
      </c>
      <c r="E1223" s="285" t="s">
        <v>903</v>
      </c>
      <c r="F1223" s="285" t="s">
        <v>903</v>
      </c>
      <c r="G1223" s="285" t="s">
        <v>903</v>
      </c>
      <c r="H1223" s="285" t="s">
        <v>903</v>
      </c>
      <c r="I1223" s="285" t="s">
        <v>903</v>
      </c>
      <c r="J1223" s="285" t="s">
        <v>903</v>
      </c>
      <c r="K1223" s="285" t="s">
        <v>903</v>
      </c>
      <c r="L1223" s="285" t="s">
        <v>903</v>
      </c>
      <c r="M1223" s="285" t="s">
        <v>903</v>
      </c>
      <c r="N1223" s="285" t="s">
        <v>903</v>
      </c>
      <c r="O1223" s="285" t="s">
        <v>903</v>
      </c>
      <c r="P1223" s="285" t="s">
        <v>903</v>
      </c>
      <c r="Q1223" s="285" t="s">
        <v>903</v>
      </c>
      <c r="R1223" s="285" t="s">
        <v>903</v>
      </c>
      <c r="S1223" s="285" t="s">
        <v>903</v>
      </c>
      <c r="T1223" s="285" t="s">
        <v>903</v>
      </c>
      <c r="U1223" s="285" t="s">
        <v>903</v>
      </c>
      <c r="V1223" s="285" t="s">
        <v>903</v>
      </c>
      <c r="W1223" s="285" t="s">
        <v>903</v>
      </c>
      <c r="X1223" s="285" t="s">
        <v>903</v>
      </c>
      <c r="Y1223" s="285" t="s">
        <v>903</v>
      </c>
      <c r="Z1223" s="285" t="s">
        <v>903</v>
      </c>
      <c r="AA1223" s="285" t="s">
        <v>903</v>
      </c>
      <c r="AB1223" s="285" t="s">
        <v>903</v>
      </c>
      <c r="AC1223" s="285" t="s">
        <v>903</v>
      </c>
      <c r="AD1223" s="88">
        <f>'Art. 121'!Q1175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85" t="s">
        <v>904</v>
      </c>
      <c r="B1224" s="285" t="s">
        <v>904</v>
      </c>
      <c r="C1224" s="285" t="s">
        <v>904</v>
      </c>
      <c r="D1224" s="285" t="s">
        <v>904</v>
      </c>
      <c r="E1224" s="285" t="s">
        <v>904</v>
      </c>
      <c r="F1224" s="285" t="s">
        <v>904</v>
      </c>
      <c r="G1224" s="285" t="s">
        <v>904</v>
      </c>
      <c r="H1224" s="285" t="s">
        <v>904</v>
      </c>
      <c r="I1224" s="285" t="s">
        <v>904</v>
      </c>
      <c r="J1224" s="285" t="s">
        <v>904</v>
      </c>
      <c r="K1224" s="285" t="s">
        <v>904</v>
      </c>
      <c r="L1224" s="285" t="s">
        <v>904</v>
      </c>
      <c r="M1224" s="285" t="s">
        <v>904</v>
      </c>
      <c r="N1224" s="285" t="s">
        <v>904</v>
      </c>
      <c r="O1224" s="285" t="s">
        <v>904</v>
      </c>
      <c r="P1224" s="285" t="s">
        <v>904</v>
      </c>
      <c r="Q1224" s="285" t="s">
        <v>904</v>
      </c>
      <c r="R1224" s="285" t="s">
        <v>904</v>
      </c>
      <c r="S1224" s="285" t="s">
        <v>904</v>
      </c>
      <c r="T1224" s="285" t="s">
        <v>904</v>
      </c>
      <c r="U1224" s="285" t="s">
        <v>904</v>
      </c>
      <c r="V1224" s="285" t="s">
        <v>904</v>
      </c>
      <c r="W1224" s="285" t="s">
        <v>904</v>
      </c>
      <c r="X1224" s="285" t="s">
        <v>904</v>
      </c>
      <c r="Y1224" s="285" t="s">
        <v>904</v>
      </c>
      <c r="Z1224" s="285" t="s">
        <v>904</v>
      </c>
      <c r="AA1224" s="285" t="s">
        <v>904</v>
      </c>
      <c r="AB1224" s="285" t="s">
        <v>904</v>
      </c>
      <c r="AC1224" s="285" t="s">
        <v>904</v>
      </c>
      <c r="AD1224" s="88">
        <f>'Art. 121'!Q1176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85" t="s">
        <v>905</v>
      </c>
      <c r="B1225" s="285" t="s">
        <v>905</v>
      </c>
      <c r="C1225" s="285" t="s">
        <v>905</v>
      </c>
      <c r="D1225" s="285" t="s">
        <v>905</v>
      </c>
      <c r="E1225" s="285" t="s">
        <v>905</v>
      </c>
      <c r="F1225" s="285" t="s">
        <v>905</v>
      </c>
      <c r="G1225" s="285" t="s">
        <v>905</v>
      </c>
      <c r="H1225" s="285" t="s">
        <v>905</v>
      </c>
      <c r="I1225" s="285" t="s">
        <v>905</v>
      </c>
      <c r="J1225" s="285" t="s">
        <v>905</v>
      </c>
      <c r="K1225" s="285" t="s">
        <v>905</v>
      </c>
      <c r="L1225" s="285" t="s">
        <v>905</v>
      </c>
      <c r="M1225" s="285" t="s">
        <v>905</v>
      </c>
      <c r="N1225" s="285" t="s">
        <v>905</v>
      </c>
      <c r="O1225" s="285" t="s">
        <v>905</v>
      </c>
      <c r="P1225" s="285" t="s">
        <v>905</v>
      </c>
      <c r="Q1225" s="285" t="s">
        <v>905</v>
      </c>
      <c r="R1225" s="285" t="s">
        <v>905</v>
      </c>
      <c r="S1225" s="285" t="s">
        <v>905</v>
      </c>
      <c r="T1225" s="285" t="s">
        <v>905</v>
      </c>
      <c r="U1225" s="285" t="s">
        <v>905</v>
      </c>
      <c r="V1225" s="285" t="s">
        <v>905</v>
      </c>
      <c r="W1225" s="285" t="s">
        <v>905</v>
      </c>
      <c r="X1225" s="285" t="s">
        <v>905</v>
      </c>
      <c r="Y1225" s="285" t="s">
        <v>905</v>
      </c>
      <c r="Z1225" s="285" t="s">
        <v>905</v>
      </c>
      <c r="AA1225" s="285" t="s">
        <v>905</v>
      </c>
      <c r="AB1225" s="285" t="s">
        <v>905</v>
      </c>
      <c r="AC1225" s="285" t="s">
        <v>905</v>
      </c>
      <c r="AD1225" s="88">
        <f>'Art. 121'!Q1177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85" t="s">
        <v>906</v>
      </c>
      <c r="B1226" s="285" t="s">
        <v>906</v>
      </c>
      <c r="C1226" s="285" t="s">
        <v>906</v>
      </c>
      <c r="D1226" s="285" t="s">
        <v>906</v>
      </c>
      <c r="E1226" s="285" t="s">
        <v>906</v>
      </c>
      <c r="F1226" s="285" t="s">
        <v>906</v>
      </c>
      <c r="G1226" s="285" t="s">
        <v>906</v>
      </c>
      <c r="H1226" s="285" t="s">
        <v>906</v>
      </c>
      <c r="I1226" s="285" t="s">
        <v>906</v>
      </c>
      <c r="J1226" s="285" t="s">
        <v>906</v>
      </c>
      <c r="K1226" s="285" t="s">
        <v>906</v>
      </c>
      <c r="L1226" s="285" t="s">
        <v>906</v>
      </c>
      <c r="M1226" s="285" t="s">
        <v>906</v>
      </c>
      <c r="N1226" s="285" t="s">
        <v>906</v>
      </c>
      <c r="O1226" s="285" t="s">
        <v>906</v>
      </c>
      <c r="P1226" s="285" t="s">
        <v>906</v>
      </c>
      <c r="Q1226" s="285" t="s">
        <v>906</v>
      </c>
      <c r="R1226" s="285" t="s">
        <v>906</v>
      </c>
      <c r="S1226" s="285" t="s">
        <v>906</v>
      </c>
      <c r="T1226" s="285" t="s">
        <v>906</v>
      </c>
      <c r="U1226" s="285" t="s">
        <v>906</v>
      </c>
      <c r="V1226" s="285" t="s">
        <v>906</v>
      </c>
      <c r="W1226" s="285" t="s">
        <v>906</v>
      </c>
      <c r="X1226" s="285" t="s">
        <v>906</v>
      </c>
      <c r="Y1226" s="285" t="s">
        <v>906</v>
      </c>
      <c r="Z1226" s="285" t="s">
        <v>906</v>
      </c>
      <c r="AA1226" s="285" t="s">
        <v>906</v>
      </c>
      <c r="AB1226" s="285" t="s">
        <v>906</v>
      </c>
      <c r="AC1226" s="285" t="s">
        <v>906</v>
      </c>
      <c r="AD1226" s="88">
        <f>'Art. 121'!Q1178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85" t="s">
        <v>907</v>
      </c>
      <c r="B1227" s="285" t="s">
        <v>907</v>
      </c>
      <c r="C1227" s="285" t="s">
        <v>907</v>
      </c>
      <c r="D1227" s="285" t="s">
        <v>907</v>
      </c>
      <c r="E1227" s="285" t="s">
        <v>907</v>
      </c>
      <c r="F1227" s="285" t="s">
        <v>907</v>
      </c>
      <c r="G1227" s="285" t="s">
        <v>907</v>
      </c>
      <c r="H1227" s="285" t="s">
        <v>907</v>
      </c>
      <c r="I1227" s="285" t="s">
        <v>907</v>
      </c>
      <c r="J1227" s="285" t="s">
        <v>907</v>
      </c>
      <c r="K1227" s="285" t="s">
        <v>907</v>
      </c>
      <c r="L1227" s="285" t="s">
        <v>907</v>
      </c>
      <c r="M1227" s="285" t="s">
        <v>907</v>
      </c>
      <c r="N1227" s="285" t="s">
        <v>907</v>
      </c>
      <c r="O1227" s="285" t="s">
        <v>907</v>
      </c>
      <c r="P1227" s="285" t="s">
        <v>907</v>
      </c>
      <c r="Q1227" s="285" t="s">
        <v>907</v>
      </c>
      <c r="R1227" s="285" t="s">
        <v>907</v>
      </c>
      <c r="S1227" s="285" t="s">
        <v>907</v>
      </c>
      <c r="T1227" s="285" t="s">
        <v>907</v>
      </c>
      <c r="U1227" s="285" t="s">
        <v>907</v>
      </c>
      <c r="V1227" s="285" t="s">
        <v>907</v>
      </c>
      <c r="W1227" s="285" t="s">
        <v>907</v>
      </c>
      <c r="X1227" s="285" t="s">
        <v>907</v>
      </c>
      <c r="Y1227" s="285" t="s">
        <v>907</v>
      </c>
      <c r="Z1227" s="285" t="s">
        <v>907</v>
      </c>
      <c r="AA1227" s="285" t="s">
        <v>907</v>
      </c>
      <c r="AB1227" s="285" t="s">
        <v>907</v>
      </c>
      <c r="AC1227" s="285" t="s">
        <v>907</v>
      </c>
      <c r="AD1227" s="88">
        <f>'Art. 121'!Q1179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85" t="s">
        <v>908</v>
      </c>
      <c r="B1228" s="285" t="s">
        <v>908</v>
      </c>
      <c r="C1228" s="285" t="s">
        <v>908</v>
      </c>
      <c r="D1228" s="285" t="s">
        <v>908</v>
      </c>
      <c r="E1228" s="285" t="s">
        <v>908</v>
      </c>
      <c r="F1228" s="285" t="s">
        <v>908</v>
      </c>
      <c r="G1228" s="285" t="s">
        <v>908</v>
      </c>
      <c r="H1228" s="285" t="s">
        <v>908</v>
      </c>
      <c r="I1228" s="285" t="s">
        <v>908</v>
      </c>
      <c r="J1228" s="285" t="s">
        <v>908</v>
      </c>
      <c r="K1228" s="285" t="s">
        <v>908</v>
      </c>
      <c r="L1228" s="285" t="s">
        <v>908</v>
      </c>
      <c r="M1228" s="285" t="s">
        <v>908</v>
      </c>
      <c r="N1228" s="285" t="s">
        <v>908</v>
      </c>
      <c r="O1228" s="285" t="s">
        <v>908</v>
      </c>
      <c r="P1228" s="285" t="s">
        <v>908</v>
      </c>
      <c r="Q1228" s="285" t="s">
        <v>908</v>
      </c>
      <c r="R1228" s="285" t="s">
        <v>908</v>
      </c>
      <c r="S1228" s="285" t="s">
        <v>908</v>
      </c>
      <c r="T1228" s="285" t="s">
        <v>908</v>
      </c>
      <c r="U1228" s="285" t="s">
        <v>908</v>
      </c>
      <c r="V1228" s="285" t="s">
        <v>908</v>
      </c>
      <c r="W1228" s="285" t="s">
        <v>908</v>
      </c>
      <c r="X1228" s="285" t="s">
        <v>908</v>
      </c>
      <c r="Y1228" s="285" t="s">
        <v>908</v>
      </c>
      <c r="Z1228" s="285" t="s">
        <v>908</v>
      </c>
      <c r="AA1228" s="285" t="s">
        <v>908</v>
      </c>
      <c r="AB1228" s="285" t="s">
        <v>908</v>
      </c>
      <c r="AC1228" s="285" t="s">
        <v>908</v>
      </c>
      <c r="AD1228" s="88">
        <f>'Art. 121'!Q1180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85" t="s">
        <v>909</v>
      </c>
      <c r="B1229" s="285" t="s">
        <v>909</v>
      </c>
      <c r="C1229" s="285" t="s">
        <v>909</v>
      </c>
      <c r="D1229" s="285" t="s">
        <v>909</v>
      </c>
      <c r="E1229" s="285" t="s">
        <v>909</v>
      </c>
      <c r="F1229" s="285" t="s">
        <v>909</v>
      </c>
      <c r="G1229" s="285" t="s">
        <v>909</v>
      </c>
      <c r="H1229" s="285" t="s">
        <v>909</v>
      </c>
      <c r="I1229" s="285" t="s">
        <v>909</v>
      </c>
      <c r="J1229" s="285" t="s">
        <v>909</v>
      </c>
      <c r="K1229" s="285" t="s">
        <v>909</v>
      </c>
      <c r="L1229" s="285" t="s">
        <v>909</v>
      </c>
      <c r="M1229" s="285" t="s">
        <v>909</v>
      </c>
      <c r="N1229" s="285" t="s">
        <v>909</v>
      </c>
      <c r="O1229" s="285" t="s">
        <v>909</v>
      </c>
      <c r="P1229" s="285" t="s">
        <v>909</v>
      </c>
      <c r="Q1229" s="285" t="s">
        <v>909</v>
      </c>
      <c r="R1229" s="285" t="s">
        <v>909</v>
      </c>
      <c r="S1229" s="285" t="s">
        <v>909</v>
      </c>
      <c r="T1229" s="285" t="s">
        <v>909</v>
      </c>
      <c r="U1229" s="285" t="s">
        <v>909</v>
      </c>
      <c r="V1229" s="285" t="s">
        <v>909</v>
      </c>
      <c r="W1229" s="285" t="s">
        <v>909</v>
      </c>
      <c r="X1229" s="285" t="s">
        <v>909</v>
      </c>
      <c r="Y1229" s="285" t="s">
        <v>909</v>
      </c>
      <c r="Z1229" s="285" t="s">
        <v>909</v>
      </c>
      <c r="AA1229" s="285" t="s">
        <v>909</v>
      </c>
      <c r="AB1229" s="285" t="s">
        <v>909</v>
      </c>
      <c r="AC1229" s="285" t="s">
        <v>909</v>
      </c>
      <c r="AD1229" s="88">
        <f>'Art. 121'!Q1181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85" t="s">
        <v>910</v>
      </c>
      <c r="B1230" s="285" t="s">
        <v>910</v>
      </c>
      <c r="C1230" s="285" t="s">
        <v>910</v>
      </c>
      <c r="D1230" s="285" t="s">
        <v>910</v>
      </c>
      <c r="E1230" s="285" t="s">
        <v>910</v>
      </c>
      <c r="F1230" s="285" t="s">
        <v>910</v>
      </c>
      <c r="G1230" s="285" t="s">
        <v>910</v>
      </c>
      <c r="H1230" s="285" t="s">
        <v>910</v>
      </c>
      <c r="I1230" s="285" t="s">
        <v>910</v>
      </c>
      <c r="J1230" s="285" t="s">
        <v>910</v>
      </c>
      <c r="K1230" s="285" t="s">
        <v>910</v>
      </c>
      <c r="L1230" s="285" t="s">
        <v>910</v>
      </c>
      <c r="M1230" s="285" t="s">
        <v>910</v>
      </c>
      <c r="N1230" s="285" t="s">
        <v>910</v>
      </c>
      <c r="O1230" s="285" t="s">
        <v>910</v>
      </c>
      <c r="P1230" s="285" t="s">
        <v>910</v>
      </c>
      <c r="Q1230" s="285" t="s">
        <v>910</v>
      </c>
      <c r="R1230" s="285" t="s">
        <v>910</v>
      </c>
      <c r="S1230" s="285" t="s">
        <v>910</v>
      </c>
      <c r="T1230" s="285" t="s">
        <v>910</v>
      </c>
      <c r="U1230" s="285" t="s">
        <v>910</v>
      </c>
      <c r="V1230" s="285" t="s">
        <v>910</v>
      </c>
      <c r="W1230" s="285" t="s">
        <v>910</v>
      </c>
      <c r="X1230" s="285" t="s">
        <v>910</v>
      </c>
      <c r="Y1230" s="285" t="s">
        <v>910</v>
      </c>
      <c r="Z1230" s="285" t="s">
        <v>910</v>
      </c>
      <c r="AA1230" s="285" t="s">
        <v>910</v>
      </c>
      <c r="AB1230" s="285" t="s">
        <v>910</v>
      </c>
      <c r="AC1230" s="285" t="s">
        <v>910</v>
      </c>
      <c r="AD1230" s="88">
        <f>'Art. 121'!Q1182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85" t="s">
        <v>911</v>
      </c>
      <c r="B1231" s="285" t="s">
        <v>911</v>
      </c>
      <c r="C1231" s="285" t="s">
        <v>911</v>
      </c>
      <c r="D1231" s="285" t="s">
        <v>911</v>
      </c>
      <c r="E1231" s="285" t="s">
        <v>911</v>
      </c>
      <c r="F1231" s="285" t="s">
        <v>911</v>
      </c>
      <c r="G1231" s="285" t="s">
        <v>911</v>
      </c>
      <c r="H1231" s="285" t="s">
        <v>911</v>
      </c>
      <c r="I1231" s="285" t="s">
        <v>911</v>
      </c>
      <c r="J1231" s="285" t="s">
        <v>911</v>
      </c>
      <c r="K1231" s="285" t="s">
        <v>911</v>
      </c>
      <c r="L1231" s="285" t="s">
        <v>911</v>
      </c>
      <c r="M1231" s="285" t="s">
        <v>911</v>
      </c>
      <c r="N1231" s="285" t="s">
        <v>911</v>
      </c>
      <c r="O1231" s="285" t="s">
        <v>911</v>
      </c>
      <c r="P1231" s="285" t="s">
        <v>911</v>
      </c>
      <c r="Q1231" s="285" t="s">
        <v>911</v>
      </c>
      <c r="R1231" s="285" t="s">
        <v>911</v>
      </c>
      <c r="S1231" s="285" t="s">
        <v>911</v>
      </c>
      <c r="T1231" s="285" t="s">
        <v>911</v>
      </c>
      <c r="U1231" s="285" t="s">
        <v>911</v>
      </c>
      <c r="V1231" s="285" t="s">
        <v>911</v>
      </c>
      <c r="W1231" s="285" t="s">
        <v>911</v>
      </c>
      <c r="X1231" s="285" t="s">
        <v>911</v>
      </c>
      <c r="Y1231" s="285" t="s">
        <v>911</v>
      </c>
      <c r="Z1231" s="285" t="s">
        <v>911</v>
      </c>
      <c r="AA1231" s="285" t="s">
        <v>911</v>
      </c>
      <c r="AB1231" s="285" t="s">
        <v>911</v>
      </c>
      <c r="AC1231" s="285" t="s">
        <v>911</v>
      </c>
      <c r="AD1231" s="88">
        <f>'Art. 121'!Q1183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85" t="s">
        <v>912</v>
      </c>
      <c r="B1232" s="285" t="s">
        <v>912</v>
      </c>
      <c r="C1232" s="285" t="s">
        <v>912</v>
      </c>
      <c r="D1232" s="285" t="s">
        <v>912</v>
      </c>
      <c r="E1232" s="285" t="s">
        <v>912</v>
      </c>
      <c r="F1232" s="285" t="s">
        <v>912</v>
      </c>
      <c r="G1232" s="285" t="s">
        <v>912</v>
      </c>
      <c r="H1232" s="285" t="s">
        <v>912</v>
      </c>
      <c r="I1232" s="285" t="s">
        <v>912</v>
      </c>
      <c r="J1232" s="285" t="s">
        <v>912</v>
      </c>
      <c r="K1232" s="285" t="s">
        <v>912</v>
      </c>
      <c r="L1232" s="285" t="s">
        <v>912</v>
      </c>
      <c r="M1232" s="285" t="s">
        <v>912</v>
      </c>
      <c r="N1232" s="285" t="s">
        <v>912</v>
      </c>
      <c r="O1232" s="285" t="s">
        <v>912</v>
      </c>
      <c r="P1232" s="285" t="s">
        <v>912</v>
      </c>
      <c r="Q1232" s="285" t="s">
        <v>912</v>
      </c>
      <c r="R1232" s="285" t="s">
        <v>912</v>
      </c>
      <c r="S1232" s="285" t="s">
        <v>912</v>
      </c>
      <c r="T1232" s="285" t="s">
        <v>912</v>
      </c>
      <c r="U1232" s="285" t="s">
        <v>912</v>
      </c>
      <c r="V1232" s="285" t="s">
        <v>912</v>
      </c>
      <c r="W1232" s="285" t="s">
        <v>912</v>
      </c>
      <c r="X1232" s="285" t="s">
        <v>912</v>
      </c>
      <c r="Y1232" s="285" t="s">
        <v>912</v>
      </c>
      <c r="Z1232" s="285" t="s">
        <v>912</v>
      </c>
      <c r="AA1232" s="285" t="s">
        <v>912</v>
      </c>
      <c r="AB1232" s="285" t="s">
        <v>912</v>
      </c>
      <c r="AC1232" s="285" t="s">
        <v>912</v>
      </c>
      <c r="AD1232" s="88">
        <f>'Art. 121'!Q1184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85" t="s">
        <v>913</v>
      </c>
      <c r="B1233" s="285" t="s">
        <v>913</v>
      </c>
      <c r="C1233" s="285" t="s">
        <v>913</v>
      </c>
      <c r="D1233" s="285" t="s">
        <v>913</v>
      </c>
      <c r="E1233" s="285" t="s">
        <v>913</v>
      </c>
      <c r="F1233" s="285" t="s">
        <v>913</v>
      </c>
      <c r="G1233" s="285" t="s">
        <v>913</v>
      </c>
      <c r="H1233" s="285" t="s">
        <v>913</v>
      </c>
      <c r="I1233" s="285" t="s">
        <v>913</v>
      </c>
      <c r="J1233" s="285" t="s">
        <v>913</v>
      </c>
      <c r="K1233" s="285" t="s">
        <v>913</v>
      </c>
      <c r="L1233" s="285" t="s">
        <v>913</v>
      </c>
      <c r="M1233" s="285" t="s">
        <v>913</v>
      </c>
      <c r="N1233" s="285" t="s">
        <v>913</v>
      </c>
      <c r="O1233" s="285" t="s">
        <v>913</v>
      </c>
      <c r="P1233" s="285" t="s">
        <v>913</v>
      </c>
      <c r="Q1233" s="285" t="s">
        <v>913</v>
      </c>
      <c r="R1233" s="285" t="s">
        <v>913</v>
      </c>
      <c r="S1233" s="285" t="s">
        <v>913</v>
      </c>
      <c r="T1233" s="285" t="s">
        <v>913</v>
      </c>
      <c r="U1233" s="285" t="s">
        <v>913</v>
      </c>
      <c r="V1233" s="285" t="s">
        <v>913</v>
      </c>
      <c r="W1233" s="285" t="s">
        <v>913</v>
      </c>
      <c r="X1233" s="285" t="s">
        <v>913</v>
      </c>
      <c r="Y1233" s="285" t="s">
        <v>913</v>
      </c>
      <c r="Z1233" s="285" t="s">
        <v>913</v>
      </c>
      <c r="AA1233" s="285" t="s">
        <v>913</v>
      </c>
      <c r="AB1233" s="285" t="s">
        <v>913</v>
      </c>
      <c r="AC1233" s="285" t="s">
        <v>913</v>
      </c>
      <c r="AD1233" s="88">
        <f>'Art. 121'!Q1185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85" t="s">
        <v>914</v>
      </c>
      <c r="B1234" s="285" t="s">
        <v>914</v>
      </c>
      <c r="C1234" s="285" t="s">
        <v>914</v>
      </c>
      <c r="D1234" s="285" t="s">
        <v>914</v>
      </c>
      <c r="E1234" s="285" t="s">
        <v>914</v>
      </c>
      <c r="F1234" s="285" t="s">
        <v>914</v>
      </c>
      <c r="G1234" s="285" t="s">
        <v>914</v>
      </c>
      <c r="H1234" s="285" t="s">
        <v>914</v>
      </c>
      <c r="I1234" s="285" t="s">
        <v>914</v>
      </c>
      <c r="J1234" s="285" t="s">
        <v>914</v>
      </c>
      <c r="K1234" s="285" t="s">
        <v>914</v>
      </c>
      <c r="L1234" s="285" t="s">
        <v>914</v>
      </c>
      <c r="M1234" s="285" t="s">
        <v>914</v>
      </c>
      <c r="N1234" s="285" t="s">
        <v>914</v>
      </c>
      <c r="O1234" s="285" t="s">
        <v>914</v>
      </c>
      <c r="P1234" s="285" t="s">
        <v>914</v>
      </c>
      <c r="Q1234" s="285" t="s">
        <v>914</v>
      </c>
      <c r="R1234" s="285" t="s">
        <v>914</v>
      </c>
      <c r="S1234" s="285" t="s">
        <v>914</v>
      </c>
      <c r="T1234" s="285" t="s">
        <v>914</v>
      </c>
      <c r="U1234" s="285" t="s">
        <v>914</v>
      </c>
      <c r="V1234" s="285" t="s">
        <v>914</v>
      </c>
      <c r="W1234" s="285" t="s">
        <v>914</v>
      </c>
      <c r="X1234" s="285" t="s">
        <v>914</v>
      </c>
      <c r="Y1234" s="285" t="s">
        <v>914</v>
      </c>
      <c r="Z1234" s="285" t="s">
        <v>914</v>
      </c>
      <c r="AA1234" s="285" t="s">
        <v>914</v>
      </c>
      <c r="AB1234" s="285" t="s">
        <v>914</v>
      </c>
      <c r="AC1234" s="285" t="s">
        <v>914</v>
      </c>
      <c r="AD1234" s="88">
        <f>'Art. 121'!Q1186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85" t="s">
        <v>915</v>
      </c>
      <c r="B1235" s="285" t="s">
        <v>915</v>
      </c>
      <c r="C1235" s="285" t="s">
        <v>915</v>
      </c>
      <c r="D1235" s="285" t="s">
        <v>915</v>
      </c>
      <c r="E1235" s="285" t="s">
        <v>915</v>
      </c>
      <c r="F1235" s="285" t="s">
        <v>915</v>
      </c>
      <c r="G1235" s="285" t="s">
        <v>915</v>
      </c>
      <c r="H1235" s="285" t="s">
        <v>915</v>
      </c>
      <c r="I1235" s="285" t="s">
        <v>915</v>
      </c>
      <c r="J1235" s="285" t="s">
        <v>915</v>
      </c>
      <c r="K1235" s="285" t="s">
        <v>915</v>
      </c>
      <c r="L1235" s="285" t="s">
        <v>915</v>
      </c>
      <c r="M1235" s="285" t="s">
        <v>915</v>
      </c>
      <c r="N1235" s="285" t="s">
        <v>915</v>
      </c>
      <c r="O1235" s="285" t="s">
        <v>915</v>
      </c>
      <c r="P1235" s="285" t="s">
        <v>915</v>
      </c>
      <c r="Q1235" s="285" t="s">
        <v>915</v>
      </c>
      <c r="R1235" s="285" t="s">
        <v>915</v>
      </c>
      <c r="S1235" s="285" t="s">
        <v>915</v>
      </c>
      <c r="T1235" s="285" t="s">
        <v>915</v>
      </c>
      <c r="U1235" s="285" t="s">
        <v>915</v>
      </c>
      <c r="V1235" s="285" t="s">
        <v>915</v>
      </c>
      <c r="W1235" s="285" t="s">
        <v>915</v>
      </c>
      <c r="X1235" s="285" t="s">
        <v>915</v>
      </c>
      <c r="Y1235" s="285" t="s">
        <v>915</v>
      </c>
      <c r="Z1235" s="285" t="s">
        <v>915</v>
      </c>
      <c r="AA1235" s="285" t="s">
        <v>915</v>
      </c>
      <c r="AB1235" s="285" t="s">
        <v>915</v>
      </c>
      <c r="AC1235" s="285" t="s">
        <v>915</v>
      </c>
      <c r="AD1235" s="88">
        <f>'Art. 121'!Q1187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85" t="s">
        <v>916</v>
      </c>
      <c r="B1236" s="285" t="s">
        <v>916</v>
      </c>
      <c r="C1236" s="285" t="s">
        <v>916</v>
      </c>
      <c r="D1236" s="285" t="s">
        <v>916</v>
      </c>
      <c r="E1236" s="285" t="s">
        <v>916</v>
      </c>
      <c r="F1236" s="285" t="s">
        <v>916</v>
      </c>
      <c r="G1236" s="285" t="s">
        <v>916</v>
      </c>
      <c r="H1236" s="285" t="s">
        <v>916</v>
      </c>
      <c r="I1236" s="285" t="s">
        <v>916</v>
      </c>
      <c r="J1236" s="285" t="s">
        <v>916</v>
      </c>
      <c r="K1236" s="285" t="s">
        <v>916</v>
      </c>
      <c r="L1236" s="285" t="s">
        <v>916</v>
      </c>
      <c r="M1236" s="285" t="s">
        <v>916</v>
      </c>
      <c r="N1236" s="285" t="s">
        <v>916</v>
      </c>
      <c r="O1236" s="285" t="s">
        <v>916</v>
      </c>
      <c r="P1236" s="285" t="s">
        <v>916</v>
      </c>
      <c r="Q1236" s="285" t="s">
        <v>916</v>
      </c>
      <c r="R1236" s="285" t="s">
        <v>916</v>
      </c>
      <c r="S1236" s="285" t="s">
        <v>916</v>
      </c>
      <c r="T1236" s="285" t="s">
        <v>916</v>
      </c>
      <c r="U1236" s="285" t="s">
        <v>916</v>
      </c>
      <c r="V1236" s="285" t="s">
        <v>916</v>
      </c>
      <c r="W1236" s="285" t="s">
        <v>916</v>
      </c>
      <c r="X1236" s="285" t="s">
        <v>916</v>
      </c>
      <c r="Y1236" s="285" t="s">
        <v>916</v>
      </c>
      <c r="Z1236" s="285" t="s">
        <v>916</v>
      </c>
      <c r="AA1236" s="285" t="s">
        <v>916</v>
      </c>
      <c r="AB1236" s="285" t="s">
        <v>916</v>
      </c>
      <c r="AC1236" s="285" t="s">
        <v>916</v>
      </c>
      <c r="AD1236" s="88">
        <f>'Art. 121'!Q1188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85" t="s">
        <v>917</v>
      </c>
      <c r="B1237" s="285" t="s">
        <v>917</v>
      </c>
      <c r="C1237" s="285" t="s">
        <v>917</v>
      </c>
      <c r="D1237" s="285" t="s">
        <v>917</v>
      </c>
      <c r="E1237" s="285" t="s">
        <v>917</v>
      </c>
      <c r="F1237" s="285" t="s">
        <v>917</v>
      </c>
      <c r="G1237" s="285" t="s">
        <v>917</v>
      </c>
      <c r="H1237" s="285" t="s">
        <v>917</v>
      </c>
      <c r="I1237" s="285" t="s">
        <v>917</v>
      </c>
      <c r="J1237" s="285" t="s">
        <v>917</v>
      </c>
      <c r="K1237" s="285" t="s">
        <v>917</v>
      </c>
      <c r="L1237" s="285" t="s">
        <v>917</v>
      </c>
      <c r="M1237" s="285" t="s">
        <v>917</v>
      </c>
      <c r="N1237" s="285" t="s">
        <v>917</v>
      </c>
      <c r="O1237" s="285" t="s">
        <v>917</v>
      </c>
      <c r="P1237" s="285" t="s">
        <v>917</v>
      </c>
      <c r="Q1237" s="285" t="s">
        <v>917</v>
      </c>
      <c r="R1237" s="285" t="s">
        <v>917</v>
      </c>
      <c r="S1237" s="285" t="s">
        <v>917</v>
      </c>
      <c r="T1237" s="285" t="s">
        <v>917</v>
      </c>
      <c r="U1237" s="285" t="s">
        <v>917</v>
      </c>
      <c r="V1237" s="285" t="s">
        <v>917</v>
      </c>
      <c r="W1237" s="285" t="s">
        <v>917</v>
      </c>
      <c r="X1237" s="285" t="s">
        <v>917</v>
      </c>
      <c r="Y1237" s="285" t="s">
        <v>917</v>
      </c>
      <c r="Z1237" s="285" t="s">
        <v>917</v>
      </c>
      <c r="AA1237" s="285" t="s">
        <v>917</v>
      </c>
      <c r="AB1237" s="285" t="s">
        <v>917</v>
      </c>
      <c r="AC1237" s="285" t="s">
        <v>917</v>
      </c>
      <c r="AD1237" s="88">
        <f>'Art. 121'!Q1189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85" t="s">
        <v>918</v>
      </c>
      <c r="B1238" s="285" t="s">
        <v>918</v>
      </c>
      <c r="C1238" s="285" t="s">
        <v>918</v>
      </c>
      <c r="D1238" s="285" t="s">
        <v>918</v>
      </c>
      <c r="E1238" s="285" t="s">
        <v>918</v>
      </c>
      <c r="F1238" s="285" t="s">
        <v>918</v>
      </c>
      <c r="G1238" s="285" t="s">
        <v>918</v>
      </c>
      <c r="H1238" s="285" t="s">
        <v>918</v>
      </c>
      <c r="I1238" s="285" t="s">
        <v>918</v>
      </c>
      <c r="J1238" s="285" t="s">
        <v>918</v>
      </c>
      <c r="K1238" s="285" t="s">
        <v>918</v>
      </c>
      <c r="L1238" s="285" t="s">
        <v>918</v>
      </c>
      <c r="M1238" s="285" t="s">
        <v>918</v>
      </c>
      <c r="N1238" s="285" t="s">
        <v>918</v>
      </c>
      <c r="O1238" s="285" t="s">
        <v>918</v>
      </c>
      <c r="P1238" s="285" t="s">
        <v>918</v>
      </c>
      <c r="Q1238" s="285" t="s">
        <v>918</v>
      </c>
      <c r="R1238" s="285" t="s">
        <v>918</v>
      </c>
      <c r="S1238" s="285" t="s">
        <v>918</v>
      </c>
      <c r="T1238" s="285" t="s">
        <v>918</v>
      </c>
      <c r="U1238" s="285" t="s">
        <v>918</v>
      </c>
      <c r="V1238" s="285" t="s">
        <v>918</v>
      </c>
      <c r="W1238" s="285" t="s">
        <v>918</v>
      </c>
      <c r="X1238" s="285" t="s">
        <v>918</v>
      </c>
      <c r="Y1238" s="285" t="s">
        <v>918</v>
      </c>
      <c r="Z1238" s="285" t="s">
        <v>918</v>
      </c>
      <c r="AA1238" s="285" t="s">
        <v>918</v>
      </c>
      <c r="AB1238" s="285" t="s">
        <v>918</v>
      </c>
      <c r="AC1238" s="285" t="s">
        <v>918</v>
      </c>
      <c r="AD1238" s="88">
        <f>'Art. 121'!Q1190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85" t="s">
        <v>919</v>
      </c>
      <c r="B1239" s="285" t="s">
        <v>919</v>
      </c>
      <c r="C1239" s="285" t="s">
        <v>919</v>
      </c>
      <c r="D1239" s="285" t="s">
        <v>919</v>
      </c>
      <c r="E1239" s="285" t="s">
        <v>919</v>
      </c>
      <c r="F1239" s="285" t="s">
        <v>919</v>
      </c>
      <c r="G1239" s="285" t="s">
        <v>919</v>
      </c>
      <c r="H1239" s="285" t="s">
        <v>919</v>
      </c>
      <c r="I1239" s="285" t="s">
        <v>919</v>
      </c>
      <c r="J1239" s="285" t="s">
        <v>919</v>
      </c>
      <c r="K1239" s="285" t="s">
        <v>919</v>
      </c>
      <c r="L1239" s="285" t="s">
        <v>919</v>
      </c>
      <c r="M1239" s="285" t="s">
        <v>919</v>
      </c>
      <c r="N1239" s="285" t="s">
        <v>919</v>
      </c>
      <c r="O1239" s="285" t="s">
        <v>919</v>
      </c>
      <c r="P1239" s="285" t="s">
        <v>919</v>
      </c>
      <c r="Q1239" s="285" t="s">
        <v>919</v>
      </c>
      <c r="R1239" s="285" t="s">
        <v>919</v>
      </c>
      <c r="S1239" s="285" t="s">
        <v>919</v>
      </c>
      <c r="T1239" s="285" t="s">
        <v>919</v>
      </c>
      <c r="U1239" s="285" t="s">
        <v>919</v>
      </c>
      <c r="V1239" s="285" t="s">
        <v>919</v>
      </c>
      <c r="W1239" s="285" t="s">
        <v>919</v>
      </c>
      <c r="X1239" s="285" t="s">
        <v>919</v>
      </c>
      <c r="Y1239" s="285" t="s">
        <v>919</v>
      </c>
      <c r="Z1239" s="285" t="s">
        <v>919</v>
      </c>
      <c r="AA1239" s="285" t="s">
        <v>919</v>
      </c>
      <c r="AB1239" s="285" t="s">
        <v>919</v>
      </c>
      <c r="AC1239" s="285" t="s">
        <v>919</v>
      </c>
      <c r="AD1239" s="88">
        <f>'Art. 121'!Q1191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85" t="s">
        <v>920</v>
      </c>
      <c r="B1240" s="285" t="s">
        <v>920</v>
      </c>
      <c r="C1240" s="285" t="s">
        <v>920</v>
      </c>
      <c r="D1240" s="285" t="s">
        <v>920</v>
      </c>
      <c r="E1240" s="285" t="s">
        <v>920</v>
      </c>
      <c r="F1240" s="285" t="s">
        <v>920</v>
      </c>
      <c r="G1240" s="285" t="s">
        <v>920</v>
      </c>
      <c r="H1240" s="285" t="s">
        <v>920</v>
      </c>
      <c r="I1240" s="285" t="s">
        <v>920</v>
      </c>
      <c r="J1240" s="285" t="s">
        <v>920</v>
      </c>
      <c r="K1240" s="285" t="s">
        <v>920</v>
      </c>
      <c r="L1240" s="285" t="s">
        <v>920</v>
      </c>
      <c r="M1240" s="285" t="s">
        <v>920</v>
      </c>
      <c r="N1240" s="285" t="s">
        <v>920</v>
      </c>
      <c r="O1240" s="285" t="s">
        <v>920</v>
      </c>
      <c r="P1240" s="285" t="s">
        <v>920</v>
      </c>
      <c r="Q1240" s="285" t="s">
        <v>920</v>
      </c>
      <c r="R1240" s="285" t="s">
        <v>920</v>
      </c>
      <c r="S1240" s="285" t="s">
        <v>920</v>
      </c>
      <c r="T1240" s="285" t="s">
        <v>920</v>
      </c>
      <c r="U1240" s="285" t="s">
        <v>920</v>
      </c>
      <c r="V1240" s="285" t="s">
        <v>920</v>
      </c>
      <c r="W1240" s="285" t="s">
        <v>920</v>
      </c>
      <c r="X1240" s="285" t="s">
        <v>920</v>
      </c>
      <c r="Y1240" s="285" t="s">
        <v>920</v>
      </c>
      <c r="Z1240" s="285" t="s">
        <v>920</v>
      </c>
      <c r="AA1240" s="285" t="s">
        <v>920</v>
      </c>
      <c r="AB1240" s="285" t="s">
        <v>920</v>
      </c>
      <c r="AC1240" s="285" t="s">
        <v>920</v>
      </c>
      <c r="AD1240" s="88">
        <f>'Art. 121'!Q1192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85" t="s">
        <v>921</v>
      </c>
      <c r="B1241" s="285" t="s">
        <v>921</v>
      </c>
      <c r="C1241" s="285" t="s">
        <v>921</v>
      </c>
      <c r="D1241" s="285" t="s">
        <v>921</v>
      </c>
      <c r="E1241" s="285" t="s">
        <v>921</v>
      </c>
      <c r="F1241" s="285" t="s">
        <v>921</v>
      </c>
      <c r="G1241" s="285" t="s">
        <v>921</v>
      </c>
      <c r="H1241" s="285" t="s">
        <v>921</v>
      </c>
      <c r="I1241" s="285" t="s">
        <v>921</v>
      </c>
      <c r="J1241" s="285" t="s">
        <v>921</v>
      </c>
      <c r="K1241" s="285" t="s">
        <v>921</v>
      </c>
      <c r="L1241" s="285" t="s">
        <v>921</v>
      </c>
      <c r="M1241" s="285" t="s">
        <v>921</v>
      </c>
      <c r="N1241" s="285" t="s">
        <v>921</v>
      </c>
      <c r="O1241" s="285" t="s">
        <v>921</v>
      </c>
      <c r="P1241" s="285" t="s">
        <v>921</v>
      </c>
      <c r="Q1241" s="285" t="s">
        <v>921</v>
      </c>
      <c r="R1241" s="285" t="s">
        <v>921</v>
      </c>
      <c r="S1241" s="285" t="s">
        <v>921</v>
      </c>
      <c r="T1241" s="285" t="s">
        <v>921</v>
      </c>
      <c r="U1241" s="285" t="s">
        <v>921</v>
      </c>
      <c r="V1241" s="285" t="s">
        <v>921</v>
      </c>
      <c r="W1241" s="285" t="s">
        <v>921</v>
      </c>
      <c r="X1241" s="285" t="s">
        <v>921</v>
      </c>
      <c r="Y1241" s="285" t="s">
        <v>921</v>
      </c>
      <c r="Z1241" s="285" t="s">
        <v>921</v>
      </c>
      <c r="AA1241" s="285" t="s">
        <v>921</v>
      </c>
      <c r="AB1241" s="285" t="s">
        <v>921</v>
      </c>
      <c r="AC1241" s="285" t="s">
        <v>921</v>
      </c>
      <c r="AD1241" s="88">
        <f>'Art. 121'!Q1193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85" t="s">
        <v>922</v>
      </c>
      <c r="B1242" s="285" t="s">
        <v>922</v>
      </c>
      <c r="C1242" s="285" t="s">
        <v>922</v>
      </c>
      <c r="D1242" s="285" t="s">
        <v>922</v>
      </c>
      <c r="E1242" s="285" t="s">
        <v>922</v>
      </c>
      <c r="F1242" s="285" t="s">
        <v>922</v>
      </c>
      <c r="G1242" s="285" t="s">
        <v>922</v>
      </c>
      <c r="H1242" s="285" t="s">
        <v>922</v>
      </c>
      <c r="I1242" s="285" t="s">
        <v>922</v>
      </c>
      <c r="J1242" s="285" t="s">
        <v>922</v>
      </c>
      <c r="K1242" s="285" t="s">
        <v>922</v>
      </c>
      <c r="L1242" s="285" t="s">
        <v>922</v>
      </c>
      <c r="M1242" s="285" t="s">
        <v>922</v>
      </c>
      <c r="N1242" s="285" t="s">
        <v>922</v>
      </c>
      <c r="O1242" s="285" t="s">
        <v>922</v>
      </c>
      <c r="P1242" s="285" t="s">
        <v>922</v>
      </c>
      <c r="Q1242" s="285" t="s">
        <v>922</v>
      </c>
      <c r="R1242" s="285" t="s">
        <v>922</v>
      </c>
      <c r="S1242" s="285" t="s">
        <v>922</v>
      </c>
      <c r="T1242" s="285" t="s">
        <v>922</v>
      </c>
      <c r="U1242" s="285" t="s">
        <v>922</v>
      </c>
      <c r="V1242" s="285" t="s">
        <v>922</v>
      </c>
      <c r="W1242" s="285" t="s">
        <v>922</v>
      </c>
      <c r="X1242" s="285" t="s">
        <v>922</v>
      </c>
      <c r="Y1242" s="285" t="s">
        <v>922</v>
      </c>
      <c r="Z1242" s="285" t="s">
        <v>922</v>
      </c>
      <c r="AA1242" s="285" t="s">
        <v>922</v>
      </c>
      <c r="AB1242" s="285" t="s">
        <v>922</v>
      </c>
      <c r="AC1242" s="285" t="s">
        <v>922</v>
      </c>
      <c r="AD1242" s="88">
        <f>'Art. 121'!Q1194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85" t="s">
        <v>923</v>
      </c>
      <c r="B1243" s="285" t="s">
        <v>923</v>
      </c>
      <c r="C1243" s="285" t="s">
        <v>923</v>
      </c>
      <c r="D1243" s="285" t="s">
        <v>923</v>
      </c>
      <c r="E1243" s="285" t="s">
        <v>923</v>
      </c>
      <c r="F1243" s="285" t="s">
        <v>923</v>
      </c>
      <c r="G1243" s="285" t="s">
        <v>923</v>
      </c>
      <c r="H1243" s="285" t="s">
        <v>923</v>
      </c>
      <c r="I1243" s="285" t="s">
        <v>923</v>
      </c>
      <c r="J1243" s="285" t="s">
        <v>923</v>
      </c>
      <c r="K1243" s="285" t="s">
        <v>923</v>
      </c>
      <c r="L1243" s="285" t="s">
        <v>923</v>
      </c>
      <c r="M1243" s="285" t="s">
        <v>923</v>
      </c>
      <c r="N1243" s="285" t="s">
        <v>923</v>
      </c>
      <c r="O1243" s="285" t="s">
        <v>923</v>
      </c>
      <c r="P1243" s="285" t="s">
        <v>923</v>
      </c>
      <c r="Q1243" s="285" t="s">
        <v>923</v>
      </c>
      <c r="R1243" s="285" t="s">
        <v>923</v>
      </c>
      <c r="S1243" s="285" t="s">
        <v>923</v>
      </c>
      <c r="T1243" s="285" t="s">
        <v>923</v>
      </c>
      <c r="U1243" s="285" t="s">
        <v>923</v>
      </c>
      <c r="V1243" s="285" t="s">
        <v>923</v>
      </c>
      <c r="W1243" s="285" t="s">
        <v>923</v>
      </c>
      <c r="X1243" s="285" t="s">
        <v>923</v>
      </c>
      <c r="Y1243" s="285" t="s">
        <v>923</v>
      </c>
      <c r="Z1243" s="285" t="s">
        <v>923</v>
      </c>
      <c r="AA1243" s="285" t="s">
        <v>923</v>
      </c>
      <c r="AB1243" s="285" t="s">
        <v>923</v>
      </c>
      <c r="AC1243" s="285" t="s">
        <v>923</v>
      </c>
      <c r="AD1243" s="88">
        <f>'Art. 121'!Q1195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85" t="s">
        <v>924</v>
      </c>
      <c r="B1244" s="285" t="s">
        <v>924</v>
      </c>
      <c r="C1244" s="285" t="s">
        <v>924</v>
      </c>
      <c r="D1244" s="285" t="s">
        <v>924</v>
      </c>
      <c r="E1244" s="285" t="s">
        <v>924</v>
      </c>
      <c r="F1244" s="285" t="s">
        <v>924</v>
      </c>
      <c r="G1244" s="285" t="s">
        <v>924</v>
      </c>
      <c r="H1244" s="285" t="s">
        <v>924</v>
      </c>
      <c r="I1244" s="285" t="s">
        <v>924</v>
      </c>
      <c r="J1244" s="285" t="s">
        <v>924</v>
      </c>
      <c r="K1244" s="285" t="s">
        <v>924</v>
      </c>
      <c r="L1244" s="285" t="s">
        <v>924</v>
      </c>
      <c r="M1244" s="285" t="s">
        <v>924</v>
      </c>
      <c r="N1244" s="285" t="s">
        <v>924</v>
      </c>
      <c r="O1244" s="285" t="s">
        <v>924</v>
      </c>
      <c r="P1244" s="285" t="s">
        <v>924</v>
      </c>
      <c r="Q1244" s="285" t="s">
        <v>924</v>
      </c>
      <c r="R1244" s="285" t="s">
        <v>924</v>
      </c>
      <c r="S1244" s="285" t="s">
        <v>924</v>
      </c>
      <c r="T1244" s="285" t="s">
        <v>924</v>
      </c>
      <c r="U1244" s="285" t="s">
        <v>924</v>
      </c>
      <c r="V1244" s="285" t="s">
        <v>924</v>
      </c>
      <c r="W1244" s="285" t="s">
        <v>924</v>
      </c>
      <c r="X1244" s="285" t="s">
        <v>924</v>
      </c>
      <c r="Y1244" s="285" t="s">
        <v>924</v>
      </c>
      <c r="Z1244" s="285" t="s">
        <v>924</v>
      </c>
      <c r="AA1244" s="285" t="s">
        <v>924</v>
      </c>
      <c r="AB1244" s="285" t="s">
        <v>924</v>
      </c>
      <c r="AC1244" s="285" t="s">
        <v>924</v>
      </c>
      <c r="AD1244" s="88">
        <f>'Art. 121'!Q1196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85" t="s">
        <v>925</v>
      </c>
      <c r="B1245" s="285" t="s">
        <v>925</v>
      </c>
      <c r="C1245" s="285" t="s">
        <v>925</v>
      </c>
      <c r="D1245" s="285" t="s">
        <v>925</v>
      </c>
      <c r="E1245" s="285" t="s">
        <v>925</v>
      </c>
      <c r="F1245" s="285" t="s">
        <v>925</v>
      </c>
      <c r="G1245" s="285" t="s">
        <v>925</v>
      </c>
      <c r="H1245" s="285" t="s">
        <v>925</v>
      </c>
      <c r="I1245" s="285" t="s">
        <v>925</v>
      </c>
      <c r="J1245" s="285" t="s">
        <v>925</v>
      </c>
      <c r="K1245" s="285" t="s">
        <v>925</v>
      </c>
      <c r="L1245" s="285" t="s">
        <v>925</v>
      </c>
      <c r="M1245" s="285" t="s">
        <v>925</v>
      </c>
      <c r="N1245" s="285" t="s">
        <v>925</v>
      </c>
      <c r="O1245" s="285" t="s">
        <v>925</v>
      </c>
      <c r="P1245" s="285" t="s">
        <v>925</v>
      </c>
      <c r="Q1245" s="285" t="s">
        <v>925</v>
      </c>
      <c r="R1245" s="285" t="s">
        <v>925</v>
      </c>
      <c r="S1245" s="285" t="s">
        <v>925</v>
      </c>
      <c r="T1245" s="285" t="s">
        <v>925</v>
      </c>
      <c r="U1245" s="285" t="s">
        <v>925</v>
      </c>
      <c r="V1245" s="285" t="s">
        <v>925</v>
      </c>
      <c r="W1245" s="285" t="s">
        <v>925</v>
      </c>
      <c r="X1245" s="285" t="s">
        <v>925</v>
      </c>
      <c r="Y1245" s="285" t="s">
        <v>925</v>
      </c>
      <c r="Z1245" s="285" t="s">
        <v>925</v>
      </c>
      <c r="AA1245" s="285" t="s">
        <v>925</v>
      </c>
      <c r="AB1245" s="285" t="s">
        <v>925</v>
      </c>
      <c r="AC1245" s="285" t="s">
        <v>925</v>
      </c>
      <c r="AD1245" s="88">
        <f>'Art. 121'!Q1197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85" t="s">
        <v>926</v>
      </c>
      <c r="B1246" s="285" t="s">
        <v>926</v>
      </c>
      <c r="C1246" s="285" t="s">
        <v>926</v>
      </c>
      <c r="D1246" s="285" t="s">
        <v>926</v>
      </c>
      <c r="E1246" s="285" t="s">
        <v>926</v>
      </c>
      <c r="F1246" s="285" t="s">
        <v>926</v>
      </c>
      <c r="G1246" s="285" t="s">
        <v>926</v>
      </c>
      <c r="H1246" s="285" t="s">
        <v>926</v>
      </c>
      <c r="I1246" s="285" t="s">
        <v>926</v>
      </c>
      <c r="J1246" s="285" t="s">
        <v>926</v>
      </c>
      <c r="K1246" s="285" t="s">
        <v>926</v>
      </c>
      <c r="L1246" s="285" t="s">
        <v>926</v>
      </c>
      <c r="M1246" s="285" t="s">
        <v>926</v>
      </c>
      <c r="N1246" s="285" t="s">
        <v>926</v>
      </c>
      <c r="O1246" s="285" t="s">
        <v>926</v>
      </c>
      <c r="P1246" s="285" t="s">
        <v>926</v>
      </c>
      <c r="Q1246" s="285" t="s">
        <v>926</v>
      </c>
      <c r="R1246" s="285" t="s">
        <v>926</v>
      </c>
      <c r="S1246" s="285" t="s">
        <v>926</v>
      </c>
      <c r="T1246" s="285" t="s">
        <v>926</v>
      </c>
      <c r="U1246" s="285" t="s">
        <v>926</v>
      </c>
      <c r="V1246" s="285" t="s">
        <v>926</v>
      </c>
      <c r="W1246" s="285" t="s">
        <v>926</v>
      </c>
      <c r="X1246" s="285" t="s">
        <v>926</v>
      </c>
      <c r="Y1246" s="285" t="s">
        <v>926</v>
      </c>
      <c r="Z1246" s="285" t="s">
        <v>926</v>
      </c>
      <c r="AA1246" s="285" t="s">
        <v>926</v>
      </c>
      <c r="AB1246" s="285" t="s">
        <v>926</v>
      </c>
      <c r="AC1246" s="285" t="s">
        <v>926</v>
      </c>
      <c r="AD1246" s="88">
        <f>'Art. 121'!Q1198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85" t="s">
        <v>927</v>
      </c>
      <c r="B1247" s="285" t="s">
        <v>927</v>
      </c>
      <c r="C1247" s="285" t="s">
        <v>927</v>
      </c>
      <c r="D1247" s="285" t="s">
        <v>927</v>
      </c>
      <c r="E1247" s="285" t="s">
        <v>927</v>
      </c>
      <c r="F1247" s="285" t="s">
        <v>927</v>
      </c>
      <c r="G1247" s="285" t="s">
        <v>927</v>
      </c>
      <c r="H1247" s="285" t="s">
        <v>927</v>
      </c>
      <c r="I1247" s="285" t="s">
        <v>927</v>
      </c>
      <c r="J1247" s="285" t="s">
        <v>927</v>
      </c>
      <c r="K1247" s="285" t="s">
        <v>927</v>
      </c>
      <c r="L1247" s="285" t="s">
        <v>927</v>
      </c>
      <c r="M1247" s="285" t="s">
        <v>927</v>
      </c>
      <c r="N1247" s="285" t="s">
        <v>927</v>
      </c>
      <c r="O1247" s="285" t="s">
        <v>927</v>
      </c>
      <c r="P1247" s="285" t="s">
        <v>927</v>
      </c>
      <c r="Q1247" s="285" t="s">
        <v>927</v>
      </c>
      <c r="R1247" s="285" t="s">
        <v>927</v>
      </c>
      <c r="S1247" s="285" t="s">
        <v>927</v>
      </c>
      <c r="T1247" s="285" t="s">
        <v>927</v>
      </c>
      <c r="U1247" s="285" t="s">
        <v>927</v>
      </c>
      <c r="V1247" s="285" t="s">
        <v>927</v>
      </c>
      <c r="W1247" s="285" t="s">
        <v>927</v>
      </c>
      <c r="X1247" s="285" t="s">
        <v>927</v>
      </c>
      <c r="Y1247" s="285" t="s">
        <v>927</v>
      </c>
      <c r="Z1247" s="285" t="s">
        <v>927</v>
      </c>
      <c r="AA1247" s="285" t="s">
        <v>927</v>
      </c>
      <c r="AB1247" s="285" t="s">
        <v>927</v>
      </c>
      <c r="AC1247" s="285" t="s">
        <v>927</v>
      </c>
      <c r="AD1247" s="88">
        <f>'Art. 121'!Q1199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85" t="s">
        <v>928</v>
      </c>
      <c r="B1248" s="285" t="s">
        <v>928</v>
      </c>
      <c r="C1248" s="285" t="s">
        <v>928</v>
      </c>
      <c r="D1248" s="285" t="s">
        <v>928</v>
      </c>
      <c r="E1248" s="285" t="s">
        <v>928</v>
      </c>
      <c r="F1248" s="285" t="s">
        <v>928</v>
      </c>
      <c r="G1248" s="285" t="s">
        <v>928</v>
      </c>
      <c r="H1248" s="285" t="s">
        <v>928</v>
      </c>
      <c r="I1248" s="285" t="s">
        <v>928</v>
      </c>
      <c r="J1248" s="285" t="s">
        <v>928</v>
      </c>
      <c r="K1248" s="285" t="s">
        <v>928</v>
      </c>
      <c r="L1248" s="285" t="s">
        <v>928</v>
      </c>
      <c r="M1248" s="285" t="s">
        <v>928</v>
      </c>
      <c r="N1248" s="285" t="s">
        <v>928</v>
      </c>
      <c r="O1248" s="285" t="s">
        <v>928</v>
      </c>
      <c r="P1248" s="285" t="s">
        <v>928</v>
      </c>
      <c r="Q1248" s="285" t="s">
        <v>928</v>
      </c>
      <c r="R1248" s="285" t="s">
        <v>928</v>
      </c>
      <c r="S1248" s="285" t="s">
        <v>928</v>
      </c>
      <c r="T1248" s="285" t="s">
        <v>928</v>
      </c>
      <c r="U1248" s="285" t="s">
        <v>928</v>
      </c>
      <c r="V1248" s="285" t="s">
        <v>928</v>
      </c>
      <c r="W1248" s="285" t="s">
        <v>928</v>
      </c>
      <c r="X1248" s="285" t="s">
        <v>928</v>
      </c>
      <c r="Y1248" s="285" t="s">
        <v>928</v>
      </c>
      <c r="Z1248" s="285" t="s">
        <v>928</v>
      </c>
      <c r="AA1248" s="285" t="s">
        <v>928</v>
      </c>
      <c r="AB1248" s="285" t="s">
        <v>928</v>
      </c>
      <c r="AC1248" s="285" t="s">
        <v>928</v>
      </c>
      <c r="AD1248" s="88">
        <f>'Art. 121'!Q1200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85" t="s">
        <v>929</v>
      </c>
      <c r="B1249" s="285" t="s">
        <v>929</v>
      </c>
      <c r="C1249" s="285" t="s">
        <v>929</v>
      </c>
      <c r="D1249" s="285" t="s">
        <v>929</v>
      </c>
      <c r="E1249" s="285" t="s">
        <v>929</v>
      </c>
      <c r="F1249" s="285" t="s">
        <v>929</v>
      </c>
      <c r="G1249" s="285" t="s">
        <v>929</v>
      </c>
      <c r="H1249" s="285" t="s">
        <v>929</v>
      </c>
      <c r="I1249" s="285" t="s">
        <v>929</v>
      </c>
      <c r="J1249" s="285" t="s">
        <v>929</v>
      </c>
      <c r="K1249" s="285" t="s">
        <v>929</v>
      </c>
      <c r="L1249" s="285" t="s">
        <v>929</v>
      </c>
      <c r="M1249" s="285" t="s">
        <v>929</v>
      </c>
      <c r="N1249" s="285" t="s">
        <v>929</v>
      </c>
      <c r="O1249" s="285" t="s">
        <v>929</v>
      </c>
      <c r="P1249" s="285" t="s">
        <v>929</v>
      </c>
      <c r="Q1249" s="285" t="s">
        <v>929</v>
      </c>
      <c r="R1249" s="285" t="s">
        <v>929</v>
      </c>
      <c r="S1249" s="285" t="s">
        <v>929</v>
      </c>
      <c r="T1249" s="285" t="s">
        <v>929</v>
      </c>
      <c r="U1249" s="285" t="s">
        <v>929</v>
      </c>
      <c r="V1249" s="285" t="s">
        <v>929</v>
      </c>
      <c r="W1249" s="285" t="s">
        <v>929</v>
      </c>
      <c r="X1249" s="285" t="s">
        <v>929</v>
      </c>
      <c r="Y1249" s="285" t="s">
        <v>929</v>
      </c>
      <c r="Z1249" s="285" t="s">
        <v>929</v>
      </c>
      <c r="AA1249" s="285" t="s">
        <v>929</v>
      </c>
      <c r="AB1249" s="285" t="s">
        <v>929</v>
      </c>
      <c r="AC1249" s="285" t="s">
        <v>929</v>
      </c>
      <c r="AD1249" s="88">
        <f>'Art. 121'!Q1201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85" t="s">
        <v>930</v>
      </c>
      <c r="B1250" s="285" t="s">
        <v>930</v>
      </c>
      <c r="C1250" s="285" t="s">
        <v>930</v>
      </c>
      <c r="D1250" s="285" t="s">
        <v>930</v>
      </c>
      <c r="E1250" s="285" t="s">
        <v>930</v>
      </c>
      <c r="F1250" s="285" t="s">
        <v>930</v>
      </c>
      <c r="G1250" s="285" t="s">
        <v>930</v>
      </c>
      <c r="H1250" s="285" t="s">
        <v>930</v>
      </c>
      <c r="I1250" s="285" t="s">
        <v>930</v>
      </c>
      <c r="J1250" s="285" t="s">
        <v>930</v>
      </c>
      <c r="K1250" s="285" t="s">
        <v>930</v>
      </c>
      <c r="L1250" s="285" t="s">
        <v>930</v>
      </c>
      <c r="M1250" s="285" t="s">
        <v>930</v>
      </c>
      <c r="N1250" s="285" t="s">
        <v>930</v>
      </c>
      <c r="O1250" s="285" t="s">
        <v>930</v>
      </c>
      <c r="P1250" s="285" t="s">
        <v>930</v>
      </c>
      <c r="Q1250" s="285" t="s">
        <v>930</v>
      </c>
      <c r="R1250" s="285" t="s">
        <v>930</v>
      </c>
      <c r="S1250" s="285" t="s">
        <v>930</v>
      </c>
      <c r="T1250" s="285" t="s">
        <v>930</v>
      </c>
      <c r="U1250" s="285" t="s">
        <v>930</v>
      </c>
      <c r="V1250" s="285" t="s">
        <v>930</v>
      </c>
      <c r="W1250" s="285" t="s">
        <v>930</v>
      </c>
      <c r="X1250" s="285" t="s">
        <v>930</v>
      </c>
      <c r="Y1250" s="285" t="s">
        <v>930</v>
      </c>
      <c r="Z1250" s="285" t="s">
        <v>930</v>
      </c>
      <c r="AA1250" s="285" t="s">
        <v>930</v>
      </c>
      <c r="AB1250" s="285" t="s">
        <v>930</v>
      </c>
      <c r="AC1250" s="285" t="s">
        <v>930</v>
      </c>
      <c r="AD1250" s="88">
        <f>'Art. 121'!Q1202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85" t="s">
        <v>931</v>
      </c>
      <c r="B1251" s="285" t="s">
        <v>931</v>
      </c>
      <c r="C1251" s="285" t="s">
        <v>931</v>
      </c>
      <c r="D1251" s="285" t="s">
        <v>931</v>
      </c>
      <c r="E1251" s="285" t="s">
        <v>931</v>
      </c>
      <c r="F1251" s="285" t="s">
        <v>931</v>
      </c>
      <c r="G1251" s="285" t="s">
        <v>931</v>
      </c>
      <c r="H1251" s="285" t="s">
        <v>931</v>
      </c>
      <c r="I1251" s="285" t="s">
        <v>931</v>
      </c>
      <c r="J1251" s="285" t="s">
        <v>931</v>
      </c>
      <c r="K1251" s="285" t="s">
        <v>931</v>
      </c>
      <c r="L1251" s="285" t="s">
        <v>931</v>
      </c>
      <c r="M1251" s="285" t="s">
        <v>931</v>
      </c>
      <c r="N1251" s="285" t="s">
        <v>931</v>
      </c>
      <c r="O1251" s="285" t="s">
        <v>931</v>
      </c>
      <c r="P1251" s="285" t="s">
        <v>931</v>
      </c>
      <c r="Q1251" s="285" t="s">
        <v>931</v>
      </c>
      <c r="R1251" s="285" t="s">
        <v>931</v>
      </c>
      <c r="S1251" s="285" t="s">
        <v>931</v>
      </c>
      <c r="T1251" s="285" t="s">
        <v>931</v>
      </c>
      <c r="U1251" s="285" t="s">
        <v>931</v>
      </c>
      <c r="V1251" s="285" t="s">
        <v>931</v>
      </c>
      <c r="W1251" s="285" t="s">
        <v>931</v>
      </c>
      <c r="X1251" s="285" t="s">
        <v>931</v>
      </c>
      <c r="Y1251" s="285" t="s">
        <v>931</v>
      </c>
      <c r="Z1251" s="285" t="s">
        <v>931</v>
      </c>
      <c r="AA1251" s="285" t="s">
        <v>931</v>
      </c>
      <c r="AB1251" s="285" t="s">
        <v>931</v>
      </c>
      <c r="AC1251" s="285" t="s">
        <v>931</v>
      </c>
      <c r="AD1251" s="88">
        <f>'Art. 121'!Q1203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85" t="s">
        <v>932</v>
      </c>
      <c r="B1252" s="285" t="s">
        <v>932</v>
      </c>
      <c r="C1252" s="285" t="s">
        <v>932</v>
      </c>
      <c r="D1252" s="285" t="s">
        <v>932</v>
      </c>
      <c r="E1252" s="285" t="s">
        <v>932</v>
      </c>
      <c r="F1252" s="285" t="s">
        <v>932</v>
      </c>
      <c r="G1252" s="285" t="s">
        <v>932</v>
      </c>
      <c r="H1252" s="285" t="s">
        <v>932</v>
      </c>
      <c r="I1252" s="285" t="s">
        <v>932</v>
      </c>
      <c r="J1252" s="285" t="s">
        <v>932</v>
      </c>
      <c r="K1252" s="285" t="s">
        <v>932</v>
      </c>
      <c r="L1252" s="285" t="s">
        <v>932</v>
      </c>
      <c r="M1252" s="285" t="s">
        <v>932</v>
      </c>
      <c r="N1252" s="285" t="s">
        <v>932</v>
      </c>
      <c r="O1252" s="285" t="s">
        <v>932</v>
      </c>
      <c r="P1252" s="285" t="s">
        <v>932</v>
      </c>
      <c r="Q1252" s="285" t="s">
        <v>932</v>
      </c>
      <c r="R1252" s="285" t="s">
        <v>932</v>
      </c>
      <c r="S1252" s="285" t="s">
        <v>932</v>
      </c>
      <c r="T1252" s="285" t="s">
        <v>932</v>
      </c>
      <c r="U1252" s="285" t="s">
        <v>932</v>
      </c>
      <c r="V1252" s="285" t="s">
        <v>932</v>
      </c>
      <c r="W1252" s="285" t="s">
        <v>932</v>
      </c>
      <c r="X1252" s="285" t="s">
        <v>932</v>
      </c>
      <c r="Y1252" s="285" t="s">
        <v>932</v>
      </c>
      <c r="Z1252" s="285" t="s">
        <v>932</v>
      </c>
      <c r="AA1252" s="285" t="s">
        <v>932</v>
      </c>
      <c r="AB1252" s="285" t="s">
        <v>932</v>
      </c>
      <c r="AC1252" s="285" t="s">
        <v>932</v>
      </c>
      <c r="AD1252" s="88">
        <f>'Art. 121'!Q1204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85" t="s">
        <v>933</v>
      </c>
      <c r="B1253" s="285" t="s">
        <v>933</v>
      </c>
      <c r="C1253" s="285" t="s">
        <v>933</v>
      </c>
      <c r="D1253" s="285" t="s">
        <v>933</v>
      </c>
      <c r="E1253" s="285" t="s">
        <v>933</v>
      </c>
      <c r="F1253" s="285" t="s">
        <v>933</v>
      </c>
      <c r="G1253" s="285" t="s">
        <v>933</v>
      </c>
      <c r="H1253" s="285" t="s">
        <v>933</v>
      </c>
      <c r="I1253" s="285" t="s">
        <v>933</v>
      </c>
      <c r="J1253" s="285" t="s">
        <v>933</v>
      </c>
      <c r="K1253" s="285" t="s">
        <v>933</v>
      </c>
      <c r="L1253" s="285" t="s">
        <v>933</v>
      </c>
      <c r="M1253" s="285" t="s">
        <v>933</v>
      </c>
      <c r="N1253" s="285" t="s">
        <v>933</v>
      </c>
      <c r="O1253" s="285" t="s">
        <v>933</v>
      </c>
      <c r="P1253" s="285" t="s">
        <v>933</v>
      </c>
      <c r="Q1253" s="285" t="s">
        <v>933</v>
      </c>
      <c r="R1253" s="285" t="s">
        <v>933</v>
      </c>
      <c r="S1253" s="285" t="s">
        <v>933</v>
      </c>
      <c r="T1253" s="285" t="s">
        <v>933</v>
      </c>
      <c r="U1253" s="285" t="s">
        <v>933</v>
      </c>
      <c r="V1253" s="285" t="s">
        <v>933</v>
      </c>
      <c r="W1253" s="285" t="s">
        <v>933</v>
      </c>
      <c r="X1253" s="285" t="s">
        <v>933</v>
      </c>
      <c r="Y1253" s="285" t="s">
        <v>933</v>
      </c>
      <c r="Z1253" s="285" t="s">
        <v>933</v>
      </c>
      <c r="AA1253" s="285" t="s">
        <v>933</v>
      </c>
      <c r="AB1253" s="285" t="s">
        <v>933</v>
      </c>
      <c r="AC1253" s="285" t="s">
        <v>933</v>
      </c>
      <c r="AD1253" s="88">
        <f>'Art. 121'!Q1205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85" t="s">
        <v>934</v>
      </c>
      <c r="B1254" s="285" t="s">
        <v>934</v>
      </c>
      <c r="C1254" s="285" t="s">
        <v>934</v>
      </c>
      <c r="D1254" s="285" t="s">
        <v>934</v>
      </c>
      <c r="E1254" s="285" t="s">
        <v>934</v>
      </c>
      <c r="F1254" s="285" t="s">
        <v>934</v>
      </c>
      <c r="G1254" s="285" t="s">
        <v>934</v>
      </c>
      <c r="H1254" s="285" t="s">
        <v>934</v>
      </c>
      <c r="I1254" s="285" t="s">
        <v>934</v>
      </c>
      <c r="J1254" s="285" t="s">
        <v>934</v>
      </c>
      <c r="K1254" s="285" t="s">
        <v>934</v>
      </c>
      <c r="L1254" s="285" t="s">
        <v>934</v>
      </c>
      <c r="M1254" s="285" t="s">
        <v>934</v>
      </c>
      <c r="N1254" s="285" t="s">
        <v>934</v>
      </c>
      <c r="O1254" s="285" t="s">
        <v>934</v>
      </c>
      <c r="P1254" s="285" t="s">
        <v>934</v>
      </c>
      <c r="Q1254" s="285" t="s">
        <v>934</v>
      </c>
      <c r="R1254" s="285" t="s">
        <v>934</v>
      </c>
      <c r="S1254" s="285" t="s">
        <v>934</v>
      </c>
      <c r="T1254" s="285" t="s">
        <v>934</v>
      </c>
      <c r="U1254" s="285" t="s">
        <v>934</v>
      </c>
      <c r="V1254" s="285" t="s">
        <v>934</v>
      </c>
      <c r="W1254" s="285" t="s">
        <v>934</v>
      </c>
      <c r="X1254" s="285" t="s">
        <v>934</v>
      </c>
      <c r="Y1254" s="285" t="s">
        <v>934</v>
      </c>
      <c r="Z1254" s="285" t="s">
        <v>934</v>
      </c>
      <c r="AA1254" s="285" t="s">
        <v>934</v>
      </c>
      <c r="AB1254" s="285" t="s">
        <v>934</v>
      </c>
      <c r="AC1254" s="285" t="s">
        <v>934</v>
      </c>
      <c r="AD1254" s="88">
        <f>'Art. 121'!Q1206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85" t="s">
        <v>935</v>
      </c>
      <c r="B1255" s="285" t="s">
        <v>935</v>
      </c>
      <c r="C1255" s="285" t="s">
        <v>935</v>
      </c>
      <c r="D1255" s="285" t="s">
        <v>935</v>
      </c>
      <c r="E1255" s="285" t="s">
        <v>935</v>
      </c>
      <c r="F1255" s="285" t="s">
        <v>935</v>
      </c>
      <c r="G1255" s="285" t="s">
        <v>935</v>
      </c>
      <c r="H1255" s="285" t="s">
        <v>935</v>
      </c>
      <c r="I1255" s="285" t="s">
        <v>935</v>
      </c>
      <c r="J1255" s="285" t="s">
        <v>935</v>
      </c>
      <c r="K1255" s="285" t="s">
        <v>935</v>
      </c>
      <c r="L1255" s="285" t="s">
        <v>935</v>
      </c>
      <c r="M1255" s="285" t="s">
        <v>935</v>
      </c>
      <c r="N1255" s="285" t="s">
        <v>935</v>
      </c>
      <c r="O1255" s="285" t="s">
        <v>935</v>
      </c>
      <c r="P1255" s="285" t="s">
        <v>935</v>
      </c>
      <c r="Q1255" s="285" t="s">
        <v>935</v>
      </c>
      <c r="R1255" s="285" t="s">
        <v>935</v>
      </c>
      <c r="S1255" s="285" t="s">
        <v>935</v>
      </c>
      <c r="T1255" s="285" t="s">
        <v>935</v>
      </c>
      <c r="U1255" s="285" t="s">
        <v>935</v>
      </c>
      <c r="V1255" s="285" t="s">
        <v>935</v>
      </c>
      <c r="W1255" s="285" t="s">
        <v>935</v>
      </c>
      <c r="X1255" s="285" t="s">
        <v>935</v>
      </c>
      <c r="Y1255" s="285" t="s">
        <v>935</v>
      </c>
      <c r="Z1255" s="285" t="s">
        <v>935</v>
      </c>
      <c r="AA1255" s="285" t="s">
        <v>935</v>
      </c>
      <c r="AB1255" s="285" t="s">
        <v>935</v>
      </c>
      <c r="AC1255" s="285" t="s">
        <v>935</v>
      </c>
      <c r="AD1255" s="88">
        <f>'Art. 121'!Q1207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85" t="s">
        <v>936</v>
      </c>
      <c r="B1256" s="285" t="s">
        <v>936</v>
      </c>
      <c r="C1256" s="285" t="s">
        <v>936</v>
      </c>
      <c r="D1256" s="285" t="s">
        <v>936</v>
      </c>
      <c r="E1256" s="285" t="s">
        <v>936</v>
      </c>
      <c r="F1256" s="285" t="s">
        <v>936</v>
      </c>
      <c r="G1256" s="285" t="s">
        <v>936</v>
      </c>
      <c r="H1256" s="285" t="s">
        <v>936</v>
      </c>
      <c r="I1256" s="285" t="s">
        <v>936</v>
      </c>
      <c r="J1256" s="285" t="s">
        <v>936</v>
      </c>
      <c r="K1256" s="285" t="s">
        <v>936</v>
      </c>
      <c r="L1256" s="285" t="s">
        <v>936</v>
      </c>
      <c r="M1256" s="285" t="s">
        <v>936</v>
      </c>
      <c r="N1256" s="285" t="s">
        <v>936</v>
      </c>
      <c r="O1256" s="285" t="s">
        <v>936</v>
      </c>
      <c r="P1256" s="285" t="s">
        <v>936</v>
      </c>
      <c r="Q1256" s="285" t="s">
        <v>936</v>
      </c>
      <c r="R1256" s="285" t="s">
        <v>936</v>
      </c>
      <c r="S1256" s="285" t="s">
        <v>936</v>
      </c>
      <c r="T1256" s="285" t="s">
        <v>936</v>
      </c>
      <c r="U1256" s="285" t="s">
        <v>936</v>
      </c>
      <c r="V1256" s="285" t="s">
        <v>936</v>
      </c>
      <c r="W1256" s="285" t="s">
        <v>936</v>
      </c>
      <c r="X1256" s="285" t="s">
        <v>936</v>
      </c>
      <c r="Y1256" s="285" t="s">
        <v>936</v>
      </c>
      <c r="Z1256" s="285" t="s">
        <v>936</v>
      </c>
      <c r="AA1256" s="285" t="s">
        <v>936</v>
      </c>
      <c r="AB1256" s="285" t="s">
        <v>936</v>
      </c>
      <c r="AC1256" s="285" t="s">
        <v>936</v>
      </c>
      <c r="AD1256" s="88">
        <f>'Art. 121'!Q1208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85" t="s">
        <v>937</v>
      </c>
      <c r="B1257" s="285" t="s">
        <v>937</v>
      </c>
      <c r="C1257" s="285" t="s">
        <v>937</v>
      </c>
      <c r="D1257" s="285" t="s">
        <v>937</v>
      </c>
      <c r="E1257" s="285" t="s">
        <v>937</v>
      </c>
      <c r="F1257" s="285" t="s">
        <v>937</v>
      </c>
      <c r="G1257" s="285" t="s">
        <v>937</v>
      </c>
      <c r="H1257" s="285" t="s">
        <v>937</v>
      </c>
      <c r="I1257" s="285" t="s">
        <v>937</v>
      </c>
      <c r="J1257" s="285" t="s">
        <v>937</v>
      </c>
      <c r="K1257" s="285" t="s">
        <v>937</v>
      </c>
      <c r="L1257" s="285" t="s">
        <v>937</v>
      </c>
      <c r="M1257" s="285" t="s">
        <v>937</v>
      </c>
      <c r="N1257" s="285" t="s">
        <v>937</v>
      </c>
      <c r="O1257" s="285" t="s">
        <v>937</v>
      </c>
      <c r="P1257" s="285" t="s">
        <v>937</v>
      </c>
      <c r="Q1257" s="285" t="s">
        <v>937</v>
      </c>
      <c r="R1257" s="285" t="s">
        <v>937</v>
      </c>
      <c r="S1257" s="285" t="s">
        <v>937</v>
      </c>
      <c r="T1257" s="285" t="s">
        <v>937</v>
      </c>
      <c r="U1257" s="285" t="s">
        <v>937</v>
      </c>
      <c r="V1257" s="285" t="s">
        <v>937</v>
      </c>
      <c r="W1257" s="285" t="s">
        <v>937</v>
      </c>
      <c r="X1257" s="285" t="s">
        <v>937</v>
      </c>
      <c r="Y1257" s="285" t="s">
        <v>937</v>
      </c>
      <c r="Z1257" s="285" t="s">
        <v>937</v>
      </c>
      <c r="AA1257" s="285" t="s">
        <v>937</v>
      </c>
      <c r="AB1257" s="285" t="s">
        <v>937</v>
      </c>
      <c r="AC1257" s="285" t="s">
        <v>937</v>
      </c>
      <c r="AD1257" s="88">
        <f>'Art. 121'!Q1209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85" t="s">
        <v>938</v>
      </c>
      <c r="B1258" s="285" t="s">
        <v>938</v>
      </c>
      <c r="C1258" s="285" t="s">
        <v>938</v>
      </c>
      <c r="D1258" s="285" t="s">
        <v>938</v>
      </c>
      <c r="E1258" s="285" t="s">
        <v>938</v>
      </c>
      <c r="F1258" s="285" t="s">
        <v>938</v>
      </c>
      <c r="G1258" s="285" t="s">
        <v>938</v>
      </c>
      <c r="H1258" s="285" t="s">
        <v>938</v>
      </c>
      <c r="I1258" s="285" t="s">
        <v>938</v>
      </c>
      <c r="J1258" s="285" t="s">
        <v>938</v>
      </c>
      <c r="K1258" s="285" t="s">
        <v>938</v>
      </c>
      <c r="L1258" s="285" t="s">
        <v>938</v>
      </c>
      <c r="M1258" s="285" t="s">
        <v>938</v>
      </c>
      <c r="N1258" s="285" t="s">
        <v>938</v>
      </c>
      <c r="O1258" s="285" t="s">
        <v>938</v>
      </c>
      <c r="P1258" s="285" t="s">
        <v>938</v>
      </c>
      <c r="Q1258" s="285" t="s">
        <v>938</v>
      </c>
      <c r="R1258" s="285" t="s">
        <v>938</v>
      </c>
      <c r="S1258" s="285" t="s">
        <v>938</v>
      </c>
      <c r="T1258" s="285" t="s">
        <v>938</v>
      </c>
      <c r="U1258" s="285" t="s">
        <v>938</v>
      </c>
      <c r="V1258" s="285" t="s">
        <v>938</v>
      </c>
      <c r="W1258" s="285" t="s">
        <v>938</v>
      </c>
      <c r="X1258" s="285" t="s">
        <v>938</v>
      </c>
      <c r="Y1258" s="285" t="s">
        <v>938</v>
      </c>
      <c r="Z1258" s="285" t="s">
        <v>938</v>
      </c>
      <c r="AA1258" s="285" t="s">
        <v>938</v>
      </c>
      <c r="AB1258" s="285" t="s">
        <v>938</v>
      </c>
      <c r="AC1258" s="285" t="s">
        <v>938</v>
      </c>
      <c r="AD1258" s="88">
        <f>'Art. 121'!Q1210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85" t="s">
        <v>939</v>
      </c>
      <c r="B1259" s="285" t="s">
        <v>939</v>
      </c>
      <c r="C1259" s="285" t="s">
        <v>939</v>
      </c>
      <c r="D1259" s="285" t="s">
        <v>939</v>
      </c>
      <c r="E1259" s="285" t="s">
        <v>939</v>
      </c>
      <c r="F1259" s="285" t="s">
        <v>939</v>
      </c>
      <c r="G1259" s="285" t="s">
        <v>939</v>
      </c>
      <c r="H1259" s="285" t="s">
        <v>939</v>
      </c>
      <c r="I1259" s="285" t="s">
        <v>939</v>
      </c>
      <c r="J1259" s="285" t="s">
        <v>939</v>
      </c>
      <c r="K1259" s="285" t="s">
        <v>939</v>
      </c>
      <c r="L1259" s="285" t="s">
        <v>939</v>
      </c>
      <c r="M1259" s="285" t="s">
        <v>939</v>
      </c>
      <c r="N1259" s="285" t="s">
        <v>939</v>
      </c>
      <c r="O1259" s="285" t="s">
        <v>939</v>
      </c>
      <c r="P1259" s="285" t="s">
        <v>939</v>
      </c>
      <c r="Q1259" s="285" t="s">
        <v>939</v>
      </c>
      <c r="R1259" s="285" t="s">
        <v>939</v>
      </c>
      <c r="S1259" s="285" t="s">
        <v>939</v>
      </c>
      <c r="T1259" s="285" t="s">
        <v>939</v>
      </c>
      <c r="U1259" s="285" t="s">
        <v>939</v>
      </c>
      <c r="V1259" s="285" t="s">
        <v>939</v>
      </c>
      <c r="W1259" s="285" t="s">
        <v>939</v>
      </c>
      <c r="X1259" s="285" t="s">
        <v>939</v>
      </c>
      <c r="Y1259" s="285" t="s">
        <v>939</v>
      </c>
      <c r="Z1259" s="285" t="s">
        <v>939</v>
      </c>
      <c r="AA1259" s="285" t="s">
        <v>939</v>
      </c>
      <c r="AB1259" s="285" t="s">
        <v>939</v>
      </c>
      <c r="AC1259" s="285" t="s">
        <v>939</v>
      </c>
      <c r="AD1259" s="88">
        <f>'Art. 121'!Q1211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85" t="s">
        <v>940</v>
      </c>
      <c r="B1260" s="285" t="s">
        <v>940</v>
      </c>
      <c r="C1260" s="285" t="s">
        <v>940</v>
      </c>
      <c r="D1260" s="285" t="s">
        <v>940</v>
      </c>
      <c r="E1260" s="285" t="s">
        <v>940</v>
      </c>
      <c r="F1260" s="285" t="s">
        <v>940</v>
      </c>
      <c r="G1260" s="285" t="s">
        <v>940</v>
      </c>
      <c r="H1260" s="285" t="s">
        <v>940</v>
      </c>
      <c r="I1260" s="285" t="s">
        <v>940</v>
      </c>
      <c r="J1260" s="285" t="s">
        <v>940</v>
      </c>
      <c r="K1260" s="285" t="s">
        <v>940</v>
      </c>
      <c r="L1260" s="285" t="s">
        <v>940</v>
      </c>
      <c r="M1260" s="285" t="s">
        <v>940</v>
      </c>
      <c r="N1260" s="285" t="s">
        <v>940</v>
      </c>
      <c r="O1260" s="285" t="s">
        <v>940</v>
      </c>
      <c r="P1260" s="285" t="s">
        <v>940</v>
      </c>
      <c r="Q1260" s="285" t="s">
        <v>940</v>
      </c>
      <c r="R1260" s="285" t="s">
        <v>940</v>
      </c>
      <c r="S1260" s="285" t="s">
        <v>940</v>
      </c>
      <c r="T1260" s="285" t="s">
        <v>940</v>
      </c>
      <c r="U1260" s="285" t="s">
        <v>940</v>
      </c>
      <c r="V1260" s="285" t="s">
        <v>940</v>
      </c>
      <c r="W1260" s="285" t="s">
        <v>940</v>
      </c>
      <c r="X1260" s="285" t="s">
        <v>940</v>
      </c>
      <c r="Y1260" s="285" t="s">
        <v>940</v>
      </c>
      <c r="Z1260" s="285" t="s">
        <v>940</v>
      </c>
      <c r="AA1260" s="285" t="s">
        <v>940</v>
      </c>
      <c r="AB1260" s="285" t="s">
        <v>940</v>
      </c>
      <c r="AC1260" s="285" t="s">
        <v>940</v>
      </c>
      <c r="AD1260" s="88">
        <f>'Art. 121'!Q1212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85" t="s">
        <v>941</v>
      </c>
      <c r="B1261" s="285" t="s">
        <v>941</v>
      </c>
      <c r="C1261" s="285" t="s">
        <v>941</v>
      </c>
      <c r="D1261" s="285" t="s">
        <v>941</v>
      </c>
      <c r="E1261" s="285" t="s">
        <v>941</v>
      </c>
      <c r="F1261" s="285" t="s">
        <v>941</v>
      </c>
      <c r="G1261" s="285" t="s">
        <v>941</v>
      </c>
      <c r="H1261" s="285" t="s">
        <v>941</v>
      </c>
      <c r="I1261" s="285" t="s">
        <v>941</v>
      </c>
      <c r="J1261" s="285" t="s">
        <v>941</v>
      </c>
      <c r="K1261" s="285" t="s">
        <v>941</v>
      </c>
      <c r="L1261" s="285" t="s">
        <v>941</v>
      </c>
      <c r="M1261" s="285" t="s">
        <v>941</v>
      </c>
      <c r="N1261" s="285" t="s">
        <v>941</v>
      </c>
      <c r="O1261" s="285" t="s">
        <v>941</v>
      </c>
      <c r="P1261" s="285" t="s">
        <v>941</v>
      </c>
      <c r="Q1261" s="285" t="s">
        <v>941</v>
      </c>
      <c r="R1261" s="285" t="s">
        <v>941</v>
      </c>
      <c r="S1261" s="285" t="s">
        <v>941</v>
      </c>
      <c r="T1261" s="285" t="s">
        <v>941</v>
      </c>
      <c r="U1261" s="285" t="s">
        <v>941</v>
      </c>
      <c r="V1261" s="285" t="s">
        <v>941</v>
      </c>
      <c r="W1261" s="285" t="s">
        <v>941</v>
      </c>
      <c r="X1261" s="285" t="s">
        <v>941</v>
      </c>
      <c r="Y1261" s="285" t="s">
        <v>941</v>
      </c>
      <c r="Z1261" s="285" t="s">
        <v>941</v>
      </c>
      <c r="AA1261" s="285" t="s">
        <v>941</v>
      </c>
      <c r="AB1261" s="285" t="s">
        <v>941</v>
      </c>
      <c r="AC1261" s="285" t="s">
        <v>941</v>
      </c>
      <c r="AD1261" s="88">
        <f>'Art. 121'!Q1213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85" t="s">
        <v>942</v>
      </c>
      <c r="B1262" s="285" t="s">
        <v>942</v>
      </c>
      <c r="C1262" s="285" t="s">
        <v>942</v>
      </c>
      <c r="D1262" s="285" t="s">
        <v>942</v>
      </c>
      <c r="E1262" s="285" t="s">
        <v>942</v>
      </c>
      <c r="F1262" s="285" t="s">
        <v>942</v>
      </c>
      <c r="G1262" s="285" t="s">
        <v>942</v>
      </c>
      <c r="H1262" s="285" t="s">
        <v>942</v>
      </c>
      <c r="I1262" s="285" t="s">
        <v>942</v>
      </c>
      <c r="J1262" s="285" t="s">
        <v>942</v>
      </c>
      <c r="K1262" s="285" t="s">
        <v>942</v>
      </c>
      <c r="L1262" s="285" t="s">
        <v>942</v>
      </c>
      <c r="M1262" s="285" t="s">
        <v>942</v>
      </c>
      <c r="N1262" s="285" t="s">
        <v>942</v>
      </c>
      <c r="O1262" s="285" t="s">
        <v>942</v>
      </c>
      <c r="P1262" s="285" t="s">
        <v>942</v>
      </c>
      <c r="Q1262" s="285" t="s">
        <v>942</v>
      </c>
      <c r="R1262" s="285" t="s">
        <v>942</v>
      </c>
      <c r="S1262" s="285" t="s">
        <v>942</v>
      </c>
      <c r="T1262" s="285" t="s">
        <v>942</v>
      </c>
      <c r="U1262" s="285" t="s">
        <v>942</v>
      </c>
      <c r="V1262" s="285" t="s">
        <v>942</v>
      </c>
      <c r="W1262" s="285" t="s">
        <v>942</v>
      </c>
      <c r="X1262" s="285" t="s">
        <v>942</v>
      </c>
      <c r="Y1262" s="285" t="s">
        <v>942</v>
      </c>
      <c r="Z1262" s="285" t="s">
        <v>942</v>
      </c>
      <c r="AA1262" s="285" t="s">
        <v>942</v>
      </c>
      <c r="AB1262" s="285" t="s">
        <v>942</v>
      </c>
      <c r="AC1262" s="285" t="s">
        <v>942</v>
      </c>
      <c r="AD1262" s="88">
        <f>'Art. 121'!Q1214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85" t="s">
        <v>943</v>
      </c>
      <c r="B1263" s="285" t="s">
        <v>943</v>
      </c>
      <c r="C1263" s="285" t="s">
        <v>943</v>
      </c>
      <c r="D1263" s="285" t="s">
        <v>943</v>
      </c>
      <c r="E1263" s="285" t="s">
        <v>943</v>
      </c>
      <c r="F1263" s="285" t="s">
        <v>943</v>
      </c>
      <c r="G1263" s="285" t="s">
        <v>943</v>
      </c>
      <c r="H1263" s="285" t="s">
        <v>943</v>
      </c>
      <c r="I1263" s="285" t="s">
        <v>943</v>
      </c>
      <c r="J1263" s="285" t="s">
        <v>943</v>
      </c>
      <c r="K1263" s="285" t="s">
        <v>943</v>
      </c>
      <c r="L1263" s="285" t="s">
        <v>943</v>
      </c>
      <c r="M1263" s="285" t="s">
        <v>943</v>
      </c>
      <c r="N1263" s="285" t="s">
        <v>943</v>
      </c>
      <c r="O1263" s="285" t="s">
        <v>943</v>
      </c>
      <c r="P1263" s="285" t="s">
        <v>943</v>
      </c>
      <c r="Q1263" s="285" t="s">
        <v>943</v>
      </c>
      <c r="R1263" s="285" t="s">
        <v>943</v>
      </c>
      <c r="S1263" s="285" t="s">
        <v>943</v>
      </c>
      <c r="T1263" s="285" t="s">
        <v>943</v>
      </c>
      <c r="U1263" s="285" t="s">
        <v>943</v>
      </c>
      <c r="V1263" s="285" t="s">
        <v>943</v>
      </c>
      <c r="W1263" s="285" t="s">
        <v>943</v>
      </c>
      <c r="X1263" s="285" t="s">
        <v>943</v>
      </c>
      <c r="Y1263" s="285" t="s">
        <v>943</v>
      </c>
      <c r="Z1263" s="285" t="s">
        <v>943</v>
      </c>
      <c r="AA1263" s="285" t="s">
        <v>943</v>
      </c>
      <c r="AB1263" s="285" t="s">
        <v>943</v>
      </c>
      <c r="AC1263" s="285" t="s">
        <v>943</v>
      </c>
      <c r="AD1263" s="88">
        <f>'Art. 121'!Q1215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85" t="s">
        <v>944</v>
      </c>
      <c r="B1264" s="285" t="s">
        <v>944</v>
      </c>
      <c r="C1264" s="285" t="s">
        <v>944</v>
      </c>
      <c r="D1264" s="285" t="s">
        <v>944</v>
      </c>
      <c r="E1264" s="285" t="s">
        <v>944</v>
      </c>
      <c r="F1264" s="285" t="s">
        <v>944</v>
      </c>
      <c r="G1264" s="285" t="s">
        <v>944</v>
      </c>
      <c r="H1264" s="285" t="s">
        <v>944</v>
      </c>
      <c r="I1264" s="285" t="s">
        <v>944</v>
      </c>
      <c r="J1264" s="285" t="s">
        <v>944</v>
      </c>
      <c r="K1264" s="285" t="s">
        <v>944</v>
      </c>
      <c r="L1264" s="285" t="s">
        <v>944</v>
      </c>
      <c r="M1264" s="285" t="s">
        <v>944</v>
      </c>
      <c r="N1264" s="285" t="s">
        <v>944</v>
      </c>
      <c r="O1264" s="285" t="s">
        <v>944</v>
      </c>
      <c r="P1264" s="285" t="s">
        <v>944</v>
      </c>
      <c r="Q1264" s="285" t="s">
        <v>944</v>
      </c>
      <c r="R1264" s="285" t="s">
        <v>944</v>
      </c>
      <c r="S1264" s="285" t="s">
        <v>944</v>
      </c>
      <c r="T1264" s="285" t="s">
        <v>944</v>
      </c>
      <c r="U1264" s="285" t="s">
        <v>944</v>
      </c>
      <c r="V1264" s="285" t="s">
        <v>944</v>
      </c>
      <c r="W1264" s="285" t="s">
        <v>944</v>
      </c>
      <c r="X1264" s="285" t="s">
        <v>944</v>
      </c>
      <c r="Y1264" s="285" t="s">
        <v>944</v>
      </c>
      <c r="Z1264" s="285" t="s">
        <v>944</v>
      </c>
      <c r="AA1264" s="285" t="s">
        <v>944</v>
      </c>
      <c r="AB1264" s="285" t="s">
        <v>944</v>
      </c>
      <c r="AC1264" s="285" t="s">
        <v>944</v>
      </c>
      <c r="AD1264" s="88">
        <f>'Art. 121'!Q1216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85" t="s">
        <v>945</v>
      </c>
      <c r="B1265" s="285" t="s">
        <v>945</v>
      </c>
      <c r="C1265" s="285" t="s">
        <v>945</v>
      </c>
      <c r="D1265" s="285" t="s">
        <v>945</v>
      </c>
      <c r="E1265" s="285" t="s">
        <v>945</v>
      </c>
      <c r="F1265" s="285" t="s">
        <v>945</v>
      </c>
      <c r="G1265" s="285" t="s">
        <v>945</v>
      </c>
      <c r="H1265" s="285" t="s">
        <v>945</v>
      </c>
      <c r="I1265" s="285" t="s">
        <v>945</v>
      </c>
      <c r="J1265" s="285" t="s">
        <v>945</v>
      </c>
      <c r="K1265" s="285" t="s">
        <v>945</v>
      </c>
      <c r="L1265" s="285" t="s">
        <v>945</v>
      </c>
      <c r="M1265" s="285" t="s">
        <v>945</v>
      </c>
      <c r="N1265" s="285" t="s">
        <v>945</v>
      </c>
      <c r="O1265" s="285" t="s">
        <v>945</v>
      </c>
      <c r="P1265" s="285" t="s">
        <v>945</v>
      </c>
      <c r="Q1265" s="285" t="s">
        <v>945</v>
      </c>
      <c r="R1265" s="285" t="s">
        <v>945</v>
      </c>
      <c r="S1265" s="285" t="s">
        <v>945</v>
      </c>
      <c r="T1265" s="285" t="s">
        <v>945</v>
      </c>
      <c r="U1265" s="285" t="s">
        <v>945</v>
      </c>
      <c r="V1265" s="285" t="s">
        <v>945</v>
      </c>
      <c r="W1265" s="285" t="s">
        <v>945</v>
      </c>
      <c r="X1265" s="285" t="s">
        <v>945</v>
      </c>
      <c r="Y1265" s="285" t="s">
        <v>945</v>
      </c>
      <c r="Z1265" s="285" t="s">
        <v>945</v>
      </c>
      <c r="AA1265" s="285" t="s">
        <v>945</v>
      </c>
      <c r="AB1265" s="285" t="s">
        <v>945</v>
      </c>
      <c r="AC1265" s="285" t="s">
        <v>945</v>
      </c>
      <c r="AD1265" s="88">
        <f>'Art. 121'!Q1217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85" t="s">
        <v>946</v>
      </c>
      <c r="B1266" s="285" t="s">
        <v>946</v>
      </c>
      <c r="C1266" s="285" t="s">
        <v>946</v>
      </c>
      <c r="D1266" s="285" t="s">
        <v>946</v>
      </c>
      <c r="E1266" s="285" t="s">
        <v>946</v>
      </c>
      <c r="F1266" s="285" t="s">
        <v>946</v>
      </c>
      <c r="G1266" s="285" t="s">
        <v>946</v>
      </c>
      <c r="H1266" s="285" t="s">
        <v>946</v>
      </c>
      <c r="I1266" s="285" t="s">
        <v>946</v>
      </c>
      <c r="J1266" s="285" t="s">
        <v>946</v>
      </c>
      <c r="K1266" s="285" t="s">
        <v>946</v>
      </c>
      <c r="L1266" s="285" t="s">
        <v>946</v>
      </c>
      <c r="M1266" s="285" t="s">
        <v>946</v>
      </c>
      <c r="N1266" s="285" t="s">
        <v>946</v>
      </c>
      <c r="O1266" s="285" t="s">
        <v>946</v>
      </c>
      <c r="P1266" s="285" t="s">
        <v>946</v>
      </c>
      <c r="Q1266" s="285" t="s">
        <v>946</v>
      </c>
      <c r="R1266" s="285" t="s">
        <v>946</v>
      </c>
      <c r="S1266" s="285" t="s">
        <v>946</v>
      </c>
      <c r="T1266" s="285" t="s">
        <v>946</v>
      </c>
      <c r="U1266" s="285" t="s">
        <v>946</v>
      </c>
      <c r="V1266" s="285" t="s">
        <v>946</v>
      </c>
      <c r="W1266" s="285" t="s">
        <v>946</v>
      </c>
      <c r="X1266" s="285" t="s">
        <v>946</v>
      </c>
      <c r="Y1266" s="285" t="s">
        <v>946</v>
      </c>
      <c r="Z1266" s="285" t="s">
        <v>946</v>
      </c>
      <c r="AA1266" s="285" t="s">
        <v>946</v>
      </c>
      <c r="AB1266" s="285" t="s">
        <v>946</v>
      </c>
      <c r="AC1266" s="285" t="s">
        <v>946</v>
      </c>
      <c r="AD1266" s="88">
        <f>'Art. 121'!Q1218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85" t="s">
        <v>947</v>
      </c>
      <c r="B1267" s="285" t="s">
        <v>947</v>
      </c>
      <c r="C1267" s="285" t="s">
        <v>947</v>
      </c>
      <c r="D1267" s="285" t="s">
        <v>947</v>
      </c>
      <c r="E1267" s="285" t="s">
        <v>947</v>
      </c>
      <c r="F1267" s="285" t="s">
        <v>947</v>
      </c>
      <c r="G1267" s="285" t="s">
        <v>947</v>
      </c>
      <c r="H1267" s="285" t="s">
        <v>947</v>
      </c>
      <c r="I1267" s="285" t="s">
        <v>947</v>
      </c>
      <c r="J1267" s="285" t="s">
        <v>947</v>
      </c>
      <c r="K1267" s="285" t="s">
        <v>947</v>
      </c>
      <c r="L1267" s="285" t="s">
        <v>947</v>
      </c>
      <c r="M1267" s="285" t="s">
        <v>947</v>
      </c>
      <c r="N1267" s="285" t="s">
        <v>947</v>
      </c>
      <c r="O1267" s="285" t="s">
        <v>947</v>
      </c>
      <c r="P1267" s="285" t="s">
        <v>947</v>
      </c>
      <c r="Q1267" s="285" t="s">
        <v>947</v>
      </c>
      <c r="R1267" s="285" t="s">
        <v>947</v>
      </c>
      <c r="S1267" s="285" t="s">
        <v>947</v>
      </c>
      <c r="T1267" s="285" t="s">
        <v>947</v>
      </c>
      <c r="U1267" s="285" t="s">
        <v>947</v>
      </c>
      <c r="V1267" s="285" t="s">
        <v>947</v>
      </c>
      <c r="W1267" s="285" t="s">
        <v>947</v>
      </c>
      <c r="X1267" s="285" t="s">
        <v>947</v>
      </c>
      <c r="Y1267" s="285" t="s">
        <v>947</v>
      </c>
      <c r="Z1267" s="285" t="s">
        <v>947</v>
      </c>
      <c r="AA1267" s="285" t="s">
        <v>947</v>
      </c>
      <c r="AB1267" s="285" t="s">
        <v>947</v>
      </c>
      <c r="AC1267" s="285" t="s">
        <v>947</v>
      </c>
      <c r="AD1267" s="88">
        <f>'Art. 121'!Q1219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85" t="s">
        <v>948</v>
      </c>
      <c r="B1268" s="285" t="s">
        <v>948</v>
      </c>
      <c r="C1268" s="285" t="s">
        <v>948</v>
      </c>
      <c r="D1268" s="285" t="s">
        <v>948</v>
      </c>
      <c r="E1268" s="285" t="s">
        <v>948</v>
      </c>
      <c r="F1268" s="285" t="s">
        <v>948</v>
      </c>
      <c r="G1268" s="285" t="s">
        <v>948</v>
      </c>
      <c r="H1268" s="285" t="s">
        <v>948</v>
      </c>
      <c r="I1268" s="285" t="s">
        <v>948</v>
      </c>
      <c r="J1268" s="285" t="s">
        <v>948</v>
      </c>
      <c r="K1268" s="285" t="s">
        <v>948</v>
      </c>
      <c r="L1268" s="285" t="s">
        <v>948</v>
      </c>
      <c r="M1268" s="285" t="s">
        <v>948</v>
      </c>
      <c r="N1268" s="285" t="s">
        <v>948</v>
      </c>
      <c r="O1268" s="285" t="s">
        <v>948</v>
      </c>
      <c r="P1268" s="285" t="s">
        <v>948</v>
      </c>
      <c r="Q1268" s="285" t="s">
        <v>948</v>
      </c>
      <c r="R1268" s="285" t="s">
        <v>948</v>
      </c>
      <c r="S1268" s="285" t="s">
        <v>948</v>
      </c>
      <c r="T1268" s="285" t="s">
        <v>948</v>
      </c>
      <c r="U1268" s="285" t="s">
        <v>948</v>
      </c>
      <c r="V1268" s="285" t="s">
        <v>948</v>
      </c>
      <c r="W1268" s="285" t="s">
        <v>948</v>
      </c>
      <c r="X1268" s="285" t="s">
        <v>948</v>
      </c>
      <c r="Y1268" s="285" t="s">
        <v>948</v>
      </c>
      <c r="Z1268" s="285" t="s">
        <v>948</v>
      </c>
      <c r="AA1268" s="285" t="s">
        <v>948</v>
      </c>
      <c r="AB1268" s="285" t="s">
        <v>948</v>
      </c>
      <c r="AC1268" s="285" t="s">
        <v>948</v>
      </c>
      <c r="AD1268" s="88">
        <f>'Art. 121'!Q1220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85" t="s">
        <v>949</v>
      </c>
      <c r="B1269" s="285" t="s">
        <v>949</v>
      </c>
      <c r="C1269" s="285" t="s">
        <v>949</v>
      </c>
      <c r="D1269" s="285" t="s">
        <v>949</v>
      </c>
      <c r="E1269" s="285" t="s">
        <v>949</v>
      </c>
      <c r="F1269" s="285" t="s">
        <v>949</v>
      </c>
      <c r="G1269" s="285" t="s">
        <v>949</v>
      </c>
      <c r="H1269" s="285" t="s">
        <v>949</v>
      </c>
      <c r="I1269" s="285" t="s">
        <v>949</v>
      </c>
      <c r="J1269" s="285" t="s">
        <v>949</v>
      </c>
      <c r="K1269" s="285" t="s">
        <v>949</v>
      </c>
      <c r="L1269" s="285" t="s">
        <v>949</v>
      </c>
      <c r="M1269" s="285" t="s">
        <v>949</v>
      </c>
      <c r="N1269" s="285" t="s">
        <v>949</v>
      </c>
      <c r="O1269" s="285" t="s">
        <v>949</v>
      </c>
      <c r="P1269" s="285" t="s">
        <v>949</v>
      </c>
      <c r="Q1269" s="285" t="s">
        <v>949</v>
      </c>
      <c r="R1269" s="285" t="s">
        <v>949</v>
      </c>
      <c r="S1269" s="285" t="s">
        <v>949</v>
      </c>
      <c r="T1269" s="285" t="s">
        <v>949</v>
      </c>
      <c r="U1269" s="285" t="s">
        <v>949</v>
      </c>
      <c r="V1269" s="285" t="s">
        <v>949</v>
      </c>
      <c r="W1269" s="285" t="s">
        <v>949</v>
      </c>
      <c r="X1269" s="285" t="s">
        <v>949</v>
      </c>
      <c r="Y1269" s="285" t="s">
        <v>949</v>
      </c>
      <c r="Z1269" s="285" t="s">
        <v>949</v>
      </c>
      <c r="AA1269" s="285" t="s">
        <v>949</v>
      </c>
      <c r="AB1269" s="285" t="s">
        <v>949</v>
      </c>
      <c r="AC1269" s="285" t="s">
        <v>949</v>
      </c>
      <c r="AD1269" s="88">
        <f>'Art. 121'!Q1221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85" t="s">
        <v>950</v>
      </c>
      <c r="B1270" s="285" t="s">
        <v>950</v>
      </c>
      <c r="C1270" s="285" t="s">
        <v>950</v>
      </c>
      <c r="D1270" s="285" t="s">
        <v>950</v>
      </c>
      <c r="E1270" s="285" t="s">
        <v>950</v>
      </c>
      <c r="F1270" s="285" t="s">
        <v>950</v>
      </c>
      <c r="G1270" s="285" t="s">
        <v>950</v>
      </c>
      <c r="H1270" s="285" t="s">
        <v>950</v>
      </c>
      <c r="I1270" s="285" t="s">
        <v>950</v>
      </c>
      <c r="J1270" s="285" t="s">
        <v>950</v>
      </c>
      <c r="K1270" s="285" t="s">
        <v>950</v>
      </c>
      <c r="L1270" s="285" t="s">
        <v>950</v>
      </c>
      <c r="M1270" s="285" t="s">
        <v>950</v>
      </c>
      <c r="N1270" s="285" t="s">
        <v>950</v>
      </c>
      <c r="O1270" s="285" t="s">
        <v>950</v>
      </c>
      <c r="P1270" s="285" t="s">
        <v>950</v>
      </c>
      <c r="Q1270" s="285" t="s">
        <v>950</v>
      </c>
      <c r="R1270" s="285" t="s">
        <v>950</v>
      </c>
      <c r="S1270" s="285" t="s">
        <v>950</v>
      </c>
      <c r="T1270" s="285" t="s">
        <v>950</v>
      </c>
      <c r="U1270" s="285" t="s">
        <v>950</v>
      </c>
      <c r="V1270" s="285" t="s">
        <v>950</v>
      </c>
      <c r="W1270" s="285" t="s">
        <v>950</v>
      </c>
      <c r="X1270" s="285" t="s">
        <v>950</v>
      </c>
      <c r="Y1270" s="285" t="s">
        <v>950</v>
      </c>
      <c r="Z1270" s="285" t="s">
        <v>950</v>
      </c>
      <c r="AA1270" s="285" t="s">
        <v>950</v>
      </c>
      <c r="AB1270" s="285" t="s">
        <v>950</v>
      </c>
      <c r="AC1270" s="285" t="s">
        <v>950</v>
      </c>
      <c r="AD1270" s="88">
        <f>'Art. 121'!Q1222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85" t="s">
        <v>951</v>
      </c>
      <c r="B1271" s="285" t="s">
        <v>951</v>
      </c>
      <c r="C1271" s="285" t="s">
        <v>951</v>
      </c>
      <c r="D1271" s="285" t="s">
        <v>951</v>
      </c>
      <c r="E1271" s="285" t="s">
        <v>951</v>
      </c>
      <c r="F1271" s="285" t="s">
        <v>951</v>
      </c>
      <c r="G1271" s="285" t="s">
        <v>951</v>
      </c>
      <c r="H1271" s="285" t="s">
        <v>951</v>
      </c>
      <c r="I1271" s="285" t="s">
        <v>951</v>
      </c>
      <c r="J1271" s="285" t="s">
        <v>951</v>
      </c>
      <c r="K1271" s="285" t="s">
        <v>951</v>
      </c>
      <c r="L1271" s="285" t="s">
        <v>951</v>
      </c>
      <c r="M1271" s="285" t="s">
        <v>951</v>
      </c>
      <c r="N1271" s="285" t="s">
        <v>951</v>
      </c>
      <c r="O1271" s="285" t="s">
        <v>951</v>
      </c>
      <c r="P1271" s="285" t="s">
        <v>951</v>
      </c>
      <c r="Q1271" s="285" t="s">
        <v>951</v>
      </c>
      <c r="R1271" s="285" t="s">
        <v>951</v>
      </c>
      <c r="S1271" s="285" t="s">
        <v>951</v>
      </c>
      <c r="T1271" s="285" t="s">
        <v>951</v>
      </c>
      <c r="U1271" s="285" t="s">
        <v>951</v>
      </c>
      <c r="V1271" s="285" t="s">
        <v>951</v>
      </c>
      <c r="W1271" s="285" t="s">
        <v>951</v>
      </c>
      <c r="X1271" s="285" t="s">
        <v>951</v>
      </c>
      <c r="Y1271" s="285" t="s">
        <v>951</v>
      </c>
      <c r="Z1271" s="285" t="s">
        <v>951</v>
      </c>
      <c r="AA1271" s="285" t="s">
        <v>951</v>
      </c>
      <c r="AB1271" s="285" t="s">
        <v>951</v>
      </c>
      <c r="AC1271" s="285" t="s">
        <v>951</v>
      </c>
      <c r="AD1271" s="88">
        <f>'Art. 121'!Q1223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85" t="s">
        <v>952</v>
      </c>
      <c r="B1272" s="285" t="s">
        <v>952</v>
      </c>
      <c r="C1272" s="285" t="s">
        <v>952</v>
      </c>
      <c r="D1272" s="285" t="s">
        <v>952</v>
      </c>
      <c r="E1272" s="285" t="s">
        <v>952</v>
      </c>
      <c r="F1272" s="285" t="s">
        <v>952</v>
      </c>
      <c r="G1272" s="285" t="s">
        <v>952</v>
      </c>
      <c r="H1272" s="285" t="s">
        <v>952</v>
      </c>
      <c r="I1272" s="285" t="s">
        <v>952</v>
      </c>
      <c r="J1272" s="285" t="s">
        <v>952</v>
      </c>
      <c r="K1272" s="285" t="s">
        <v>952</v>
      </c>
      <c r="L1272" s="285" t="s">
        <v>952</v>
      </c>
      <c r="M1272" s="285" t="s">
        <v>952</v>
      </c>
      <c r="N1272" s="285" t="s">
        <v>952</v>
      </c>
      <c r="O1272" s="285" t="s">
        <v>952</v>
      </c>
      <c r="P1272" s="285" t="s">
        <v>952</v>
      </c>
      <c r="Q1272" s="285" t="s">
        <v>952</v>
      </c>
      <c r="R1272" s="285" t="s">
        <v>952</v>
      </c>
      <c r="S1272" s="285" t="s">
        <v>952</v>
      </c>
      <c r="T1272" s="285" t="s">
        <v>952</v>
      </c>
      <c r="U1272" s="285" t="s">
        <v>952</v>
      </c>
      <c r="V1272" s="285" t="s">
        <v>952</v>
      </c>
      <c r="W1272" s="285" t="s">
        <v>952</v>
      </c>
      <c r="X1272" s="285" t="s">
        <v>952</v>
      </c>
      <c r="Y1272" s="285" t="s">
        <v>952</v>
      </c>
      <c r="Z1272" s="285" t="s">
        <v>952</v>
      </c>
      <c r="AA1272" s="285" t="s">
        <v>952</v>
      </c>
      <c r="AB1272" s="285" t="s">
        <v>952</v>
      </c>
      <c r="AC1272" s="285" t="s">
        <v>952</v>
      </c>
      <c r="AD1272" s="88">
        <f>'Art. 121'!Q1224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85" t="s">
        <v>953</v>
      </c>
      <c r="B1273" s="285" t="s">
        <v>953</v>
      </c>
      <c r="C1273" s="285" t="s">
        <v>953</v>
      </c>
      <c r="D1273" s="285" t="s">
        <v>953</v>
      </c>
      <c r="E1273" s="285" t="s">
        <v>953</v>
      </c>
      <c r="F1273" s="285" t="s">
        <v>953</v>
      </c>
      <c r="G1273" s="285" t="s">
        <v>953</v>
      </c>
      <c r="H1273" s="285" t="s">
        <v>953</v>
      </c>
      <c r="I1273" s="285" t="s">
        <v>953</v>
      </c>
      <c r="J1273" s="285" t="s">
        <v>953</v>
      </c>
      <c r="K1273" s="285" t="s">
        <v>953</v>
      </c>
      <c r="L1273" s="285" t="s">
        <v>953</v>
      </c>
      <c r="M1273" s="285" t="s">
        <v>953</v>
      </c>
      <c r="N1273" s="285" t="s">
        <v>953</v>
      </c>
      <c r="O1273" s="285" t="s">
        <v>953</v>
      </c>
      <c r="P1273" s="285" t="s">
        <v>953</v>
      </c>
      <c r="Q1273" s="285" t="s">
        <v>953</v>
      </c>
      <c r="R1273" s="285" t="s">
        <v>953</v>
      </c>
      <c r="S1273" s="285" t="s">
        <v>953</v>
      </c>
      <c r="T1273" s="285" t="s">
        <v>953</v>
      </c>
      <c r="U1273" s="285" t="s">
        <v>953</v>
      </c>
      <c r="V1273" s="285" t="s">
        <v>953</v>
      </c>
      <c r="W1273" s="285" t="s">
        <v>953</v>
      </c>
      <c r="X1273" s="285" t="s">
        <v>953</v>
      </c>
      <c r="Y1273" s="285" t="s">
        <v>953</v>
      </c>
      <c r="Z1273" s="285" t="s">
        <v>953</v>
      </c>
      <c r="AA1273" s="285" t="s">
        <v>953</v>
      </c>
      <c r="AB1273" s="285" t="s">
        <v>953</v>
      </c>
      <c r="AC1273" s="285" t="s">
        <v>953</v>
      </c>
      <c r="AD1273" s="88">
        <f>'Art. 121'!Q1225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85" t="s">
        <v>954</v>
      </c>
      <c r="B1274" s="285" t="s">
        <v>954</v>
      </c>
      <c r="C1274" s="285" t="s">
        <v>954</v>
      </c>
      <c r="D1274" s="285" t="s">
        <v>954</v>
      </c>
      <c r="E1274" s="285" t="s">
        <v>954</v>
      </c>
      <c r="F1274" s="285" t="s">
        <v>954</v>
      </c>
      <c r="G1274" s="285" t="s">
        <v>954</v>
      </c>
      <c r="H1274" s="285" t="s">
        <v>954</v>
      </c>
      <c r="I1274" s="285" t="s">
        <v>954</v>
      </c>
      <c r="J1274" s="285" t="s">
        <v>954</v>
      </c>
      <c r="K1274" s="285" t="s">
        <v>954</v>
      </c>
      <c r="L1274" s="285" t="s">
        <v>954</v>
      </c>
      <c r="M1274" s="285" t="s">
        <v>954</v>
      </c>
      <c r="N1274" s="285" t="s">
        <v>954</v>
      </c>
      <c r="O1274" s="285" t="s">
        <v>954</v>
      </c>
      <c r="P1274" s="285" t="s">
        <v>954</v>
      </c>
      <c r="Q1274" s="285" t="s">
        <v>954</v>
      </c>
      <c r="R1274" s="285" t="s">
        <v>954</v>
      </c>
      <c r="S1274" s="285" t="s">
        <v>954</v>
      </c>
      <c r="T1274" s="285" t="s">
        <v>954</v>
      </c>
      <c r="U1274" s="285" t="s">
        <v>954</v>
      </c>
      <c r="V1274" s="285" t="s">
        <v>954</v>
      </c>
      <c r="W1274" s="285" t="s">
        <v>954</v>
      </c>
      <c r="X1274" s="285" t="s">
        <v>954</v>
      </c>
      <c r="Y1274" s="285" t="s">
        <v>954</v>
      </c>
      <c r="Z1274" s="285" t="s">
        <v>954</v>
      </c>
      <c r="AA1274" s="285" t="s">
        <v>954</v>
      </c>
      <c r="AB1274" s="285" t="s">
        <v>954</v>
      </c>
      <c r="AC1274" s="285" t="s">
        <v>954</v>
      </c>
      <c r="AD1274" s="88">
        <f>'Art. 121'!Q1226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85" t="s">
        <v>955</v>
      </c>
      <c r="B1275" s="285" t="s">
        <v>955</v>
      </c>
      <c r="C1275" s="285" t="s">
        <v>955</v>
      </c>
      <c r="D1275" s="285" t="s">
        <v>955</v>
      </c>
      <c r="E1275" s="285" t="s">
        <v>955</v>
      </c>
      <c r="F1275" s="285" t="s">
        <v>955</v>
      </c>
      <c r="G1275" s="285" t="s">
        <v>955</v>
      </c>
      <c r="H1275" s="285" t="s">
        <v>955</v>
      </c>
      <c r="I1275" s="285" t="s">
        <v>955</v>
      </c>
      <c r="J1275" s="285" t="s">
        <v>955</v>
      </c>
      <c r="K1275" s="285" t="s">
        <v>955</v>
      </c>
      <c r="L1275" s="285" t="s">
        <v>955</v>
      </c>
      <c r="M1275" s="285" t="s">
        <v>955</v>
      </c>
      <c r="N1275" s="285" t="s">
        <v>955</v>
      </c>
      <c r="O1275" s="285" t="s">
        <v>955</v>
      </c>
      <c r="P1275" s="285" t="s">
        <v>955</v>
      </c>
      <c r="Q1275" s="285" t="s">
        <v>955</v>
      </c>
      <c r="R1275" s="285" t="s">
        <v>955</v>
      </c>
      <c r="S1275" s="285" t="s">
        <v>955</v>
      </c>
      <c r="T1275" s="285" t="s">
        <v>955</v>
      </c>
      <c r="U1275" s="285" t="s">
        <v>955</v>
      </c>
      <c r="V1275" s="285" t="s">
        <v>955</v>
      </c>
      <c r="W1275" s="285" t="s">
        <v>955</v>
      </c>
      <c r="X1275" s="285" t="s">
        <v>955</v>
      </c>
      <c r="Y1275" s="285" t="s">
        <v>955</v>
      </c>
      <c r="Z1275" s="285" t="s">
        <v>955</v>
      </c>
      <c r="AA1275" s="285" t="s">
        <v>955</v>
      </c>
      <c r="AB1275" s="285" t="s">
        <v>955</v>
      </c>
      <c r="AC1275" s="285" t="s">
        <v>955</v>
      </c>
      <c r="AD1275" s="88">
        <f>'Art. 121'!Q1227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85" t="s">
        <v>956</v>
      </c>
      <c r="B1276" s="285" t="s">
        <v>956</v>
      </c>
      <c r="C1276" s="285" t="s">
        <v>956</v>
      </c>
      <c r="D1276" s="285" t="s">
        <v>956</v>
      </c>
      <c r="E1276" s="285" t="s">
        <v>956</v>
      </c>
      <c r="F1276" s="285" t="s">
        <v>956</v>
      </c>
      <c r="G1276" s="285" t="s">
        <v>956</v>
      </c>
      <c r="H1276" s="285" t="s">
        <v>956</v>
      </c>
      <c r="I1276" s="285" t="s">
        <v>956</v>
      </c>
      <c r="J1276" s="285" t="s">
        <v>956</v>
      </c>
      <c r="K1276" s="285" t="s">
        <v>956</v>
      </c>
      <c r="L1276" s="285" t="s">
        <v>956</v>
      </c>
      <c r="M1276" s="285" t="s">
        <v>956</v>
      </c>
      <c r="N1276" s="285" t="s">
        <v>956</v>
      </c>
      <c r="O1276" s="285" t="s">
        <v>956</v>
      </c>
      <c r="P1276" s="285" t="s">
        <v>956</v>
      </c>
      <c r="Q1276" s="285" t="s">
        <v>956</v>
      </c>
      <c r="R1276" s="285" t="s">
        <v>956</v>
      </c>
      <c r="S1276" s="285" t="s">
        <v>956</v>
      </c>
      <c r="T1276" s="285" t="s">
        <v>956</v>
      </c>
      <c r="U1276" s="285" t="s">
        <v>956</v>
      </c>
      <c r="V1276" s="285" t="s">
        <v>956</v>
      </c>
      <c r="W1276" s="285" t="s">
        <v>956</v>
      </c>
      <c r="X1276" s="285" t="s">
        <v>956</v>
      </c>
      <c r="Y1276" s="285" t="s">
        <v>956</v>
      </c>
      <c r="Z1276" s="285" t="s">
        <v>956</v>
      </c>
      <c r="AA1276" s="285" t="s">
        <v>956</v>
      </c>
      <c r="AB1276" s="285" t="s">
        <v>956</v>
      </c>
      <c r="AC1276" s="285" t="s">
        <v>956</v>
      </c>
      <c r="AD1276" s="88">
        <f>'Art. 121'!Q1228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85" t="s">
        <v>957</v>
      </c>
      <c r="B1277" s="285" t="s">
        <v>957</v>
      </c>
      <c r="C1277" s="285" t="s">
        <v>957</v>
      </c>
      <c r="D1277" s="285" t="s">
        <v>957</v>
      </c>
      <c r="E1277" s="285" t="s">
        <v>957</v>
      </c>
      <c r="F1277" s="285" t="s">
        <v>957</v>
      </c>
      <c r="G1277" s="285" t="s">
        <v>957</v>
      </c>
      <c r="H1277" s="285" t="s">
        <v>957</v>
      </c>
      <c r="I1277" s="285" t="s">
        <v>957</v>
      </c>
      <c r="J1277" s="285" t="s">
        <v>957</v>
      </c>
      <c r="K1277" s="285" t="s">
        <v>957</v>
      </c>
      <c r="L1277" s="285" t="s">
        <v>957</v>
      </c>
      <c r="M1277" s="285" t="s">
        <v>957</v>
      </c>
      <c r="N1277" s="285" t="s">
        <v>957</v>
      </c>
      <c r="O1277" s="285" t="s">
        <v>957</v>
      </c>
      <c r="P1277" s="285" t="s">
        <v>957</v>
      </c>
      <c r="Q1277" s="285" t="s">
        <v>957</v>
      </c>
      <c r="R1277" s="285" t="s">
        <v>957</v>
      </c>
      <c r="S1277" s="285" t="s">
        <v>957</v>
      </c>
      <c r="T1277" s="285" t="s">
        <v>957</v>
      </c>
      <c r="U1277" s="285" t="s">
        <v>957</v>
      </c>
      <c r="V1277" s="285" t="s">
        <v>957</v>
      </c>
      <c r="W1277" s="285" t="s">
        <v>957</v>
      </c>
      <c r="X1277" s="285" t="s">
        <v>957</v>
      </c>
      <c r="Y1277" s="285" t="s">
        <v>957</v>
      </c>
      <c r="Z1277" s="285" t="s">
        <v>957</v>
      </c>
      <c r="AA1277" s="285" t="s">
        <v>957</v>
      </c>
      <c r="AB1277" s="285" t="s">
        <v>957</v>
      </c>
      <c r="AC1277" s="285" t="s">
        <v>957</v>
      </c>
      <c r="AD1277" s="88">
        <f>'Art. 121'!Q1229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85" t="s">
        <v>958</v>
      </c>
      <c r="B1278" s="285" t="s">
        <v>958</v>
      </c>
      <c r="C1278" s="285" t="s">
        <v>958</v>
      </c>
      <c r="D1278" s="285" t="s">
        <v>958</v>
      </c>
      <c r="E1278" s="285" t="s">
        <v>958</v>
      </c>
      <c r="F1278" s="285" t="s">
        <v>958</v>
      </c>
      <c r="G1278" s="285" t="s">
        <v>958</v>
      </c>
      <c r="H1278" s="285" t="s">
        <v>958</v>
      </c>
      <c r="I1278" s="285" t="s">
        <v>958</v>
      </c>
      <c r="J1278" s="285" t="s">
        <v>958</v>
      </c>
      <c r="K1278" s="285" t="s">
        <v>958</v>
      </c>
      <c r="L1278" s="285" t="s">
        <v>958</v>
      </c>
      <c r="M1278" s="285" t="s">
        <v>958</v>
      </c>
      <c r="N1278" s="285" t="s">
        <v>958</v>
      </c>
      <c r="O1278" s="285" t="s">
        <v>958</v>
      </c>
      <c r="P1278" s="285" t="s">
        <v>958</v>
      </c>
      <c r="Q1278" s="285" t="s">
        <v>958</v>
      </c>
      <c r="R1278" s="285" t="s">
        <v>958</v>
      </c>
      <c r="S1278" s="285" t="s">
        <v>958</v>
      </c>
      <c r="T1278" s="285" t="s">
        <v>958</v>
      </c>
      <c r="U1278" s="285" t="s">
        <v>958</v>
      </c>
      <c r="V1278" s="285" t="s">
        <v>958</v>
      </c>
      <c r="W1278" s="285" t="s">
        <v>958</v>
      </c>
      <c r="X1278" s="285" t="s">
        <v>958</v>
      </c>
      <c r="Y1278" s="285" t="s">
        <v>958</v>
      </c>
      <c r="Z1278" s="285" t="s">
        <v>958</v>
      </c>
      <c r="AA1278" s="285" t="s">
        <v>958</v>
      </c>
      <c r="AB1278" s="285" t="s">
        <v>958</v>
      </c>
      <c r="AC1278" s="285" t="s">
        <v>958</v>
      </c>
      <c r="AD1278" s="88">
        <f>'Art. 121'!Q1230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307" t="s">
        <v>2300</v>
      </c>
      <c r="B1279" s="307"/>
      <c r="C1279" s="307"/>
      <c r="D1279" s="307"/>
      <c r="E1279" s="307"/>
      <c r="F1279" s="307"/>
      <c r="G1279" s="307"/>
      <c r="H1279" s="307"/>
      <c r="I1279" s="307"/>
      <c r="J1279" s="307"/>
      <c r="K1279" s="307"/>
      <c r="L1279" s="307"/>
      <c r="M1279" s="307"/>
      <c r="N1279" s="307"/>
      <c r="O1279" s="307"/>
      <c r="P1279" s="307"/>
      <c r="Q1279" s="307"/>
      <c r="R1279" s="307"/>
      <c r="S1279" s="307"/>
      <c r="T1279" s="307"/>
      <c r="U1279" s="307"/>
      <c r="V1279" s="307"/>
      <c r="W1279" s="307"/>
      <c r="X1279" s="307"/>
      <c r="Y1279" s="307"/>
      <c r="Z1279" s="307"/>
      <c r="AA1279" s="307"/>
      <c r="AB1279" s="307"/>
      <c r="AC1279" s="307"/>
      <c r="AD1279" s="307"/>
      <c r="AE1279" s="89">
        <f>SUM(AE1163:AE1278)</f>
        <v>0</v>
      </c>
      <c r="AF1279" s="59"/>
      <c r="AG1279" s="92">
        <f>SUM(AG1163:AG1278)</f>
        <v>0</v>
      </c>
      <c r="AH1279" s="93"/>
      <c r="AI1279" s="94"/>
      <c r="AJ1279" s="94"/>
      <c r="AK1279" s="94"/>
    </row>
    <row r="1280" spans="1:37" ht="25.15" customHeight="1" x14ac:dyDescent="0.2">
      <c r="A1280" s="308" t="s">
        <v>2301</v>
      </c>
      <c r="B1280" s="308"/>
      <c r="C1280" s="308"/>
      <c r="D1280" s="308"/>
      <c r="E1280" s="308"/>
      <c r="F1280" s="308"/>
      <c r="G1280" s="308"/>
      <c r="H1280" s="308"/>
      <c r="I1280" s="308"/>
      <c r="J1280" s="308"/>
      <c r="K1280" s="308"/>
      <c r="L1280" s="308"/>
      <c r="M1280" s="308"/>
      <c r="N1280" s="308"/>
      <c r="O1280" s="308"/>
      <c r="P1280" s="308"/>
      <c r="Q1280" s="308"/>
      <c r="R1280" s="308"/>
      <c r="S1280" s="308"/>
      <c r="T1280" s="308"/>
      <c r="U1280" s="308"/>
      <c r="V1280" s="308"/>
      <c r="W1280" s="308"/>
      <c r="X1280" s="308"/>
      <c r="Y1280" s="308"/>
      <c r="Z1280" s="308"/>
      <c r="AA1280" s="308"/>
      <c r="AB1280" s="308"/>
      <c r="AC1280" s="308"/>
      <c r="AD1280" s="308"/>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310" t="s">
        <v>73</v>
      </c>
      <c r="B1282" s="310"/>
      <c r="C1282" s="310"/>
      <c r="D1282" s="310"/>
      <c r="E1282" s="310"/>
      <c r="F1282" s="310"/>
      <c r="G1282" s="310"/>
      <c r="H1282" s="310"/>
      <c r="I1282" s="310"/>
      <c r="J1282" s="310"/>
      <c r="K1282" s="310"/>
      <c r="L1282" s="310"/>
      <c r="M1282" s="310"/>
      <c r="N1282" s="310"/>
      <c r="O1282" s="310"/>
      <c r="P1282" s="310"/>
      <c r="Q1282" s="310"/>
      <c r="R1282" s="310"/>
      <c r="S1282" s="310"/>
      <c r="T1282" s="310"/>
      <c r="U1282" s="310"/>
      <c r="V1282" s="310"/>
      <c r="W1282" s="310"/>
      <c r="X1282" s="310"/>
      <c r="Y1282" s="310"/>
      <c r="Z1282" s="310"/>
      <c r="AA1282" s="310"/>
      <c r="AB1282" s="310"/>
      <c r="AC1282" s="310"/>
      <c r="AD1282" s="104" t="s">
        <v>64</v>
      </c>
      <c r="AE1282" s="105" t="s">
        <v>8</v>
      </c>
      <c r="AF1282" s="86" t="s">
        <v>2133</v>
      </c>
      <c r="AG1282" s="86" t="s">
        <v>2134</v>
      </c>
      <c r="AH1282" s="86" t="s">
        <v>2135</v>
      </c>
      <c r="AI1282" s="87" t="s">
        <v>2136</v>
      </c>
      <c r="AJ1282" s="86"/>
      <c r="AK1282" s="87" t="s">
        <v>2137</v>
      </c>
    </row>
    <row r="1283" spans="1:37" ht="25.15" customHeight="1" thickTop="1" thickBot="1" x14ac:dyDescent="0.25">
      <c r="A1283" s="285" t="s">
        <v>2302</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88">
        <f>'Art. 121'!Q1233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85" t="s">
        <v>2303</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88">
        <f>'Art. 121'!Q1234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85" t="s">
        <v>2304</v>
      </c>
      <c r="B1285" s="285"/>
      <c r="C1285" s="285"/>
      <c r="D1285" s="285"/>
      <c r="E1285" s="285"/>
      <c r="F1285" s="285"/>
      <c r="G1285" s="285"/>
      <c r="H1285" s="285"/>
      <c r="I1285" s="285"/>
      <c r="J1285" s="285"/>
      <c r="K1285" s="285"/>
      <c r="L1285" s="285"/>
      <c r="M1285" s="285"/>
      <c r="N1285" s="285"/>
      <c r="O1285" s="285"/>
      <c r="P1285" s="285"/>
      <c r="Q1285" s="285"/>
      <c r="R1285" s="285"/>
      <c r="S1285" s="285"/>
      <c r="T1285" s="285"/>
      <c r="U1285" s="285"/>
      <c r="V1285" s="285"/>
      <c r="W1285" s="285"/>
      <c r="X1285" s="285"/>
      <c r="Y1285" s="285"/>
      <c r="Z1285" s="285"/>
      <c r="AA1285" s="285"/>
      <c r="AB1285" s="285"/>
      <c r="AC1285" s="285"/>
      <c r="AD1285" s="88">
        <f>'Art. 121'!Q1235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85" t="s">
        <v>2305</v>
      </c>
      <c r="B1286" s="285"/>
      <c r="C1286" s="285"/>
      <c r="D1286" s="285"/>
      <c r="E1286" s="285"/>
      <c r="F1286" s="285"/>
      <c r="G1286" s="285"/>
      <c r="H1286" s="285"/>
      <c r="I1286" s="285"/>
      <c r="J1286" s="285"/>
      <c r="K1286" s="285"/>
      <c r="L1286" s="285"/>
      <c r="M1286" s="285"/>
      <c r="N1286" s="285"/>
      <c r="O1286" s="285"/>
      <c r="P1286" s="285"/>
      <c r="Q1286" s="285"/>
      <c r="R1286" s="285"/>
      <c r="S1286" s="285"/>
      <c r="T1286" s="285"/>
      <c r="U1286" s="285"/>
      <c r="V1286" s="285"/>
      <c r="W1286" s="285"/>
      <c r="X1286" s="285"/>
      <c r="Y1286" s="285"/>
      <c r="Z1286" s="285"/>
      <c r="AA1286" s="285"/>
      <c r="AB1286" s="285"/>
      <c r="AC1286" s="285"/>
      <c r="AD1286" s="88">
        <f>'Art. 121'!Q1236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85" t="s">
        <v>2306</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8">
        <f>'Art. 121'!Q1237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307" t="s">
        <v>2307</v>
      </c>
      <c r="B1288" s="307"/>
      <c r="C1288" s="307"/>
      <c r="D1288" s="307"/>
      <c r="E1288" s="307"/>
      <c r="F1288" s="307"/>
      <c r="G1288" s="307"/>
      <c r="H1288" s="307"/>
      <c r="I1288" s="307"/>
      <c r="J1288" s="307"/>
      <c r="K1288" s="307"/>
      <c r="L1288" s="307"/>
      <c r="M1288" s="307"/>
      <c r="N1288" s="307"/>
      <c r="O1288" s="307"/>
      <c r="P1288" s="307"/>
      <c r="Q1288" s="307"/>
      <c r="R1288" s="307"/>
      <c r="S1288" s="307"/>
      <c r="T1288" s="307"/>
      <c r="U1288" s="307"/>
      <c r="V1288" s="307"/>
      <c r="W1288" s="307"/>
      <c r="X1288" s="307"/>
      <c r="Y1288" s="307"/>
      <c r="Z1288" s="307"/>
      <c r="AA1288" s="307"/>
      <c r="AB1288" s="307"/>
      <c r="AC1288" s="307"/>
      <c r="AD1288" s="307"/>
      <c r="AE1288" s="89">
        <f>SUM(AE1281:AE1287)</f>
        <v>0</v>
      </c>
      <c r="AF1288" s="59"/>
      <c r="AG1288" s="92">
        <f>SUM(AG1283:AG1287)</f>
        <v>0</v>
      </c>
      <c r="AH1288" s="93"/>
      <c r="AI1288" s="94"/>
      <c r="AJ1288" s="94"/>
      <c r="AK1288" s="94"/>
    </row>
    <row r="1289" spans="1:37" ht="25.15" customHeight="1" x14ac:dyDescent="0.2">
      <c r="A1289" s="308" t="s">
        <v>2308</v>
      </c>
      <c r="B1289" s="308"/>
      <c r="C1289" s="308"/>
      <c r="D1289" s="308"/>
      <c r="E1289" s="308"/>
      <c r="F1289" s="308"/>
      <c r="G1289" s="308"/>
      <c r="H1289" s="308"/>
      <c r="I1289" s="308"/>
      <c r="J1289" s="308"/>
      <c r="K1289" s="308"/>
      <c r="L1289" s="308"/>
      <c r="M1289" s="308"/>
      <c r="N1289" s="308"/>
      <c r="O1289" s="308"/>
      <c r="P1289" s="308"/>
      <c r="Q1289" s="308"/>
      <c r="R1289" s="308"/>
      <c r="S1289" s="308"/>
      <c r="T1289" s="308"/>
      <c r="U1289" s="308"/>
      <c r="V1289" s="308"/>
      <c r="W1289" s="308"/>
      <c r="X1289" s="308"/>
      <c r="Y1289" s="308"/>
      <c r="Z1289" s="308"/>
      <c r="AA1289" s="308"/>
      <c r="AB1289" s="308"/>
      <c r="AC1289" s="308"/>
      <c r="AD1289" s="308"/>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9" t="s">
        <v>964</v>
      </c>
      <c r="B1292" s="309"/>
      <c r="C1292" s="309"/>
      <c r="D1292" s="309"/>
      <c r="E1292" s="309"/>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09"/>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299" t="s">
        <v>43</v>
      </c>
      <c r="B1295" s="299"/>
      <c r="C1295" s="299"/>
      <c r="D1295" s="299"/>
      <c r="E1295" s="299"/>
      <c r="F1295" s="299"/>
      <c r="G1295" s="299"/>
      <c r="H1295" s="299"/>
      <c r="I1295" s="299"/>
      <c r="J1295" s="299"/>
      <c r="K1295" s="299"/>
      <c r="L1295" s="299"/>
      <c r="M1295" s="299"/>
      <c r="N1295" s="299"/>
      <c r="O1295" s="299"/>
      <c r="P1295" s="299"/>
      <c r="Q1295" s="299"/>
      <c r="R1295" s="299"/>
      <c r="S1295" s="299"/>
      <c r="T1295" s="299"/>
      <c r="U1295" s="299"/>
      <c r="V1295" s="299"/>
      <c r="W1295" s="299"/>
      <c r="X1295" s="299"/>
      <c r="Y1295" s="299"/>
      <c r="Z1295" s="299"/>
      <c r="AA1295" s="299"/>
      <c r="AB1295" s="299"/>
      <c r="AC1295" s="299"/>
      <c r="AD1295" s="63" t="s">
        <v>64</v>
      </c>
      <c r="AE1295" s="211" t="s">
        <v>8</v>
      </c>
      <c r="AF1295" s="86" t="s">
        <v>2133</v>
      </c>
      <c r="AG1295" s="86" t="s">
        <v>2134</v>
      </c>
      <c r="AH1295" s="86" t="s">
        <v>2135</v>
      </c>
      <c r="AI1295" s="87" t="s">
        <v>2136</v>
      </c>
      <c r="AJ1295" s="86"/>
      <c r="AK1295" s="87" t="s">
        <v>2137</v>
      </c>
    </row>
    <row r="1296" spans="1:37" ht="25.15" customHeight="1" thickTop="1" thickBot="1" x14ac:dyDescent="0.25">
      <c r="A1296" s="297" t="s">
        <v>987</v>
      </c>
      <c r="B1296" s="297"/>
      <c r="C1296" s="297"/>
      <c r="D1296" s="297"/>
      <c r="E1296" s="297"/>
      <c r="F1296" s="297"/>
      <c r="G1296" s="297"/>
      <c r="H1296" s="297"/>
      <c r="I1296" s="297"/>
      <c r="J1296" s="297"/>
      <c r="K1296" s="297"/>
      <c r="L1296" s="297"/>
      <c r="M1296" s="297"/>
      <c r="N1296" s="297"/>
      <c r="O1296" s="297"/>
      <c r="P1296" s="297"/>
      <c r="Q1296" s="297"/>
      <c r="R1296" s="297"/>
      <c r="S1296" s="297"/>
      <c r="T1296" s="297"/>
      <c r="U1296" s="297"/>
      <c r="V1296" s="297"/>
      <c r="W1296" s="297"/>
      <c r="X1296" s="297"/>
      <c r="Y1296" s="297"/>
      <c r="Z1296" s="297"/>
      <c r="AA1296" s="297"/>
      <c r="AB1296" s="297"/>
      <c r="AC1296" s="297"/>
      <c r="AD1296" s="88">
        <f>'Art. 121'!Q1246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97" t="s">
        <v>989</v>
      </c>
      <c r="B1297" s="297"/>
      <c r="C1297" s="297"/>
      <c r="D1297" s="297"/>
      <c r="E1297" s="297"/>
      <c r="F1297" s="297"/>
      <c r="G1297" s="297"/>
      <c r="H1297" s="297"/>
      <c r="I1297" s="297"/>
      <c r="J1297" s="297"/>
      <c r="K1297" s="297"/>
      <c r="L1297" s="297"/>
      <c r="M1297" s="297"/>
      <c r="N1297" s="297"/>
      <c r="O1297" s="297"/>
      <c r="P1297" s="297"/>
      <c r="Q1297" s="297"/>
      <c r="R1297" s="297"/>
      <c r="S1297" s="297"/>
      <c r="T1297" s="297"/>
      <c r="U1297" s="297"/>
      <c r="V1297" s="297"/>
      <c r="W1297" s="297"/>
      <c r="X1297" s="297"/>
      <c r="Y1297" s="297"/>
      <c r="Z1297" s="297"/>
      <c r="AA1297" s="297"/>
      <c r="AB1297" s="297"/>
      <c r="AC1297" s="297"/>
      <c r="AD1297" s="88">
        <f>'Art. 121'!Q1247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97" t="s">
        <v>2309</v>
      </c>
      <c r="B1298" s="297"/>
      <c r="C1298" s="297"/>
      <c r="D1298" s="297"/>
      <c r="E1298" s="297"/>
      <c r="F1298" s="297"/>
      <c r="G1298" s="297"/>
      <c r="H1298" s="297"/>
      <c r="I1298" s="297"/>
      <c r="J1298" s="297"/>
      <c r="K1298" s="297"/>
      <c r="L1298" s="297"/>
      <c r="M1298" s="297"/>
      <c r="N1298" s="297"/>
      <c r="O1298" s="297"/>
      <c r="P1298" s="297"/>
      <c r="Q1298" s="297"/>
      <c r="R1298" s="297"/>
      <c r="S1298" s="297"/>
      <c r="T1298" s="297"/>
      <c r="U1298" s="297"/>
      <c r="V1298" s="297"/>
      <c r="W1298" s="297"/>
      <c r="X1298" s="297"/>
      <c r="Y1298" s="297"/>
      <c r="Z1298" s="297"/>
      <c r="AA1298" s="297"/>
      <c r="AB1298" s="297"/>
      <c r="AC1298" s="297"/>
      <c r="AD1298" s="88">
        <f>'Art. 121'!Q1248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97" t="s">
        <v>2310</v>
      </c>
      <c r="B1299" s="297"/>
      <c r="C1299" s="297"/>
      <c r="D1299" s="297"/>
      <c r="E1299" s="297"/>
      <c r="F1299" s="297"/>
      <c r="G1299" s="297"/>
      <c r="H1299" s="297"/>
      <c r="I1299" s="297"/>
      <c r="J1299" s="297"/>
      <c r="K1299" s="297"/>
      <c r="L1299" s="297"/>
      <c r="M1299" s="297"/>
      <c r="N1299" s="297"/>
      <c r="O1299" s="297"/>
      <c r="P1299" s="297"/>
      <c r="Q1299" s="297"/>
      <c r="R1299" s="297"/>
      <c r="S1299" s="297"/>
      <c r="T1299" s="297"/>
      <c r="U1299" s="297"/>
      <c r="V1299" s="297"/>
      <c r="W1299" s="297"/>
      <c r="X1299" s="297"/>
      <c r="Y1299" s="297"/>
      <c r="Z1299" s="297"/>
      <c r="AA1299" s="297"/>
      <c r="AB1299" s="297"/>
      <c r="AC1299" s="297"/>
      <c r="AD1299" s="88">
        <f>'Art. 121'!Q1249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97" t="s">
        <v>2311</v>
      </c>
      <c r="B1300" s="297"/>
      <c r="C1300" s="297"/>
      <c r="D1300" s="297"/>
      <c r="E1300" s="297"/>
      <c r="F1300" s="297"/>
      <c r="G1300" s="297"/>
      <c r="H1300" s="297"/>
      <c r="I1300" s="297"/>
      <c r="J1300" s="297"/>
      <c r="K1300" s="297"/>
      <c r="L1300" s="297"/>
      <c r="M1300" s="297"/>
      <c r="N1300" s="297"/>
      <c r="O1300" s="297"/>
      <c r="P1300" s="297"/>
      <c r="Q1300" s="297"/>
      <c r="R1300" s="297"/>
      <c r="S1300" s="297"/>
      <c r="T1300" s="297"/>
      <c r="U1300" s="297"/>
      <c r="V1300" s="297"/>
      <c r="W1300" s="297"/>
      <c r="X1300" s="297"/>
      <c r="Y1300" s="297"/>
      <c r="Z1300" s="297"/>
      <c r="AA1300" s="297"/>
      <c r="AB1300" s="297"/>
      <c r="AC1300" s="297"/>
      <c r="AD1300" s="88">
        <f>'Art. 121'!Q1250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97" t="s">
        <v>2312</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88">
        <f>'Art. 121'!Q1251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97" t="s">
        <v>2313</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88">
        <f>'Art. 121'!Q1252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97" t="s">
        <v>2314</v>
      </c>
      <c r="B1303" s="297"/>
      <c r="C1303" s="297"/>
      <c r="D1303" s="297"/>
      <c r="E1303" s="297"/>
      <c r="F1303" s="297"/>
      <c r="G1303" s="297"/>
      <c r="H1303" s="297"/>
      <c r="I1303" s="297"/>
      <c r="J1303" s="297"/>
      <c r="K1303" s="297"/>
      <c r="L1303" s="297"/>
      <c r="M1303" s="297"/>
      <c r="N1303" s="297"/>
      <c r="O1303" s="297"/>
      <c r="P1303" s="297"/>
      <c r="Q1303" s="297"/>
      <c r="R1303" s="297"/>
      <c r="S1303" s="297"/>
      <c r="T1303" s="297"/>
      <c r="U1303" s="297"/>
      <c r="V1303" s="297"/>
      <c r="W1303" s="297"/>
      <c r="X1303" s="297"/>
      <c r="Y1303" s="297"/>
      <c r="Z1303" s="297"/>
      <c r="AA1303" s="297"/>
      <c r="AB1303" s="297"/>
      <c r="AC1303" s="297"/>
      <c r="AD1303" s="88">
        <f>'Art. 121'!Q1253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307" t="s">
        <v>2315</v>
      </c>
      <c r="B1304" s="307"/>
      <c r="C1304" s="307"/>
      <c r="D1304" s="307"/>
      <c r="E1304" s="307"/>
      <c r="F1304" s="307"/>
      <c r="G1304" s="307"/>
      <c r="H1304" s="307"/>
      <c r="I1304" s="307"/>
      <c r="J1304" s="307"/>
      <c r="K1304" s="307"/>
      <c r="L1304" s="307"/>
      <c r="M1304" s="307"/>
      <c r="N1304" s="307"/>
      <c r="O1304" s="307"/>
      <c r="P1304" s="307"/>
      <c r="Q1304" s="307"/>
      <c r="R1304" s="307"/>
      <c r="S1304" s="307"/>
      <c r="T1304" s="307"/>
      <c r="U1304" s="307"/>
      <c r="V1304" s="307"/>
      <c r="W1304" s="307"/>
      <c r="X1304" s="307"/>
      <c r="Y1304" s="307"/>
      <c r="Z1304" s="307"/>
      <c r="AA1304" s="307"/>
      <c r="AB1304" s="307"/>
      <c r="AC1304" s="307"/>
      <c r="AD1304" s="307"/>
      <c r="AE1304" s="89">
        <f>SUM(AE1296:AE1303)</f>
        <v>0</v>
      </c>
      <c r="AF1304" s="59"/>
      <c r="AG1304" s="92">
        <f>SUM(AG1296:AG1303)</f>
        <v>8</v>
      </c>
      <c r="AH1304" s="93"/>
      <c r="AI1304" s="94"/>
      <c r="AJ1304" s="94"/>
      <c r="AK1304" s="94"/>
    </row>
    <row r="1305" spans="1:37" ht="25.15" customHeight="1" x14ac:dyDescent="0.2">
      <c r="A1305" s="308" t="s">
        <v>2316</v>
      </c>
      <c r="B1305" s="308"/>
      <c r="C1305" s="308"/>
      <c r="D1305" s="308"/>
      <c r="E1305" s="308"/>
      <c r="F1305" s="308"/>
      <c r="G1305" s="308"/>
      <c r="H1305" s="308"/>
      <c r="I1305" s="308"/>
      <c r="J1305" s="308"/>
      <c r="K1305" s="308"/>
      <c r="L1305" s="308"/>
      <c r="M1305" s="308"/>
      <c r="N1305" s="308"/>
      <c r="O1305" s="308"/>
      <c r="P1305" s="308"/>
      <c r="Q1305" s="308"/>
      <c r="R1305" s="308"/>
      <c r="S1305" s="308"/>
      <c r="T1305" s="308"/>
      <c r="U1305" s="308"/>
      <c r="V1305" s="308"/>
      <c r="W1305" s="308"/>
      <c r="X1305" s="308"/>
      <c r="Y1305" s="308"/>
      <c r="Z1305" s="308"/>
      <c r="AA1305" s="308"/>
      <c r="AB1305" s="308"/>
      <c r="AC1305" s="308"/>
      <c r="AD1305" s="308"/>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310" t="s">
        <v>73</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0"/>
      <c r="AD1307" s="104" t="s">
        <v>64</v>
      </c>
      <c r="AE1307" s="105" t="s">
        <v>8</v>
      </c>
      <c r="AF1307" s="86" t="s">
        <v>2133</v>
      </c>
      <c r="AG1307" s="86" t="s">
        <v>2134</v>
      </c>
      <c r="AH1307" s="86" t="s">
        <v>2135</v>
      </c>
      <c r="AI1307" s="87" t="s">
        <v>2136</v>
      </c>
      <c r="AJ1307" s="86"/>
      <c r="AK1307" s="87" t="s">
        <v>2137</v>
      </c>
    </row>
    <row r="1308" spans="1:37" ht="25.15" customHeight="1" thickTop="1" thickBot="1" x14ac:dyDescent="0.25">
      <c r="A1308" s="285" t="s">
        <v>975</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88">
        <f>'Art. 121'!Q1256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85" t="s">
        <v>977</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88">
        <f>'Art. 121'!Q1257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85" t="s">
        <v>979</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88">
        <f>'Art. 121'!Q1258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85" t="s">
        <v>981</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88">
        <f>'Art. 121'!Q1259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85" t="s">
        <v>983</v>
      </c>
      <c r="B1312" s="285"/>
      <c r="C1312" s="285"/>
      <c r="D1312" s="285"/>
      <c r="E1312" s="285"/>
      <c r="F1312" s="285"/>
      <c r="G1312" s="285"/>
      <c r="H1312" s="285"/>
      <c r="I1312" s="285"/>
      <c r="J1312" s="285"/>
      <c r="K1312" s="285"/>
      <c r="L1312" s="285"/>
      <c r="M1312" s="285"/>
      <c r="N1312" s="285"/>
      <c r="O1312" s="285"/>
      <c r="P1312" s="285"/>
      <c r="Q1312" s="285"/>
      <c r="R1312" s="285"/>
      <c r="S1312" s="285"/>
      <c r="T1312" s="285"/>
      <c r="U1312" s="285"/>
      <c r="V1312" s="285"/>
      <c r="W1312" s="285"/>
      <c r="X1312" s="285"/>
      <c r="Y1312" s="285"/>
      <c r="Z1312" s="285"/>
      <c r="AA1312" s="285"/>
      <c r="AB1312" s="285"/>
      <c r="AC1312" s="285"/>
      <c r="AD1312" s="88">
        <f>'Art. 121'!Q1260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307" t="s">
        <v>2317</v>
      </c>
      <c r="B1313" s="307"/>
      <c r="C1313" s="307"/>
      <c r="D1313" s="307"/>
      <c r="E1313" s="307"/>
      <c r="F1313" s="307"/>
      <c r="G1313" s="307"/>
      <c r="H1313" s="307"/>
      <c r="I1313" s="307"/>
      <c r="J1313" s="307"/>
      <c r="K1313" s="307"/>
      <c r="L1313" s="307"/>
      <c r="M1313" s="307"/>
      <c r="N1313" s="307"/>
      <c r="O1313" s="307"/>
      <c r="P1313" s="307"/>
      <c r="Q1313" s="307"/>
      <c r="R1313" s="307"/>
      <c r="S1313" s="307"/>
      <c r="T1313" s="307"/>
      <c r="U1313" s="307"/>
      <c r="V1313" s="307"/>
      <c r="W1313" s="307"/>
      <c r="X1313" s="307"/>
      <c r="Y1313" s="307"/>
      <c r="Z1313" s="307"/>
      <c r="AA1313" s="307"/>
      <c r="AB1313" s="307"/>
      <c r="AC1313" s="307"/>
      <c r="AD1313" s="307"/>
      <c r="AE1313" s="89">
        <f>SUM(AE1306:AE1312)</f>
        <v>0</v>
      </c>
      <c r="AF1313" s="59"/>
      <c r="AG1313" s="92">
        <f>SUM(AG1308:AG1312)</f>
        <v>5</v>
      </c>
      <c r="AH1313" s="93"/>
      <c r="AI1313" s="94"/>
      <c r="AJ1313" s="94"/>
      <c r="AK1313" s="94"/>
    </row>
    <row r="1314" spans="1:37" ht="25.15" customHeight="1" x14ac:dyDescent="0.2">
      <c r="A1314" s="308" t="s">
        <v>2318</v>
      </c>
      <c r="B1314" s="308"/>
      <c r="C1314" s="308"/>
      <c r="D1314" s="308"/>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308"/>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9" t="s">
        <v>984</v>
      </c>
      <c r="B1317" s="309"/>
      <c r="C1317" s="309"/>
      <c r="D1317" s="309"/>
      <c r="E1317" s="309"/>
      <c r="F1317" s="309"/>
      <c r="G1317" s="309"/>
      <c r="H1317" s="309"/>
      <c r="I1317" s="309"/>
      <c r="J1317" s="309"/>
      <c r="K1317" s="309"/>
      <c r="L1317" s="309"/>
      <c r="M1317" s="309"/>
      <c r="N1317" s="309"/>
      <c r="O1317" s="309"/>
      <c r="P1317" s="309"/>
      <c r="Q1317" s="309"/>
      <c r="R1317" s="309"/>
      <c r="S1317" s="309"/>
      <c r="T1317" s="309"/>
      <c r="U1317" s="309"/>
      <c r="V1317" s="309"/>
      <c r="W1317" s="309"/>
      <c r="X1317" s="309"/>
      <c r="Y1317" s="309"/>
      <c r="Z1317" s="309"/>
      <c r="AA1317" s="309"/>
      <c r="AB1317" s="309"/>
      <c r="AC1317" s="309"/>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299" t="s">
        <v>43</v>
      </c>
      <c r="B1320" s="299"/>
      <c r="C1320" s="299"/>
      <c r="D1320" s="299"/>
      <c r="E1320" s="299"/>
      <c r="F1320" s="299"/>
      <c r="G1320" s="299"/>
      <c r="H1320" s="299"/>
      <c r="I1320" s="299"/>
      <c r="J1320" s="299"/>
      <c r="K1320" s="299"/>
      <c r="L1320" s="299"/>
      <c r="M1320" s="299"/>
      <c r="N1320" s="299"/>
      <c r="O1320" s="299"/>
      <c r="P1320" s="299"/>
      <c r="Q1320" s="299"/>
      <c r="R1320" s="299"/>
      <c r="S1320" s="299"/>
      <c r="T1320" s="299"/>
      <c r="U1320" s="299"/>
      <c r="V1320" s="299"/>
      <c r="W1320" s="299"/>
      <c r="X1320" s="299"/>
      <c r="Y1320" s="299"/>
      <c r="Z1320" s="299"/>
      <c r="AA1320" s="299"/>
      <c r="AB1320" s="299"/>
      <c r="AC1320" s="299"/>
      <c r="AD1320" s="63" t="s">
        <v>64</v>
      </c>
      <c r="AE1320" s="211" t="s">
        <v>8</v>
      </c>
      <c r="AF1320" s="86" t="s">
        <v>2133</v>
      </c>
      <c r="AG1320" s="86" t="s">
        <v>2134</v>
      </c>
      <c r="AH1320" s="86" t="s">
        <v>2135</v>
      </c>
      <c r="AI1320" s="87" t="s">
        <v>2136</v>
      </c>
      <c r="AJ1320" s="86"/>
      <c r="AK1320" s="87" t="s">
        <v>2137</v>
      </c>
    </row>
    <row r="1321" spans="1:37" ht="25.15" customHeight="1" thickTop="1" thickBot="1" x14ac:dyDescent="0.25">
      <c r="A1321" s="285" t="s">
        <v>987</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88">
        <f>'Art. 121'!Q1269</f>
        <v>0</v>
      </c>
      <c r="AE1321" s="89">
        <f t="shared" ref="AE1321:AE1330" si="230">IF(AG1321=1,AK1321,AG1321)</f>
        <v>0</v>
      </c>
      <c r="AF1321">
        <f t="shared" ref="AF1321:AF1330" si="231">AD1321/2</f>
        <v>0</v>
      </c>
      <c r="AG1321" s="86">
        <f t="shared" ref="AG1321:AG1330" si="232">IF(AND(AF1321&gt;=0,AF1321&lt;=1),1,"No aplica")</f>
        <v>1</v>
      </c>
      <c r="AH1321" s="90">
        <f t="shared" ref="AH1321:AH1330" si="233">AD1321/(AG1321*2)</f>
        <v>0</v>
      </c>
      <c r="AI1321" s="91">
        <f t="shared" ref="AI1321:AI1330" si="234">IF(AG1321=1,AG1321/$AG$1331,"No aplica")</f>
        <v>0.1</v>
      </c>
      <c r="AJ1321" s="91">
        <f t="shared" ref="AJ1321:AJ1330" si="235">AF1321*AI1321</f>
        <v>0</v>
      </c>
      <c r="AK1321" s="91">
        <f t="shared" ref="AK1321:AK1330" si="236">AJ1321*$AE$23</f>
        <v>0</v>
      </c>
    </row>
    <row r="1322" spans="1:37" ht="25.15" customHeight="1" thickTop="1" thickBot="1" x14ac:dyDescent="0.25">
      <c r="A1322" s="285" t="s">
        <v>989</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88">
        <f>'Art. 121'!Q1270</f>
        <v>0</v>
      </c>
      <c r="AE1322" s="89">
        <f t="shared" si="230"/>
        <v>0</v>
      </c>
      <c r="AF1322">
        <f t="shared" si="231"/>
        <v>0</v>
      </c>
      <c r="AG1322" s="86">
        <f t="shared" si="232"/>
        <v>1</v>
      </c>
      <c r="AH1322" s="90">
        <f t="shared" si="233"/>
        <v>0</v>
      </c>
      <c r="AI1322" s="91">
        <f t="shared" si="234"/>
        <v>0.1</v>
      </c>
      <c r="AJ1322" s="91">
        <f t="shared" si="235"/>
        <v>0</v>
      </c>
      <c r="AK1322" s="91">
        <f t="shared" si="236"/>
        <v>0</v>
      </c>
    </row>
    <row r="1323" spans="1:37" ht="25.15" customHeight="1" thickTop="1" thickBot="1" x14ac:dyDescent="0.25">
      <c r="A1323" s="285" t="s">
        <v>991</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88">
        <f>'Art. 121'!Q1271</f>
        <v>0</v>
      </c>
      <c r="AE1323" s="89">
        <f t="shared" si="230"/>
        <v>0</v>
      </c>
      <c r="AF1323">
        <f t="shared" si="231"/>
        <v>0</v>
      </c>
      <c r="AG1323" s="86">
        <f t="shared" si="232"/>
        <v>1</v>
      </c>
      <c r="AH1323" s="90">
        <f t="shared" si="233"/>
        <v>0</v>
      </c>
      <c r="AI1323" s="91">
        <f t="shared" si="234"/>
        <v>0.1</v>
      </c>
      <c r="AJ1323" s="91">
        <f t="shared" si="235"/>
        <v>0</v>
      </c>
      <c r="AK1323" s="91">
        <f t="shared" si="236"/>
        <v>0</v>
      </c>
    </row>
    <row r="1324" spans="1:37" ht="25.15" customHeight="1" thickTop="1" thickBot="1" x14ac:dyDescent="0.25">
      <c r="A1324" s="285" t="s">
        <v>993</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88">
        <f>'Art. 121'!Q1272</f>
        <v>0</v>
      </c>
      <c r="AE1324" s="89">
        <f t="shared" si="230"/>
        <v>0</v>
      </c>
      <c r="AF1324">
        <f t="shared" si="231"/>
        <v>0</v>
      </c>
      <c r="AG1324" s="86">
        <f t="shared" si="232"/>
        <v>1</v>
      </c>
      <c r="AH1324" s="90">
        <f t="shared" si="233"/>
        <v>0</v>
      </c>
      <c r="AI1324" s="91">
        <f t="shared" si="234"/>
        <v>0.1</v>
      </c>
      <c r="AJ1324" s="91">
        <f t="shared" si="235"/>
        <v>0</v>
      </c>
      <c r="AK1324" s="91">
        <f t="shared" si="236"/>
        <v>0</v>
      </c>
    </row>
    <row r="1325" spans="1:37" ht="25.15" customHeight="1" thickTop="1" thickBot="1" x14ac:dyDescent="0.25">
      <c r="A1325" s="285" t="s">
        <v>995</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88">
        <f>'Art. 121'!Q1273</f>
        <v>0</v>
      </c>
      <c r="AE1325" s="89">
        <f t="shared" si="230"/>
        <v>0</v>
      </c>
      <c r="AF1325">
        <f t="shared" si="231"/>
        <v>0</v>
      </c>
      <c r="AG1325" s="86">
        <f t="shared" si="232"/>
        <v>1</v>
      </c>
      <c r="AH1325" s="90">
        <f t="shared" si="233"/>
        <v>0</v>
      </c>
      <c r="AI1325" s="91">
        <f t="shared" si="234"/>
        <v>0.1</v>
      </c>
      <c r="AJ1325" s="91">
        <f t="shared" si="235"/>
        <v>0</v>
      </c>
      <c r="AK1325" s="91">
        <f t="shared" si="236"/>
        <v>0</v>
      </c>
    </row>
    <row r="1326" spans="1:37" ht="25.15" customHeight="1" thickTop="1" thickBot="1" x14ac:dyDescent="0.25">
      <c r="A1326" s="285" t="s">
        <v>997</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88">
        <f>'Art. 121'!Q1274</f>
        <v>0</v>
      </c>
      <c r="AE1326" s="89">
        <f t="shared" si="230"/>
        <v>0</v>
      </c>
      <c r="AF1326">
        <f t="shared" si="231"/>
        <v>0</v>
      </c>
      <c r="AG1326" s="86">
        <f t="shared" si="232"/>
        <v>1</v>
      </c>
      <c r="AH1326" s="90">
        <f t="shared" si="233"/>
        <v>0</v>
      </c>
      <c r="AI1326" s="91">
        <f t="shared" si="234"/>
        <v>0.1</v>
      </c>
      <c r="AJ1326" s="91">
        <f t="shared" si="235"/>
        <v>0</v>
      </c>
      <c r="AK1326" s="91">
        <f t="shared" si="236"/>
        <v>0</v>
      </c>
    </row>
    <row r="1327" spans="1:37" ht="25.15" customHeight="1" thickTop="1" thickBot="1" x14ac:dyDescent="0.25">
      <c r="A1327" s="285" t="s">
        <v>999</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88">
        <f>'Art. 121'!Q1275</f>
        <v>0</v>
      </c>
      <c r="AE1327" s="89">
        <f t="shared" si="230"/>
        <v>0</v>
      </c>
      <c r="AF1327">
        <f t="shared" si="231"/>
        <v>0</v>
      </c>
      <c r="AG1327" s="86">
        <f t="shared" si="232"/>
        <v>1</v>
      </c>
      <c r="AH1327" s="90">
        <f t="shared" si="233"/>
        <v>0</v>
      </c>
      <c r="AI1327" s="91">
        <f t="shared" si="234"/>
        <v>0.1</v>
      </c>
      <c r="AJ1327" s="91">
        <f t="shared" si="235"/>
        <v>0</v>
      </c>
      <c r="AK1327" s="91">
        <f t="shared" si="236"/>
        <v>0</v>
      </c>
    </row>
    <row r="1328" spans="1:37" ht="25.15" customHeight="1" thickTop="1" thickBot="1" x14ac:dyDescent="0.25">
      <c r="A1328" s="285" t="s">
        <v>1001</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88">
        <f>'Art. 121'!Q1276</f>
        <v>0</v>
      </c>
      <c r="AE1328" s="89">
        <f t="shared" si="230"/>
        <v>0</v>
      </c>
      <c r="AF1328">
        <f t="shared" si="231"/>
        <v>0</v>
      </c>
      <c r="AG1328" s="86">
        <f t="shared" si="232"/>
        <v>1</v>
      </c>
      <c r="AH1328" s="90">
        <f t="shared" si="233"/>
        <v>0</v>
      </c>
      <c r="AI1328" s="91">
        <f t="shared" si="234"/>
        <v>0.1</v>
      </c>
      <c r="AJ1328" s="91">
        <f t="shared" si="235"/>
        <v>0</v>
      </c>
      <c r="AK1328" s="91">
        <f t="shared" si="236"/>
        <v>0</v>
      </c>
    </row>
    <row r="1329" spans="1:37" ht="25.15" customHeight="1" thickTop="1" thickBot="1" x14ac:dyDescent="0.25">
      <c r="A1329" s="285" t="s">
        <v>1003</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88">
        <f>'Art. 121'!Q1277</f>
        <v>0</v>
      </c>
      <c r="AE1329" s="89">
        <f t="shared" si="230"/>
        <v>0</v>
      </c>
      <c r="AF1329">
        <f t="shared" si="231"/>
        <v>0</v>
      </c>
      <c r="AG1329" s="86">
        <f t="shared" si="232"/>
        <v>1</v>
      </c>
      <c r="AH1329" s="90">
        <f t="shared" si="233"/>
        <v>0</v>
      </c>
      <c r="AI1329" s="91">
        <f t="shared" si="234"/>
        <v>0.1</v>
      </c>
      <c r="AJ1329" s="91">
        <f t="shared" si="235"/>
        <v>0</v>
      </c>
      <c r="AK1329" s="91">
        <f t="shared" si="236"/>
        <v>0</v>
      </c>
    </row>
    <row r="1330" spans="1:37" ht="25.15" customHeight="1" thickTop="1" thickBot="1" x14ac:dyDescent="0.25">
      <c r="A1330" s="285" t="s">
        <v>1005</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88">
        <f>'Art. 121'!Q1278</f>
        <v>0</v>
      </c>
      <c r="AE1330" s="89">
        <f t="shared" si="230"/>
        <v>0</v>
      </c>
      <c r="AF1330">
        <f t="shared" si="231"/>
        <v>0</v>
      </c>
      <c r="AG1330" s="86">
        <f t="shared" si="232"/>
        <v>1</v>
      </c>
      <c r="AH1330" s="90">
        <f t="shared" si="233"/>
        <v>0</v>
      </c>
      <c r="AI1330" s="91">
        <f t="shared" si="234"/>
        <v>0.1</v>
      </c>
      <c r="AJ1330" s="91">
        <f t="shared" si="235"/>
        <v>0</v>
      </c>
      <c r="AK1330" s="91">
        <f t="shared" si="236"/>
        <v>0</v>
      </c>
    </row>
    <row r="1331" spans="1:37" ht="25.15" customHeight="1" thickTop="1" x14ac:dyDescent="0.2">
      <c r="A1331" s="307" t="s">
        <v>2319</v>
      </c>
      <c r="B1331" s="307"/>
      <c r="C1331" s="307"/>
      <c r="D1331" s="307"/>
      <c r="E1331" s="307"/>
      <c r="F1331" s="307"/>
      <c r="G1331" s="307"/>
      <c r="H1331" s="307"/>
      <c r="I1331" s="307"/>
      <c r="J1331" s="307"/>
      <c r="K1331" s="307"/>
      <c r="L1331" s="307"/>
      <c r="M1331" s="307"/>
      <c r="N1331" s="307"/>
      <c r="O1331" s="307"/>
      <c r="P1331" s="307"/>
      <c r="Q1331" s="307"/>
      <c r="R1331" s="307"/>
      <c r="S1331" s="307"/>
      <c r="T1331" s="307"/>
      <c r="U1331" s="307"/>
      <c r="V1331" s="307"/>
      <c r="W1331" s="307"/>
      <c r="X1331" s="307"/>
      <c r="Y1331" s="307"/>
      <c r="Z1331" s="307"/>
      <c r="AA1331" s="307"/>
      <c r="AB1331" s="307"/>
      <c r="AC1331" s="307"/>
      <c r="AD1331" s="307"/>
      <c r="AE1331" s="89">
        <f>SUM(AE1321:AE1330)</f>
        <v>0</v>
      </c>
      <c r="AF1331" s="59"/>
      <c r="AG1331" s="92">
        <f>SUM(AG1321:AG1330)</f>
        <v>10</v>
      </c>
      <c r="AH1331" s="93"/>
      <c r="AI1331" s="94"/>
      <c r="AJ1331" s="94"/>
      <c r="AK1331" s="94"/>
    </row>
    <row r="1332" spans="1:37" ht="25.15" customHeight="1" x14ac:dyDescent="0.2">
      <c r="A1332" s="308" t="s">
        <v>2320</v>
      </c>
      <c r="B1332" s="308"/>
      <c r="C1332" s="308"/>
      <c r="D1332" s="308"/>
      <c r="E1332" s="308"/>
      <c r="F1332" s="308"/>
      <c r="G1332" s="308"/>
      <c r="H1332" s="308"/>
      <c r="I1332" s="308"/>
      <c r="J1332" s="308"/>
      <c r="K1332" s="308"/>
      <c r="L1332" s="308"/>
      <c r="M1332" s="308"/>
      <c r="N1332" s="308"/>
      <c r="O1332" s="308"/>
      <c r="P1332" s="308"/>
      <c r="Q1332" s="308"/>
      <c r="R1332" s="308"/>
      <c r="S1332" s="308"/>
      <c r="T1332" s="308"/>
      <c r="U1332" s="308"/>
      <c r="V1332" s="308"/>
      <c r="W1332" s="308"/>
      <c r="X1332" s="308"/>
      <c r="Y1332" s="308"/>
      <c r="Z1332" s="308"/>
      <c r="AA1332" s="308"/>
      <c r="AB1332" s="308"/>
      <c r="AC1332" s="308"/>
      <c r="AD1332" s="308"/>
      <c r="AE1332" s="89">
        <f>AE1331/$AE$23*100</f>
        <v>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310" t="s">
        <v>73</v>
      </c>
      <c r="B1334" s="310"/>
      <c r="C1334" s="310"/>
      <c r="D1334" s="310"/>
      <c r="E1334" s="310"/>
      <c r="F1334" s="310"/>
      <c r="G1334" s="310"/>
      <c r="H1334" s="310"/>
      <c r="I1334" s="310"/>
      <c r="J1334" s="310"/>
      <c r="K1334" s="310"/>
      <c r="L1334" s="310"/>
      <c r="M1334" s="310"/>
      <c r="N1334" s="310"/>
      <c r="O1334" s="310"/>
      <c r="P1334" s="310"/>
      <c r="Q1334" s="310"/>
      <c r="R1334" s="310"/>
      <c r="S1334" s="310"/>
      <c r="T1334" s="310"/>
      <c r="U1334" s="310"/>
      <c r="V1334" s="310"/>
      <c r="W1334" s="310"/>
      <c r="X1334" s="310"/>
      <c r="Y1334" s="310"/>
      <c r="Z1334" s="310"/>
      <c r="AA1334" s="310"/>
      <c r="AB1334" s="310"/>
      <c r="AC1334" s="310"/>
      <c r="AD1334" s="104" t="s">
        <v>64</v>
      </c>
      <c r="AE1334" s="105" t="s">
        <v>8</v>
      </c>
      <c r="AF1334" s="86" t="s">
        <v>2133</v>
      </c>
      <c r="AG1334" s="86" t="s">
        <v>2134</v>
      </c>
      <c r="AH1334" s="86" t="s">
        <v>2135</v>
      </c>
      <c r="AI1334" s="87" t="s">
        <v>2136</v>
      </c>
      <c r="AJ1334" s="86"/>
      <c r="AK1334" s="87" t="s">
        <v>2137</v>
      </c>
    </row>
    <row r="1335" spans="1:37" ht="25.15" customHeight="1" thickTop="1" thickBot="1" x14ac:dyDescent="0.25">
      <c r="A1335" s="285" t="s">
        <v>1007</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88">
        <f>'Art. 121'!Q1281</f>
        <v>0</v>
      </c>
      <c r="AE1335" s="89">
        <f>IF(AG1335=1,AK1335,AG1335)</f>
        <v>0</v>
      </c>
      <c r="AF1335">
        <f>AD1335/2</f>
        <v>0</v>
      </c>
      <c r="AG1335" s="86">
        <f>IF(AND(AF1335&gt;=0,AF1335&lt;=1),1,"No aplica")</f>
        <v>1</v>
      </c>
      <c r="AH1335" s="90">
        <f>AD1335/(AG1335*2)</f>
        <v>0</v>
      </c>
      <c r="AI1335" s="91">
        <f>IF(AG1335=1,AG1335/$AG$1340,"No aplica")</f>
        <v>0.2</v>
      </c>
      <c r="AJ1335" s="91">
        <f>AF1335*AI1335</f>
        <v>0</v>
      </c>
      <c r="AK1335" s="91">
        <f>AJ1335*$AE$23</f>
        <v>0</v>
      </c>
    </row>
    <row r="1336" spans="1:37" ht="25.15" customHeight="1" thickTop="1" thickBot="1" x14ac:dyDescent="0.25">
      <c r="A1336" s="285" t="s">
        <v>1009</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88">
        <f>'Art. 121'!Q1282</f>
        <v>0</v>
      </c>
      <c r="AE1336" s="89">
        <f>IF(AG1336=1,AK1336,AG1336)</f>
        <v>0</v>
      </c>
      <c r="AF1336">
        <f>AD1336/2</f>
        <v>0</v>
      </c>
      <c r="AG1336" s="86">
        <f>IF(AND(AF1336&gt;=0,AF1336&lt;=1),1,"No aplica")</f>
        <v>1</v>
      </c>
      <c r="AH1336" s="90">
        <f>AD1336/(AG1336*2)</f>
        <v>0</v>
      </c>
      <c r="AI1336" s="91">
        <f>IF(AG1336=1,AG1336/$AG$1340,"No aplica")</f>
        <v>0.2</v>
      </c>
      <c r="AJ1336" s="91">
        <f>AF1336*AI1336</f>
        <v>0</v>
      </c>
      <c r="AK1336" s="91">
        <f>AJ1336*$AE$23</f>
        <v>0</v>
      </c>
    </row>
    <row r="1337" spans="1:37" ht="25.15" customHeight="1" thickTop="1" thickBot="1" x14ac:dyDescent="0.25">
      <c r="A1337" s="285" t="s">
        <v>1011</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88">
        <f>'Art. 121'!Q1283</f>
        <v>0</v>
      </c>
      <c r="AE1337" s="89">
        <f>IF(AG1337=1,AK1337,AG1337)</f>
        <v>0</v>
      </c>
      <c r="AF1337">
        <f>AD1337/2</f>
        <v>0</v>
      </c>
      <c r="AG1337" s="86">
        <f>IF(AND(AF1337&gt;=0,AF1337&lt;=1),1,"No aplica")</f>
        <v>1</v>
      </c>
      <c r="AH1337" s="90">
        <f>AD1337/(AG1337*2)</f>
        <v>0</v>
      </c>
      <c r="AI1337" s="91">
        <f>IF(AG1337=1,AG1337/$AG$1340,"No aplica")</f>
        <v>0.2</v>
      </c>
      <c r="AJ1337" s="91">
        <f>AF1337*AI1337</f>
        <v>0</v>
      </c>
      <c r="AK1337" s="91">
        <f>AJ1337*$AE$23</f>
        <v>0</v>
      </c>
    </row>
    <row r="1338" spans="1:37" ht="25.15" customHeight="1" thickTop="1" thickBot="1" x14ac:dyDescent="0.25">
      <c r="A1338" s="285" t="s">
        <v>1013</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88">
        <f>'Art. 121'!Q1284</f>
        <v>0</v>
      </c>
      <c r="AE1338" s="89">
        <f>IF(AG1338=1,AK1338,AG1338)</f>
        <v>0</v>
      </c>
      <c r="AF1338">
        <f>AD1338/2</f>
        <v>0</v>
      </c>
      <c r="AG1338" s="86">
        <f>IF(AND(AF1338&gt;=0,AF1338&lt;=1),1,"No aplica")</f>
        <v>1</v>
      </c>
      <c r="AH1338" s="90">
        <f>AD1338/(AG1338*2)</f>
        <v>0</v>
      </c>
      <c r="AI1338" s="91">
        <f>IF(AG1338=1,AG1338/$AG$1340,"No aplica")</f>
        <v>0.2</v>
      </c>
      <c r="AJ1338" s="91">
        <f>AF1338*AI1338</f>
        <v>0</v>
      </c>
      <c r="AK1338" s="91">
        <f>AJ1338*$AE$23</f>
        <v>0</v>
      </c>
    </row>
    <row r="1339" spans="1:37" ht="25.15" customHeight="1" thickTop="1" thickBot="1" x14ac:dyDescent="0.25">
      <c r="A1339" s="285" t="s">
        <v>1015</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88">
        <f>'Art. 121'!Q1285</f>
        <v>0</v>
      </c>
      <c r="AE1339" s="89">
        <f>IF(AG1339=1,AK1339,AG1339)</f>
        <v>0</v>
      </c>
      <c r="AF1339">
        <f>AD1339/2</f>
        <v>0</v>
      </c>
      <c r="AG1339" s="86">
        <f>IF(AND(AF1339&gt;=0,AF1339&lt;=1),1,"No aplica")</f>
        <v>1</v>
      </c>
      <c r="AH1339" s="90">
        <f>AD1339/(AG1339*2)</f>
        <v>0</v>
      </c>
      <c r="AI1339" s="91">
        <f>IF(AG1339=1,AG1339/$AG$1340,"No aplica")</f>
        <v>0.2</v>
      </c>
      <c r="AJ1339" s="91">
        <f>AF1339*AI1339</f>
        <v>0</v>
      </c>
      <c r="AK1339" s="91">
        <f>AJ1339*$AE$23</f>
        <v>0</v>
      </c>
    </row>
    <row r="1340" spans="1:37" ht="25.15" customHeight="1" thickTop="1" x14ac:dyDescent="0.2">
      <c r="A1340" s="307" t="s">
        <v>2321</v>
      </c>
      <c r="B1340" s="307"/>
      <c r="C1340" s="307"/>
      <c r="D1340" s="307"/>
      <c r="E1340" s="307"/>
      <c r="F1340" s="307"/>
      <c r="G1340" s="307"/>
      <c r="H1340" s="307"/>
      <c r="I1340" s="307"/>
      <c r="J1340" s="307"/>
      <c r="K1340" s="307"/>
      <c r="L1340" s="307"/>
      <c r="M1340" s="307"/>
      <c r="N1340" s="307"/>
      <c r="O1340" s="307"/>
      <c r="P1340" s="307"/>
      <c r="Q1340" s="307"/>
      <c r="R1340" s="307"/>
      <c r="S1340" s="307"/>
      <c r="T1340" s="307"/>
      <c r="U1340" s="307"/>
      <c r="V1340" s="307"/>
      <c r="W1340" s="307"/>
      <c r="X1340" s="307"/>
      <c r="Y1340" s="307"/>
      <c r="Z1340" s="307"/>
      <c r="AA1340" s="307"/>
      <c r="AB1340" s="307"/>
      <c r="AC1340" s="307"/>
      <c r="AD1340" s="307"/>
      <c r="AE1340" s="89">
        <f>SUM(AE1333:AE1339)</f>
        <v>0</v>
      </c>
      <c r="AF1340" s="59"/>
      <c r="AG1340" s="92">
        <f>SUM(AG1335:AG1339)</f>
        <v>5</v>
      </c>
      <c r="AH1340" s="93"/>
      <c r="AI1340" s="94"/>
      <c r="AJ1340" s="94"/>
      <c r="AK1340" s="94"/>
    </row>
    <row r="1341" spans="1:37" ht="25.15" customHeight="1" x14ac:dyDescent="0.2">
      <c r="A1341" s="308" t="s">
        <v>2322</v>
      </c>
      <c r="B1341" s="308"/>
      <c r="C1341" s="308"/>
      <c r="D1341" s="308"/>
      <c r="E1341" s="308"/>
      <c r="F1341" s="308"/>
      <c r="G1341" s="308"/>
      <c r="H1341" s="308"/>
      <c r="I1341" s="308"/>
      <c r="J1341" s="308"/>
      <c r="K1341" s="308"/>
      <c r="L1341" s="308"/>
      <c r="M1341" s="308"/>
      <c r="N1341" s="308"/>
      <c r="O1341" s="308"/>
      <c r="P1341" s="308"/>
      <c r="Q1341" s="308"/>
      <c r="R1341" s="308"/>
      <c r="S1341" s="308"/>
      <c r="T1341" s="308"/>
      <c r="U1341" s="308"/>
      <c r="V1341" s="308"/>
      <c r="W1341" s="308"/>
      <c r="X1341" s="308"/>
      <c r="Y1341" s="308"/>
      <c r="Z1341" s="308"/>
      <c r="AA1341" s="308"/>
      <c r="AB1341" s="308"/>
      <c r="AC1341" s="308"/>
      <c r="AD1341" s="308"/>
      <c r="AE1341" s="89">
        <f>AE1340/$AE$23*100</f>
        <v>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9" t="s">
        <v>1016</v>
      </c>
      <c r="B1344" s="309"/>
      <c r="C1344" s="309"/>
      <c r="D1344" s="309"/>
      <c r="E1344" s="309"/>
      <c r="F1344" s="309"/>
      <c r="G1344" s="309"/>
      <c r="H1344" s="309"/>
      <c r="I1344" s="309"/>
      <c r="J1344" s="309"/>
      <c r="K1344" s="309"/>
      <c r="L1344" s="309"/>
      <c r="M1344" s="309"/>
      <c r="N1344" s="309"/>
      <c r="O1344" s="309"/>
      <c r="P1344" s="309"/>
      <c r="Q1344" s="309"/>
      <c r="R1344" s="309"/>
      <c r="S1344" s="309"/>
      <c r="T1344" s="309"/>
      <c r="U1344" s="309"/>
      <c r="V1344" s="309"/>
      <c r="W1344" s="309"/>
      <c r="X1344" s="309"/>
      <c r="Y1344" s="309"/>
      <c r="Z1344" s="309"/>
      <c r="AA1344" s="309"/>
      <c r="AB1344" s="309"/>
      <c r="AC1344" s="309"/>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299" t="s">
        <v>43</v>
      </c>
      <c r="B1347" s="299"/>
      <c r="C1347" s="299"/>
      <c r="D1347" s="299"/>
      <c r="E1347" s="299"/>
      <c r="F1347" s="299"/>
      <c r="G1347" s="299"/>
      <c r="H1347" s="299"/>
      <c r="I1347" s="299"/>
      <c r="J1347" s="299"/>
      <c r="K1347" s="299"/>
      <c r="L1347" s="299"/>
      <c r="M1347" s="299"/>
      <c r="N1347" s="299"/>
      <c r="O1347" s="299"/>
      <c r="P1347" s="299"/>
      <c r="Q1347" s="299"/>
      <c r="R1347" s="299"/>
      <c r="S1347" s="299"/>
      <c r="T1347" s="299"/>
      <c r="U1347" s="299"/>
      <c r="V1347" s="299"/>
      <c r="W1347" s="299"/>
      <c r="X1347" s="299"/>
      <c r="Y1347" s="299"/>
      <c r="Z1347" s="299"/>
      <c r="AA1347" s="299"/>
      <c r="AB1347" s="299"/>
      <c r="AC1347" s="299"/>
      <c r="AD1347" s="63" t="s">
        <v>64</v>
      </c>
      <c r="AE1347" s="211" t="s">
        <v>8</v>
      </c>
      <c r="AF1347" s="86" t="s">
        <v>2133</v>
      </c>
      <c r="AG1347" s="86" t="s">
        <v>2134</v>
      </c>
      <c r="AH1347" s="86" t="s">
        <v>2135</v>
      </c>
      <c r="AI1347" s="87" t="s">
        <v>2136</v>
      </c>
      <c r="AJ1347" s="86"/>
      <c r="AK1347" s="87" t="s">
        <v>2137</v>
      </c>
    </row>
    <row r="1348" spans="1:37" ht="25.15" customHeight="1" thickTop="1" thickBot="1" x14ac:dyDescent="0.25">
      <c r="A1348" s="285" t="s">
        <v>987</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88">
        <f>'Art. 121'!Q1294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85" t="s">
        <v>1019</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88">
        <f>'Art. 121'!Q1295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85" t="s">
        <v>1021</v>
      </c>
      <c r="B1350" s="285"/>
      <c r="C1350" s="285"/>
      <c r="D1350" s="285"/>
      <c r="E1350" s="285"/>
      <c r="F1350" s="285"/>
      <c r="G1350" s="285"/>
      <c r="H1350" s="285"/>
      <c r="I1350" s="285"/>
      <c r="J1350" s="285"/>
      <c r="K1350" s="285"/>
      <c r="L1350" s="285"/>
      <c r="M1350" s="285"/>
      <c r="N1350" s="285"/>
      <c r="O1350" s="285"/>
      <c r="P1350" s="285"/>
      <c r="Q1350" s="285"/>
      <c r="R1350" s="285"/>
      <c r="S1350" s="285"/>
      <c r="T1350" s="285"/>
      <c r="U1350" s="285"/>
      <c r="V1350" s="285"/>
      <c r="W1350" s="285"/>
      <c r="X1350" s="285"/>
      <c r="Y1350" s="285"/>
      <c r="Z1350" s="285"/>
      <c r="AA1350" s="285"/>
      <c r="AB1350" s="285"/>
      <c r="AC1350" s="285"/>
      <c r="AD1350" s="88">
        <f>'Art. 121'!Q1296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85" t="s">
        <v>1023</v>
      </c>
      <c r="B1351" s="285"/>
      <c r="C1351" s="285"/>
      <c r="D1351" s="285"/>
      <c r="E1351" s="285"/>
      <c r="F1351" s="285"/>
      <c r="G1351" s="285"/>
      <c r="H1351" s="285"/>
      <c r="I1351" s="285"/>
      <c r="J1351" s="285"/>
      <c r="K1351" s="285"/>
      <c r="L1351" s="285"/>
      <c r="M1351" s="285"/>
      <c r="N1351" s="285"/>
      <c r="O1351" s="285"/>
      <c r="P1351" s="285"/>
      <c r="Q1351" s="285"/>
      <c r="R1351" s="285"/>
      <c r="S1351" s="285"/>
      <c r="T1351" s="285"/>
      <c r="U1351" s="285"/>
      <c r="V1351" s="285"/>
      <c r="W1351" s="285"/>
      <c r="X1351" s="285"/>
      <c r="Y1351" s="285"/>
      <c r="Z1351" s="285"/>
      <c r="AA1351" s="285"/>
      <c r="AB1351" s="285"/>
      <c r="AC1351" s="285"/>
      <c r="AD1351" s="88">
        <f>'Art. 121'!Q1297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85" t="s">
        <v>1025</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8">
        <f>'Art. 121'!Q1298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85" t="s">
        <v>1027</v>
      </c>
      <c r="B1353" s="285"/>
      <c r="C1353" s="285"/>
      <c r="D1353" s="285"/>
      <c r="E1353" s="285"/>
      <c r="F1353" s="285"/>
      <c r="G1353" s="285"/>
      <c r="H1353" s="285"/>
      <c r="I1353" s="285"/>
      <c r="J1353" s="285"/>
      <c r="K1353" s="285"/>
      <c r="L1353" s="285"/>
      <c r="M1353" s="285"/>
      <c r="N1353" s="285"/>
      <c r="O1353" s="285"/>
      <c r="P1353" s="285"/>
      <c r="Q1353" s="285"/>
      <c r="R1353" s="285"/>
      <c r="S1353" s="285"/>
      <c r="T1353" s="285"/>
      <c r="U1353" s="285"/>
      <c r="V1353" s="285"/>
      <c r="W1353" s="285"/>
      <c r="X1353" s="285"/>
      <c r="Y1353" s="285"/>
      <c r="Z1353" s="285"/>
      <c r="AA1353" s="285"/>
      <c r="AB1353" s="285"/>
      <c r="AC1353" s="285"/>
      <c r="AD1353" s="88">
        <f>'Art. 121'!Q1299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85" t="s">
        <v>1029</v>
      </c>
      <c r="B1354" s="285"/>
      <c r="C1354" s="285"/>
      <c r="D1354" s="285"/>
      <c r="E1354" s="285"/>
      <c r="F1354" s="285"/>
      <c r="G1354" s="285"/>
      <c r="H1354" s="285"/>
      <c r="I1354" s="285"/>
      <c r="J1354" s="285"/>
      <c r="K1354" s="285"/>
      <c r="L1354" s="285"/>
      <c r="M1354" s="285"/>
      <c r="N1354" s="285"/>
      <c r="O1354" s="285"/>
      <c r="P1354" s="285"/>
      <c r="Q1354" s="285"/>
      <c r="R1354" s="285"/>
      <c r="S1354" s="285"/>
      <c r="T1354" s="285"/>
      <c r="U1354" s="285"/>
      <c r="V1354" s="285"/>
      <c r="W1354" s="285"/>
      <c r="X1354" s="285"/>
      <c r="Y1354" s="285"/>
      <c r="Z1354" s="285"/>
      <c r="AA1354" s="285"/>
      <c r="AB1354" s="285"/>
      <c r="AC1354" s="285"/>
      <c r="AD1354" s="88">
        <f>'Art. 121'!Q1300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85" t="s">
        <v>1031</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88">
        <f>'Art. 121'!Q1301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85" t="s">
        <v>1033</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88">
        <f>'Art. 121'!Q1302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85" t="s">
        <v>1035</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88">
        <f>'Art. 121'!Q1303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85" t="s">
        <v>1037</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88">
        <f>'Art. 121'!Q1304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85" t="s">
        <v>1039</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88">
        <f>'Art. 121'!Q1305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85" t="s">
        <v>1041</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88">
        <f>'Art. 121'!Q1306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85" t="s">
        <v>1043</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88">
        <f>'Art. 121'!Q1307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85" t="s">
        <v>1045</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88">
        <f>'Art. 121'!Q1308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85" t="s">
        <v>1047</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88">
        <f>'Art. 121'!Q1309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85" t="s">
        <v>1049</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88">
        <f>'Art. 121'!Q1310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85" t="s">
        <v>1051</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88">
        <f>'Art. 121'!Q1311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85" t="s">
        <v>1053</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88">
        <f>'Art. 121'!Q1312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85" t="s">
        <v>1055</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88">
        <f>'Art. 121'!Q1313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307" t="s">
        <v>2323</v>
      </c>
      <c r="B1368" s="307"/>
      <c r="C1368" s="307"/>
      <c r="D1368" s="307"/>
      <c r="E1368" s="307"/>
      <c r="F1368" s="307"/>
      <c r="G1368" s="307"/>
      <c r="H1368" s="307"/>
      <c r="I1368" s="307"/>
      <c r="J1368" s="307"/>
      <c r="K1368" s="307"/>
      <c r="L1368" s="307"/>
      <c r="M1368" s="307"/>
      <c r="N1368" s="307"/>
      <c r="O1368" s="307"/>
      <c r="P1368" s="307"/>
      <c r="Q1368" s="307"/>
      <c r="R1368" s="307"/>
      <c r="S1368" s="307"/>
      <c r="T1368" s="307"/>
      <c r="U1368" s="307"/>
      <c r="V1368" s="307"/>
      <c r="W1368" s="307"/>
      <c r="X1368" s="307"/>
      <c r="Y1368" s="307"/>
      <c r="Z1368" s="307"/>
      <c r="AA1368" s="307"/>
      <c r="AB1368" s="307"/>
      <c r="AC1368" s="307"/>
      <c r="AD1368" s="307"/>
      <c r="AE1368" s="89">
        <f>SUM(AE1348:AE1367)</f>
        <v>0</v>
      </c>
      <c r="AF1368" s="59"/>
      <c r="AG1368" s="92">
        <f>SUM(AG1348:AG1367)</f>
        <v>0</v>
      </c>
      <c r="AH1368" s="93"/>
      <c r="AI1368" s="94"/>
      <c r="AJ1368" s="94"/>
      <c r="AK1368" s="94"/>
    </row>
    <row r="1369" spans="1:37" ht="25.15" customHeight="1" x14ac:dyDescent="0.2">
      <c r="A1369" s="308" t="s">
        <v>2324</v>
      </c>
      <c r="B1369" s="308"/>
      <c r="C1369" s="308"/>
      <c r="D1369" s="308"/>
      <c r="E1369" s="308"/>
      <c r="F1369" s="308"/>
      <c r="G1369" s="308"/>
      <c r="H1369" s="308"/>
      <c r="I1369" s="308"/>
      <c r="J1369" s="308"/>
      <c r="K1369" s="308"/>
      <c r="L1369" s="308"/>
      <c r="M1369" s="308"/>
      <c r="N1369" s="308"/>
      <c r="O1369" s="308"/>
      <c r="P1369" s="308"/>
      <c r="Q1369" s="308"/>
      <c r="R1369" s="308"/>
      <c r="S1369" s="308"/>
      <c r="T1369" s="308"/>
      <c r="U1369" s="308"/>
      <c r="V1369" s="308"/>
      <c r="W1369" s="308"/>
      <c r="X1369" s="308"/>
      <c r="Y1369" s="308"/>
      <c r="Z1369" s="308"/>
      <c r="AA1369" s="308"/>
      <c r="AB1369" s="308"/>
      <c r="AC1369" s="308"/>
      <c r="AD1369" s="308"/>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310" t="s">
        <v>73</v>
      </c>
      <c r="B1371" s="310"/>
      <c r="C1371" s="310"/>
      <c r="D1371" s="310"/>
      <c r="E1371" s="310"/>
      <c r="F1371" s="310"/>
      <c r="G1371" s="310"/>
      <c r="H1371" s="310"/>
      <c r="I1371" s="310"/>
      <c r="J1371" s="310"/>
      <c r="K1371" s="310"/>
      <c r="L1371" s="310"/>
      <c r="M1371" s="310"/>
      <c r="N1371" s="310"/>
      <c r="O1371" s="310"/>
      <c r="P1371" s="310"/>
      <c r="Q1371" s="310"/>
      <c r="R1371" s="310"/>
      <c r="S1371" s="310"/>
      <c r="T1371" s="310"/>
      <c r="U1371" s="310"/>
      <c r="V1371" s="310"/>
      <c r="W1371" s="310"/>
      <c r="X1371" s="310"/>
      <c r="Y1371" s="310"/>
      <c r="Z1371" s="310"/>
      <c r="AA1371" s="310"/>
      <c r="AB1371" s="310"/>
      <c r="AC1371" s="310"/>
      <c r="AD1371" s="104" t="s">
        <v>64</v>
      </c>
      <c r="AE1371" s="105" t="s">
        <v>8</v>
      </c>
      <c r="AF1371" s="86" t="s">
        <v>2133</v>
      </c>
      <c r="AG1371" s="86" t="s">
        <v>2134</v>
      </c>
      <c r="AH1371" s="86" t="s">
        <v>2135</v>
      </c>
      <c r="AI1371" s="87" t="s">
        <v>2136</v>
      </c>
      <c r="AJ1371" s="86"/>
      <c r="AK1371" s="87" t="s">
        <v>2137</v>
      </c>
    </row>
    <row r="1372" spans="1:37" ht="25.15" customHeight="1" thickTop="1" thickBot="1" x14ac:dyDescent="0.25">
      <c r="A1372" s="285" t="s">
        <v>1057</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88">
        <f>'Art. 121'!Q1316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85" t="s">
        <v>1059</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88">
        <f>'Art. 121'!Q1317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85" t="s">
        <v>1061</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88">
        <f>'Art. 121'!Q1318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85" t="s">
        <v>1063</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88">
        <f>'Art. 121'!Q1319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85" t="s">
        <v>1065</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88">
        <f>'Art. 121'!Q1320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307" t="s">
        <v>2325</v>
      </c>
      <c r="B1377" s="307"/>
      <c r="C1377" s="307"/>
      <c r="D1377" s="307"/>
      <c r="E1377" s="307"/>
      <c r="F1377" s="307"/>
      <c r="G1377" s="307"/>
      <c r="H1377" s="307"/>
      <c r="I1377" s="307"/>
      <c r="J1377" s="307"/>
      <c r="K1377" s="307"/>
      <c r="L1377" s="307"/>
      <c r="M1377" s="307"/>
      <c r="N1377" s="307"/>
      <c r="O1377" s="307"/>
      <c r="P1377" s="307"/>
      <c r="Q1377" s="307"/>
      <c r="R1377" s="307"/>
      <c r="S1377" s="307"/>
      <c r="T1377" s="307"/>
      <c r="U1377" s="307"/>
      <c r="V1377" s="307"/>
      <c r="W1377" s="307"/>
      <c r="X1377" s="307"/>
      <c r="Y1377" s="307"/>
      <c r="Z1377" s="307"/>
      <c r="AA1377" s="307"/>
      <c r="AB1377" s="307"/>
      <c r="AC1377" s="307"/>
      <c r="AD1377" s="307"/>
      <c r="AE1377" s="89">
        <f>SUM(AE1370:AE1376)</f>
        <v>0</v>
      </c>
      <c r="AF1377" s="59"/>
      <c r="AG1377" s="92">
        <f>SUM(AG1372:AG1376)</f>
        <v>0</v>
      </c>
      <c r="AH1377" s="93"/>
      <c r="AI1377" s="94"/>
      <c r="AJ1377" s="94"/>
      <c r="AK1377" s="94"/>
    </row>
    <row r="1378" spans="1:37" ht="25.15" customHeight="1" x14ac:dyDescent="0.2">
      <c r="A1378" s="308" t="s">
        <v>2326</v>
      </c>
      <c r="B1378" s="308"/>
      <c r="C1378" s="308"/>
      <c r="D1378" s="308"/>
      <c r="E1378" s="308"/>
      <c r="F1378" s="308"/>
      <c r="G1378" s="308"/>
      <c r="H1378" s="308"/>
      <c r="I1378" s="308"/>
      <c r="J1378" s="308"/>
      <c r="K1378" s="308"/>
      <c r="L1378" s="308"/>
      <c r="M1378" s="308"/>
      <c r="N1378" s="308"/>
      <c r="O1378" s="308"/>
      <c r="P1378" s="308"/>
      <c r="Q1378" s="308"/>
      <c r="R1378" s="308"/>
      <c r="S1378" s="308"/>
      <c r="T1378" s="308"/>
      <c r="U1378" s="308"/>
      <c r="V1378" s="308"/>
      <c r="W1378" s="308"/>
      <c r="X1378" s="308"/>
      <c r="Y1378" s="308"/>
      <c r="Z1378" s="308"/>
      <c r="AA1378" s="308"/>
      <c r="AB1378" s="308"/>
      <c r="AC1378" s="308"/>
      <c r="AD1378" s="308"/>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9" t="s">
        <v>1066</v>
      </c>
      <c r="B1381" s="309"/>
      <c r="C1381" s="309"/>
      <c r="D1381" s="309"/>
      <c r="E1381" s="309"/>
      <c r="F1381" s="309"/>
      <c r="G1381" s="309"/>
      <c r="H1381" s="309"/>
      <c r="I1381" s="309"/>
      <c r="J1381" s="309"/>
      <c r="K1381" s="309"/>
      <c r="L1381" s="309"/>
      <c r="M1381" s="309"/>
      <c r="N1381" s="309"/>
      <c r="O1381" s="309"/>
      <c r="P1381" s="309"/>
      <c r="Q1381" s="309"/>
      <c r="R1381" s="309"/>
      <c r="S1381" s="309"/>
      <c r="T1381" s="309"/>
      <c r="U1381" s="309"/>
      <c r="V1381" s="309"/>
      <c r="W1381" s="309"/>
      <c r="X1381" s="309"/>
      <c r="Y1381" s="309"/>
      <c r="Z1381" s="309"/>
      <c r="AA1381" s="309"/>
      <c r="AB1381" s="309"/>
      <c r="AC1381" s="309"/>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299" t="s">
        <v>43</v>
      </c>
      <c r="B1384" s="299"/>
      <c r="C1384" s="299"/>
      <c r="D1384" s="299"/>
      <c r="E1384" s="299"/>
      <c r="F1384" s="299"/>
      <c r="G1384" s="299"/>
      <c r="H1384" s="299"/>
      <c r="I1384" s="299"/>
      <c r="J1384" s="299"/>
      <c r="K1384" s="299"/>
      <c r="L1384" s="299"/>
      <c r="M1384" s="299"/>
      <c r="N1384" s="299"/>
      <c r="O1384" s="299"/>
      <c r="P1384" s="299"/>
      <c r="Q1384" s="299"/>
      <c r="R1384" s="299"/>
      <c r="S1384" s="299"/>
      <c r="T1384" s="299"/>
      <c r="U1384" s="299"/>
      <c r="V1384" s="299"/>
      <c r="W1384" s="299"/>
      <c r="X1384" s="299"/>
      <c r="Y1384" s="299"/>
      <c r="Z1384" s="299"/>
      <c r="AA1384" s="299"/>
      <c r="AB1384" s="299"/>
      <c r="AC1384" s="299"/>
      <c r="AD1384" s="63" t="s">
        <v>64</v>
      </c>
      <c r="AE1384" s="211" t="s">
        <v>8</v>
      </c>
      <c r="AF1384" s="86" t="s">
        <v>2133</v>
      </c>
      <c r="AG1384" s="86" t="s">
        <v>2134</v>
      </c>
      <c r="AH1384" s="86" t="s">
        <v>2135</v>
      </c>
      <c r="AI1384" s="87" t="s">
        <v>2136</v>
      </c>
      <c r="AJ1384" s="86"/>
      <c r="AK1384" s="87" t="s">
        <v>2137</v>
      </c>
    </row>
    <row r="1385" spans="1:37" ht="25.15" customHeight="1" thickTop="1" thickBot="1" x14ac:dyDescent="0.25">
      <c r="A1385" s="285" t="s">
        <v>987</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88">
        <f>'Art. 121'!Q1329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85" t="s">
        <v>989</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88">
        <f>'Art. 121'!Q1330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85" t="s">
        <v>1069</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88">
        <f>'Art. 121'!Q1331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85" t="s">
        <v>1071</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88">
        <f>'Art. 121'!Q1332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85" t="s">
        <v>1073</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88">
        <f>'Art. 121'!Q1333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85" t="s">
        <v>1075</v>
      </c>
      <c r="B1390" s="285"/>
      <c r="C1390" s="285"/>
      <c r="D1390" s="285"/>
      <c r="E1390" s="285"/>
      <c r="F1390" s="285"/>
      <c r="G1390" s="285"/>
      <c r="H1390" s="285"/>
      <c r="I1390" s="285"/>
      <c r="J1390" s="285"/>
      <c r="K1390" s="285"/>
      <c r="L1390" s="285"/>
      <c r="M1390" s="285"/>
      <c r="N1390" s="285"/>
      <c r="O1390" s="285"/>
      <c r="P1390" s="285"/>
      <c r="Q1390" s="285"/>
      <c r="R1390" s="285"/>
      <c r="S1390" s="285"/>
      <c r="T1390" s="285"/>
      <c r="U1390" s="285"/>
      <c r="V1390" s="285"/>
      <c r="W1390" s="285"/>
      <c r="X1390" s="285"/>
      <c r="Y1390" s="285"/>
      <c r="Z1390" s="285"/>
      <c r="AA1390" s="285"/>
      <c r="AB1390" s="285"/>
      <c r="AC1390" s="285"/>
      <c r="AD1390" s="88">
        <f>'Art. 121'!Q1334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85" t="s">
        <v>2327</v>
      </c>
      <c r="B1391" s="285"/>
      <c r="C1391" s="285"/>
      <c r="D1391" s="285"/>
      <c r="E1391" s="285"/>
      <c r="F1391" s="285"/>
      <c r="G1391" s="285"/>
      <c r="H1391" s="285"/>
      <c r="I1391" s="285"/>
      <c r="J1391" s="285"/>
      <c r="K1391" s="285"/>
      <c r="L1391" s="285"/>
      <c r="M1391" s="285"/>
      <c r="N1391" s="285"/>
      <c r="O1391" s="285"/>
      <c r="P1391" s="285"/>
      <c r="Q1391" s="285"/>
      <c r="R1391" s="285"/>
      <c r="S1391" s="285"/>
      <c r="T1391" s="285"/>
      <c r="U1391" s="285"/>
      <c r="V1391" s="285"/>
      <c r="W1391" s="285"/>
      <c r="X1391" s="285"/>
      <c r="Y1391" s="285"/>
      <c r="Z1391" s="285"/>
      <c r="AA1391" s="285"/>
      <c r="AB1391" s="285"/>
      <c r="AC1391" s="285"/>
      <c r="AD1391" s="88">
        <f>'Art. 121'!Q1335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85" t="s">
        <v>1079</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8">
        <f>'Art. 121'!Q1336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85" t="s">
        <v>1081</v>
      </c>
      <c r="B1393" s="285"/>
      <c r="C1393" s="285"/>
      <c r="D1393" s="285"/>
      <c r="E1393" s="285"/>
      <c r="F1393" s="285"/>
      <c r="G1393" s="285"/>
      <c r="H1393" s="285"/>
      <c r="I1393" s="285"/>
      <c r="J1393" s="285"/>
      <c r="K1393" s="285"/>
      <c r="L1393" s="285"/>
      <c r="M1393" s="285"/>
      <c r="N1393" s="285"/>
      <c r="O1393" s="285"/>
      <c r="P1393" s="285"/>
      <c r="Q1393" s="285"/>
      <c r="R1393" s="285"/>
      <c r="S1393" s="285"/>
      <c r="T1393" s="285"/>
      <c r="U1393" s="285"/>
      <c r="V1393" s="285"/>
      <c r="W1393" s="285"/>
      <c r="X1393" s="285"/>
      <c r="Y1393" s="285"/>
      <c r="Z1393" s="285"/>
      <c r="AA1393" s="285"/>
      <c r="AB1393" s="285"/>
      <c r="AC1393" s="285"/>
      <c r="AD1393" s="88">
        <f>'Art. 121'!Q1337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85" t="s">
        <v>1083</v>
      </c>
      <c r="B1394" s="285"/>
      <c r="C1394" s="285"/>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88">
        <f>'Art. 121'!Q1338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85" t="s">
        <v>1085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88">
        <f>'Art. 121'!Q1339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85" t="s">
        <v>1087</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88">
        <f>'Art. 121'!Q1340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85" t="s">
        <v>1089</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88">
        <f>'Art. 121'!Q1341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85" t="s">
        <v>1091</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88">
        <f>'Art. 121'!Q1342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85" t="s">
        <v>1093</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88">
        <f>'Art. 121'!Q1343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85" t="s">
        <v>1095</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88">
        <f>'Art. 121'!Q1344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85" t="s">
        <v>1097</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88">
        <f>'Art. 121'!Q1345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85" t="s">
        <v>1099</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88">
        <f>'Art. 121'!Q1346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85" t="s">
        <v>1101</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88">
        <f>'Art. 121'!Q1347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85" t="s">
        <v>1103</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88">
        <f>'Art. 121'!Q1348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85" t="s">
        <v>1105</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88">
        <f>'Art. 121'!Q1349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85" t="s">
        <v>1107</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88">
        <f>'Art. 121'!Q1350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307" t="s">
        <v>2328</v>
      </c>
      <c r="B1407" s="307"/>
      <c r="C1407" s="307"/>
      <c r="D1407" s="307"/>
      <c r="E1407" s="307"/>
      <c r="F1407" s="307"/>
      <c r="G1407" s="307"/>
      <c r="H1407" s="307"/>
      <c r="I1407" s="307"/>
      <c r="J1407" s="307"/>
      <c r="K1407" s="307"/>
      <c r="L1407" s="307"/>
      <c r="M1407" s="307"/>
      <c r="N1407" s="307"/>
      <c r="O1407" s="307"/>
      <c r="P1407" s="307"/>
      <c r="Q1407" s="307"/>
      <c r="R1407" s="307"/>
      <c r="S1407" s="307"/>
      <c r="T1407" s="307"/>
      <c r="U1407" s="307"/>
      <c r="V1407" s="307"/>
      <c r="W1407" s="307"/>
      <c r="X1407" s="307"/>
      <c r="Y1407" s="307"/>
      <c r="Z1407" s="307"/>
      <c r="AA1407" s="307"/>
      <c r="AB1407" s="307"/>
      <c r="AC1407" s="307"/>
      <c r="AD1407" s="307"/>
      <c r="AE1407" s="89">
        <f>SUM(AE1385:AE1406)</f>
        <v>0</v>
      </c>
      <c r="AF1407" s="59"/>
      <c r="AG1407" s="92">
        <f>SUM(AG1385:AG1406)</f>
        <v>0</v>
      </c>
      <c r="AH1407" s="93"/>
      <c r="AI1407" s="94"/>
      <c r="AJ1407" s="94"/>
      <c r="AK1407" s="94"/>
    </row>
    <row r="1408" spans="1:37" ht="25.15" customHeight="1" x14ac:dyDescent="0.2">
      <c r="A1408" s="308" t="s">
        <v>2329</v>
      </c>
      <c r="B1408" s="308"/>
      <c r="C1408" s="308"/>
      <c r="D1408" s="308"/>
      <c r="E1408" s="308"/>
      <c r="F1408" s="308"/>
      <c r="G1408" s="308"/>
      <c r="H1408" s="308"/>
      <c r="I1408" s="308"/>
      <c r="J1408" s="308"/>
      <c r="K1408" s="308"/>
      <c r="L1408" s="308"/>
      <c r="M1408" s="308"/>
      <c r="N1408" s="308"/>
      <c r="O1408" s="308"/>
      <c r="P1408" s="308"/>
      <c r="Q1408" s="308"/>
      <c r="R1408" s="308"/>
      <c r="S1408" s="308"/>
      <c r="T1408" s="308"/>
      <c r="U1408" s="308"/>
      <c r="V1408" s="308"/>
      <c r="W1408" s="308"/>
      <c r="X1408" s="308"/>
      <c r="Y1408" s="308"/>
      <c r="Z1408" s="308"/>
      <c r="AA1408" s="308"/>
      <c r="AB1408" s="308"/>
      <c r="AC1408" s="308"/>
      <c r="AD1408" s="308"/>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310" t="s">
        <v>73</v>
      </c>
      <c r="B1410" s="310"/>
      <c r="C1410" s="310"/>
      <c r="D1410" s="310"/>
      <c r="E1410" s="310"/>
      <c r="F1410" s="310"/>
      <c r="G1410" s="310"/>
      <c r="H1410" s="310"/>
      <c r="I1410" s="310"/>
      <c r="J1410" s="310"/>
      <c r="K1410" s="310"/>
      <c r="L1410" s="310"/>
      <c r="M1410" s="310"/>
      <c r="N1410" s="310"/>
      <c r="O1410" s="310"/>
      <c r="P1410" s="310"/>
      <c r="Q1410" s="310"/>
      <c r="R1410" s="310"/>
      <c r="S1410" s="310"/>
      <c r="T1410" s="310"/>
      <c r="U1410" s="310"/>
      <c r="V1410" s="310"/>
      <c r="W1410" s="310"/>
      <c r="X1410" s="310"/>
      <c r="Y1410" s="310"/>
      <c r="Z1410" s="310"/>
      <c r="AA1410" s="310"/>
      <c r="AB1410" s="310"/>
      <c r="AC1410" s="310"/>
      <c r="AD1410" s="104" t="s">
        <v>64</v>
      </c>
      <c r="AE1410" s="105" t="s">
        <v>8</v>
      </c>
      <c r="AF1410" s="86" t="s">
        <v>2133</v>
      </c>
      <c r="AG1410" s="86" t="s">
        <v>2134</v>
      </c>
      <c r="AH1410" s="86" t="s">
        <v>2135</v>
      </c>
      <c r="AI1410" s="87" t="s">
        <v>2136</v>
      </c>
      <c r="AJ1410" s="86"/>
      <c r="AK1410" s="87" t="s">
        <v>2137</v>
      </c>
    </row>
    <row r="1411" spans="1:37" ht="25.15" customHeight="1" thickTop="1" thickBot="1" x14ac:dyDescent="0.25">
      <c r="A1411" s="285" t="s">
        <v>1109</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88">
        <f>'Art. 121'!Q1353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85" t="s">
        <v>1111</v>
      </c>
      <c r="B1412" s="285"/>
      <c r="C1412" s="285"/>
      <c r="D1412" s="285"/>
      <c r="E1412" s="285"/>
      <c r="F1412" s="285"/>
      <c r="G1412" s="285"/>
      <c r="H1412" s="285"/>
      <c r="I1412" s="285"/>
      <c r="J1412" s="285"/>
      <c r="K1412" s="285"/>
      <c r="L1412" s="285"/>
      <c r="M1412" s="285"/>
      <c r="N1412" s="285"/>
      <c r="O1412" s="285"/>
      <c r="P1412" s="285"/>
      <c r="Q1412" s="285"/>
      <c r="R1412" s="285"/>
      <c r="S1412" s="285"/>
      <c r="T1412" s="285"/>
      <c r="U1412" s="285"/>
      <c r="V1412" s="285"/>
      <c r="W1412" s="285"/>
      <c r="X1412" s="285"/>
      <c r="Y1412" s="285"/>
      <c r="Z1412" s="285"/>
      <c r="AA1412" s="285"/>
      <c r="AB1412" s="285"/>
      <c r="AC1412" s="285"/>
      <c r="AD1412" s="88">
        <f>'Art. 121'!Q1354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85" t="s">
        <v>1113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8">
        <f>'Art. 121'!Q1355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85" t="s">
        <v>1115</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88">
        <f>'Art. 121'!Q1356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85" t="s">
        <v>1117</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88">
        <f>'Art. 121'!Q1357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307" t="s">
        <v>2330</v>
      </c>
      <c r="B1416" s="307"/>
      <c r="C1416" s="307"/>
      <c r="D1416" s="307"/>
      <c r="E1416" s="307"/>
      <c r="F1416" s="307"/>
      <c r="G1416" s="307"/>
      <c r="H1416" s="307"/>
      <c r="I1416" s="307"/>
      <c r="J1416" s="307"/>
      <c r="K1416" s="307"/>
      <c r="L1416" s="307"/>
      <c r="M1416" s="307"/>
      <c r="N1416" s="307"/>
      <c r="O1416" s="307"/>
      <c r="P1416" s="307"/>
      <c r="Q1416" s="307"/>
      <c r="R1416" s="307"/>
      <c r="S1416" s="307"/>
      <c r="T1416" s="307"/>
      <c r="U1416" s="307"/>
      <c r="V1416" s="307"/>
      <c r="W1416" s="307"/>
      <c r="X1416" s="307"/>
      <c r="Y1416" s="307"/>
      <c r="Z1416" s="307"/>
      <c r="AA1416" s="307"/>
      <c r="AB1416" s="307"/>
      <c r="AC1416" s="307"/>
      <c r="AD1416" s="307"/>
      <c r="AE1416" s="89">
        <f>SUM(AE1409:AE1415)</f>
        <v>0</v>
      </c>
      <c r="AF1416" s="59"/>
      <c r="AG1416" s="92">
        <f>SUM(AG1411:AG1415)</f>
        <v>0</v>
      </c>
      <c r="AH1416" s="93"/>
      <c r="AI1416" s="94"/>
      <c r="AJ1416" s="94"/>
      <c r="AK1416" s="94"/>
    </row>
    <row r="1417" spans="1:37" ht="25.15" customHeight="1" x14ac:dyDescent="0.2">
      <c r="A1417" s="308" t="s">
        <v>2331</v>
      </c>
      <c r="B1417" s="308"/>
      <c r="C1417" s="308"/>
      <c r="D1417" s="308"/>
      <c r="E1417" s="308"/>
      <c r="F1417" s="308"/>
      <c r="G1417" s="308"/>
      <c r="H1417" s="308"/>
      <c r="I1417" s="308"/>
      <c r="J1417" s="308"/>
      <c r="K1417" s="308"/>
      <c r="L1417" s="308"/>
      <c r="M1417" s="308"/>
      <c r="N1417" s="308"/>
      <c r="O1417" s="308"/>
      <c r="P1417" s="308"/>
      <c r="Q1417" s="308"/>
      <c r="R1417" s="308"/>
      <c r="S1417" s="308"/>
      <c r="T1417" s="308"/>
      <c r="U1417" s="308"/>
      <c r="V1417" s="308"/>
      <c r="W1417" s="308"/>
      <c r="X1417" s="308"/>
      <c r="Y1417" s="308"/>
      <c r="Z1417" s="308"/>
      <c r="AA1417" s="308"/>
      <c r="AB1417" s="308"/>
      <c r="AC1417" s="308"/>
      <c r="AD1417" s="308"/>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9" t="s">
        <v>1118</v>
      </c>
      <c r="B1420" s="309"/>
      <c r="C1420" s="309"/>
      <c r="D1420" s="309"/>
      <c r="E1420" s="309"/>
      <c r="F1420" s="309"/>
      <c r="G1420" s="309"/>
      <c r="H1420" s="309"/>
      <c r="I1420" s="309"/>
      <c r="J1420" s="309"/>
      <c r="K1420" s="309"/>
      <c r="L1420" s="309"/>
      <c r="M1420" s="309"/>
      <c r="N1420" s="309"/>
      <c r="O1420" s="309"/>
      <c r="P1420" s="309"/>
      <c r="Q1420" s="309"/>
      <c r="R1420" s="309"/>
      <c r="S1420" s="309"/>
      <c r="T1420" s="309"/>
      <c r="U1420" s="309"/>
      <c r="V1420" s="309"/>
      <c r="W1420" s="309"/>
      <c r="X1420" s="309"/>
      <c r="Y1420" s="309"/>
      <c r="Z1420" s="309"/>
      <c r="AA1420" s="309"/>
      <c r="AB1420" s="309"/>
      <c r="AC1420" s="309"/>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299" t="s">
        <v>43</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63" t="s">
        <v>64</v>
      </c>
      <c r="AE1423" s="211" t="s">
        <v>8</v>
      </c>
      <c r="AF1423" s="86" t="s">
        <v>2133</v>
      </c>
      <c r="AG1423" s="86" t="s">
        <v>2134</v>
      </c>
      <c r="AH1423" s="86" t="s">
        <v>2135</v>
      </c>
      <c r="AI1423" s="87" t="s">
        <v>2136</v>
      </c>
      <c r="AJ1423" s="86"/>
      <c r="AK1423" s="87" t="s">
        <v>2137</v>
      </c>
    </row>
    <row r="1424" spans="1:37" ht="25.15" customHeight="1" thickTop="1" thickBot="1" x14ac:dyDescent="0.25">
      <c r="A1424" s="285" t="s">
        <v>987</v>
      </c>
      <c r="B1424" s="285"/>
      <c r="C1424" s="285"/>
      <c r="D1424" s="285"/>
      <c r="E1424" s="285"/>
      <c r="F1424" s="285"/>
      <c r="G1424" s="285"/>
      <c r="H1424" s="285"/>
      <c r="I1424" s="285"/>
      <c r="J1424" s="285"/>
      <c r="K1424" s="285"/>
      <c r="L1424" s="285"/>
      <c r="M1424" s="285"/>
      <c r="N1424" s="285"/>
      <c r="O1424" s="285"/>
      <c r="P1424" s="285"/>
      <c r="Q1424" s="285"/>
      <c r="R1424" s="285"/>
      <c r="S1424" s="285"/>
      <c r="T1424" s="285"/>
      <c r="U1424" s="285"/>
      <c r="V1424" s="285"/>
      <c r="W1424" s="285"/>
      <c r="X1424" s="285"/>
      <c r="Y1424" s="285"/>
      <c r="Z1424" s="285"/>
      <c r="AA1424" s="285"/>
      <c r="AB1424" s="285"/>
      <c r="AC1424" s="285"/>
      <c r="AD1424" s="88">
        <f>'Art. 121'!Q1366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85" t="s">
        <v>989</v>
      </c>
      <c r="B1425" s="285"/>
      <c r="C1425" s="285"/>
      <c r="D1425" s="285"/>
      <c r="E1425" s="285"/>
      <c r="F1425" s="285"/>
      <c r="G1425" s="285"/>
      <c r="H1425" s="285"/>
      <c r="I1425" s="285"/>
      <c r="J1425" s="285"/>
      <c r="K1425" s="285"/>
      <c r="L1425" s="285"/>
      <c r="M1425" s="285"/>
      <c r="N1425" s="285"/>
      <c r="O1425" s="285"/>
      <c r="P1425" s="285"/>
      <c r="Q1425" s="285"/>
      <c r="R1425" s="285"/>
      <c r="S1425" s="285"/>
      <c r="T1425" s="285"/>
      <c r="U1425" s="285"/>
      <c r="V1425" s="285"/>
      <c r="W1425" s="285"/>
      <c r="X1425" s="285"/>
      <c r="Y1425" s="285"/>
      <c r="Z1425" s="285"/>
      <c r="AA1425" s="285"/>
      <c r="AB1425" s="285"/>
      <c r="AC1425" s="285"/>
      <c r="AD1425" s="88">
        <f>'Art. 121'!Q1367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85" t="s">
        <v>1121</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88">
        <f>'Art. 121'!Q1368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85" t="s">
        <v>1123</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88">
        <f>'Art. 121'!Q1369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85" t="s">
        <v>1125</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88">
        <f>'Art. 121'!Q1370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85" t="s">
        <v>1127</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88">
        <f>'Art. 121'!Q1371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85" t="s">
        <v>1129</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88">
        <f>'Art. 121'!Q1372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85" t="s">
        <v>1131</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88">
        <f>'Art. 121'!Q1373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85" t="s">
        <v>1133</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88">
        <f>'Art. 121'!Q1374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85" t="s">
        <v>1135</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88">
        <f>'Art. 121'!Q1375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85" t="s">
        <v>1137</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88">
        <f>'Art. 121'!Q1376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85" t="s">
        <v>1139</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88">
        <f>'Art. 121'!Q1377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85" t="s">
        <v>1141</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88">
        <f>'Art. 121'!Q1378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85" t="s">
        <v>1143</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88">
        <f>'Art. 121'!Q1379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307" t="s">
        <v>2332</v>
      </c>
      <c r="B1438" s="307"/>
      <c r="C1438" s="307"/>
      <c r="D1438" s="307"/>
      <c r="E1438" s="307"/>
      <c r="F1438" s="307"/>
      <c r="G1438" s="307"/>
      <c r="H1438" s="307"/>
      <c r="I1438" s="307"/>
      <c r="J1438" s="307"/>
      <c r="K1438" s="307"/>
      <c r="L1438" s="307"/>
      <c r="M1438" s="307"/>
      <c r="N1438" s="307"/>
      <c r="O1438" s="307"/>
      <c r="P1438" s="307"/>
      <c r="Q1438" s="307"/>
      <c r="R1438" s="307"/>
      <c r="S1438" s="307"/>
      <c r="T1438" s="307"/>
      <c r="U1438" s="307"/>
      <c r="V1438" s="307"/>
      <c r="W1438" s="307"/>
      <c r="X1438" s="307"/>
      <c r="Y1438" s="307"/>
      <c r="Z1438" s="307"/>
      <c r="AA1438" s="307"/>
      <c r="AB1438" s="307"/>
      <c r="AC1438" s="307"/>
      <c r="AD1438" s="307"/>
      <c r="AE1438" s="89">
        <f>SUM(AE1424:AE1437)</f>
        <v>0</v>
      </c>
      <c r="AF1438" s="59"/>
      <c r="AG1438" s="92">
        <f>SUM(AG1424:AG1437)</f>
        <v>0</v>
      </c>
      <c r="AH1438" s="93"/>
      <c r="AI1438" s="94"/>
      <c r="AJ1438" s="94"/>
      <c r="AK1438" s="94"/>
    </row>
    <row r="1439" spans="1:37" ht="25.15" customHeight="1" x14ac:dyDescent="0.2">
      <c r="A1439" s="308" t="s">
        <v>2333</v>
      </c>
      <c r="B1439" s="308"/>
      <c r="C1439" s="308"/>
      <c r="D1439" s="308"/>
      <c r="E1439" s="308"/>
      <c r="F1439" s="308"/>
      <c r="G1439" s="308"/>
      <c r="H1439" s="308"/>
      <c r="I1439" s="308"/>
      <c r="J1439" s="308"/>
      <c r="K1439" s="308"/>
      <c r="L1439" s="308"/>
      <c r="M1439" s="308"/>
      <c r="N1439" s="308"/>
      <c r="O1439" s="308"/>
      <c r="P1439" s="308"/>
      <c r="Q1439" s="308"/>
      <c r="R1439" s="308"/>
      <c r="S1439" s="308"/>
      <c r="T1439" s="308"/>
      <c r="U1439" s="308"/>
      <c r="V1439" s="308"/>
      <c r="W1439" s="308"/>
      <c r="X1439" s="308"/>
      <c r="Y1439" s="308"/>
      <c r="Z1439" s="308"/>
      <c r="AA1439" s="308"/>
      <c r="AB1439" s="308"/>
      <c r="AC1439" s="308"/>
      <c r="AD1439" s="308"/>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310" t="s">
        <v>73</v>
      </c>
      <c r="B1441" s="310"/>
      <c r="C1441" s="310"/>
      <c r="D1441" s="310"/>
      <c r="E1441" s="310"/>
      <c r="F1441" s="310"/>
      <c r="G1441" s="310"/>
      <c r="H1441" s="310"/>
      <c r="I1441" s="310"/>
      <c r="J1441" s="310"/>
      <c r="K1441" s="310"/>
      <c r="L1441" s="310"/>
      <c r="M1441" s="310"/>
      <c r="N1441" s="310"/>
      <c r="O1441" s="310"/>
      <c r="P1441" s="310"/>
      <c r="Q1441" s="310"/>
      <c r="R1441" s="310"/>
      <c r="S1441" s="310"/>
      <c r="T1441" s="310"/>
      <c r="U1441" s="310"/>
      <c r="V1441" s="310"/>
      <c r="W1441" s="310"/>
      <c r="X1441" s="310"/>
      <c r="Y1441" s="310"/>
      <c r="Z1441" s="310"/>
      <c r="AA1441" s="310"/>
      <c r="AB1441" s="310"/>
      <c r="AC1441" s="310"/>
      <c r="AD1441" s="104" t="s">
        <v>64</v>
      </c>
      <c r="AE1441" s="105" t="s">
        <v>8</v>
      </c>
      <c r="AF1441" s="86" t="s">
        <v>2133</v>
      </c>
      <c r="AG1441" s="86" t="s">
        <v>2134</v>
      </c>
      <c r="AH1441" s="86" t="s">
        <v>2135</v>
      </c>
      <c r="AI1441" s="87" t="s">
        <v>2136</v>
      </c>
      <c r="AJ1441" s="86"/>
      <c r="AK1441" s="87" t="s">
        <v>2137</v>
      </c>
    </row>
    <row r="1442" spans="1:37" ht="25.15" customHeight="1" thickTop="1" thickBot="1" x14ac:dyDescent="0.25">
      <c r="A1442" s="285" t="s">
        <v>1145</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88">
        <f>'Art. 121'!Q1382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85" t="s">
        <v>1147</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88">
        <f>'Art. 121'!Q1383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85" t="s">
        <v>1149</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88">
        <f>'Art. 121'!Q1384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85" t="s">
        <v>1151</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88">
        <f>'Art. 121'!Q1385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85" t="s">
        <v>1153</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88">
        <f>'Art. 121'!Q1386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307" t="s">
        <v>2334</v>
      </c>
      <c r="B1447" s="307"/>
      <c r="C1447" s="307"/>
      <c r="D1447" s="307"/>
      <c r="E1447" s="307"/>
      <c r="F1447" s="307"/>
      <c r="G1447" s="307"/>
      <c r="H1447" s="307"/>
      <c r="I1447" s="307"/>
      <c r="J1447" s="307"/>
      <c r="K1447" s="307"/>
      <c r="L1447" s="307"/>
      <c r="M1447" s="307"/>
      <c r="N1447" s="307"/>
      <c r="O1447" s="307"/>
      <c r="P1447" s="307"/>
      <c r="Q1447" s="307"/>
      <c r="R1447" s="307"/>
      <c r="S1447" s="307"/>
      <c r="T1447" s="307"/>
      <c r="U1447" s="307"/>
      <c r="V1447" s="307"/>
      <c r="W1447" s="307"/>
      <c r="X1447" s="307"/>
      <c r="Y1447" s="307"/>
      <c r="Z1447" s="307"/>
      <c r="AA1447" s="307"/>
      <c r="AB1447" s="307"/>
      <c r="AC1447" s="307"/>
      <c r="AD1447" s="307"/>
      <c r="AE1447" s="89">
        <f>SUM(AE1440:AE1446)</f>
        <v>0</v>
      </c>
      <c r="AF1447" s="59"/>
      <c r="AG1447" s="92">
        <f>SUM(AG1442:AG1446)</f>
        <v>0</v>
      </c>
      <c r="AH1447" s="93"/>
      <c r="AI1447" s="94"/>
      <c r="AJ1447" s="94"/>
      <c r="AK1447" s="94"/>
    </row>
    <row r="1448" spans="1:37" ht="25.15" customHeight="1" x14ac:dyDescent="0.2">
      <c r="A1448" s="308" t="s">
        <v>2335</v>
      </c>
      <c r="B1448" s="308"/>
      <c r="C1448" s="308"/>
      <c r="D1448" s="308"/>
      <c r="E1448" s="308"/>
      <c r="F1448" s="308"/>
      <c r="G1448" s="308"/>
      <c r="H1448" s="308"/>
      <c r="I1448" s="308"/>
      <c r="J1448" s="308"/>
      <c r="K1448" s="308"/>
      <c r="L1448" s="308"/>
      <c r="M1448" s="308"/>
      <c r="N1448" s="308"/>
      <c r="O1448" s="308"/>
      <c r="P1448" s="308"/>
      <c r="Q1448" s="308"/>
      <c r="R1448" s="308"/>
      <c r="S1448" s="308"/>
      <c r="T1448" s="308"/>
      <c r="U1448" s="308"/>
      <c r="V1448" s="308"/>
      <c r="W1448" s="308"/>
      <c r="X1448" s="308"/>
      <c r="Y1448" s="308"/>
      <c r="Z1448" s="308"/>
      <c r="AA1448" s="308"/>
      <c r="AB1448" s="308"/>
      <c r="AC1448" s="308"/>
      <c r="AD1448" s="308"/>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9" t="s">
        <v>1154</v>
      </c>
      <c r="B1451" s="309"/>
      <c r="C1451" s="309"/>
      <c r="D1451" s="309"/>
      <c r="E1451" s="309"/>
      <c r="F1451" s="309"/>
      <c r="G1451" s="309"/>
      <c r="H1451" s="309"/>
      <c r="I1451" s="309"/>
      <c r="J1451" s="309"/>
      <c r="K1451" s="309"/>
      <c r="L1451" s="309"/>
      <c r="M1451" s="309"/>
      <c r="N1451" s="309"/>
      <c r="O1451" s="309"/>
      <c r="P1451" s="309"/>
      <c r="Q1451" s="309"/>
      <c r="R1451" s="309"/>
      <c r="S1451" s="309"/>
      <c r="T1451" s="309"/>
      <c r="U1451" s="309"/>
      <c r="V1451" s="309"/>
      <c r="W1451" s="309"/>
      <c r="X1451" s="309"/>
      <c r="Y1451" s="309"/>
      <c r="Z1451" s="309"/>
      <c r="AA1451" s="309"/>
      <c r="AB1451" s="309"/>
      <c r="AC1451" s="309"/>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299" t="s">
        <v>43</v>
      </c>
      <c r="B1454" s="299"/>
      <c r="C1454" s="299"/>
      <c r="D1454" s="299"/>
      <c r="E1454" s="299"/>
      <c r="F1454" s="299"/>
      <c r="G1454" s="299"/>
      <c r="H1454" s="299"/>
      <c r="I1454" s="299"/>
      <c r="J1454" s="299"/>
      <c r="K1454" s="299"/>
      <c r="L1454" s="299"/>
      <c r="M1454" s="299"/>
      <c r="N1454" s="299"/>
      <c r="O1454" s="299"/>
      <c r="P1454" s="299"/>
      <c r="Q1454" s="299"/>
      <c r="R1454" s="299"/>
      <c r="S1454" s="299"/>
      <c r="T1454" s="299"/>
      <c r="U1454" s="299"/>
      <c r="V1454" s="299"/>
      <c r="W1454" s="299"/>
      <c r="X1454" s="299"/>
      <c r="Y1454" s="299"/>
      <c r="Z1454" s="299"/>
      <c r="AA1454" s="299"/>
      <c r="AB1454" s="299"/>
      <c r="AC1454" s="299"/>
      <c r="AD1454" s="63" t="s">
        <v>64</v>
      </c>
      <c r="AE1454" s="211" t="s">
        <v>8</v>
      </c>
      <c r="AF1454" s="86" t="s">
        <v>2133</v>
      </c>
      <c r="AG1454" s="86" t="s">
        <v>2134</v>
      </c>
      <c r="AH1454" s="86" t="s">
        <v>2135</v>
      </c>
      <c r="AI1454" s="87" t="s">
        <v>2136</v>
      </c>
      <c r="AJ1454" s="86"/>
      <c r="AK1454" s="87" t="s">
        <v>2137</v>
      </c>
    </row>
    <row r="1455" spans="1:37" ht="25.15" customHeight="1" thickTop="1" thickBot="1" x14ac:dyDescent="0.25">
      <c r="A1455" s="285" t="s">
        <v>987</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88">
        <f>'Art. 121'!Q1395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85" t="s">
        <v>989</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88">
        <f>'Art. 121'!Q1396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85" t="s">
        <v>1158</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88">
        <f>'Art. 121'!Q1397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85" t="s">
        <v>1160</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88">
        <f>'Art. 121'!Q1398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85" t="s">
        <v>1162</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88">
        <f>'Art. 121'!Q1399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85" t="s">
        <v>1164</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88">
        <f>'Art. 121'!Q1400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85" t="s">
        <v>1167</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88">
        <f>'Art. 121'!Q1401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85" t="s">
        <v>2336</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88">
        <f>'Art. 121'!Q1402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85" t="s">
        <v>1169</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88">
        <f>'Art. 121'!Q1403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85" t="s">
        <v>1171</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88">
        <f>'Art. 121'!Q1404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85" t="s">
        <v>1173</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88">
        <f>'Art. 121'!Q1405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85" t="s">
        <v>1175</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88">
        <f>'Art. 121'!Q1406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85" t="s">
        <v>1177</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88">
        <f>'Art. 121'!Q1407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85" t="s">
        <v>1179</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88">
        <f>'Art. 121'!Q1408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85" t="s">
        <v>2337</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88">
        <f>'Art. 121'!Q1409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85" t="s">
        <v>1047</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88">
        <f>'Art. 121'!Q1410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85" t="s">
        <v>1182</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88">
        <f>'Art. 121'!Q1411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85" t="s">
        <v>1184</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88">
        <f>'Art. 121'!Q1412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85" t="s">
        <v>1186</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88">
        <f>'Art. 121'!Q1413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85" t="s">
        <v>1188</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88">
        <f>'Art. 121'!Q1414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85" t="s">
        <v>1190</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88">
        <f>'Art. 121'!Q1415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85" t="s">
        <v>2338</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88">
        <f>'Art. 121'!Q1416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85" t="s">
        <v>2339</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88">
        <f>'Art. 121'!Q1417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85" t="s">
        <v>2340</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88">
        <f>'Art. 121'!Q1418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85" t="s">
        <v>2341</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88">
        <f>'Art. 121'!Q1419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85" t="s">
        <v>2342</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88">
        <f>'Art. 121'!Q1420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85" t="s">
        <v>2343</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88">
        <f>'Art. 121'!Q1421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85" t="s">
        <v>1198</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88">
        <f>'Art. 121'!Q1422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85" t="s">
        <v>2344</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88">
        <f>'Art. 121'!Q1423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85" t="s">
        <v>2345</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88">
        <f>'Art. 121'!Q1424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85" t="s">
        <v>2346</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88">
        <f>'Art. 121'!Q1425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85" t="s">
        <v>2347</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88">
        <f>'Art. 121'!Q1426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85" t="s">
        <v>2348</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88">
        <f>'Art. 121'!Q1427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85" t="s">
        <v>2349</v>
      </c>
      <c r="B1488" s="285"/>
      <c r="C1488" s="285"/>
      <c r="D1488" s="285"/>
      <c r="E1488" s="285"/>
      <c r="F1488" s="285"/>
      <c r="G1488" s="285"/>
      <c r="H1488" s="285"/>
      <c r="I1488" s="285"/>
      <c r="J1488" s="285"/>
      <c r="K1488" s="285"/>
      <c r="L1488" s="285"/>
      <c r="M1488" s="285"/>
      <c r="N1488" s="285"/>
      <c r="O1488" s="285"/>
      <c r="P1488" s="285"/>
      <c r="Q1488" s="285"/>
      <c r="R1488" s="285"/>
      <c r="S1488" s="285"/>
      <c r="T1488" s="285"/>
      <c r="U1488" s="285"/>
      <c r="V1488" s="285"/>
      <c r="W1488" s="285"/>
      <c r="X1488" s="285"/>
      <c r="Y1488" s="285"/>
      <c r="Z1488" s="285"/>
      <c r="AA1488" s="285"/>
      <c r="AB1488" s="285"/>
      <c r="AC1488" s="285"/>
      <c r="AD1488" s="88">
        <f>'Art. 121'!Q1428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85" t="s">
        <v>2350</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8">
        <f>'Art. 121'!Q1429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85" t="s">
        <v>2351</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88">
        <f>'Art. 121'!Q1430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85" t="s">
        <v>2352</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88">
        <f>'Art. 121'!Q1431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85" t="s">
        <v>1209</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88">
        <f>'Art. 121'!Q1432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85" t="s">
        <v>1211</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88">
        <f>'Art. 121'!Q1433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85" t="s">
        <v>1213</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88">
        <f>'Art. 121'!Q1434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85" t="s">
        <v>1215</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88">
        <f>'Art. 121'!Q1435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85" t="s">
        <v>1217</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88">
        <f>'Art. 121'!Q1436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85" t="s">
        <v>2353</v>
      </c>
      <c r="B1497" s="285"/>
      <c r="C1497" s="285"/>
      <c r="D1497" s="285"/>
      <c r="E1497" s="285"/>
      <c r="F1497" s="285"/>
      <c r="G1497" s="285"/>
      <c r="H1497" s="285"/>
      <c r="I1497" s="285"/>
      <c r="J1497" s="285"/>
      <c r="K1497" s="285"/>
      <c r="L1497" s="285"/>
      <c r="M1497" s="285"/>
      <c r="N1497" s="285"/>
      <c r="O1497" s="285"/>
      <c r="P1497" s="285"/>
      <c r="Q1497" s="285"/>
      <c r="R1497" s="285"/>
      <c r="S1497" s="285"/>
      <c r="T1497" s="285"/>
      <c r="U1497" s="285"/>
      <c r="V1497" s="285"/>
      <c r="W1497" s="285"/>
      <c r="X1497" s="285"/>
      <c r="Y1497" s="285"/>
      <c r="Z1497" s="285"/>
      <c r="AA1497" s="285"/>
      <c r="AB1497" s="285"/>
      <c r="AC1497" s="285"/>
      <c r="AD1497" s="88">
        <f>'Art. 121'!Q1437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85" t="s">
        <v>1220</v>
      </c>
      <c r="B1498" s="285"/>
      <c r="C1498" s="285"/>
      <c r="D1498" s="285"/>
      <c r="E1498" s="285"/>
      <c r="F1498" s="285"/>
      <c r="G1498" s="285"/>
      <c r="H1498" s="285"/>
      <c r="I1498" s="285"/>
      <c r="J1498" s="285"/>
      <c r="K1498" s="285"/>
      <c r="L1498" s="285"/>
      <c r="M1498" s="285"/>
      <c r="N1498" s="285"/>
      <c r="O1498" s="285"/>
      <c r="P1498" s="285"/>
      <c r="Q1498" s="285"/>
      <c r="R1498" s="285"/>
      <c r="S1498" s="285"/>
      <c r="T1498" s="285"/>
      <c r="U1498" s="285"/>
      <c r="V1498" s="285"/>
      <c r="W1498" s="285"/>
      <c r="X1498" s="285"/>
      <c r="Y1498" s="285"/>
      <c r="Z1498" s="285"/>
      <c r="AA1498" s="285"/>
      <c r="AB1498" s="285"/>
      <c r="AC1498" s="285"/>
      <c r="AD1498" s="88">
        <f>'Art. 121'!Q1438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85" t="s">
        <v>1222</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8">
        <f>'Art. 121'!Q1439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85" t="s">
        <v>1224</v>
      </c>
      <c r="B1500" s="285"/>
      <c r="C1500" s="285"/>
      <c r="D1500" s="285"/>
      <c r="E1500" s="285"/>
      <c r="F1500" s="285"/>
      <c r="G1500" s="285"/>
      <c r="H1500" s="285"/>
      <c r="I1500" s="285"/>
      <c r="J1500" s="285"/>
      <c r="K1500" s="285"/>
      <c r="L1500" s="285"/>
      <c r="M1500" s="285"/>
      <c r="N1500" s="285"/>
      <c r="O1500" s="285"/>
      <c r="P1500" s="285"/>
      <c r="Q1500" s="285"/>
      <c r="R1500" s="285"/>
      <c r="S1500" s="285"/>
      <c r="T1500" s="285"/>
      <c r="U1500" s="285"/>
      <c r="V1500" s="285"/>
      <c r="W1500" s="285"/>
      <c r="X1500" s="285"/>
      <c r="Y1500" s="285"/>
      <c r="Z1500" s="285"/>
      <c r="AA1500" s="285"/>
      <c r="AB1500" s="285"/>
      <c r="AC1500" s="285"/>
      <c r="AD1500" s="88">
        <f>'Art. 121'!Q1440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85" t="s">
        <v>1226</v>
      </c>
      <c r="B1501" s="285"/>
      <c r="C1501" s="285"/>
      <c r="D1501" s="285"/>
      <c r="E1501" s="285"/>
      <c r="F1501" s="285"/>
      <c r="G1501" s="285"/>
      <c r="H1501" s="285"/>
      <c r="I1501" s="285"/>
      <c r="J1501" s="285"/>
      <c r="K1501" s="285"/>
      <c r="L1501" s="285"/>
      <c r="M1501" s="285"/>
      <c r="N1501" s="285"/>
      <c r="O1501" s="285"/>
      <c r="P1501" s="285"/>
      <c r="Q1501" s="285"/>
      <c r="R1501" s="285"/>
      <c r="S1501" s="285"/>
      <c r="T1501" s="285"/>
      <c r="U1501" s="285"/>
      <c r="V1501" s="285"/>
      <c r="W1501" s="285"/>
      <c r="X1501" s="285"/>
      <c r="Y1501" s="285"/>
      <c r="Z1501" s="285"/>
      <c r="AA1501" s="285"/>
      <c r="AB1501" s="285"/>
      <c r="AC1501" s="285"/>
      <c r="AD1501" s="88">
        <f>'Art. 121'!Q1441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85" t="s">
        <v>1228</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88">
        <f>'Art. 121'!Q1442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85" t="s">
        <v>2354</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88">
        <f>'Art. 121'!Q1443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85" t="s">
        <v>1231</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88">
        <f>'Art. 121'!Q1444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85" t="s">
        <v>1233</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88">
        <f>'Art. 121'!Q1445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85" t="s">
        <v>1235</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88">
        <f>'Art. 121'!Q1446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85" t="s">
        <v>1237</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88">
        <f>'Art. 121'!Q1447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85" t="s">
        <v>1239</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88">
        <f>'Art. 121'!Q1448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85" t="s">
        <v>1241</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88">
        <f>'Art. 121'!Q1449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85" t="s">
        <v>1243</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88">
        <f>'Art. 121'!Q1450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85" t="s">
        <v>1245</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88">
        <f>'Art. 121'!Q1451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85" t="s">
        <v>1247</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88">
        <f>'Art. 121'!Q1452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85" t="s">
        <v>1249</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88">
        <f>'Art. 121'!Q1453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307" t="s">
        <v>2332</v>
      </c>
      <c r="B1514" s="307"/>
      <c r="C1514" s="307"/>
      <c r="D1514" s="307"/>
      <c r="E1514" s="307"/>
      <c r="F1514" s="307"/>
      <c r="G1514" s="307"/>
      <c r="H1514" s="307"/>
      <c r="I1514" s="307"/>
      <c r="J1514" s="307"/>
      <c r="K1514" s="307"/>
      <c r="L1514" s="307"/>
      <c r="M1514" s="307"/>
      <c r="N1514" s="307"/>
      <c r="O1514" s="307"/>
      <c r="P1514" s="307"/>
      <c r="Q1514" s="307"/>
      <c r="R1514" s="307"/>
      <c r="S1514" s="307"/>
      <c r="T1514" s="307"/>
      <c r="U1514" s="307"/>
      <c r="V1514" s="307"/>
      <c r="W1514" s="307"/>
      <c r="X1514" s="307"/>
      <c r="Y1514" s="307"/>
      <c r="Z1514" s="307"/>
      <c r="AA1514" s="307"/>
      <c r="AB1514" s="307"/>
      <c r="AC1514" s="307"/>
      <c r="AD1514" s="307"/>
      <c r="AE1514" s="89">
        <f>SUM(AE1455:AE1513)</f>
        <v>0</v>
      </c>
      <c r="AF1514" s="59"/>
      <c r="AG1514" s="92">
        <f>SUM(AG1455:AG1513)</f>
        <v>59</v>
      </c>
      <c r="AH1514" s="93"/>
      <c r="AI1514" s="94"/>
      <c r="AJ1514" s="94"/>
      <c r="AK1514" s="94"/>
    </row>
    <row r="1515" spans="1:37" ht="25.15" customHeight="1" x14ac:dyDescent="0.2">
      <c r="A1515" s="308" t="s">
        <v>2355</v>
      </c>
      <c r="B1515" s="308"/>
      <c r="C1515" s="308"/>
      <c r="D1515" s="308"/>
      <c r="E1515" s="308"/>
      <c r="F1515" s="308"/>
      <c r="G1515" s="308"/>
      <c r="H1515" s="308"/>
      <c r="I1515" s="308"/>
      <c r="J1515" s="308"/>
      <c r="K1515" s="308"/>
      <c r="L1515" s="308"/>
      <c r="M1515" s="308"/>
      <c r="N1515" s="308"/>
      <c r="O1515" s="308"/>
      <c r="P1515" s="308"/>
      <c r="Q1515" s="308"/>
      <c r="R1515" s="308"/>
      <c r="S1515" s="308"/>
      <c r="T1515" s="308"/>
      <c r="U1515" s="308"/>
      <c r="V1515" s="308"/>
      <c r="W1515" s="308"/>
      <c r="X1515" s="308"/>
      <c r="Y1515" s="308"/>
      <c r="Z1515" s="308"/>
      <c r="AA1515" s="308"/>
      <c r="AB1515" s="308"/>
      <c r="AC1515" s="308"/>
      <c r="AD1515" s="308"/>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310" t="s">
        <v>73</v>
      </c>
      <c r="B1517" s="310"/>
      <c r="C1517" s="310"/>
      <c r="D1517" s="310"/>
      <c r="E1517" s="310"/>
      <c r="F1517" s="310"/>
      <c r="G1517" s="310"/>
      <c r="H1517" s="310"/>
      <c r="I1517" s="310"/>
      <c r="J1517" s="310"/>
      <c r="K1517" s="310"/>
      <c r="L1517" s="310"/>
      <c r="M1517" s="310"/>
      <c r="N1517" s="310"/>
      <c r="O1517" s="310"/>
      <c r="P1517" s="310"/>
      <c r="Q1517" s="310"/>
      <c r="R1517" s="310"/>
      <c r="S1517" s="310"/>
      <c r="T1517" s="310"/>
      <c r="U1517" s="310"/>
      <c r="V1517" s="310"/>
      <c r="W1517" s="310"/>
      <c r="X1517" s="310"/>
      <c r="Y1517" s="310"/>
      <c r="Z1517" s="310"/>
      <c r="AA1517" s="310"/>
      <c r="AB1517" s="310"/>
      <c r="AC1517" s="310"/>
      <c r="AD1517" s="104" t="s">
        <v>64</v>
      </c>
      <c r="AE1517" s="105" t="s">
        <v>8</v>
      </c>
      <c r="AF1517" s="86" t="s">
        <v>2133</v>
      </c>
      <c r="AG1517" s="86" t="s">
        <v>2134</v>
      </c>
      <c r="AH1517" s="86" t="s">
        <v>2135</v>
      </c>
      <c r="AI1517" s="87" t="s">
        <v>2136</v>
      </c>
      <c r="AJ1517" s="86"/>
      <c r="AK1517" s="87" t="s">
        <v>2137</v>
      </c>
    </row>
    <row r="1518" spans="1:37" ht="25.15" customHeight="1" thickTop="1" thickBot="1" x14ac:dyDescent="0.25">
      <c r="A1518" s="285" t="s">
        <v>1251</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88">
        <f>'Art. 121'!Q1456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85" t="s">
        <v>1253</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88">
        <f>'Art. 121'!Q1457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85" t="s">
        <v>1255</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88">
        <f>'Art. 121'!Q1458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85" t="s">
        <v>1257</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88">
        <f>'Art. 121'!Q1459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85" t="s">
        <v>1259</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88">
        <f>'Art. 121'!Q1460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307" t="s">
        <v>2356</v>
      </c>
      <c r="B1523" s="307"/>
      <c r="C1523" s="307"/>
      <c r="D1523" s="307"/>
      <c r="E1523" s="307"/>
      <c r="F1523" s="307"/>
      <c r="G1523" s="307"/>
      <c r="H1523" s="307"/>
      <c r="I1523" s="307"/>
      <c r="J1523" s="307"/>
      <c r="K1523" s="307"/>
      <c r="L1523" s="307"/>
      <c r="M1523" s="307"/>
      <c r="N1523" s="307"/>
      <c r="O1523" s="307"/>
      <c r="P1523" s="307"/>
      <c r="Q1523" s="307"/>
      <c r="R1523" s="307"/>
      <c r="S1523" s="307"/>
      <c r="T1523" s="307"/>
      <c r="U1523" s="307"/>
      <c r="V1523" s="307"/>
      <c r="W1523" s="307"/>
      <c r="X1523" s="307"/>
      <c r="Y1523" s="307"/>
      <c r="Z1523" s="307"/>
      <c r="AA1523" s="307"/>
      <c r="AB1523" s="307"/>
      <c r="AC1523" s="307"/>
      <c r="AD1523" s="307"/>
      <c r="AE1523" s="89">
        <f>SUM(AE1516:AE1522)</f>
        <v>0</v>
      </c>
      <c r="AF1523" s="59"/>
      <c r="AG1523" s="92">
        <f>SUM(AG1518:AG1522)</f>
        <v>5</v>
      </c>
      <c r="AH1523" s="93"/>
      <c r="AI1523" s="94"/>
      <c r="AJ1523" s="94"/>
      <c r="AK1523" s="94"/>
    </row>
    <row r="1524" spans="1:37" ht="25.15" customHeight="1" x14ac:dyDescent="0.2">
      <c r="A1524" s="308" t="s">
        <v>2357</v>
      </c>
      <c r="B1524" s="308"/>
      <c r="C1524" s="308"/>
      <c r="D1524" s="308"/>
      <c r="E1524" s="308"/>
      <c r="F1524" s="308"/>
      <c r="G1524" s="308"/>
      <c r="H1524" s="308"/>
      <c r="I1524" s="308"/>
      <c r="J1524" s="308"/>
      <c r="K1524" s="308"/>
      <c r="L1524" s="308"/>
      <c r="M1524" s="308"/>
      <c r="N1524" s="308"/>
      <c r="O1524" s="308"/>
      <c r="P1524" s="308"/>
      <c r="Q1524" s="308"/>
      <c r="R1524" s="308"/>
      <c r="S1524" s="308"/>
      <c r="T1524" s="308"/>
      <c r="U1524" s="308"/>
      <c r="V1524" s="308"/>
      <c r="W1524" s="308"/>
      <c r="X1524" s="308"/>
      <c r="Y1524" s="308"/>
      <c r="Z1524" s="308"/>
      <c r="AA1524" s="308"/>
      <c r="AB1524" s="308"/>
      <c r="AC1524" s="308"/>
      <c r="AD1524" s="308"/>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9" t="s">
        <v>1260</v>
      </c>
      <c r="B1527" s="309"/>
      <c r="C1527" s="309"/>
      <c r="D1527" s="309"/>
      <c r="E1527" s="309"/>
      <c r="F1527" s="309"/>
      <c r="G1527" s="309"/>
      <c r="H1527" s="309"/>
      <c r="I1527" s="309"/>
      <c r="J1527" s="309"/>
      <c r="K1527" s="309"/>
      <c r="L1527" s="309"/>
      <c r="M1527" s="309"/>
      <c r="N1527" s="309"/>
      <c r="O1527" s="309"/>
      <c r="P1527" s="309"/>
      <c r="Q1527" s="309"/>
      <c r="R1527" s="309"/>
      <c r="S1527" s="309"/>
      <c r="T1527" s="309"/>
      <c r="U1527" s="309"/>
      <c r="V1527" s="309"/>
      <c r="W1527" s="309"/>
      <c r="X1527" s="309"/>
      <c r="Y1527" s="309"/>
      <c r="Z1527" s="309"/>
      <c r="AA1527" s="309"/>
      <c r="AB1527" s="309"/>
      <c r="AC1527" s="309"/>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299" t="s">
        <v>43</v>
      </c>
      <c r="B1530" s="299"/>
      <c r="C1530" s="299"/>
      <c r="D1530" s="299"/>
      <c r="E1530" s="299"/>
      <c r="F1530" s="299"/>
      <c r="G1530" s="299"/>
      <c r="H1530" s="299"/>
      <c r="I1530" s="299"/>
      <c r="J1530" s="299"/>
      <c r="K1530" s="299"/>
      <c r="L1530" s="299"/>
      <c r="M1530" s="299"/>
      <c r="N1530" s="299"/>
      <c r="O1530" s="299"/>
      <c r="P1530" s="299"/>
      <c r="Q1530" s="299"/>
      <c r="R1530" s="299"/>
      <c r="S1530" s="299"/>
      <c r="T1530" s="299"/>
      <c r="U1530" s="299"/>
      <c r="V1530" s="299"/>
      <c r="W1530" s="299"/>
      <c r="X1530" s="299"/>
      <c r="Y1530" s="299"/>
      <c r="Z1530" s="299"/>
      <c r="AA1530" s="299"/>
      <c r="AB1530" s="299"/>
      <c r="AC1530" s="299"/>
      <c r="AD1530" s="63" t="s">
        <v>64</v>
      </c>
      <c r="AE1530" s="211" t="s">
        <v>8</v>
      </c>
      <c r="AF1530" s="86" t="s">
        <v>2133</v>
      </c>
      <c r="AG1530" s="86" t="s">
        <v>2134</v>
      </c>
      <c r="AH1530" s="86" t="s">
        <v>2135</v>
      </c>
      <c r="AI1530" s="87" t="s">
        <v>2136</v>
      </c>
      <c r="AJ1530" s="86"/>
      <c r="AK1530" s="87" t="s">
        <v>2137</v>
      </c>
    </row>
    <row r="1531" spans="1:37" ht="25.15" customHeight="1" thickTop="1" thickBot="1" x14ac:dyDescent="0.25">
      <c r="A1531" s="285" t="s">
        <v>2358</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88">
        <f>'Art. 121'!Q1469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85" t="s">
        <v>989</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88">
        <f>'Art. 121'!Q1470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85" t="s">
        <v>1264</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88">
        <f>'Art. 121'!Q1471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85" t="s">
        <v>1266</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88">
        <f>'Art. 121'!Q1472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85" t="s">
        <v>1268</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88">
        <f>'Art. 121'!Q1473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85" t="s">
        <v>1270</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88">
        <f>'Art. 121'!Q1474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85" t="s">
        <v>1272</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88">
        <f>'Art. 121'!Q1475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85" t="s">
        <v>1274</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88">
        <f>'Art. 121'!Q1476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85" t="s">
        <v>1276</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88">
        <f>'Art. 121'!Q1477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85" t="s">
        <v>1278</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88">
        <f>'Art. 121'!Q1478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85" t="s">
        <v>1280</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88">
        <f>'Art. 121'!Q1479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85" t="s">
        <v>1282</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88">
        <f>'Art. 121'!Q1480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85" t="s">
        <v>2359</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88">
        <f>'Art. 121'!Q1481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85" t="s">
        <v>1285</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88">
        <f>'Art. 121'!Q1482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85" t="s">
        <v>1287</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88">
        <f>'Art. 121'!Q1483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85" t="s">
        <v>1289</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88">
        <f>'Art. 121'!Q1484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85" t="s">
        <v>1291</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88">
        <f>'Art. 121'!Q1485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85" t="s">
        <v>1293</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88">
        <f>'Art. 121'!Q1486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85" t="s">
        <v>2360</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88">
        <f>'Art. 121'!Q1487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85" t="s">
        <v>1295</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88">
        <f>'Art. 121'!Q1488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85" t="s">
        <v>1297</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88">
        <f>'Art. 121'!Q1489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85" t="s">
        <v>1299</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88">
        <f>'Art. 121'!Q1490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85" t="s">
        <v>1301</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88">
        <f>'Art. 121'!Q1491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85" t="s">
        <v>1303</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88">
        <f>'Art. 121'!Q1492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85" t="s">
        <v>1305</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88">
        <f>'Art. 121'!Q1493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85" t="s">
        <v>2361</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88">
        <f>'Art. 121'!Q1494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85" t="s">
        <v>1308</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88">
        <f>'Art. 121'!Q1495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85" t="s">
        <v>1310</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88">
        <f>'Art. 121'!Q1496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85" t="s">
        <v>2362</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88">
        <f>'Art. 121'!Q1497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85" t="s">
        <v>2363</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88">
        <f>'Art. 121'!Q1498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85" t="s">
        <v>1314</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88">
        <f>'Art. 121'!Q1499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85" t="s">
        <v>1316</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88">
        <f>'Art. 121'!Q1500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85" t="s">
        <v>1318</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88">
        <f>'Art. 121'!Q1501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85" t="s">
        <v>2364</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88">
        <f>'Art. 121'!Q1502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85" t="s">
        <v>1321</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88">
        <f>'Art. 121'!Q1503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85" t="s">
        <v>1323</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88">
        <f>'Art. 121'!Q1504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85" t="s">
        <v>1325</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88">
        <f>'Art. 121'!Q1505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85" t="s">
        <v>1327</v>
      </c>
      <c r="B1568" s="285"/>
      <c r="C1568" s="285"/>
      <c r="D1568" s="285"/>
      <c r="E1568" s="285"/>
      <c r="F1568" s="285"/>
      <c r="G1568" s="285"/>
      <c r="H1568" s="285"/>
      <c r="I1568" s="285"/>
      <c r="J1568" s="285"/>
      <c r="K1568" s="285"/>
      <c r="L1568" s="285"/>
      <c r="M1568" s="285"/>
      <c r="N1568" s="285"/>
      <c r="O1568" s="285"/>
      <c r="P1568" s="285"/>
      <c r="Q1568" s="285"/>
      <c r="R1568" s="285"/>
      <c r="S1568" s="285"/>
      <c r="T1568" s="285"/>
      <c r="U1568" s="285"/>
      <c r="V1568" s="285"/>
      <c r="W1568" s="285"/>
      <c r="X1568" s="285"/>
      <c r="Y1568" s="285"/>
      <c r="Z1568" s="285"/>
      <c r="AA1568" s="285"/>
      <c r="AB1568" s="285"/>
      <c r="AC1568" s="285"/>
      <c r="AD1568" s="88">
        <f>'Art. 121'!Q1506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85" t="s">
        <v>2365</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8">
        <f>'Art. 121'!Q1507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85" t="s">
        <v>2366</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88">
        <f>'Art. 121'!Q1508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85" t="s">
        <v>1331</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88">
        <f>'Art. 121'!Q1509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85" t="s">
        <v>1333</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88">
        <f>'Art. 121'!Q1510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85" t="s">
        <v>1335</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88">
        <f>'Art. 121'!Q1511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85" t="s">
        <v>1337</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88">
        <f>'Art. 121'!Q1512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85" t="s">
        <v>1339</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88">
        <f>'Art. 121'!Q1513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85" t="s">
        <v>1341</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88">
        <f>'Art. 121'!Q1514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85" t="s">
        <v>1343</v>
      </c>
      <c r="B1577" s="285"/>
      <c r="C1577" s="285"/>
      <c r="D1577" s="285"/>
      <c r="E1577" s="285"/>
      <c r="F1577" s="285"/>
      <c r="G1577" s="285"/>
      <c r="H1577" s="285"/>
      <c r="I1577" s="285"/>
      <c r="J1577" s="285"/>
      <c r="K1577" s="285"/>
      <c r="L1577" s="285"/>
      <c r="M1577" s="285"/>
      <c r="N1577" s="285"/>
      <c r="O1577" s="285"/>
      <c r="P1577" s="285"/>
      <c r="Q1577" s="285"/>
      <c r="R1577" s="285"/>
      <c r="S1577" s="285"/>
      <c r="T1577" s="285"/>
      <c r="U1577" s="285"/>
      <c r="V1577" s="285"/>
      <c r="W1577" s="285"/>
      <c r="X1577" s="285"/>
      <c r="Y1577" s="285"/>
      <c r="Z1577" s="285"/>
      <c r="AA1577" s="285"/>
      <c r="AB1577" s="285"/>
      <c r="AC1577" s="285"/>
      <c r="AD1577" s="88">
        <f>'Art. 121'!Q1515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85" t="s">
        <v>1345</v>
      </c>
      <c r="B1578" s="285"/>
      <c r="C1578" s="285"/>
      <c r="D1578" s="285"/>
      <c r="E1578" s="285"/>
      <c r="F1578" s="285"/>
      <c r="G1578" s="285"/>
      <c r="H1578" s="285"/>
      <c r="I1578" s="285"/>
      <c r="J1578" s="285"/>
      <c r="K1578" s="285"/>
      <c r="L1578" s="285"/>
      <c r="M1578" s="285"/>
      <c r="N1578" s="285"/>
      <c r="O1578" s="285"/>
      <c r="P1578" s="285"/>
      <c r="Q1578" s="285"/>
      <c r="R1578" s="285"/>
      <c r="S1578" s="285"/>
      <c r="T1578" s="285"/>
      <c r="U1578" s="285"/>
      <c r="V1578" s="285"/>
      <c r="W1578" s="285"/>
      <c r="X1578" s="285"/>
      <c r="Y1578" s="285"/>
      <c r="Z1578" s="285"/>
      <c r="AA1578" s="285"/>
      <c r="AB1578" s="285"/>
      <c r="AC1578" s="285"/>
      <c r="AD1578" s="88">
        <f>'Art. 121'!Q1516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85" t="s">
        <v>1347</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8">
        <f>'Art. 121'!Q1517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85" t="s">
        <v>1349</v>
      </c>
      <c r="B1580" s="285"/>
      <c r="C1580" s="285"/>
      <c r="D1580" s="285"/>
      <c r="E1580" s="285"/>
      <c r="F1580" s="285"/>
      <c r="G1580" s="285"/>
      <c r="H1580" s="285"/>
      <c r="I1580" s="285"/>
      <c r="J1580" s="285"/>
      <c r="K1580" s="285"/>
      <c r="L1580" s="285"/>
      <c r="M1580" s="285"/>
      <c r="N1580" s="285"/>
      <c r="O1580" s="285"/>
      <c r="P1580" s="285"/>
      <c r="Q1580" s="285"/>
      <c r="R1580" s="285"/>
      <c r="S1580" s="285"/>
      <c r="T1580" s="285"/>
      <c r="U1580" s="285"/>
      <c r="V1580" s="285"/>
      <c r="W1580" s="285"/>
      <c r="X1580" s="285"/>
      <c r="Y1580" s="285"/>
      <c r="Z1580" s="285"/>
      <c r="AA1580" s="285"/>
      <c r="AB1580" s="285"/>
      <c r="AC1580" s="285"/>
      <c r="AD1580" s="88">
        <f>'Art. 121'!Q1518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85" t="s">
        <v>2367</v>
      </c>
      <c r="B1581" s="285"/>
      <c r="C1581" s="285"/>
      <c r="D1581" s="285"/>
      <c r="E1581" s="285"/>
      <c r="F1581" s="285"/>
      <c r="G1581" s="285"/>
      <c r="H1581" s="285"/>
      <c r="I1581" s="285"/>
      <c r="J1581" s="285"/>
      <c r="K1581" s="285"/>
      <c r="L1581" s="285"/>
      <c r="M1581" s="285"/>
      <c r="N1581" s="285"/>
      <c r="O1581" s="285"/>
      <c r="P1581" s="285"/>
      <c r="Q1581" s="285"/>
      <c r="R1581" s="285"/>
      <c r="S1581" s="285"/>
      <c r="T1581" s="285"/>
      <c r="U1581" s="285"/>
      <c r="V1581" s="285"/>
      <c r="W1581" s="285"/>
      <c r="X1581" s="285"/>
      <c r="Y1581" s="285"/>
      <c r="Z1581" s="285"/>
      <c r="AA1581" s="285"/>
      <c r="AB1581" s="285"/>
      <c r="AC1581" s="285"/>
      <c r="AD1581" s="88">
        <f>'Art. 121'!Q1519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85" t="s">
        <v>1352</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88">
        <f>'Art. 121'!Q1520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85" t="s">
        <v>2368</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88">
        <f>'Art. 121'!Q1521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85" t="s">
        <v>1355</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88">
        <f>'Art. 121'!Q1522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85" t="s">
        <v>1357</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88">
        <f>'Art. 121'!Q1523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85" t="s">
        <v>1359</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88">
        <f>'Art. 121'!Q1524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85" t="s">
        <v>2369</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88">
        <f>'Art. 121'!Q1525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85" t="s">
        <v>1362</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88">
        <f>'Art. 121'!Q1526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85" t="s">
        <v>1364</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88">
        <f>'Art. 121'!Q1527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85" t="s">
        <v>1366</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88">
        <f>'Art. 121'!Q1528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85" t="s">
        <v>1368</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88">
        <f>'Art. 121'!Q1529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85" t="s">
        <v>1370</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88">
        <f>'Art. 121'!Q1530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85" t="s">
        <v>1372</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88">
        <f>'Art. 121'!Q1531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307" t="s">
        <v>2370</v>
      </c>
      <c r="B1594" s="307"/>
      <c r="C1594" s="307"/>
      <c r="D1594" s="307"/>
      <c r="E1594" s="307"/>
      <c r="F1594" s="307"/>
      <c r="G1594" s="307"/>
      <c r="H1594" s="307"/>
      <c r="I1594" s="307"/>
      <c r="J1594" s="307"/>
      <c r="K1594" s="307"/>
      <c r="L1594" s="307"/>
      <c r="M1594" s="307"/>
      <c r="N1594" s="307"/>
      <c r="O1594" s="307"/>
      <c r="P1594" s="307"/>
      <c r="Q1594" s="307"/>
      <c r="R1594" s="307"/>
      <c r="S1594" s="307"/>
      <c r="T1594" s="307"/>
      <c r="U1594" s="307"/>
      <c r="V1594" s="307"/>
      <c r="W1594" s="307"/>
      <c r="X1594" s="307"/>
      <c r="Y1594" s="307"/>
      <c r="Z1594" s="307"/>
      <c r="AA1594" s="307"/>
      <c r="AB1594" s="307"/>
      <c r="AC1594" s="307"/>
      <c r="AD1594" s="307"/>
      <c r="AE1594" s="89">
        <f>SUM(AE1531:AE1593)</f>
        <v>0</v>
      </c>
      <c r="AF1594" s="59"/>
      <c r="AG1594" s="92">
        <f>SUM(AG1531:AG1593)</f>
        <v>0</v>
      </c>
      <c r="AH1594" s="93"/>
      <c r="AI1594" s="94"/>
      <c r="AJ1594" s="94"/>
      <c r="AK1594" s="94"/>
    </row>
    <row r="1595" spans="1:37" ht="25.15" customHeight="1" x14ac:dyDescent="0.2">
      <c r="A1595" s="308" t="s">
        <v>2371</v>
      </c>
      <c r="B1595" s="308"/>
      <c r="C1595" s="308"/>
      <c r="D1595" s="308"/>
      <c r="E1595" s="308"/>
      <c r="F1595" s="308"/>
      <c r="G1595" s="308"/>
      <c r="H1595" s="308"/>
      <c r="I1595" s="308"/>
      <c r="J1595" s="308"/>
      <c r="K1595" s="308"/>
      <c r="L1595" s="308"/>
      <c r="M1595" s="308"/>
      <c r="N1595" s="308"/>
      <c r="O1595" s="308"/>
      <c r="P1595" s="308"/>
      <c r="Q1595" s="308"/>
      <c r="R1595" s="308"/>
      <c r="S1595" s="308"/>
      <c r="T1595" s="308"/>
      <c r="U1595" s="308"/>
      <c r="V1595" s="308"/>
      <c r="W1595" s="308"/>
      <c r="X1595" s="308"/>
      <c r="Y1595" s="308"/>
      <c r="Z1595" s="308"/>
      <c r="AA1595" s="308"/>
      <c r="AB1595" s="308"/>
      <c r="AC1595" s="308"/>
      <c r="AD1595" s="308"/>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310" t="s">
        <v>73</v>
      </c>
      <c r="B1597" s="310"/>
      <c r="C1597" s="310"/>
      <c r="D1597" s="310"/>
      <c r="E1597" s="310"/>
      <c r="F1597" s="310"/>
      <c r="G1597" s="310"/>
      <c r="H1597" s="310"/>
      <c r="I1597" s="310"/>
      <c r="J1597" s="310"/>
      <c r="K1597" s="310"/>
      <c r="L1597" s="310"/>
      <c r="M1597" s="310"/>
      <c r="N1597" s="310"/>
      <c r="O1597" s="310"/>
      <c r="P1597" s="310"/>
      <c r="Q1597" s="310"/>
      <c r="R1597" s="310"/>
      <c r="S1597" s="310"/>
      <c r="T1597" s="310"/>
      <c r="U1597" s="310"/>
      <c r="V1597" s="310"/>
      <c r="W1597" s="310"/>
      <c r="X1597" s="310"/>
      <c r="Y1597" s="310"/>
      <c r="Z1597" s="310"/>
      <c r="AA1597" s="310"/>
      <c r="AB1597" s="310"/>
      <c r="AC1597" s="310"/>
      <c r="AD1597" s="104" t="s">
        <v>64</v>
      </c>
      <c r="AE1597" s="105" t="s">
        <v>8</v>
      </c>
      <c r="AF1597" s="86" t="s">
        <v>2133</v>
      </c>
      <c r="AG1597" s="86" t="s">
        <v>2134</v>
      </c>
      <c r="AH1597" s="86" t="s">
        <v>2135</v>
      </c>
      <c r="AI1597" s="87" t="s">
        <v>2136</v>
      </c>
      <c r="AJ1597" s="86"/>
      <c r="AK1597" s="87" t="s">
        <v>2137</v>
      </c>
    </row>
    <row r="1598" spans="1:37" ht="25.15" customHeight="1" thickTop="1" thickBot="1" x14ac:dyDescent="0.25">
      <c r="A1598" s="285" t="s">
        <v>1374</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8">
        <f>'Art. 121'!Q1534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85" t="s">
        <v>1376</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88">
        <f>'Art. 121'!Q1535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85" t="s">
        <v>1378</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88">
        <f>'Art. 121'!Q1536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85" t="s">
        <v>1380</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88">
        <f>'Art. 121'!Q1537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85" t="s">
        <v>1382</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88">
        <f>'Art. 121'!Q1538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307" t="s">
        <v>2372</v>
      </c>
      <c r="B1603" s="307"/>
      <c r="C1603" s="307"/>
      <c r="D1603" s="307"/>
      <c r="E1603" s="307"/>
      <c r="F1603" s="307"/>
      <c r="G1603" s="307"/>
      <c r="H1603" s="307"/>
      <c r="I1603" s="307"/>
      <c r="J1603" s="307"/>
      <c r="K1603" s="307"/>
      <c r="L1603" s="307"/>
      <c r="M1603" s="307"/>
      <c r="N1603" s="307"/>
      <c r="O1603" s="307"/>
      <c r="P1603" s="307"/>
      <c r="Q1603" s="307"/>
      <c r="R1603" s="307"/>
      <c r="S1603" s="307"/>
      <c r="T1603" s="307"/>
      <c r="U1603" s="307"/>
      <c r="V1603" s="307"/>
      <c r="W1603" s="307"/>
      <c r="X1603" s="307"/>
      <c r="Y1603" s="307"/>
      <c r="Z1603" s="307"/>
      <c r="AA1603" s="307"/>
      <c r="AB1603" s="307"/>
      <c r="AC1603" s="307"/>
      <c r="AD1603" s="307"/>
      <c r="AE1603" s="89">
        <f>SUM(AE1596:AE1602)</f>
        <v>0</v>
      </c>
      <c r="AF1603" s="59"/>
      <c r="AG1603" s="92">
        <f>SUM(AG1598:AG1602)</f>
        <v>0</v>
      </c>
      <c r="AH1603" s="93"/>
      <c r="AI1603" s="94"/>
      <c r="AJ1603" s="94"/>
      <c r="AK1603" s="94"/>
    </row>
    <row r="1604" spans="1:37" ht="25.15" customHeight="1" x14ac:dyDescent="0.2">
      <c r="A1604" s="308" t="s">
        <v>2373</v>
      </c>
      <c r="B1604" s="308"/>
      <c r="C1604" s="308"/>
      <c r="D1604" s="308"/>
      <c r="E1604" s="308"/>
      <c r="F1604" s="308"/>
      <c r="G1604" s="308"/>
      <c r="H1604" s="308"/>
      <c r="I1604" s="308"/>
      <c r="J1604" s="308"/>
      <c r="K1604" s="308"/>
      <c r="L1604" s="308"/>
      <c r="M1604" s="308"/>
      <c r="N1604" s="308"/>
      <c r="O1604" s="308"/>
      <c r="P1604" s="308"/>
      <c r="Q1604" s="308"/>
      <c r="R1604" s="308"/>
      <c r="S1604" s="308"/>
      <c r="T1604" s="308"/>
      <c r="U1604" s="308"/>
      <c r="V1604" s="308"/>
      <c r="W1604" s="308"/>
      <c r="X1604" s="308"/>
      <c r="Y1604" s="308"/>
      <c r="Z1604" s="308"/>
      <c r="AA1604" s="308"/>
      <c r="AB1604" s="308"/>
      <c r="AC1604" s="308"/>
      <c r="AD1604" s="308"/>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9" t="s">
        <v>1383</v>
      </c>
      <c r="B1607" s="309"/>
      <c r="C1607" s="309"/>
      <c r="D1607" s="309"/>
      <c r="E1607" s="309"/>
      <c r="F1607" s="309"/>
      <c r="G1607" s="309"/>
      <c r="H1607" s="309"/>
      <c r="I1607" s="309"/>
      <c r="J1607" s="309"/>
      <c r="K1607" s="309"/>
      <c r="L1607" s="309"/>
      <c r="M1607" s="309"/>
      <c r="N1607" s="309"/>
      <c r="O1607" s="309"/>
      <c r="P1607" s="309"/>
      <c r="Q1607" s="309"/>
      <c r="R1607" s="309"/>
      <c r="S1607" s="309"/>
      <c r="T1607" s="309"/>
      <c r="U1607" s="309"/>
      <c r="V1607" s="309"/>
      <c r="W1607" s="309"/>
      <c r="X1607" s="309"/>
      <c r="Y1607" s="309"/>
      <c r="Z1607" s="309"/>
      <c r="AA1607" s="309"/>
      <c r="AB1607" s="309"/>
      <c r="AC1607" s="309"/>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299" t="s">
        <v>43</v>
      </c>
      <c r="B1610" s="299"/>
      <c r="C1610" s="299"/>
      <c r="D1610" s="299"/>
      <c r="E1610" s="299"/>
      <c r="F1610" s="299"/>
      <c r="G1610" s="299"/>
      <c r="H1610" s="299"/>
      <c r="I1610" s="299"/>
      <c r="J1610" s="299"/>
      <c r="K1610" s="299"/>
      <c r="L1610" s="299"/>
      <c r="M1610" s="299"/>
      <c r="N1610" s="299"/>
      <c r="O1610" s="299"/>
      <c r="P1610" s="299"/>
      <c r="Q1610" s="299"/>
      <c r="R1610" s="299"/>
      <c r="S1610" s="299"/>
      <c r="T1610" s="299"/>
      <c r="U1610" s="299"/>
      <c r="V1610" s="299"/>
      <c r="W1610" s="299"/>
      <c r="X1610" s="299"/>
      <c r="Y1610" s="299"/>
      <c r="Z1610" s="299"/>
      <c r="AA1610" s="299"/>
      <c r="AB1610" s="299"/>
      <c r="AC1610" s="299"/>
      <c r="AD1610" s="63" t="s">
        <v>64</v>
      </c>
      <c r="AE1610" s="211" t="s">
        <v>8</v>
      </c>
      <c r="AF1610" s="86" t="s">
        <v>2133</v>
      </c>
      <c r="AG1610" s="86" t="s">
        <v>2134</v>
      </c>
      <c r="AH1610" s="86" t="s">
        <v>2135</v>
      </c>
      <c r="AI1610" s="87" t="s">
        <v>2136</v>
      </c>
      <c r="AJ1610" s="86"/>
      <c r="AK1610" s="87" t="s">
        <v>2137</v>
      </c>
    </row>
    <row r="1611" spans="1:37" ht="25.15" customHeight="1" thickTop="1" thickBot="1" x14ac:dyDescent="0.25">
      <c r="A1611" s="285" t="s">
        <v>987</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88">
        <f>'Art. 121'!Q1547</f>
        <v>0</v>
      </c>
      <c r="AE1611" s="89">
        <f t="shared" ref="AE1611:AE1622" si="272">IF(AG1611=1,AK1611,AG1611)</f>
        <v>0</v>
      </c>
      <c r="AF1611">
        <f t="shared" ref="AF1611:AF1622" si="273">AD1611/2</f>
        <v>0</v>
      </c>
      <c r="AG1611" s="86">
        <f t="shared" ref="AG1611:AG1622" si="274">IF(AND(AF1611&gt;=0,AF1611&lt;=1),1,"No aplica")</f>
        <v>1</v>
      </c>
      <c r="AH1611" s="90">
        <f t="shared" ref="AH1611:AH1622" si="275">AD1611/(AG1611*2)</f>
        <v>0</v>
      </c>
      <c r="AI1611" s="91">
        <f t="shared" ref="AI1611:AI1622" si="276">IF(AG1611=1,AG1611/$AG$1623,"No aplica")</f>
        <v>8.3333333333333329E-2</v>
      </c>
      <c r="AJ1611" s="91">
        <f t="shared" ref="AJ1611:AJ1622" si="277">AF1611*AI1611</f>
        <v>0</v>
      </c>
      <c r="AK1611" s="91">
        <f t="shared" ref="AK1611:AK1622" si="278">AJ1611*$AE$23</f>
        <v>0</v>
      </c>
    </row>
    <row r="1612" spans="1:37" ht="25.15" customHeight="1" thickTop="1" thickBot="1" x14ac:dyDescent="0.25">
      <c r="A1612" s="285" t="s">
        <v>1019</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88">
        <f>'Art. 121'!Q1548</f>
        <v>0</v>
      </c>
      <c r="AE1612" s="89">
        <f t="shared" si="272"/>
        <v>0</v>
      </c>
      <c r="AF1612">
        <f t="shared" si="273"/>
        <v>0</v>
      </c>
      <c r="AG1612" s="86">
        <f t="shared" si="274"/>
        <v>1</v>
      </c>
      <c r="AH1612" s="90">
        <f t="shared" si="275"/>
        <v>0</v>
      </c>
      <c r="AI1612" s="91">
        <f t="shared" si="276"/>
        <v>8.3333333333333329E-2</v>
      </c>
      <c r="AJ1612" s="91">
        <f t="shared" si="277"/>
        <v>0</v>
      </c>
      <c r="AK1612" s="91">
        <f t="shared" si="278"/>
        <v>0</v>
      </c>
    </row>
    <row r="1613" spans="1:37" ht="25.15" customHeight="1" thickTop="1" thickBot="1" x14ac:dyDescent="0.25">
      <c r="A1613" s="285" t="s">
        <v>2374</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88">
        <f>'Art. 121'!Q1549</f>
        <v>0</v>
      </c>
      <c r="AE1613" s="89">
        <f t="shared" si="272"/>
        <v>0</v>
      </c>
      <c r="AF1613">
        <f t="shared" si="273"/>
        <v>0</v>
      </c>
      <c r="AG1613" s="86">
        <f t="shared" si="274"/>
        <v>1</v>
      </c>
      <c r="AH1613" s="90">
        <f t="shared" si="275"/>
        <v>0</v>
      </c>
      <c r="AI1613" s="91">
        <f t="shared" si="276"/>
        <v>8.3333333333333329E-2</v>
      </c>
      <c r="AJ1613" s="91">
        <f t="shared" si="277"/>
        <v>0</v>
      </c>
      <c r="AK1613" s="91">
        <f t="shared" si="278"/>
        <v>0</v>
      </c>
    </row>
    <row r="1614" spans="1:37" ht="25.15" customHeight="1" thickTop="1" thickBot="1" x14ac:dyDescent="0.25">
      <c r="A1614" s="285" t="s">
        <v>1387</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88">
        <f>'Art. 121'!Q1550</f>
        <v>0</v>
      </c>
      <c r="AE1614" s="89">
        <f t="shared" si="272"/>
        <v>0</v>
      </c>
      <c r="AF1614">
        <f t="shared" si="273"/>
        <v>0</v>
      </c>
      <c r="AG1614" s="86">
        <f t="shared" si="274"/>
        <v>1</v>
      </c>
      <c r="AH1614" s="90">
        <f t="shared" si="275"/>
        <v>0</v>
      </c>
      <c r="AI1614" s="91">
        <f t="shared" si="276"/>
        <v>8.3333333333333329E-2</v>
      </c>
      <c r="AJ1614" s="91">
        <f t="shared" si="277"/>
        <v>0</v>
      </c>
      <c r="AK1614" s="91">
        <f t="shared" si="278"/>
        <v>0</v>
      </c>
    </row>
    <row r="1615" spans="1:37" ht="25.15" customHeight="1" thickTop="1" thickBot="1" x14ac:dyDescent="0.25">
      <c r="A1615" s="286" t="s">
        <v>1388</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88">
        <f>'Art. 121'!Q1551</f>
        <v>0</v>
      </c>
      <c r="AE1615" s="89">
        <f t="shared" si="272"/>
        <v>0</v>
      </c>
      <c r="AF1615">
        <f t="shared" si="273"/>
        <v>0</v>
      </c>
      <c r="AG1615" s="86">
        <f t="shared" si="274"/>
        <v>1</v>
      </c>
      <c r="AH1615" s="90">
        <f t="shared" si="275"/>
        <v>0</v>
      </c>
      <c r="AI1615" s="91">
        <f t="shared" si="276"/>
        <v>8.3333333333333329E-2</v>
      </c>
      <c r="AJ1615" s="91">
        <f t="shared" si="277"/>
        <v>0</v>
      </c>
      <c r="AK1615" s="91">
        <f t="shared" si="278"/>
        <v>0</v>
      </c>
    </row>
    <row r="1616" spans="1:37" ht="25.15" customHeight="1" thickTop="1" thickBot="1" x14ac:dyDescent="0.25">
      <c r="A1616" s="286" t="s">
        <v>1389</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88">
        <f>'Art. 121'!Q1552</f>
        <v>0</v>
      </c>
      <c r="AE1616" s="89">
        <f t="shared" si="272"/>
        <v>0</v>
      </c>
      <c r="AF1616">
        <f t="shared" si="273"/>
        <v>0</v>
      </c>
      <c r="AG1616" s="86">
        <f t="shared" si="274"/>
        <v>1</v>
      </c>
      <c r="AH1616" s="90">
        <f t="shared" si="275"/>
        <v>0</v>
      </c>
      <c r="AI1616" s="91">
        <f t="shared" si="276"/>
        <v>8.3333333333333329E-2</v>
      </c>
      <c r="AJ1616" s="91">
        <f t="shared" si="277"/>
        <v>0</v>
      </c>
      <c r="AK1616" s="91">
        <f t="shared" si="278"/>
        <v>0</v>
      </c>
    </row>
    <row r="1617" spans="1:37" ht="25.15" customHeight="1" thickTop="1" thickBot="1" x14ac:dyDescent="0.25">
      <c r="A1617" s="285" t="s">
        <v>1391</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88">
        <f>'Art. 121'!Q1553</f>
        <v>0</v>
      </c>
      <c r="AE1617" s="89">
        <f t="shared" si="272"/>
        <v>0</v>
      </c>
      <c r="AF1617">
        <f t="shared" si="273"/>
        <v>0</v>
      </c>
      <c r="AG1617" s="86">
        <f t="shared" si="274"/>
        <v>1</v>
      </c>
      <c r="AH1617" s="90">
        <f t="shared" si="275"/>
        <v>0</v>
      </c>
      <c r="AI1617" s="91">
        <f t="shared" si="276"/>
        <v>8.3333333333333329E-2</v>
      </c>
      <c r="AJ1617" s="91">
        <f t="shared" si="277"/>
        <v>0</v>
      </c>
      <c r="AK1617" s="91">
        <f t="shared" si="278"/>
        <v>0</v>
      </c>
    </row>
    <row r="1618" spans="1:37" ht="25.15" customHeight="1" thickTop="1" thickBot="1" x14ac:dyDescent="0.25">
      <c r="A1618" s="285" t="s">
        <v>1393</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88">
        <f>'Art. 121'!Q1554</f>
        <v>0</v>
      </c>
      <c r="AE1618" s="89">
        <f t="shared" si="272"/>
        <v>0</v>
      </c>
      <c r="AF1618">
        <f t="shared" si="273"/>
        <v>0</v>
      </c>
      <c r="AG1618" s="86">
        <f t="shared" si="274"/>
        <v>1</v>
      </c>
      <c r="AH1618" s="90">
        <f t="shared" si="275"/>
        <v>0</v>
      </c>
      <c r="AI1618" s="91">
        <f t="shared" si="276"/>
        <v>8.3333333333333329E-2</v>
      </c>
      <c r="AJ1618" s="91">
        <f t="shared" si="277"/>
        <v>0</v>
      </c>
      <c r="AK1618" s="91">
        <f t="shared" si="278"/>
        <v>0</v>
      </c>
    </row>
    <row r="1619" spans="1:37" ht="25.15" customHeight="1" thickTop="1" thickBot="1" x14ac:dyDescent="0.25">
      <c r="A1619" s="285" t="s">
        <v>2375</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88">
        <f>'Art. 121'!Q1555</f>
        <v>0</v>
      </c>
      <c r="AE1619" s="89">
        <f t="shared" si="272"/>
        <v>0</v>
      </c>
      <c r="AF1619">
        <f t="shared" si="273"/>
        <v>0</v>
      </c>
      <c r="AG1619" s="86">
        <f t="shared" si="274"/>
        <v>1</v>
      </c>
      <c r="AH1619" s="90">
        <f t="shared" si="275"/>
        <v>0</v>
      </c>
      <c r="AI1619" s="91">
        <f t="shared" si="276"/>
        <v>8.3333333333333329E-2</v>
      </c>
      <c r="AJ1619" s="91">
        <f t="shared" si="277"/>
        <v>0</v>
      </c>
      <c r="AK1619" s="91">
        <f t="shared" si="278"/>
        <v>0</v>
      </c>
    </row>
    <row r="1620" spans="1:37" ht="25.15" customHeight="1" thickTop="1" thickBot="1" x14ac:dyDescent="0.25">
      <c r="A1620" s="285" t="s">
        <v>1396</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88">
        <f>'Art. 121'!Q1556</f>
        <v>0</v>
      </c>
      <c r="AE1620" s="89">
        <f t="shared" si="272"/>
        <v>0</v>
      </c>
      <c r="AF1620">
        <f t="shared" si="273"/>
        <v>0</v>
      </c>
      <c r="AG1620" s="86">
        <f t="shared" si="274"/>
        <v>1</v>
      </c>
      <c r="AH1620" s="90">
        <f t="shared" si="275"/>
        <v>0</v>
      </c>
      <c r="AI1620" s="91">
        <f t="shared" si="276"/>
        <v>8.3333333333333329E-2</v>
      </c>
      <c r="AJ1620" s="91">
        <f t="shared" si="277"/>
        <v>0</v>
      </c>
      <c r="AK1620" s="91">
        <f t="shared" si="278"/>
        <v>0</v>
      </c>
    </row>
    <row r="1621" spans="1:37" ht="25.15" customHeight="1" thickTop="1" thickBot="1" x14ac:dyDescent="0.25">
      <c r="A1621" s="285" t="s">
        <v>1398</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88">
        <f>'Art. 121'!Q1557</f>
        <v>0</v>
      </c>
      <c r="AE1621" s="89">
        <f t="shared" si="272"/>
        <v>0</v>
      </c>
      <c r="AF1621">
        <f t="shared" si="273"/>
        <v>0</v>
      </c>
      <c r="AG1621" s="86">
        <f t="shared" si="274"/>
        <v>1</v>
      </c>
      <c r="AH1621" s="90">
        <f t="shared" si="275"/>
        <v>0</v>
      </c>
      <c r="AI1621" s="91">
        <f t="shared" si="276"/>
        <v>8.3333333333333329E-2</v>
      </c>
      <c r="AJ1621" s="91">
        <f t="shared" si="277"/>
        <v>0</v>
      </c>
      <c r="AK1621" s="91">
        <f t="shared" si="278"/>
        <v>0</v>
      </c>
    </row>
    <row r="1622" spans="1:37" ht="25.15" customHeight="1" thickTop="1" thickBot="1" x14ac:dyDescent="0.25">
      <c r="A1622" s="286" t="s">
        <v>1399</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88">
        <f>'Art. 121'!Q1558</f>
        <v>0</v>
      </c>
      <c r="AE1622" s="89">
        <f t="shared" si="272"/>
        <v>0</v>
      </c>
      <c r="AF1622">
        <f t="shared" si="273"/>
        <v>0</v>
      </c>
      <c r="AG1622" s="86">
        <f t="shared" si="274"/>
        <v>1</v>
      </c>
      <c r="AH1622" s="90">
        <f t="shared" si="275"/>
        <v>0</v>
      </c>
      <c r="AI1622" s="91">
        <f t="shared" si="276"/>
        <v>8.3333333333333329E-2</v>
      </c>
      <c r="AJ1622" s="91">
        <f t="shared" si="277"/>
        <v>0</v>
      </c>
      <c r="AK1622" s="91">
        <f t="shared" si="278"/>
        <v>0</v>
      </c>
    </row>
    <row r="1623" spans="1:37" ht="25.15" customHeight="1" thickTop="1" x14ac:dyDescent="0.2">
      <c r="A1623" s="307" t="s">
        <v>2376</v>
      </c>
      <c r="B1623" s="307"/>
      <c r="C1623" s="307"/>
      <c r="D1623" s="307"/>
      <c r="E1623" s="307"/>
      <c r="F1623" s="307"/>
      <c r="G1623" s="307"/>
      <c r="H1623" s="307"/>
      <c r="I1623" s="307"/>
      <c r="J1623" s="307"/>
      <c r="K1623" s="307"/>
      <c r="L1623" s="307"/>
      <c r="M1623" s="307"/>
      <c r="N1623" s="307"/>
      <c r="O1623" s="307"/>
      <c r="P1623" s="307"/>
      <c r="Q1623" s="307"/>
      <c r="R1623" s="307"/>
      <c r="S1623" s="307"/>
      <c r="T1623" s="307"/>
      <c r="U1623" s="307"/>
      <c r="V1623" s="307"/>
      <c r="W1623" s="307"/>
      <c r="X1623" s="307"/>
      <c r="Y1623" s="307"/>
      <c r="Z1623" s="307"/>
      <c r="AA1623" s="307"/>
      <c r="AB1623" s="307"/>
      <c r="AC1623" s="307"/>
      <c r="AD1623" s="307"/>
      <c r="AE1623" s="89">
        <f>SUM(AE1611:AE1622)</f>
        <v>0</v>
      </c>
      <c r="AF1623" s="59"/>
      <c r="AG1623" s="92">
        <f>SUM(AG1611:AG1622)</f>
        <v>12</v>
      </c>
      <c r="AH1623" s="93"/>
      <c r="AI1623" s="94"/>
      <c r="AJ1623" s="94"/>
      <c r="AK1623" s="94"/>
    </row>
    <row r="1624" spans="1:37" ht="25.15" customHeight="1" x14ac:dyDescent="0.2">
      <c r="A1624" s="308" t="s">
        <v>2377</v>
      </c>
      <c r="B1624" s="308"/>
      <c r="C1624" s="308"/>
      <c r="D1624" s="308"/>
      <c r="E1624" s="308"/>
      <c r="F1624" s="308"/>
      <c r="G1624" s="308"/>
      <c r="H1624" s="308"/>
      <c r="I1624" s="308"/>
      <c r="J1624" s="308"/>
      <c r="K1624" s="308"/>
      <c r="L1624" s="308"/>
      <c r="M1624" s="308"/>
      <c r="N1624" s="308"/>
      <c r="O1624" s="308"/>
      <c r="P1624" s="308"/>
      <c r="Q1624" s="308"/>
      <c r="R1624" s="308"/>
      <c r="S1624" s="308"/>
      <c r="T1624" s="308"/>
      <c r="U1624" s="308"/>
      <c r="V1624" s="308"/>
      <c r="W1624" s="308"/>
      <c r="X1624" s="308"/>
      <c r="Y1624" s="308"/>
      <c r="Z1624" s="308"/>
      <c r="AA1624" s="308"/>
      <c r="AB1624" s="308"/>
      <c r="AC1624" s="308"/>
      <c r="AD1624" s="308"/>
      <c r="AE1624" s="89">
        <f>AE1623/$AE$23*100</f>
        <v>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310" t="s">
        <v>73</v>
      </c>
      <c r="B1626" s="310"/>
      <c r="C1626" s="310"/>
      <c r="D1626" s="310"/>
      <c r="E1626" s="310"/>
      <c r="F1626" s="310"/>
      <c r="G1626" s="310"/>
      <c r="H1626" s="310"/>
      <c r="I1626" s="310"/>
      <c r="J1626" s="310"/>
      <c r="K1626" s="310"/>
      <c r="L1626" s="310"/>
      <c r="M1626" s="310"/>
      <c r="N1626" s="310"/>
      <c r="O1626" s="310"/>
      <c r="P1626" s="310"/>
      <c r="Q1626" s="310"/>
      <c r="R1626" s="310"/>
      <c r="S1626" s="310"/>
      <c r="T1626" s="310"/>
      <c r="U1626" s="310"/>
      <c r="V1626" s="310"/>
      <c r="W1626" s="310"/>
      <c r="X1626" s="310"/>
      <c r="Y1626" s="310"/>
      <c r="Z1626" s="310"/>
      <c r="AA1626" s="310"/>
      <c r="AB1626" s="310"/>
      <c r="AC1626" s="310"/>
      <c r="AD1626" s="104" t="s">
        <v>64</v>
      </c>
      <c r="AE1626" s="105" t="s">
        <v>8</v>
      </c>
      <c r="AF1626" s="86" t="s">
        <v>2133</v>
      </c>
      <c r="AG1626" s="86" t="s">
        <v>2134</v>
      </c>
      <c r="AH1626" s="86" t="s">
        <v>2135</v>
      </c>
      <c r="AI1626" s="87" t="s">
        <v>2136</v>
      </c>
      <c r="AJ1626" s="86"/>
      <c r="AK1626" s="87" t="s">
        <v>2137</v>
      </c>
    </row>
    <row r="1627" spans="1:37" ht="25.15" customHeight="1" thickTop="1" thickBot="1" x14ac:dyDescent="0.25">
      <c r="A1627" s="285" t="s">
        <v>1401</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88">
        <f>'Art. 121'!Q1561</f>
        <v>0</v>
      </c>
      <c r="AE1627" s="89">
        <f>IF(AG1627=1,AK1627,AG1627)</f>
        <v>0</v>
      </c>
      <c r="AF1627">
        <f>AD1627/2</f>
        <v>0</v>
      </c>
      <c r="AG1627" s="86">
        <f>IF(AND(AF1627&gt;=0,AF1627&lt;=1),1,"No aplica")</f>
        <v>1</v>
      </c>
      <c r="AH1627" s="90">
        <f>AD1627/(AG1627*2)</f>
        <v>0</v>
      </c>
      <c r="AI1627" s="91">
        <f>IF(AG1627=1,AG1627/$AG$1632,"No aplica")</f>
        <v>0.2</v>
      </c>
      <c r="AJ1627" s="91">
        <f>AF1627*AI1627</f>
        <v>0</v>
      </c>
      <c r="AK1627" s="91">
        <f>AJ1627*$AE$23</f>
        <v>0</v>
      </c>
    </row>
    <row r="1628" spans="1:37" ht="25.15" customHeight="1" thickTop="1" thickBot="1" x14ac:dyDescent="0.25">
      <c r="A1628" s="285" t="s">
        <v>1403</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88">
        <f>'Art. 121'!Q1562</f>
        <v>0</v>
      </c>
      <c r="AE1628" s="89">
        <f>IF(AG1628=1,AK1628,AG1628)</f>
        <v>0</v>
      </c>
      <c r="AF1628">
        <f>AD1628/2</f>
        <v>0</v>
      </c>
      <c r="AG1628" s="86">
        <f>IF(AND(AF1628&gt;=0,AF1628&lt;=1),1,"No aplica")</f>
        <v>1</v>
      </c>
      <c r="AH1628" s="90">
        <f>AD1628/(AG1628*2)</f>
        <v>0</v>
      </c>
      <c r="AI1628" s="91">
        <f>IF(AG1628=1,AG1628/$AG$1632,"No aplica")</f>
        <v>0.2</v>
      </c>
      <c r="AJ1628" s="91">
        <f>AF1628*AI1628</f>
        <v>0</v>
      </c>
      <c r="AK1628" s="91">
        <f>AJ1628*$AE$23</f>
        <v>0</v>
      </c>
    </row>
    <row r="1629" spans="1:37" ht="25.15" customHeight="1" thickTop="1" thickBot="1" x14ac:dyDescent="0.25">
      <c r="A1629" s="285" t="s">
        <v>1405</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88">
        <f>'Art. 121'!Q1563</f>
        <v>0</v>
      </c>
      <c r="AE1629" s="89">
        <f>IF(AG1629=1,AK1629,AG1629)</f>
        <v>0</v>
      </c>
      <c r="AF1629">
        <f>AD1629/2</f>
        <v>0</v>
      </c>
      <c r="AG1629" s="86">
        <f>IF(AND(AF1629&gt;=0,AF1629&lt;=1),1,"No aplica")</f>
        <v>1</v>
      </c>
      <c r="AH1629" s="90">
        <f>AD1629/(AG1629*2)</f>
        <v>0</v>
      </c>
      <c r="AI1629" s="91">
        <f>IF(AG1629=1,AG1629/$AG$1632,"No aplica")</f>
        <v>0.2</v>
      </c>
      <c r="AJ1629" s="91">
        <f>AF1629*AI1629</f>
        <v>0</v>
      </c>
      <c r="AK1629" s="91">
        <f>AJ1629*$AE$23</f>
        <v>0</v>
      </c>
    </row>
    <row r="1630" spans="1:37" ht="25.15" customHeight="1" thickTop="1" thickBot="1" x14ac:dyDescent="0.25">
      <c r="A1630" s="285" t="s">
        <v>1407</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88">
        <f>'Art. 121'!Q1564</f>
        <v>0</v>
      </c>
      <c r="AE1630" s="89">
        <f>IF(AG1630=1,AK1630,AG1630)</f>
        <v>0</v>
      </c>
      <c r="AF1630">
        <f>AD1630/2</f>
        <v>0</v>
      </c>
      <c r="AG1630" s="86">
        <f>IF(AND(AF1630&gt;=0,AF1630&lt;=1),1,"No aplica")</f>
        <v>1</v>
      </c>
      <c r="AH1630" s="90">
        <f>AD1630/(AG1630*2)</f>
        <v>0</v>
      </c>
      <c r="AI1630" s="91">
        <f>IF(AG1630=1,AG1630/$AG$1632,"No aplica")</f>
        <v>0.2</v>
      </c>
      <c r="AJ1630" s="91">
        <f>AF1630*AI1630</f>
        <v>0</v>
      </c>
      <c r="AK1630" s="91">
        <f>AJ1630*$AE$23</f>
        <v>0</v>
      </c>
    </row>
    <row r="1631" spans="1:37" ht="25.15" customHeight="1" thickTop="1" thickBot="1" x14ac:dyDescent="0.25">
      <c r="A1631" s="285" t="s">
        <v>1409</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88">
        <f>'Art. 121'!Q1565</f>
        <v>0</v>
      </c>
      <c r="AE1631" s="89">
        <f>IF(AG1631=1,AK1631,AG1631)</f>
        <v>0</v>
      </c>
      <c r="AF1631">
        <f>AD1631/2</f>
        <v>0</v>
      </c>
      <c r="AG1631" s="86">
        <f>IF(AND(AF1631&gt;=0,AF1631&lt;=1),1,"No aplica")</f>
        <v>1</v>
      </c>
      <c r="AH1631" s="90">
        <f>AD1631/(AG1631*2)</f>
        <v>0</v>
      </c>
      <c r="AI1631" s="91">
        <f>IF(AG1631=1,AG1631/$AG$1632,"No aplica")</f>
        <v>0.2</v>
      </c>
      <c r="AJ1631" s="91">
        <f>AF1631*AI1631</f>
        <v>0</v>
      </c>
      <c r="AK1631" s="91">
        <f>AJ1631*$AE$23</f>
        <v>0</v>
      </c>
    </row>
    <row r="1632" spans="1:37" ht="25.15" customHeight="1" thickTop="1" x14ac:dyDescent="0.2">
      <c r="A1632" s="307" t="s">
        <v>2378</v>
      </c>
      <c r="B1632" s="307"/>
      <c r="C1632" s="307"/>
      <c r="D1632" s="307"/>
      <c r="E1632" s="307"/>
      <c r="F1632" s="307"/>
      <c r="G1632" s="307"/>
      <c r="H1632" s="307"/>
      <c r="I1632" s="307"/>
      <c r="J1632" s="307"/>
      <c r="K1632" s="307"/>
      <c r="L1632" s="307"/>
      <c r="M1632" s="307"/>
      <c r="N1632" s="307"/>
      <c r="O1632" s="307"/>
      <c r="P1632" s="307"/>
      <c r="Q1632" s="307"/>
      <c r="R1632" s="307"/>
      <c r="S1632" s="307"/>
      <c r="T1632" s="307"/>
      <c r="U1632" s="307"/>
      <c r="V1632" s="307"/>
      <c r="W1632" s="307"/>
      <c r="X1632" s="307"/>
      <c r="Y1632" s="307"/>
      <c r="Z1632" s="307"/>
      <c r="AA1632" s="307"/>
      <c r="AB1632" s="307"/>
      <c r="AC1632" s="307"/>
      <c r="AD1632" s="307"/>
      <c r="AE1632" s="89">
        <f>SUM(AE1625:AE1631)</f>
        <v>0</v>
      </c>
      <c r="AF1632" s="59"/>
      <c r="AG1632" s="92">
        <f>SUM(AG1627:AG1631)</f>
        <v>5</v>
      </c>
      <c r="AH1632" s="93"/>
      <c r="AI1632" s="94"/>
      <c r="AJ1632" s="94"/>
      <c r="AK1632" s="94"/>
    </row>
    <row r="1633" spans="1:37" ht="25.15" customHeight="1" x14ac:dyDescent="0.2">
      <c r="A1633" s="308" t="s">
        <v>2379</v>
      </c>
      <c r="B1633" s="308"/>
      <c r="C1633" s="308"/>
      <c r="D1633" s="308"/>
      <c r="E1633" s="308"/>
      <c r="F1633" s="308"/>
      <c r="G1633" s="308"/>
      <c r="H1633" s="308"/>
      <c r="I1633" s="308"/>
      <c r="J1633" s="308"/>
      <c r="K1633" s="308"/>
      <c r="L1633" s="308"/>
      <c r="M1633" s="308"/>
      <c r="N1633" s="308"/>
      <c r="O1633" s="308"/>
      <c r="P1633" s="308"/>
      <c r="Q1633" s="308"/>
      <c r="R1633" s="308"/>
      <c r="S1633" s="308"/>
      <c r="T1633" s="308"/>
      <c r="U1633" s="308"/>
      <c r="V1633" s="308"/>
      <c r="W1633" s="308"/>
      <c r="X1633" s="308"/>
      <c r="Y1633" s="308"/>
      <c r="Z1633" s="308"/>
      <c r="AA1633" s="308"/>
      <c r="AB1633" s="308"/>
      <c r="AC1633" s="308"/>
      <c r="AD1633" s="308"/>
      <c r="AE1633" s="89">
        <f>AE1632/$AE$23*100</f>
        <v>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9" t="s">
        <v>1410</v>
      </c>
      <c r="B1636" s="309"/>
      <c r="C1636" s="309"/>
      <c r="D1636" s="309"/>
      <c r="E1636" s="309"/>
      <c r="F1636" s="309"/>
      <c r="G1636" s="309"/>
      <c r="H1636" s="309"/>
      <c r="I1636" s="309"/>
      <c r="J1636" s="309"/>
      <c r="K1636" s="309"/>
      <c r="L1636" s="309"/>
      <c r="M1636" s="309"/>
      <c r="N1636" s="309"/>
      <c r="O1636" s="309"/>
      <c r="P1636" s="309"/>
      <c r="Q1636" s="309"/>
      <c r="R1636" s="309"/>
      <c r="S1636" s="309"/>
      <c r="T1636" s="309"/>
      <c r="U1636" s="309"/>
      <c r="V1636" s="309"/>
      <c r="W1636" s="309"/>
      <c r="X1636" s="309"/>
      <c r="Y1636" s="309"/>
      <c r="Z1636" s="309"/>
      <c r="AA1636" s="309"/>
      <c r="AB1636" s="309"/>
      <c r="AC1636" s="309"/>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299" t="s">
        <v>43</v>
      </c>
      <c r="B1639" s="299"/>
      <c r="C1639" s="299"/>
      <c r="D1639" s="299"/>
      <c r="E1639" s="299"/>
      <c r="F1639" s="299"/>
      <c r="G1639" s="299"/>
      <c r="H1639" s="299"/>
      <c r="I1639" s="299"/>
      <c r="J1639" s="299"/>
      <c r="K1639" s="299"/>
      <c r="L1639" s="299"/>
      <c r="M1639" s="299"/>
      <c r="N1639" s="299"/>
      <c r="O1639" s="299"/>
      <c r="P1639" s="299"/>
      <c r="Q1639" s="299"/>
      <c r="R1639" s="299"/>
      <c r="S1639" s="299"/>
      <c r="T1639" s="299"/>
      <c r="U1639" s="299"/>
      <c r="V1639" s="299"/>
      <c r="W1639" s="299"/>
      <c r="X1639" s="299"/>
      <c r="Y1639" s="299"/>
      <c r="Z1639" s="299"/>
      <c r="AA1639" s="299"/>
      <c r="AB1639" s="299"/>
      <c r="AC1639" s="299"/>
      <c r="AD1639" s="63" t="s">
        <v>64</v>
      </c>
      <c r="AE1639" s="211" t="s">
        <v>8</v>
      </c>
      <c r="AF1639" s="86" t="s">
        <v>2133</v>
      </c>
      <c r="AG1639" s="86" t="s">
        <v>2134</v>
      </c>
      <c r="AH1639" s="86" t="s">
        <v>2135</v>
      </c>
      <c r="AI1639" s="87" t="s">
        <v>2136</v>
      </c>
      <c r="AJ1639" s="86"/>
      <c r="AK1639" s="87" t="s">
        <v>2137</v>
      </c>
    </row>
    <row r="1640" spans="1:37" ht="25.15" customHeight="1" thickTop="1" thickBot="1" x14ac:dyDescent="0.25">
      <c r="A1640" s="285" t="s">
        <v>987</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88">
        <f>'Art. 121'!Q1574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85" t="s">
        <v>989</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88">
        <f>'Art. 121'!Q1575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85" t="s">
        <v>1413</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88">
        <f>'Art. 121'!Q1576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85" t="s">
        <v>1415</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88">
        <f>'Art. 121'!Q1577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6" t="s">
        <v>1417</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88">
        <f>'Art. 121'!Q1578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6" t="s">
        <v>1419</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88">
        <f>'Art. 121'!Q1579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85" t="s">
        <v>1421</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88">
        <f>'Art. 121'!Q1580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85" t="s">
        <v>1423</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88">
        <f>'Art. 121'!Q1581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85" t="s">
        <v>1425</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88">
        <f>'Art. 121'!Q1582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85" t="s">
        <v>1427</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88">
        <f>'Art. 121'!Q1583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307" t="s">
        <v>2380</v>
      </c>
      <c r="B1650" s="307"/>
      <c r="C1650" s="307"/>
      <c r="D1650" s="307"/>
      <c r="E1650" s="307"/>
      <c r="F1650" s="307"/>
      <c r="G1650" s="307"/>
      <c r="H1650" s="307"/>
      <c r="I1650" s="307"/>
      <c r="J1650" s="307"/>
      <c r="K1650" s="307"/>
      <c r="L1650" s="307"/>
      <c r="M1650" s="307"/>
      <c r="N1650" s="307"/>
      <c r="O1650" s="307"/>
      <c r="P1650" s="307"/>
      <c r="Q1650" s="307"/>
      <c r="R1650" s="307"/>
      <c r="S1650" s="307"/>
      <c r="T1650" s="307"/>
      <c r="U1650" s="307"/>
      <c r="V1650" s="307"/>
      <c r="W1650" s="307"/>
      <c r="X1650" s="307"/>
      <c r="Y1650" s="307"/>
      <c r="Z1650" s="307"/>
      <c r="AA1650" s="307"/>
      <c r="AB1650" s="307"/>
      <c r="AC1650" s="307"/>
      <c r="AD1650" s="307"/>
      <c r="AE1650" s="89">
        <f>SUM(AE1640:AE1649)</f>
        <v>0</v>
      </c>
      <c r="AF1650" s="59"/>
      <c r="AG1650" s="92">
        <f>SUM(AG1640:AG1649)</f>
        <v>0</v>
      </c>
      <c r="AH1650" s="93"/>
      <c r="AI1650" s="94"/>
      <c r="AJ1650" s="94"/>
      <c r="AK1650" s="94"/>
    </row>
    <row r="1651" spans="1:37" ht="25.15" customHeight="1" x14ac:dyDescent="0.2">
      <c r="A1651" s="308" t="s">
        <v>2381</v>
      </c>
      <c r="B1651" s="308"/>
      <c r="C1651" s="308"/>
      <c r="D1651" s="308"/>
      <c r="E1651" s="308"/>
      <c r="F1651" s="308"/>
      <c r="G1651" s="308"/>
      <c r="H1651" s="308"/>
      <c r="I1651" s="308"/>
      <c r="J1651" s="308"/>
      <c r="K1651" s="308"/>
      <c r="L1651" s="308"/>
      <c r="M1651" s="308"/>
      <c r="N1651" s="308"/>
      <c r="O1651" s="308"/>
      <c r="P1651" s="308"/>
      <c r="Q1651" s="308"/>
      <c r="R1651" s="308"/>
      <c r="S1651" s="308"/>
      <c r="T1651" s="308"/>
      <c r="U1651" s="308"/>
      <c r="V1651" s="308"/>
      <c r="W1651" s="308"/>
      <c r="X1651" s="308"/>
      <c r="Y1651" s="308"/>
      <c r="Z1651" s="308"/>
      <c r="AA1651" s="308"/>
      <c r="AB1651" s="308"/>
      <c r="AC1651" s="308"/>
      <c r="AD1651" s="308"/>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310" t="s">
        <v>73</v>
      </c>
      <c r="B1653" s="310"/>
      <c r="C1653" s="310"/>
      <c r="D1653" s="310"/>
      <c r="E1653" s="310"/>
      <c r="F1653" s="310"/>
      <c r="G1653" s="310"/>
      <c r="H1653" s="310"/>
      <c r="I1653" s="310"/>
      <c r="J1653" s="310"/>
      <c r="K1653" s="310"/>
      <c r="L1653" s="310"/>
      <c r="M1653" s="310"/>
      <c r="N1653" s="310"/>
      <c r="O1653" s="310"/>
      <c r="P1653" s="310"/>
      <c r="Q1653" s="310"/>
      <c r="R1653" s="310"/>
      <c r="S1653" s="310"/>
      <c r="T1653" s="310"/>
      <c r="U1653" s="310"/>
      <c r="V1653" s="310"/>
      <c r="W1653" s="310"/>
      <c r="X1653" s="310"/>
      <c r="Y1653" s="310"/>
      <c r="Z1653" s="310"/>
      <c r="AA1653" s="310"/>
      <c r="AB1653" s="310"/>
      <c r="AC1653" s="310"/>
      <c r="AD1653" s="104" t="s">
        <v>64</v>
      </c>
      <c r="AE1653" s="105" t="s">
        <v>8</v>
      </c>
      <c r="AF1653" s="86" t="s">
        <v>2133</v>
      </c>
      <c r="AG1653" s="86" t="s">
        <v>2134</v>
      </c>
      <c r="AH1653" s="86" t="s">
        <v>2135</v>
      </c>
      <c r="AI1653" s="87" t="s">
        <v>2136</v>
      </c>
      <c r="AJ1653" s="86"/>
      <c r="AK1653" s="87" t="s">
        <v>2137</v>
      </c>
    </row>
    <row r="1654" spans="1:37" ht="25.15" customHeight="1" thickTop="1" thickBot="1" x14ac:dyDescent="0.25">
      <c r="A1654" s="285" t="s">
        <v>1007</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88">
        <f>'Art. 121'!Q1586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85" t="s">
        <v>1009</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88">
        <f>'Art. 121'!Q1587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85" t="s">
        <v>1011</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88">
        <f>'Art. 121'!Q1588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85" t="s">
        <v>1013</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88">
        <f>'Art. 121'!Q1589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85" t="s">
        <v>1429</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88">
        <f>'Art. 121'!Q1590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307" t="s">
        <v>2382</v>
      </c>
      <c r="B1659" s="307"/>
      <c r="C1659" s="307"/>
      <c r="D1659" s="307"/>
      <c r="E1659" s="307"/>
      <c r="F1659" s="307"/>
      <c r="G1659" s="307"/>
      <c r="H1659" s="307"/>
      <c r="I1659" s="307"/>
      <c r="J1659" s="307"/>
      <c r="K1659" s="307"/>
      <c r="L1659" s="307"/>
      <c r="M1659" s="307"/>
      <c r="N1659" s="307"/>
      <c r="O1659" s="307"/>
      <c r="P1659" s="307"/>
      <c r="Q1659" s="307"/>
      <c r="R1659" s="307"/>
      <c r="S1659" s="307"/>
      <c r="T1659" s="307"/>
      <c r="U1659" s="307"/>
      <c r="V1659" s="307"/>
      <c r="W1659" s="307"/>
      <c r="X1659" s="307"/>
      <c r="Y1659" s="307"/>
      <c r="Z1659" s="307"/>
      <c r="AA1659" s="307"/>
      <c r="AB1659" s="307"/>
      <c r="AC1659" s="307"/>
      <c r="AD1659" s="307"/>
      <c r="AE1659" s="89">
        <f>SUM(AE1652:AE1658)</f>
        <v>0</v>
      </c>
      <c r="AF1659" s="59"/>
      <c r="AG1659" s="92">
        <f>SUM(AG1654:AG1658)</f>
        <v>0</v>
      </c>
      <c r="AH1659" s="93"/>
      <c r="AI1659" s="94"/>
      <c r="AJ1659" s="94"/>
      <c r="AK1659" s="94"/>
    </row>
    <row r="1660" spans="1:37" ht="25.15" customHeight="1" x14ac:dyDescent="0.2">
      <c r="A1660" s="308" t="s">
        <v>2383</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9" t="s">
        <v>1430</v>
      </c>
      <c r="B1663" s="309"/>
      <c r="C1663" s="309"/>
      <c r="D1663" s="309"/>
      <c r="E1663" s="309"/>
      <c r="F1663" s="309"/>
      <c r="G1663" s="309"/>
      <c r="H1663" s="309"/>
      <c r="I1663" s="309"/>
      <c r="J1663" s="309"/>
      <c r="K1663" s="309"/>
      <c r="L1663" s="309"/>
      <c r="M1663" s="309"/>
      <c r="N1663" s="309"/>
      <c r="O1663" s="309"/>
      <c r="P1663" s="309"/>
      <c r="Q1663" s="309"/>
      <c r="R1663" s="309"/>
      <c r="S1663" s="309"/>
      <c r="T1663" s="309"/>
      <c r="U1663" s="309"/>
      <c r="V1663" s="309"/>
      <c r="W1663" s="309"/>
      <c r="X1663" s="309"/>
      <c r="Y1663" s="309"/>
      <c r="Z1663" s="309"/>
      <c r="AA1663" s="309"/>
      <c r="AB1663" s="309"/>
      <c r="AC1663" s="309"/>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299" t="s">
        <v>43</v>
      </c>
      <c r="B1666" s="299"/>
      <c r="C1666" s="299"/>
      <c r="D1666" s="299"/>
      <c r="E1666" s="299"/>
      <c r="F1666" s="299"/>
      <c r="G1666" s="299"/>
      <c r="H1666" s="299"/>
      <c r="I1666" s="299"/>
      <c r="J1666" s="299"/>
      <c r="K1666" s="299"/>
      <c r="L1666" s="299"/>
      <c r="M1666" s="299"/>
      <c r="N1666" s="299"/>
      <c r="O1666" s="299"/>
      <c r="P1666" s="299"/>
      <c r="Q1666" s="299"/>
      <c r="R1666" s="299"/>
      <c r="S1666" s="299"/>
      <c r="T1666" s="299"/>
      <c r="U1666" s="299"/>
      <c r="V1666" s="299"/>
      <c r="W1666" s="299"/>
      <c r="X1666" s="299"/>
      <c r="Y1666" s="299"/>
      <c r="Z1666" s="299"/>
      <c r="AA1666" s="299"/>
      <c r="AB1666" s="299"/>
      <c r="AC1666" s="299"/>
      <c r="AD1666" s="63" t="s">
        <v>64</v>
      </c>
      <c r="AE1666" s="211" t="s">
        <v>8</v>
      </c>
      <c r="AF1666" s="86" t="s">
        <v>2133</v>
      </c>
      <c r="AG1666" s="86" t="s">
        <v>2134</v>
      </c>
      <c r="AH1666" s="86" t="s">
        <v>2135</v>
      </c>
      <c r="AI1666" s="87" t="s">
        <v>2136</v>
      </c>
      <c r="AJ1666" s="86"/>
      <c r="AK1666" s="87" t="s">
        <v>2137</v>
      </c>
    </row>
    <row r="1667" spans="1:37" ht="25.15" customHeight="1" thickTop="1" thickBot="1" x14ac:dyDescent="0.25">
      <c r="A1667" s="285" t="s">
        <v>987</v>
      </c>
      <c r="B1667" s="285"/>
      <c r="C1667" s="285"/>
      <c r="D1667" s="285"/>
      <c r="E1667" s="285"/>
      <c r="F1667" s="285"/>
      <c r="G1667" s="285"/>
      <c r="H1667" s="285"/>
      <c r="I1667" s="285"/>
      <c r="J1667" s="285"/>
      <c r="K1667" s="285"/>
      <c r="L1667" s="285"/>
      <c r="M1667" s="285"/>
      <c r="N1667" s="285"/>
      <c r="O1667" s="285"/>
      <c r="P1667" s="285"/>
      <c r="Q1667" s="285"/>
      <c r="R1667" s="285"/>
      <c r="S1667" s="285"/>
      <c r="T1667" s="285"/>
      <c r="U1667" s="285"/>
      <c r="V1667" s="285"/>
      <c r="W1667" s="285"/>
      <c r="X1667" s="285"/>
      <c r="Y1667" s="285"/>
      <c r="Z1667" s="285"/>
      <c r="AA1667" s="285"/>
      <c r="AB1667" s="285"/>
      <c r="AC1667" s="285"/>
      <c r="AD1667" s="88">
        <f>'Art. 121'!Q1599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85" t="s">
        <v>989</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8">
        <f>'Art. 121'!Q1600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85" t="s">
        <v>1433</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88">
        <f>'Art. 121'!Q1601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85" t="s">
        <v>1435</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88">
        <f>'Art. 121'!Q1602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6" t="s">
        <v>1437</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88">
        <f>'Art. 121'!Q1603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6" t="s">
        <v>1439</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88">
        <f>'Art. 121'!Q1604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85" t="s">
        <v>1441</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88">
        <f>'Art. 121'!Q1605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85" t="s">
        <v>1443</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88">
        <f>'Art. 121'!Q1606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85" t="s">
        <v>1445</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88">
        <f>'Art. 121'!Q1607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85" t="s">
        <v>2384</v>
      </c>
      <c r="B1676" s="285"/>
      <c r="C1676" s="285"/>
      <c r="D1676" s="285"/>
      <c r="E1676" s="285"/>
      <c r="F1676" s="285"/>
      <c r="G1676" s="285"/>
      <c r="H1676" s="285"/>
      <c r="I1676" s="285"/>
      <c r="J1676" s="285"/>
      <c r="K1676" s="285"/>
      <c r="L1676" s="285"/>
      <c r="M1676" s="285"/>
      <c r="N1676" s="285"/>
      <c r="O1676" s="285"/>
      <c r="P1676" s="285"/>
      <c r="Q1676" s="285"/>
      <c r="R1676" s="285"/>
      <c r="S1676" s="285"/>
      <c r="T1676" s="285"/>
      <c r="U1676" s="285"/>
      <c r="V1676" s="285"/>
      <c r="W1676" s="285"/>
      <c r="X1676" s="285"/>
      <c r="Y1676" s="285"/>
      <c r="Z1676" s="285"/>
      <c r="AA1676" s="285"/>
      <c r="AB1676" s="285"/>
      <c r="AC1676" s="285"/>
      <c r="AD1676" s="88">
        <f>'Art. 121'!Q1608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85" t="s">
        <v>1448</v>
      </c>
      <c r="B1677" s="285"/>
      <c r="C1677" s="285"/>
      <c r="D1677" s="285"/>
      <c r="E1677" s="285"/>
      <c r="F1677" s="285"/>
      <c r="G1677" s="285"/>
      <c r="H1677" s="285"/>
      <c r="I1677" s="285"/>
      <c r="J1677" s="285"/>
      <c r="K1677" s="285"/>
      <c r="L1677" s="285"/>
      <c r="M1677" s="285"/>
      <c r="N1677" s="285"/>
      <c r="O1677" s="285"/>
      <c r="P1677" s="285"/>
      <c r="Q1677" s="285"/>
      <c r="R1677" s="285"/>
      <c r="S1677" s="285"/>
      <c r="T1677" s="285"/>
      <c r="U1677" s="285"/>
      <c r="V1677" s="285"/>
      <c r="W1677" s="285"/>
      <c r="X1677" s="285"/>
      <c r="Y1677" s="285"/>
      <c r="Z1677" s="285"/>
      <c r="AA1677" s="285"/>
      <c r="AB1677" s="285"/>
      <c r="AC1677" s="285"/>
      <c r="AD1677" s="88">
        <f>'Art. 121'!Q1609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6" t="s">
        <v>1450</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8">
        <f>'Art. 121'!Q1610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6" t="s">
        <v>1452</v>
      </c>
      <c r="B1679" s="286"/>
      <c r="C1679" s="286"/>
      <c r="D1679" s="286"/>
      <c r="E1679" s="286"/>
      <c r="F1679" s="286"/>
      <c r="G1679" s="286"/>
      <c r="H1679" s="286"/>
      <c r="I1679" s="286"/>
      <c r="J1679" s="286"/>
      <c r="K1679" s="286"/>
      <c r="L1679" s="286"/>
      <c r="M1679" s="286"/>
      <c r="N1679" s="286"/>
      <c r="O1679" s="286"/>
      <c r="P1679" s="286"/>
      <c r="Q1679" s="286"/>
      <c r="R1679" s="286"/>
      <c r="S1679" s="286"/>
      <c r="T1679" s="286"/>
      <c r="U1679" s="286"/>
      <c r="V1679" s="286"/>
      <c r="W1679" s="286"/>
      <c r="X1679" s="286"/>
      <c r="Y1679" s="286"/>
      <c r="Z1679" s="286"/>
      <c r="AA1679" s="286"/>
      <c r="AB1679" s="286"/>
      <c r="AC1679" s="286"/>
      <c r="AD1679" s="88">
        <f>'Art. 121'!Q1611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85" t="s">
        <v>2385</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88">
        <f>'Art. 121'!Q1612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85" t="s">
        <v>1455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88">
        <f>'Art. 121'!Q1613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85" t="s">
        <v>1457</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88">
        <f>'Art. 121'!Q1614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6" t="s">
        <v>2386</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88">
        <f>'Art. 121'!Q1615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85" t="s">
        <v>1460</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88">
        <f>'Art. 121'!Q1616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85" t="s">
        <v>1462</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88">
        <f>'Art. 121'!Q1617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85" t="s">
        <v>1464</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88">
        <f>'Art. 121'!Q1618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85" t="s">
        <v>2387</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88">
        <f>'Art. 121'!Q1619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6" t="s">
        <v>1467</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88">
        <f>'Art. 121'!Q1620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6" t="s">
        <v>1469</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88">
        <f>'Art. 121'!Q1621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85" t="s">
        <v>1471</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88">
        <f>'Art. 121'!Q1622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85" t="s">
        <v>1473</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88">
        <f>'Art. 121'!Q1623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85" t="s">
        <v>1475</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88">
        <f>'Art. 121'!Q1624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307" t="s">
        <v>2388</v>
      </c>
      <c r="B1693" s="307"/>
      <c r="C1693" s="307"/>
      <c r="D1693" s="307"/>
      <c r="E1693" s="307"/>
      <c r="F1693" s="307"/>
      <c r="G1693" s="307"/>
      <c r="H1693" s="307"/>
      <c r="I1693" s="307"/>
      <c r="J1693" s="307"/>
      <c r="K1693" s="307"/>
      <c r="L1693" s="307"/>
      <c r="M1693" s="307"/>
      <c r="N1693" s="307"/>
      <c r="O1693" s="307"/>
      <c r="P1693" s="307"/>
      <c r="Q1693" s="307"/>
      <c r="R1693" s="307"/>
      <c r="S1693" s="307"/>
      <c r="T1693" s="307"/>
      <c r="U1693" s="307"/>
      <c r="V1693" s="307"/>
      <c r="W1693" s="307"/>
      <c r="X1693" s="307"/>
      <c r="Y1693" s="307"/>
      <c r="Z1693" s="307"/>
      <c r="AA1693" s="307"/>
      <c r="AB1693" s="307"/>
      <c r="AC1693" s="307"/>
      <c r="AD1693" s="307"/>
      <c r="AE1693" s="89">
        <f>SUM(AE1667:AE1692)</f>
        <v>0</v>
      </c>
      <c r="AF1693" s="59"/>
      <c r="AG1693" s="92">
        <f>SUM(AG1667:AG1692)</f>
        <v>0</v>
      </c>
      <c r="AH1693" s="93"/>
      <c r="AI1693" s="94"/>
      <c r="AJ1693" s="94"/>
      <c r="AK1693" s="94"/>
    </row>
    <row r="1694" spans="1:37" ht="25.15" customHeight="1" x14ac:dyDescent="0.2">
      <c r="A1694" s="308" t="s">
        <v>2389</v>
      </c>
      <c r="B1694" s="308"/>
      <c r="C1694" s="308"/>
      <c r="D1694" s="308"/>
      <c r="E1694" s="308"/>
      <c r="F1694" s="308"/>
      <c r="G1694" s="308"/>
      <c r="H1694" s="308"/>
      <c r="I1694" s="308"/>
      <c r="J1694" s="308"/>
      <c r="K1694" s="308"/>
      <c r="L1694" s="308"/>
      <c r="M1694" s="308"/>
      <c r="N1694" s="308"/>
      <c r="O1694" s="308"/>
      <c r="P1694" s="308"/>
      <c r="Q1694" s="308"/>
      <c r="R1694" s="308"/>
      <c r="S1694" s="308"/>
      <c r="T1694" s="308"/>
      <c r="U1694" s="308"/>
      <c r="V1694" s="308"/>
      <c r="W1694" s="308"/>
      <c r="X1694" s="308"/>
      <c r="Y1694" s="308"/>
      <c r="Z1694" s="308"/>
      <c r="AA1694" s="308"/>
      <c r="AB1694" s="308"/>
      <c r="AC1694" s="308"/>
      <c r="AD1694" s="308"/>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310" t="s">
        <v>73</v>
      </c>
      <c r="B1696" s="310"/>
      <c r="C1696" s="310"/>
      <c r="D1696" s="310"/>
      <c r="E1696" s="310"/>
      <c r="F1696" s="310"/>
      <c r="G1696" s="310"/>
      <c r="H1696" s="310"/>
      <c r="I1696" s="310"/>
      <c r="J1696" s="310"/>
      <c r="K1696" s="310"/>
      <c r="L1696" s="310"/>
      <c r="M1696" s="310"/>
      <c r="N1696" s="310"/>
      <c r="O1696" s="310"/>
      <c r="P1696" s="310"/>
      <c r="Q1696" s="310"/>
      <c r="R1696" s="310"/>
      <c r="S1696" s="310"/>
      <c r="T1696" s="310"/>
      <c r="U1696" s="310"/>
      <c r="V1696" s="310"/>
      <c r="W1696" s="310"/>
      <c r="X1696" s="310"/>
      <c r="Y1696" s="310"/>
      <c r="Z1696" s="310"/>
      <c r="AA1696" s="310"/>
      <c r="AB1696" s="310"/>
      <c r="AC1696" s="310"/>
      <c r="AD1696" s="104" t="s">
        <v>64</v>
      </c>
      <c r="AE1696" s="105" t="s">
        <v>8</v>
      </c>
      <c r="AF1696" s="86" t="s">
        <v>2133</v>
      </c>
      <c r="AG1696" s="86" t="s">
        <v>2134</v>
      </c>
      <c r="AH1696" s="86" t="s">
        <v>2135</v>
      </c>
      <c r="AI1696" s="87" t="s">
        <v>2136</v>
      </c>
      <c r="AJ1696" s="86"/>
      <c r="AK1696" s="87" t="s">
        <v>2137</v>
      </c>
    </row>
    <row r="1697" spans="1:37" ht="25.15" customHeight="1" thickTop="1" thickBot="1" x14ac:dyDescent="0.25">
      <c r="A1697" s="285" t="s">
        <v>1477</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88">
        <f>'Art. 121'!Q1627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85" t="s">
        <v>1479</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88">
        <f>'Art. 121'!Q1628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85" t="s">
        <v>1481</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88">
        <f>'Art. 121'!Q1629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85" t="s">
        <v>1483</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88">
        <f>'Art. 121'!Q1630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85" t="s">
        <v>1485</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88">
        <f>'Art. 121'!Q1631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307" t="s">
        <v>2390</v>
      </c>
      <c r="B1702" s="307"/>
      <c r="C1702" s="307"/>
      <c r="D1702" s="307"/>
      <c r="E1702" s="307"/>
      <c r="F1702" s="307"/>
      <c r="G1702" s="307"/>
      <c r="H1702" s="307"/>
      <c r="I1702" s="307"/>
      <c r="J1702" s="307"/>
      <c r="K1702" s="307"/>
      <c r="L1702" s="307"/>
      <c r="M1702" s="307"/>
      <c r="N1702" s="307"/>
      <c r="O1702" s="307"/>
      <c r="P1702" s="307"/>
      <c r="Q1702" s="307"/>
      <c r="R1702" s="307"/>
      <c r="S1702" s="307"/>
      <c r="T1702" s="307"/>
      <c r="U1702" s="307"/>
      <c r="V1702" s="307"/>
      <c r="W1702" s="307"/>
      <c r="X1702" s="307"/>
      <c r="Y1702" s="307"/>
      <c r="Z1702" s="307"/>
      <c r="AA1702" s="307"/>
      <c r="AB1702" s="307"/>
      <c r="AC1702" s="307"/>
      <c r="AD1702" s="307"/>
      <c r="AE1702" s="89">
        <f>SUM(AE1695:AE1701)</f>
        <v>0</v>
      </c>
      <c r="AF1702" s="59"/>
      <c r="AG1702" s="92">
        <f>SUM(AG1697:AG1701)</f>
        <v>0</v>
      </c>
      <c r="AH1702" s="93"/>
      <c r="AI1702" s="94"/>
      <c r="AJ1702" s="94"/>
      <c r="AK1702" s="94"/>
    </row>
    <row r="1703" spans="1:37" ht="25.15" customHeight="1" x14ac:dyDescent="0.2">
      <c r="A1703" s="308" t="s">
        <v>2391</v>
      </c>
      <c r="B1703" s="308"/>
      <c r="C1703" s="308"/>
      <c r="D1703" s="308"/>
      <c r="E1703" s="308"/>
      <c r="F1703" s="308"/>
      <c r="G1703" s="308"/>
      <c r="H1703" s="308"/>
      <c r="I1703" s="308"/>
      <c r="J1703" s="308"/>
      <c r="K1703" s="308"/>
      <c r="L1703" s="308"/>
      <c r="M1703" s="308"/>
      <c r="N1703" s="308"/>
      <c r="O1703" s="308"/>
      <c r="P1703" s="308"/>
      <c r="Q1703" s="308"/>
      <c r="R1703" s="308"/>
      <c r="S1703" s="308"/>
      <c r="T1703" s="308"/>
      <c r="U1703" s="308"/>
      <c r="V1703" s="308"/>
      <c r="W1703" s="308"/>
      <c r="X1703" s="308"/>
      <c r="Y1703" s="308"/>
      <c r="Z1703" s="308"/>
      <c r="AA1703" s="308"/>
      <c r="AB1703" s="308"/>
      <c r="AC1703" s="308"/>
      <c r="AD1703" s="308"/>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9" t="s">
        <v>1486</v>
      </c>
      <c r="B1706" s="309"/>
      <c r="C1706" s="309"/>
      <c r="D1706" s="309"/>
      <c r="E1706" s="309"/>
      <c r="F1706" s="309"/>
      <c r="G1706" s="309"/>
      <c r="H1706" s="309"/>
      <c r="I1706" s="309"/>
      <c r="J1706" s="309"/>
      <c r="K1706" s="309"/>
      <c r="L1706" s="309"/>
      <c r="M1706" s="309"/>
      <c r="N1706" s="309"/>
      <c r="O1706" s="309"/>
      <c r="P1706" s="309"/>
      <c r="Q1706" s="309"/>
      <c r="R1706" s="309"/>
      <c r="S1706" s="309"/>
      <c r="T1706" s="309"/>
      <c r="U1706" s="309"/>
      <c r="V1706" s="309"/>
      <c r="W1706" s="309"/>
      <c r="X1706" s="309"/>
      <c r="Y1706" s="309"/>
      <c r="Z1706" s="309"/>
      <c r="AA1706" s="309"/>
      <c r="AB1706" s="309"/>
      <c r="AC1706" s="309"/>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299" t="s">
        <v>43</v>
      </c>
      <c r="B1709" s="299"/>
      <c r="C1709" s="299"/>
      <c r="D1709" s="299"/>
      <c r="E1709" s="299"/>
      <c r="F1709" s="299"/>
      <c r="G1709" s="299"/>
      <c r="H1709" s="299"/>
      <c r="I1709" s="299"/>
      <c r="J1709" s="299"/>
      <c r="K1709" s="299"/>
      <c r="L1709" s="299"/>
      <c r="M1709" s="299"/>
      <c r="N1709" s="299"/>
      <c r="O1709" s="299"/>
      <c r="P1709" s="299"/>
      <c r="Q1709" s="299"/>
      <c r="R1709" s="299"/>
      <c r="S1709" s="299"/>
      <c r="T1709" s="299"/>
      <c r="U1709" s="299"/>
      <c r="V1709" s="299"/>
      <c r="W1709" s="299"/>
      <c r="X1709" s="299"/>
      <c r="Y1709" s="299"/>
      <c r="Z1709" s="299"/>
      <c r="AA1709" s="299"/>
      <c r="AB1709" s="299"/>
      <c r="AC1709" s="299"/>
      <c r="AD1709" s="63" t="s">
        <v>64</v>
      </c>
      <c r="AE1709" s="211" t="s">
        <v>8</v>
      </c>
      <c r="AF1709" s="86" t="s">
        <v>2133</v>
      </c>
      <c r="AG1709" s="86" t="s">
        <v>2134</v>
      </c>
      <c r="AH1709" s="86" t="s">
        <v>2135</v>
      </c>
      <c r="AI1709" s="87" t="s">
        <v>2136</v>
      </c>
      <c r="AJ1709" s="86"/>
      <c r="AK1709" s="87" t="s">
        <v>2137</v>
      </c>
    </row>
    <row r="1710" spans="1:37" ht="25.15" customHeight="1" thickTop="1" thickBot="1" x14ac:dyDescent="0.25">
      <c r="A1710" s="285" t="s">
        <v>987</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88">
        <f>'Art. 121'!Q1640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85" t="s">
        <v>989</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88">
        <f>'Art. 121'!Q1641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85" t="s">
        <v>1489</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88">
        <f>'Art. 121'!Q1642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85" t="s">
        <v>1491</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88">
        <f>'Art. 121'!Q1643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6" t="s">
        <v>1493</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88">
        <f>'Art. 121'!Q1644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6" t="s">
        <v>1495</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88">
        <f>'Art. 121'!Q1645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85" t="s">
        <v>1497</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88">
        <f>'Art. 121'!Q1646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85" t="s">
        <v>1499</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88">
        <f>'Art. 121'!Q1647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85" t="s">
        <v>1501</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88">
        <f>'Art. 121'!Q1648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85" t="s">
        <v>1503</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88">
        <f>'Art. 121'!Q1649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85" t="s">
        <v>1505</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88">
        <f>'Art. 121'!Q1650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6" t="s">
        <v>1507</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88">
        <f>'Art. 121'!Q1651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6" t="s">
        <v>1509</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88">
        <f>'Art. 121'!Q1652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85" t="s">
        <v>1511</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88">
        <f>'Art. 121'!Q1653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85" t="s">
        <v>1513</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88">
        <f>'Art. 121'!Q1654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85" t="s">
        <v>1515</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88">
        <f>'Art. 121'!Q1655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6" t="s">
        <v>1517</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88">
        <f>'Art. 121'!Q1656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85" t="s">
        <v>1519</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88">
        <f>'Art. 121'!Q1657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85" t="s">
        <v>1521</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88">
        <f>'Art. 121'!Q1658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85" t="s">
        <v>1523</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88">
        <f>'Art. 121'!Q1659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85" t="s">
        <v>1525</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88">
        <f>'Art. 121'!Q1660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6" t="s">
        <v>1527</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88">
        <f>'Art. 121'!Q1661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6" t="s">
        <v>2392</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88">
        <f>'Art. 121'!Q1662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85" t="s">
        <v>1530</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88">
        <f>'Art. 121'!Q1663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85" t="s">
        <v>1532</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8">
        <f>'Art. 121'!Q1664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85" t="s">
        <v>1534</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88">
        <f>'Art. 121'!Q1665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85" t="s">
        <v>1536</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88">
        <f>'Art. 121'!Q1666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85" t="s">
        <v>1538</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88">
        <f>'Art. 121'!Q1667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6" t="s">
        <v>2393</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88">
        <f>'Art. 121'!Q1668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6" t="s">
        <v>1541</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88">
        <f>'Art. 121'!Q1669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85" t="s">
        <v>1543</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88">
        <f>'Art. 121'!Q1670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85" t="s">
        <v>1545</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88">
        <f>'Art. 121'!Q1671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85" t="s">
        <v>1547</v>
      </c>
      <c r="B1742" s="285"/>
      <c r="C1742" s="285"/>
      <c r="D1742" s="285"/>
      <c r="E1742" s="285"/>
      <c r="F1742" s="285"/>
      <c r="G1742" s="285"/>
      <c r="H1742" s="285"/>
      <c r="I1742" s="285"/>
      <c r="J1742" s="285"/>
      <c r="K1742" s="285"/>
      <c r="L1742" s="285"/>
      <c r="M1742" s="285"/>
      <c r="N1742" s="285"/>
      <c r="O1742" s="285"/>
      <c r="P1742" s="285"/>
      <c r="Q1742" s="285"/>
      <c r="R1742" s="285"/>
      <c r="S1742" s="285"/>
      <c r="T1742" s="285"/>
      <c r="U1742" s="285"/>
      <c r="V1742" s="285"/>
      <c r="W1742" s="285"/>
      <c r="X1742" s="285"/>
      <c r="Y1742" s="285"/>
      <c r="Z1742" s="285"/>
      <c r="AA1742" s="285"/>
      <c r="AB1742" s="285"/>
      <c r="AC1742" s="285"/>
      <c r="AD1742" s="88">
        <f>'Art. 121'!Q1672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6" t="s">
        <v>1549</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88">
        <f>'Art. 121'!Q1673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85" t="s">
        <v>1551</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8">
        <f>'Art. 121'!Q1674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85" t="s">
        <v>1553</v>
      </c>
      <c r="B1745" s="285"/>
      <c r="C1745" s="285"/>
      <c r="D1745" s="285"/>
      <c r="E1745" s="285"/>
      <c r="F1745" s="285"/>
      <c r="G1745" s="285"/>
      <c r="H1745" s="285"/>
      <c r="I1745" s="285"/>
      <c r="J1745" s="285"/>
      <c r="K1745" s="285"/>
      <c r="L1745" s="285"/>
      <c r="M1745" s="285"/>
      <c r="N1745" s="285"/>
      <c r="O1745" s="285"/>
      <c r="P1745" s="285"/>
      <c r="Q1745" s="285"/>
      <c r="R1745" s="285"/>
      <c r="S1745" s="285"/>
      <c r="T1745" s="285"/>
      <c r="U1745" s="285"/>
      <c r="V1745" s="285"/>
      <c r="W1745" s="285"/>
      <c r="X1745" s="285"/>
      <c r="Y1745" s="285"/>
      <c r="Z1745" s="285"/>
      <c r="AA1745" s="285"/>
      <c r="AB1745" s="285"/>
      <c r="AC1745" s="285"/>
      <c r="AD1745" s="88">
        <f>'Art. 121'!Q1675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6" t="s">
        <v>1555</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88">
        <f>'Art. 121'!Q1676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6" t="s">
        <v>1557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88">
        <f>'Art. 121'!Q1677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85" t="s">
        <v>1559</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88">
        <f>'Art. 121'!Q1678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85" t="s">
        <v>1561</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88">
        <f>'Art. 121'!Q1679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85" t="s">
        <v>2394</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88">
        <f>'Art. 121'!Q1680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6" t="s">
        <v>1564</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88">
        <f>'Art. 121'!Q1681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85" t="s">
        <v>1566</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88">
        <f>'Art. 121'!Q1682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6" t="s">
        <v>1568</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88">
        <f>'Art. 121'!Q1683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85" t="s">
        <v>1570</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88">
        <f>'Art. 121'!Q1684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85" t="s">
        <v>1572</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88">
        <f>'Art. 121'!Q1685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6" t="s">
        <v>1574</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88">
        <f>'Art. 121'!Q1686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85" t="s">
        <v>1576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88">
        <f>'Art. 121'!Q1687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6" t="s">
        <v>1578</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88">
        <f>'Art. 121'!Q1688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307" t="s">
        <v>2395</v>
      </c>
      <c r="B1759" s="307"/>
      <c r="C1759" s="307"/>
      <c r="D1759" s="307"/>
      <c r="E1759" s="307"/>
      <c r="F1759" s="307"/>
      <c r="G1759" s="307"/>
      <c r="H1759" s="307"/>
      <c r="I1759" s="307"/>
      <c r="J1759" s="307"/>
      <c r="K1759" s="307"/>
      <c r="L1759" s="307"/>
      <c r="M1759" s="307"/>
      <c r="N1759" s="307"/>
      <c r="O1759" s="307"/>
      <c r="P1759" s="307"/>
      <c r="Q1759" s="307"/>
      <c r="R1759" s="307"/>
      <c r="S1759" s="307"/>
      <c r="T1759" s="307"/>
      <c r="U1759" s="307"/>
      <c r="V1759" s="307"/>
      <c r="W1759" s="307"/>
      <c r="X1759" s="307"/>
      <c r="Y1759" s="307"/>
      <c r="Z1759" s="307"/>
      <c r="AA1759" s="307"/>
      <c r="AB1759" s="307"/>
      <c r="AC1759" s="307"/>
      <c r="AD1759" s="307"/>
      <c r="AE1759" s="89">
        <f>SUM(AE1710:AE1758)</f>
        <v>0</v>
      </c>
      <c r="AF1759" s="59"/>
      <c r="AG1759" s="92">
        <f>SUM(AG1710:AG1758)</f>
        <v>0</v>
      </c>
      <c r="AH1759" s="93"/>
      <c r="AI1759" s="94"/>
      <c r="AJ1759" s="94"/>
      <c r="AK1759" s="94"/>
    </row>
    <row r="1760" spans="1:37" ht="25.15" customHeight="1" x14ac:dyDescent="0.2">
      <c r="A1760" s="308" t="s">
        <v>2396</v>
      </c>
      <c r="B1760" s="308"/>
      <c r="C1760" s="308"/>
      <c r="D1760" s="308"/>
      <c r="E1760" s="308"/>
      <c r="F1760" s="308"/>
      <c r="G1760" s="308"/>
      <c r="H1760" s="308"/>
      <c r="I1760" s="308"/>
      <c r="J1760" s="308"/>
      <c r="K1760" s="308"/>
      <c r="L1760" s="308"/>
      <c r="M1760" s="308"/>
      <c r="N1760" s="308"/>
      <c r="O1760" s="308"/>
      <c r="P1760" s="308"/>
      <c r="Q1760" s="308"/>
      <c r="R1760" s="308"/>
      <c r="S1760" s="308"/>
      <c r="T1760" s="308"/>
      <c r="U1760" s="308"/>
      <c r="V1760" s="308"/>
      <c r="W1760" s="308"/>
      <c r="X1760" s="308"/>
      <c r="Y1760" s="308"/>
      <c r="Z1760" s="308"/>
      <c r="AA1760" s="308"/>
      <c r="AB1760" s="308"/>
      <c r="AC1760" s="308"/>
      <c r="AD1760" s="308"/>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310" t="s">
        <v>73</v>
      </c>
      <c r="B1762" s="310"/>
      <c r="C1762" s="310"/>
      <c r="D1762" s="310"/>
      <c r="E1762" s="310"/>
      <c r="F1762" s="310"/>
      <c r="G1762" s="310"/>
      <c r="H1762" s="310"/>
      <c r="I1762" s="310"/>
      <c r="J1762" s="310"/>
      <c r="K1762" s="310"/>
      <c r="L1762" s="310"/>
      <c r="M1762" s="310"/>
      <c r="N1762" s="310"/>
      <c r="O1762" s="310"/>
      <c r="P1762" s="310"/>
      <c r="Q1762" s="310"/>
      <c r="R1762" s="310"/>
      <c r="S1762" s="310"/>
      <c r="T1762" s="310"/>
      <c r="U1762" s="310"/>
      <c r="V1762" s="310"/>
      <c r="W1762" s="310"/>
      <c r="X1762" s="310"/>
      <c r="Y1762" s="310"/>
      <c r="Z1762" s="310"/>
      <c r="AA1762" s="310"/>
      <c r="AB1762" s="310"/>
      <c r="AC1762" s="310"/>
      <c r="AD1762" s="104" t="s">
        <v>64</v>
      </c>
      <c r="AE1762" s="105" t="s">
        <v>8</v>
      </c>
      <c r="AF1762" s="86" t="s">
        <v>2133</v>
      </c>
      <c r="AG1762" s="86" t="s">
        <v>2134</v>
      </c>
      <c r="AH1762" s="86" t="s">
        <v>2135</v>
      </c>
      <c r="AI1762" s="87" t="s">
        <v>2136</v>
      </c>
      <c r="AJ1762" s="86"/>
      <c r="AK1762" s="87" t="s">
        <v>2137</v>
      </c>
    </row>
    <row r="1763" spans="1:37" ht="25.15" customHeight="1" thickTop="1" thickBot="1" x14ac:dyDescent="0.25">
      <c r="A1763" s="285" t="s">
        <v>1580</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88">
        <f>'Art. 121'!Q1691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85" t="s">
        <v>1582</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88">
        <f>'Art. 121'!Q1692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85" t="s">
        <v>1584</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88">
        <f>'Art. 121'!Q1693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85" t="s">
        <v>1586</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88">
        <f>'Art. 121'!Q1694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85" t="s">
        <v>1588</v>
      </c>
      <c r="B1767" s="285"/>
      <c r="C1767" s="285"/>
      <c r="D1767" s="285"/>
      <c r="E1767" s="285"/>
      <c r="F1767" s="285"/>
      <c r="G1767" s="285"/>
      <c r="H1767" s="285"/>
      <c r="I1767" s="285"/>
      <c r="J1767" s="285"/>
      <c r="K1767" s="285"/>
      <c r="L1767" s="285"/>
      <c r="M1767" s="285"/>
      <c r="N1767" s="285"/>
      <c r="O1767" s="285"/>
      <c r="P1767" s="285"/>
      <c r="Q1767" s="285"/>
      <c r="R1767" s="285"/>
      <c r="S1767" s="285"/>
      <c r="T1767" s="285"/>
      <c r="U1767" s="285"/>
      <c r="V1767" s="285"/>
      <c r="W1767" s="285"/>
      <c r="X1767" s="285"/>
      <c r="Y1767" s="285"/>
      <c r="Z1767" s="285"/>
      <c r="AA1767" s="285"/>
      <c r="AB1767" s="285"/>
      <c r="AC1767" s="285"/>
      <c r="AD1767" s="88">
        <f>'Art. 121'!Q1695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307" t="s">
        <v>2397</v>
      </c>
      <c r="B1768" s="307"/>
      <c r="C1768" s="307"/>
      <c r="D1768" s="307"/>
      <c r="E1768" s="307"/>
      <c r="F1768" s="307"/>
      <c r="G1768" s="307"/>
      <c r="H1768" s="307"/>
      <c r="I1768" s="307"/>
      <c r="J1768" s="307"/>
      <c r="K1768" s="307"/>
      <c r="L1768" s="307"/>
      <c r="M1768" s="307"/>
      <c r="N1768" s="307"/>
      <c r="O1768" s="307"/>
      <c r="P1768" s="307"/>
      <c r="Q1768" s="307"/>
      <c r="R1768" s="307"/>
      <c r="S1768" s="307"/>
      <c r="T1768" s="307"/>
      <c r="U1768" s="307"/>
      <c r="V1768" s="307"/>
      <c r="W1768" s="307"/>
      <c r="X1768" s="307"/>
      <c r="Y1768" s="307"/>
      <c r="Z1768" s="307"/>
      <c r="AA1768" s="307"/>
      <c r="AB1768" s="307"/>
      <c r="AC1768" s="307"/>
      <c r="AD1768" s="307"/>
      <c r="AE1768" s="89">
        <f>SUM(AE1761:AE1767)</f>
        <v>0</v>
      </c>
      <c r="AF1768" s="59"/>
      <c r="AG1768" s="92">
        <f>SUM(AG1763:AG1767)</f>
        <v>0</v>
      </c>
      <c r="AH1768" s="93"/>
      <c r="AI1768" s="94"/>
      <c r="AJ1768" s="94"/>
      <c r="AK1768" s="94"/>
    </row>
    <row r="1769" spans="1:37" ht="25.15" customHeight="1" x14ac:dyDescent="0.2">
      <c r="A1769" s="308" t="s">
        <v>2398</v>
      </c>
      <c r="B1769" s="308"/>
      <c r="C1769" s="308"/>
      <c r="D1769" s="308"/>
      <c r="E1769" s="308"/>
      <c r="F1769" s="308"/>
      <c r="G1769" s="308"/>
      <c r="H1769" s="308"/>
      <c r="I1769" s="308"/>
      <c r="J1769" s="308"/>
      <c r="K1769" s="308"/>
      <c r="L1769" s="308"/>
      <c r="M1769" s="308"/>
      <c r="N1769" s="308"/>
      <c r="O1769" s="308"/>
      <c r="P1769" s="308"/>
      <c r="Q1769" s="308"/>
      <c r="R1769" s="308"/>
      <c r="S1769" s="308"/>
      <c r="T1769" s="308"/>
      <c r="U1769" s="308"/>
      <c r="V1769" s="308"/>
      <c r="W1769" s="308"/>
      <c r="X1769" s="308"/>
      <c r="Y1769" s="308"/>
      <c r="Z1769" s="308"/>
      <c r="AA1769" s="308"/>
      <c r="AB1769" s="308"/>
      <c r="AC1769" s="308"/>
      <c r="AD1769" s="308"/>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9" t="s">
        <v>1589</v>
      </c>
      <c r="B1772" s="309"/>
      <c r="C1772" s="309"/>
      <c r="D1772" s="309"/>
      <c r="E1772" s="309"/>
      <c r="F1772" s="309"/>
      <c r="G1772" s="309"/>
      <c r="H1772" s="309"/>
      <c r="I1772" s="309"/>
      <c r="J1772" s="309"/>
      <c r="K1772" s="309"/>
      <c r="L1772" s="309"/>
      <c r="M1772" s="309"/>
      <c r="N1772" s="309"/>
      <c r="O1772" s="309"/>
      <c r="P1772" s="309"/>
      <c r="Q1772" s="309"/>
      <c r="R1772" s="309"/>
      <c r="S1772" s="309"/>
      <c r="T1772" s="309"/>
      <c r="U1772" s="309"/>
      <c r="V1772" s="309"/>
      <c r="W1772" s="309"/>
      <c r="X1772" s="309"/>
      <c r="Y1772" s="309"/>
      <c r="Z1772" s="309"/>
      <c r="AA1772" s="309"/>
      <c r="AB1772" s="309"/>
      <c r="AC1772" s="309"/>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299" t="s">
        <v>43</v>
      </c>
      <c r="B1775" s="299"/>
      <c r="C1775" s="299"/>
      <c r="D1775" s="299"/>
      <c r="E1775" s="299"/>
      <c r="F1775" s="299"/>
      <c r="G1775" s="299"/>
      <c r="H1775" s="299"/>
      <c r="I1775" s="299"/>
      <c r="J1775" s="299"/>
      <c r="K1775" s="299"/>
      <c r="L1775" s="299"/>
      <c r="M1775" s="299"/>
      <c r="N1775" s="299"/>
      <c r="O1775" s="299"/>
      <c r="P1775" s="299"/>
      <c r="Q1775" s="299"/>
      <c r="R1775" s="299"/>
      <c r="S1775" s="299"/>
      <c r="T1775" s="299"/>
      <c r="U1775" s="299"/>
      <c r="V1775" s="299"/>
      <c r="W1775" s="299"/>
      <c r="X1775" s="299"/>
      <c r="Y1775" s="299"/>
      <c r="Z1775" s="299"/>
      <c r="AA1775" s="299"/>
      <c r="AB1775" s="299"/>
      <c r="AC1775" s="299"/>
      <c r="AD1775" s="63" t="s">
        <v>64</v>
      </c>
      <c r="AE1775" s="211" t="s">
        <v>8</v>
      </c>
      <c r="AF1775" s="86" t="s">
        <v>2133</v>
      </c>
      <c r="AG1775" s="86" t="s">
        <v>2134</v>
      </c>
      <c r="AH1775" s="86" t="s">
        <v>2135</v>
      </c>
      <c r="AI1775" s="87" t="s">
        <v>2136</v>
      </c>
      <c r="AJ1775" s="86"/>
      <c r="AK1775" s="87" t="s">
        <v>2137</v>
      </c>
    </row>
    <row r="1776" spans="1:37" ht="25.15" customHeight="1" thickTop="1" thickBot="1" x14ac:dyDescent="0.25">
      <c r="A1776" s="285" t="s">
        <v>987</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88">
        <f>'Art. 121'!Q1704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85" t="s">
        <v>989</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88">
        <f>'Art. 121'!Q1705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85" t="s">
        <v>1592</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88">
        <f>'Art. 121'!Q1706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85" t="s">
        <v>1594</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88">
        <f>'Art. 121'!Q1707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6" t="s">
        <v>1596</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88">
        <f>'Art. 121'!Q1708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6" t="s">
        <v>1598</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88">
        <f>'Art. 121'!Q1709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85" t="s">
        <v>1600</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88">
        <f>'Art. 121'!Q1710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85" t="s">
        <v>1602</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88">
        <f>'Art. 121'!Q1711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307" t="s">
        <v>2399</v>
      </c>
      <c r="B1784" s="307"/>
      <c r="C1784" s="307"/>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307"/>
      <c r="Z1784" s="307"/>
      <c r="AA1784" s="307"/>
      <c r="AB1784" s="307"/>
      <c r="AC1784" s="307"/>
      <c r="AD1784" s="307"/>
      <c r="AE1784" s="89">
        <f>SUM(AE1776:AE1783)</f>
        <v>0</v>
      </c>
      <c r="AF1784" s="59"/>
      <c r="AG1784" s="92">
        <f>SUM(AG1776:AG1783)</f>
        <v>0</v>
      </c>
      <c r="AH1784" s="93"/>
      <c r="AI1784" s="94"/>
      <c r="AJ1784" s="94"/>
      <c r="AK1784" s="94"/>
    </row>
    <row r="1785" spans="1:37" ht="25.15" customHeight="1" x14ac:dyDescent="0.2">
      <c r="A1785" s="308" t="s">
        <v>2400</v>
      </c>
      <c r="B1785" s="308"/>
      <c r="C1785" s="308"/>
      <c r="D1785" s="308"/>
      <c r="E1785" s="308"/>
      <c r="F1785" s="308"/>
      <c r="G1785" s="308"/>
      <c r="H1785" s="308"/>
      <c r="I1785" s="308"/>
      <c r="J1785" s="308"/>
      <c r="K1785" s="308"/>
      <c r="L1785" s="308"/>
      <c r="M1785" s="308"/>
      <c r="N1785" s="308"/>
      <c r="O1785" s="308"/>
      <c r="P1785" s="308"/>
      <c r="Q1785" s="308"/>
      <c r="R1785" s="308"/>
      <c r="S1785" s="308"/>
      <c r="T1785" s="308"/>
      <c r="U1785" s="308"/>
      <c r="V1785" s="308"/>
      <c r="W1785" s="308"/>
      <c r="X1785" s="308"/>
      <c r="Y1785" s="308"/>
      <c r="Z1785" s="308"/>
      <c r="AA1785" s="308"/>
      <c r="AB1785" s="308"/>
      <c r="AC1785" s="308"/>
      <c r="AD1785" s="308"/>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310" t="s">
        <v>73</v>
      </c>
      <c r="B1787" s="310"/>
      <c r="C1787" s="310"/>
      <c r="D1787" s="310"/>
      <c r="E1787" s="310"/>
      <c r="F1787" s="310"/>
      <c r="G1787" s="310"/>
      <c r="H1787" s="310"/>
      <c r="I1787" s="310"/>
      <c r="J1787" s="310"/>
      <c r="K1787" s="310"/>
      <c r="L1787" s="310"/>
      <c r="M1787" s="310"/>
      <c r="N1787" s="310"/>
      <c r="O1787" s="310"/>
      <c r="P1787" s="310"/>
      <c r="Q1787" s="310"/>
      <c r="R1787" s="310"/>
      <c r="S1787" s="310"/>
      <c r="T1787" s="310"/>
      <c r="U1787" s="310"/>
      <c r="V1787" s="310"/>
      <c r="W1787" s="310"/>
      <c r="X1787" s="310"/>
      <c r="Y1787" s="310"/>
      <c r="Z1787" s="310"/>
      <c r="AA1787" s="310"/>
      <c r="AB1787" s="310"/>
      <c r="AC1787" s="310"/>
      <c r="AD1787" s="104" t="s">
        <v>64</v>
      </c>
      <c r="AE1787" s="105" t="s">
        <v>8</v>
      </c>
      <c r="AF1787" s="86" t="s">
        <v>2133</v>
      </c>
      <c r="AG1787" s="86" t="s">
        <v>2134</v>
      </c>
      <c r="AH1787" s="86" t="s">
        <v>2135</v>
      </c>
      <c r="AI1787" s="87" t="s">
        <v>2136</v>
      </c>
      <c r="AJ1787" s="86"/>
      <c r="AK1787" s="87" t="s">
        <v>2137</v>
      </c>
    </row>
    <row r="1788" spans="1:37" ht="25.15" customHeight="1" thickTop="1" thickBot="1" x14ac:dyDescent="0.25">
      <c r="A1788" s="285" t="s">
        <v>975</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88">
        <f>'Art. 121'!Q1714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85" t="s">
        <v>977</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88">
        <f>'Art. 121'!Q1715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85" t="s">
        <v>979</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88">
        <f>'Art. 121'!Q1716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85" t="s">
        <v>981</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88">
        <f>'Art. 121'!Q1717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85" t="s">
        <v>1604</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88">
        <f>'Art. 121'!Q1718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307" t="s">
        <v>2401</v>
      </c>
      <c r="B1793" s="307"/>
      <c r="C1793" s="307"/>
      <c r="D1793" s="307"/>
      <c r="E1793" s="307"/>
      <c r="F1793" s="307"/>
      <c r="G1793" s="307"/>
      <c r="H1793" s="307"/>
      <c r="I1793" s="307"/>
      <c r="J1793" s="307"/>
      <c r="K1793" s="307"/>
      <c r="L1793" s="307"/>
      <c r="M1793" s="307"/>
      <c r="N1793" s="307"/>
      <c r="O1793" s="307"/>
      <c r="P1793" s="307"/>
      <c r="Q1793" s="307"/>
      <c r="R1793" s="307"/>
      <c r="S1793" s="307"/>
      <c r="T1793" s="307"/>
      <c r="U1793" s="307"/>
      <c r="V1793" s="307"/>
      <c r="W1793" s="307"/>
      <c r="X1793" s="307"/>
      <c r="Y1793" s="307"/>
      <c r="Z1793" s="307"/>
      <c r="AA1793" s="307"/>
      <c r="AB1793" s="307"/>
      <c r="AC1793" s="307"/>
      <c r="AD1793" s="307"/>
      <c r="AE1793" s="89">
        <f>SUM(AE1786:AE1792)</f>
        <v>0</v>
      </c>
      <c r="AF1793" s="59"/>
      <c r="AG1793" s="92">
        <f>SUM(AG1788:AG1792)</f>
        <v>0</v>
      </c>
      <c r="AH1793" s="93"/>
      <c r="AI1793" s="94"/>
      <c r="AJ1793" s="94"/>
      <c r="AK1793" s="94"/>
    </row>
    <row r="1794" spans="1:37" ht="25.15" customHeight="1" x14ac:dyDescent="0.2">
      <c r="A1794" s="308" t="s">
        <v>2402</v>
      </c>
      <c r="B1794" s="308"/>
      <c r="C1794" s="308"/>
      <c r="D1794" s="308"/>
      <c r="E1794" s="308"/>
      <c r="F1794" s="308"/>
      <c r="G1794" s="308"/>
      <c r="H1794" s="308"/>
      <c r="I1794" s="308"/>
      <c r="J1794" s="308"/>
      <c r="K1794" s="308"/>
      <c r="L1794" s="308"/>
      <c r="M1794" s="308"/>
      <c r="N1794" s="308"/>
      <c r="O1794" s="308"/>
      <c r="P1794" s="308"/>
      <c r="Q1794" s="308"/>
      <c r="R1794" s="308"/>
      <c r="S1794" s="308"/>
      <c r="T1794" s="308"/>
      <c r="U1794" s="308"/>
      <c r="V1794" s="308"/>
      <c r="W1794" s="308"/>
      <c r="X1794" s="308"/>
      <c r="Y1794" s="308"/>
      <c r="Z1794" s="308"/>
      <c r="AA1794" s="308"/>
      <c r="AB1794" s="308"/>
      <c r="AC1794" s="308"/>
      <c r="AD1794" s="308"/>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9" t="s">
        <v>1605</v>
      </c>
      <c r="B1797" s="309"/>
      <c r="C1797" s="309"/>
      <c r="D1797" s="309"/>
      <c r="E1797" s="309"/>
      <c r="F1797" s="309"/>
      <c r="G1797" s="309"/>
      <c r="H1797" s="309"/>
      <c r="I1797" s="309"/>
      <c r="J1797" s="309"/>
      <c r="K1797" s="309"/>
      <c r="L1797" s="309"/>
      <c r="M1797" s="309"/>
      <c r="N1797" s="309"/>
      <c r="O1797" s="309"/>
      <c r="P1797" s="309"/>
      <c r="Q1797" s="309"/>
      <c r="R1797" s="309"/>
      <c r="S1797" s="309"/>
      <c r="T1797" s="309"/>
      <c r="U1797" s="309"/>
      <c r="V1797" s="309"/>
      <c r="W1797" s="309"/>
      <c r="X1797" s="309"/>
      <c r="Y1797" s="309"/>
      <c r="Z1797" s="309"/>
      <c r="AA1797" s="309"/>
      <c r="AB1797" s="309"/>
      <c r="AC1797" s="309"/>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299" t="s">
        <v>43</v>
      </c>
      <c r="B1800" s="299"/>
      <c r="C1800" s="299"/>
      <c r="D1800" s="299"/>
      <c r="E1800" s="299"/>
      <c r="F1800" s="299"/>
      <c r="G1800" s="299"/>
      <c r="H1800" s="299"/>
      <c r="I1800" s="299"/>
      <c r="J1800" s="299"/>
      <c r="K1800" s="299"/>
      <c r="L1800" s="299"/>
      <c r="M1800" s="299"/>
      <c r="N1800" s="299"/>
      <c r="O1800" s="299"/>
      <c r="P1800" s="299"/>
      <c r="Q1800" s="299"/>
      <c r="R1800" s="299"/>
      <c r="S1800" s="299"/>
      <c r="T1800" s="299"/>
      <c r="U1800" s="299"/>
      <c r="V1800" s="299"/>
      <c r="W1800" s="299"/>
      <c r="X1800" s="299"/>
      <c r="Y1800" s="299"/>
      <c r="Z1800" s="299"/>
      <c r="AA1800" s="299"/>
      <c r="AB1800" s="299"/>
      <c r="AC1800" s="299"/>
      <c r="AD1800" s="63" t="s">
        <v>64</v>
      </c>
      <c r="AE1800" s="211" t="s">
        <v>8</v>
      </c>
      <c r="AF1800" s="86" t="s">
        <v>2133</v>
      </c>
      <c r="AG1800" s="86" t="s">
        <v>2134</v>
      </c>
      <c r="AH1800" s="86" t="s">
        <v>2135</v>
      </c>
      <c r="AI1800" s="87" t="s">
        <v>2136</v>
      </c>
      <c r="AJ1800" s="86"/>
      <c r="AK1800" s="87" t="s">
        <v>2137</v>
      </c>
    </row>
    <row r="1801" spans="1:37" ht="25.15" customHeight="1" thickTop="1" thickBot="1" x14ac:dyDescent="0.25">
      <c r="A1801" s="285" t="s">
        <v>987</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88">
        <f>'Art. 121'!Q1727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85" t="s">
        <v>989</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88">
        <f>'Art. 121'!Q1728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85" t="s">
        <v>1608</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88">
        <f>'Art. 121'!Q1729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85" t="s">
        <v>1610</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88">
        <f>'Art. 121'!Q1730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6" t="s">
        <v>1612</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88">
        <f>'Art. 121'!Q1731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6" t="s">
        <v>1614</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88">
        <f>'Art. 121'!Q1732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85" t="s">
        <v>1616</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88">
        <f>'Art. 121'!Q1733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85" t="s">
        <v>1618</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88">
        <f>'Art. 121'!Q1734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85" t="s">
        <v>1620</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88">
        <f>'Art. 121'!Q1735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85" t="s">
        <v>1622</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88">
        <f>'Art. 121'!Q1736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85" t="s">
        <v>1624</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88">
        <f>'Art. 121'!Q1737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6" t="s">
        <v>2403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88">
        <f>'Art. 121'!Q1738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6" t="s">
        <v>1627</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88">
        <f>'Art. 121'!Q1739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85" t="s">
        <v>1629</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88">
        <f>'Art. 121'!Q1740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85" t="s">
        <v>1631</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8">
        <f>'Art. 121'!Q1741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85" t="s">
        <v>1633</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88">
        <f>'Art. 121'!Q1742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6" t="s">
        <v>1635</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88">
        <f>'Art. 121'!Q1743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6" t="s">
        <v>1637</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88">
        <f>'Art. 121'!Q1744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85" t="s">
        <v>1639</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88">
        <f>'Art. 121'!Q1745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85" t="s">
        <v>1641</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88">
        <f>'Art. 121'!Q1746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85" t="s">
        <v>1643</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88">
        <f>'Art. 121'!Q1747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6" t="s">
        <v>1645</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88">
        <f>'Art. 121'!Q1748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6" t="s">
        <v>1647</v>
      </c>
      <c r="B1823" s="286"/>
      <c r="C1823" s="286"/>
      <c r="D1823" s="286"/>
      <c r="E1823" s="286"/>
      <c r="F1823" s="286"/>
      <c r="G1823" s="286"/>
      <c r="H1823" s="286"/>
      <c r="I1823" s="286"/>
      <c r="J1823" s="286"/>
      <c r="K1823" s="286"/>
      <c r="L1823" s="286"/>
      <c r="M1823" s="286"/>
      <c r="N1823" s="286"/>
      <c r="O1823" s="286"/>
      <c r="P1823" s="286"/>
      <c r="Q1823" s="286"/>
      <c r="R1823" s="286"/>
      <c r="S1823" s="286"/>
      <c r="T1823" s="286"/>
      <c r="U1823" s="286"/>
      <c r="V1823" s="286"/>
      <c r="W1823" s="286"/>
      <c r="X1823" s="286"/>
      <c r="Y1823" s="286"/>
      <c r="Z1823" s="286"/>
      <c r="AA1823" s="286"/>
      <c r="AB1823" s="286"/>
      <c r="AC1823" s="286"/>
      <c r="AD1823" s="88">
        <f>'Art. 121'!Q1749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85" t="s">
        <v>2404</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88">
        <f>'Art. 121'!Q1750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85" t="s">
        <v>1650</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8">
        <f>'Art. 121'!Q1751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85" t="s">
        <v>1652</v>
      </c>
      <c r="B1826" s="285"/>
      <c r="C1826" s="285"/>
      <c r="D1826" s="285"/>
      <c r="E1826" s="285"/>
      <c r="F1826" s="285"/>
      <c r="G1826" s="285"/>
      <c r="H1826" s="285"/>
      <c r="I1826" s="285"/>
      <c r="J1826" s="285"/>
      <c r="K1826" s="285"/>
      <c r="L1826" s="285"/>
      <c r="M1826" s="285"/>
      <c r="N1826" s="285"/>
      <c r="O1826" s="285"/>
      <c r="P1826" s="285"/>
      <c r="Q1826" s="285"/>
      <c r="R1826" s="285"/>
      <c r="S1826" s="285"/>
      <c r="T1826" s="285"/>
      <c r="U1826" s="285"/>
      <c r="V1826" s="285"/>
      <c r="W1826" s="285"/>
      <c r="X1826" s="285"/>
      <c r="Y1826" s="285"/>
      <c r="Z1826" s="285"/>
      <c r="AA1826" s="285"/>
      <c r="AB1826" s="285"/>
      <c r="AC1826" s="285"/>
      <c r="AD1826" s="88">
        <f>'Art. 121'!Q1752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6" t="s">
        <v>1654</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88">
        <f>'Art. 121'!Q1753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85" t="s">
        <v>2405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88">
        <f>'Art. 121'!Q1754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85" t="s">
        <v>1657</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88">
        <f>'Art. 121'!Q1755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85" t="s">
        <v>1659</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88">
        <f>'Art. 121'!Q1756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6" t="s">
        <v>1661</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88">
        <f>'Art. 121'!Q1757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85" t="s">
        <v>1663</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88">
        <f>'Art. 121'!Q1758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85" t="s">
        <v>1665</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88">
        <f>'Art. 121'!Q1759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85" t="s">
        <v>2406</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88">
        <f>'Art. 121'!Q1760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6" t="s">
        <v>1321</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88">
        <f>'Art. 121'!Q1761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85" t="s">
        <v>1669</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88">
        <f>'Art. 121'!Q1762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85" t="s">
        <v>1671</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88">
        <f>'Art. 121'!Q1763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85" t="s">
        <v>1673</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88">
        <f>'Art. 121'!Q1764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6" t="s">
        <v>1675</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88">
        <f>'Art. 121'!Q1765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307" t="s">
        <v>2399</v>
      </c>
      <c r="B1840" s="307"/>
      <c r="C1840" s="307"/>
      <c r="D1840" s="307"/>
      <c r="E1840" s="307"/>
      <c r="F1840" s="307"/>
      <c r="G1840" s="307"/>
      <c r="H1840" s="307"/>
      <c r="I1840" s="307"/>
      <c r="J1840" s="307"/>
      <c r="K1840" s="307"/>
      <c r="L1840" s="307"/>
      <c r="M1840" s="307"/>
      <c r="N1840" s="307"/>
      <c r="O1840" s="307"/>
      <c r="P1840" s="307"/>
      <c r="Q1840" s="307"/>
      <c r="R1840" s="307"/>
      <c r="S1840" s="307"/>
      <c r="T1840" s="307"/>
      <c r="U1840" s="307"/>
      <c r="V1840" s="307"/>
      <c r="W1840" s="307"/>
      <c r="X1840" s="307"/>
      <c r="Y1840" s="307"/>
      <c r="Z1840" s="307"/>
      <c r="AA1840" s="307"/>
      <c r="AB1840" s="307"/>
      <c r="AC1840" s="307"/>
      <c r="AD1840" s="307"/>
      <c r="AE1840" s="89">
        <f>SUM(AE1801:AE1839)</f>
        <v>0</v>
      </c>
      <c r="AF1840" s="59"/>
      <c r="AG1840" s="92">
        <f>SUM(AG1801:AG1839)</f>
        <v>39</v>
      </c>
      <c r="AH1840" s="93"/>
      <c r="AI1840" s="94"/>
      <c r="AJ1840" s="94"/>
      <c r="AK1840" s="94"/>
    </row>
    <row r="1841" spans="1:37" ht="25.15" customHeight="1" x14ac:dyDescent="0.2">
      <c r="A1841" s="308" t="s">
        <v>2400</v>
      </c>
      <c r="B1841" s="308"/>
      <c r="C1841" s="308"/>
      <c r="D1841" s="308"/>
      <c r="E1841" s="308"/>
      <c r="F1841" s="308"/>
      <c r="G1841" s="308"/>
      <c r="H1841" s="308"/>
      <c r="I1841" s="308"/>
      <c r="J1841" s="308"/>
      <c r="K1841" s="308"/>
      <c r="L1841" s="308"/>
      <c r="M1841" s="308"/>
      <c r="N1841" s="308"/>
      <c r="O1841" s="308"/>
      <c r="P1841" s="308"/>
      <c r="Q1841" s="308"/>
      <c r="R1841" s="308"/>
      <c r="S1841" s="308"/>
      <c r="T1841" s="308"/>
      <c r="U1841" s="308"/>
      <c r="V1841" s="308"/>
      <c r="W1841" s="308"/>
      <c r="X1841" s="308"/>
      <c r="Y1841" s="308"/>
      <c r="Z1841" s="308"/>
      <c r="AA1841" s="308"/>
      <c r="AB1841" s="308"/>
      <c r="AC1841" s="308"/>
      <c r="AD1841" s="308"/>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310" t="s">
        <v>73</v>
      </c>
      <c r="B1843" s="310"/>
      <c r="C1843" s="310"/>
      <c r="D1843" s="310"/>
      <c r="E1843" s="310"/>
      <c r="F1843" s="310"/>
      <c r="G1843" s="310"/>
      <c r="H1843" s="310"/>
      <c r="I1843" s="310"/>
      <c r="J1843" s="310"/>
      <c r="K1843" s="310"/>
      <c r="L1843" s="310"/>
      <c r="M1843" s="310"/>
      <c r="N1843" s="310"/>
      <c r="O1843" s="310"/>
      <c r="P1843" s="310"/>
      <c r="Q1843" s="310"/>
      <c r="R1843" s="310"/>
      <c r="S1843" s="310"/>
      <c r="T1843" s="310"/>
      <c r="U1843" s="310"/>
      <c r="V1843" s="310"/>
      <c r="W1843" s="310"/>
      <c r="X1843" s="310"/>
      <c r="Y1843" s="310"/>
      <c r="Z1843" s="310"/>
      <c r="AA1843" s="310"/>
      <c r="AB1843" s="310"/>
      <c r="AC1843" s="310"/>
      <c r="AD1843" s="104" t="s">
        <v>64</v>
      </c>
      <c r="AE1843" s="105" t="s">
        <v>8</v>
      </c>
      <c r="AF1843" s="86" t="s">
        <v>2133</v>
      </c>
      <c r="AG1843" s="86" t="s">
        <v>2134</v>
      </c>
      <c r="AH1843" s="86" t="s">
        <v>2135</v>
      </c>
      <c r="AI1843" s="87" t="s">
        <v>2136</v>
      </c>
      <c r="AJ1843" s="86"/>
      <c r="AK1843" s="87" t="s">
        <v>2137</v>
      </c>
    </row>
    <row r="1844" spans="1:37" ht="25.15" customHeight="1" thickTop="1" thickBot="1" x14ac:dyDescent="0.25">
      <c r="A1844" s="285" t="s">
        <v>1677</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88">
        <f>'Art. 121'!Q1768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85" t="s">
        <v>1679</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88">
        <f>'Art. 121'!Q1769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85" t="s">
        <v>1681</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88">
        <f>'Art. 121'!Q1770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85" t="s">
        <v>1683</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88">
        <f>'Art. 121'!Q1771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85" t="s">
        <v>1685</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88">
        <f>'Art. 121'!Q1772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307" t="s">
        <v>2401</v>
      </c>
      <c r="B1849" s="307"/>
      <c r="C1849" s="307"/>
      <c r="D1849" s="307"/>
      <c r="E1849" s="307"/>
      <c r="F1849" s="307"/>
      <c r="G1849" s="307"/>
      <c r="H1849" s="307"/>
      <c r="I1849" s="307"/>
      <c r="J1849" s="307"/>
      <c r="K1849" s="307"/>
      <c r="L1849" s="307"/>
      <c r="M1849" s="307"/>
      <c r="N1849" s="307"/>
      <c r="O1849" s="307"/>
      <c r="P1849" s="307"/>
      <c r="Q1849" s="307"/>
      <c r="R1849" s="307"/>
      <c r="S1849" s="307"/>
      <c r="T1849" s="307"/>
      <c r="U1849" s="307"/>
      <c r="V1849" s="307"/>
      <c r="W1849" s="307"/>
      <c r="X1849" s="307"/>
      <c r="Y1849" s="307"/>
      <c r="Z1849" s="307"/>
      <c r="AA1849" s="307"/>
      <c r="AB1849" s="307"/>
      <c r="AC1849" s="307"/>
      <c r="AD1849" s="307"/>
      <c r="AE1849" s="89">
        <f>SUM(AE1842:AE1848)</f>
        <v>0</v>
      </c>
      <c r="AF1849" s="59"/>
      <c r="AG1849" s="92">
        <f>SUM(AG1844:AG1848)</f>
        <v>5</v>
      </c>
      <c r="AH1849" s="93"/>
      <c r="AI1849" s="94"/>
      <c r="AJ1849" s="94"/>
      <c r="AK1849" s="94"/>
    </row>
    <row r="1850" spans="1:37" ht="25.15" customHeight="1" x14ac:dyDescent="0.2">
      <c r="A1850" s="308" t="s">
        <v>2402</v>
      </c>
      <c r="B1850" s="308"/>
      <c r="C1850" s="308"/>
      <c r="D1850" s="308"/>
      <c r="E1850" s="308"/>
      <c r="F1850" s="308"/>
      <c r="G1850" s="308"/>
      <c r="H1850" s="308"/>
      <c r="I1850" s="308"/>
      <c r="J1850" s="308"/>
      <c r="K1850" s="308"/>
      <c r="L1850" s="308"/>
      <c r="M1850" s="308"/>
      <c r="N1850" s="308"/>
      <c r="O1850" s="308"/>
      <c r="P1850" s="308"/>
      <c r="Q1850" s="308"/>
      <c r="R1850" s="308"/>
      <c r="S1850" s="308"/>
      <c r="T1850" s="308"/>
      <c r="U1850" s="308"/>
      <c r="V1850" s="308"/>
      <c r="W1850" s="308"/>
      <c r="X1850" s="308"/>
      <c r="Y1850" s="308"/>
      <c r="Z1850" s="308"/>
      <c r="AA1850" s="308"/>
      <c r="AB1850" s="308"/>
      <c r="AC1850" s="308"/>
      <c r="AD1850" s="308"/>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9" t="s">
        <v>1686</v>
      </c>
      <c r="B1853" s="309"/>
      <c r="C1853" s="309"/>
      <c r="D1853" s="309"/>
      <c r="E1853" s="309"/>
      <c r="F1853" s="309"/>
      <c r="G1853" s="309"/>
      <c r="H1853" s="309"/>
      <c r="I1853" s="309"/>
      <c r="J1853" s="309"/>
      <c r="K1853" s="309"/>
      <c r="L1853" s="309"/>
      <c r="M1853" s="309"/>
      <c r="N1853" s="309"/>
      <c r="O1853" s="309"/>
      <c r="P1853" s="309"/>
      <c r="Q1853" s="309"/>
      <c r="R1853" s="309"/>
      <c r="S1853" s="309"/>
      <c r="T1853" s="309"/>
      <c r="U1853" s="309"/>
      <c r="V1853" s="309"/>
      <c r="W1853" s="309"/>
      <c r="X1853" s="309"/>
      <c r="Y1853" s="309"/>
      <c r="Z1853" s="309"/>
      <c r="AA1853" s="309"/>
      <c r="AB1853" s="309"/>
      <c r="AC1853" s="309"/>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299" t="s">
        <v>43</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63" t="s">
        <v>64</v>
      </c>
      <c r="AE1856" s="211" t="s">
        <v>8</v>
      </c>
      <c r="AF1856" s="86" t="s">
        <v>2133</v>
      </c>
      <c r="AG1856" s="86" t="s">
        <v>2134</v>
      </c>
      <c r="AH1856" s="86" t="s">
        <v>2135</v>
      </c>
      <c r="AI1856" s="87" t="s">
        <v>2136</v>
      </c>
      <c r="AJ1856" s="86"/>
      <c r="AK1856" s="87" t="s">
        <v>2137</v>
      </c>
    </row>
    <row r="1857" spans="1:37" ht="25.15" customHeight="1" thickTop="1" thickBot="1" x14ac:dyDescent="0.25">
      <c r="A1857" s="285" t="s">
        <v>987</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88">
        <f>'Art. 121'!Q1781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85" t="s">
        <v>989</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88">
        <f>'Art. 121'!Q1782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85" t="s">
        <v>1690</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88">
        <f>'Art. 121'!Q1783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85" t="s">
        <v>1692</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88">
        <f>'Art. 121'!Q1784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6" t="s">
        <v>1694</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88">
        <f>'Art. 121'!Q1785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6" t="s">
        <v>2407</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88">
        <f>'Art. 121'!Q1786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85" t="s">
        <v>1697</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88">
        <f>'Art. 121'!Q1787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85" t="s">
        <v>1699</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88">
        <f>'Art. 121'!Q1788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85" t="s">
        <v>1701</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88">
        <f>'Art. 121'!Q1789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85" t="s">
        <v>1703</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88">
        <f>'Art. 121'!Q1790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85" t="s">
        <v>1705</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88">
        <f>'Art. 121'!Q1791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307" t="s">
        <v>2408</v>
      </c>
      <c r="B1868" s="307"/>
      <c r="C1868" s="307"/>
      <c r="D1868" s="307"/>
      <c r="E1868" s="307"/>
      <c r="F1868" s="307"/>
      <c r="G1868" s="307"/>
      <c r="H1868" s="307"/>
      <c r="I1868" s="307"/>
      <c r="J1868" s="307"/>
      <c r="K1868" s="307"/>
      <c r="L1868" s="307"/>
      <c r="M1868" s="307"/>
      <c r="N1868" s="307"/>
      <c r="O1868" s="307"/>
      <c r="P1868" s="307"/>
      <c r="Q1868" s="307"/>
      <c r="R1868" s="307"/>
      <c r="S1868" s="307"/>
      <c r="T1868" s="307"/>
      <c r="U1868" s="307"/>
      <c r="V1868" s="307"/>
      <c r="W1868" s="307"/>
      <c r="X1868" s="307"/>
      <c r="Y1868" s="307"/>
      <c r="Z1868" s="307"/>
      <c r="AA1868" s="307"/>
      <c r="AB1868" s="307"/>
      <c r="AC1868" s="307"/>
      <c r="AD1868" s="307"/>
      <c r="AE1868" s="89">
        <f>SUM(AE1857:AE1867)</f>
        <v>0</v>
      </c>
      <c r="AF1868" s="59"/>
      <c r="AG1868" s="92">
        <f>SUM(AG1857:AG1867)</f>
        <v>0</v>
      </c>
      <c r="AH1868" s="93"/>
      <c r="AI1868" s="94"/>
      <c r="AJ1868" s="94"/>
      <c r="AK1868" s="94"/>
    </row>
    <row r="1869" spans="1:37" ht="25.15" customHeight="1" x14ac:dyDescent="0.2">
      <c r="A1869" s="308" t="s">
        <v>2409</v>
      </c>
      <c r="B1869" s="308"/>
      <c r="C1869" s="308"/>
      <c r="D1869" s="308"/>
      <c r="E1869" s="308"/>
      <c r="F1869" s="308"/>
      <c r="G1869" s="308"/>
      <c r="H1869" s="308"/>
      <c r="I1869" s="308"/>
      <c r="J1869" s="308"/>
      <c r="K1869" s="308"/>
      <c r="L1869" s="308"/>
      <c r="M1869" s="308"/>
      <c r="N1869" s="308"/>
      <c r="O1869" s="308"/>
      <c r="P1869" s="308"/>
      <c r="Q1869" s="308"/>
      <c r="R1869" s="308"/>
      <c r="S1869" s="308"/>
      <c r="T1869" s="308"/>
      <c r="U1869" s="308"/>
      <c r="V1869" s="308"/>
      <c r="W1869" s="308"/>
      <c r="X1869" s="308"/>
      <c r="Y1869" s="308"/>
      <c r="Z1869" s="308"/>
      <c r="AA1869" s="308"/>
      <c r="AB1869" s="308"/>
      <c r="AC1869" s="308"/>
      <c r="AD1869" s="308"/>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310" t="s">
        <v>43</v>
      </c>
      <c r="B1871" s="310"/>
      <c r="C1871" s="310"/>
      <c r="D1871" s="310"/>
      <c r="E1871" s="310"/>
      <c r="F1871" s="310"/>
      <c r="G1871" s="310"/>
      <c r="H1871" s="310"/>
      <c r="I1871" s="310"/>
      <c r="J1871" s="310"/>
      <c r="K1871" s="310"/>
      <c r="L1871" s="310"/>
      <c r="M1871" s="310"/>
      <c r="N1871" s="310"/>
      <c r="O1871" s="310"/>
      <c r="P1871" s="310"/>
      <c r="Q1871" s="310"/>
      <c r="R1871" s="310"/>
      <c r="S1871" s="310"/>
      <c r="T1871" s="310"/>
      <c r="U1871" s="310"/>
      <c r="V1871" s="310"/>
      <c r="W1871" s="310"/>
      <c r="X1871" s="310"/>
      <c r="Y1871" s="310"/>
      <c r="Z1871" s="310"/>
      <c r="AA1871" s="310"/>
      <c r="AB1871" s="310"/>
      <c r="AC1871" s="310"/>
      <c r="AD1871" s="104" t="s">
        <v>64</v>
      </c>
      <c r="AE1871" s="105" t="s">
        <v>8</v>
      </c>
      <c r="AF1871" s="86" t="s">
        <v>2133</v>
      </c>
      <c r="AG1871" s="86" t="s">
        <v>2134</v>
      </c>
      <c r="AH1871" s="86" t="s">
        <v>2135</v>
      </c>
      <c r="AI1871" s="87" t="s">
        <v>2136</v>
      </c>
      <c r="AJ1871" s="86"/>
      <c r="AK1871" s="87" t="s">
        <v>2137</v>
      </c>
    </row>
    <row r="1872" spans="1:37" ht="25.15" customHeight="1" thickTop="1" thickBot="1" x14ac:dyDescent="0.25">
      <c r="A1872" s="285" t="s">
        <v>1707</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88">
        <f>'Art. 121'!Q1794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85" t="s">
        <v>1709</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88">
        <f>'Art. 121'!Q1795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85" t="s">
        <v>1711</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88">
        <f>'Art. 121'!Q1796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85" t="s">
        <v>1713</v>
      </c>
      <c r="B1875" s="285"/>
      <c r="C1875" s="285"/>
      <c r="D1875" s="285"/>
      <c r="E1875" s="285"/>
      <c r="F1875" s="285"/>
      <c r="G1875" s="285"/>
      <c r="H1875" s="285"/>
      <c r="I1875" s="285"/>
      <c r="J1875" s="285"/>
      <c r="K1875" s="285"/>
      <c r="L1875" s="285"/>
      <c r="M1875" s="285"/>
      <c r="N1875" s="285"/>
      <c r="O1875" s="285"/>
      <c r="P1875" s="285"/>
      <c r="Q1875" s="285"/>
      <c r="R1875" s="285"/>
      <c r="S1875" s="285"/>
      <c r="T1875" s="285"/>
      <c r="U1875" s="285"/>
      <c r="V1875" s="285"/>
      <c r="W1875" s="285"/>
      <c r="X1875" s="285"/>
      <c r="Y1875" s="285"/>
      <c r="Z1875" s="285"/>
      <c r="AA1875" s="285"/>
      <c r="AB1875" s="285"/>
      <c r="AC1875" s="285"/>
      <c r="AD1875" s="88">
        <f>'Art. 121'!Q1797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85" t="s">
        <v>1715</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8">
        <f>'Art. 121'!Q1798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307" t="s">
        <v>2410</v>
      </c>
      <c r="B1877" s="307"/>
      <c r="C1877" s="307"/>
      <c r="D1877" s="307"/>
      <c r="E1877" s="307"/>
      <c r="F1877" s="307"/>
      <c r="G1877" s="307"/>
      <c r="H1877" s="307"/>
      <c r="I1877" s="307"/>
      <c r="J1877" s="307"/>
      <c r="K1877" s="307"/>
      <c r="L1877" s="307"/>
      <c r="M1877" s="307"/>
      <c r="N1877" s="307"/>
      <c r="O1877" s="307"/>
      <c r="P1877" s="307"/>
      <c r="Q1877" s="307"/>
      <c r="R1877" s="307"/>
      <c r="S1877" s="307"/>
      <c r="T1877" s="307"/>
      <c r="U1877" s="307"/>
      <c r="V1877" s="307"/>
      <c r="W1877" s="307"/>
      <c r="X1877" s="307"/>
      <c r="Y1877" s="307"/>
      <c r="Z1877" s="307"/>
      <c r="AA1877" s="307"/>
      <c r="AB1877" s="307"/>
      <c r="AC1877" s="307"/>
      <c r="AD1877" s="307"/>
      <c r="AE1877" s="89">
        <f>SUM(AE1870:AE1876)</f>
        <v>0</v>
      </c>
      <c r="AF1877" s="59"/>
      <c r="AG1877" s="92">
        <f>SUM(AG1872:AG1876)</f>
        <v>0</v>
      </c>
      <c r="AH1877" s="93"/>
      <c r="AI1877" s="94"/>
      <c r="AJ1877" s="94"/>
      <c r="AK1877" s="94"/>
    </row>
    <row r="1878" spans="1:37" ht="25.15" customHeight="1" x14ac:dyDescent="0.2">
      <c r="A1878" s="308" t="s">
        <v>2411</v>
      </c>
      <c r="B1878" s="308"/>
      <c r="C1878" s="308"/>
      <c r="D1878" s="308"/>
      <c r="E1878" s="308"/>
      <c r="F1878" s="308"/>
      <c r="G1878" s="308"/>
      <c r="H1878" s="308"/>
      <c r="I1878" s="308"/>
      <c r="J1878" s="308"/>
      <c r="K1878" s="308"/>
      <c r="L1878" s="308"/>
      <c r="M1878" s="308"/>
      <c r="N1878" s="308"/>
      <c r="O1878" s="308"/>
      <c r="P1878" s="308"/>
      <c r="Q1878" s="308"/>
      <c r="R1878" s="308"/>
      <c r="S1878" s="308"/>
      <c r="T1878" s="308"/>
      <c r="U1878" s="308"/>
      <c r="V1878" s="308"/>
      <c r="W1878" s="308"/>
      <c r="X1878" s="308"/>
      <c r="Y1878" s="308"/>
      <c r="Z1878" s="308"/>
      <c r="AA1878" s="308"/>
      <c r="AB1878" s="308"/>
      <c r="AC1878" s="308"/>
      <c r="AD1878" s="308"/>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9" t="s">
        <v>1716</v>
      </c>
      <c r="B1881" s="309"/>
      <c r="C1881" s="309"/>
      <c r="D1881" s="309"/>
      <c r="E1881" s="309"/>
      <c r="F1881" s="309"/>
      <c r="G1881" s="309"/>
      <c r="H1881" s="309"/>
      <c r="I1881" s="309"/>
      <c r="J1881" s="309"/>
      <c r="K1881" s="309"/>
      <c r="L1881" s="309"/>
      <c r="M1881" s="309"/>
      <c r="N1881" s="309"/>
      <c r="O1881" s="309"/>
      <c r="P1881" s="309"/>
      <c r="Q1881" s="309"/>
      <c r="R1881" s="309"/>
      <c r="S1881" s="309"/>
      <c r="T1881" s="309"/>
      <c r="U1881" s="309"/>
      <c r="V1881" s="309"/>
      <c r="W1881" s="309"/>
      <c r="X1881" s="309"/>
      <c r="Y1881" s="309"/>
      <c r="Z1881" s="309"/>
      <c r="AA1881" s="309"/>
      <c r="AB1881" s="309"/>
      <c r="AC1881" s="309"/>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299" t="s">
        <v>43</v>
      </c>
      <c r="B1884" s="299"/>
      <c r="C1884" s="299"/>
      <c r="D1884" s="299"/>
      <c r="E1884" s="299"/>
      <c r="F1884" s="299"/>
      <c r="G1884" s="299"/>
      <c r="H1884" s="299"/>
      <c r="I1884" s="299"/>
      <c r="J1884" s="299"/>
      <c r="K1884" s="299"/>
      <c r="L1884" s="299"/>
      <c r="M1884" s="299"/>
      <c r="N1884" s="299"/>
      <c r="O1884" s="299"/>
      <c r="P1884" s="299"/>
      <c r="Q1884" s="299"/>
      <c r="R1884" s="299"/>
      <c r="S1884" s="299"/>
      <c r="T1884" s="299"/>
      <c r="U1884" s="299"/>
      <c r="V1884" s="299"/>
      <c r="W1884" s="299"/>
      <c r="X1884" s="299"/>
      <c r="Y1884" s="299"/>
      <c r="Z1884" s="299"/>
      <c r="AA1884" s="299"/>
      <c r="AB1884" s="299"/>
      <c r="AC1884" s="299"/>
      <c r="AD1884" s="63" t="s">
        <v>64</v>
      </c>
      <c r="AE1884" s="211" t="s">
        <v>8</v>
      </c>
      <c r="AF1884" s="86" t="s">
        <v>2133</v>
      </c>
      <c r="AG1884" s="86" t="s">
        <v>2134</v>
      </c>
      <c r="AH1884" s="86" t="s">
        <v>2135</v>
      </c>
      <c r="AI1884" s="87" t="s">
        <v>2136</v>
      </c>
      <c r="AJ1884" s="86"/>
      <c r="AK1884" s="87" t="s">
        <v>2137</v>
      </c>
    </row>
    <row r="1885" spans="1:37" ht="25.15" customHeight="1" thickTop="1" thickBot="1" x14ac:dyDescent="0.25">
      <c r="A1885" s="285" t="s">
        <v>1719</v>
      </c>
      <c r="B1885" s="285"/>
      <c r="C1885" s="285"/>
      <c r="D1885" s="285"/>
      <c r="E1885" s="285"/>
      <c r="F1885" s="285"/>
      <c r="G1885" s="285"/>
      <c r="H1885" s="285"/>
      <c r="I1885" s="285"/>
      <c r="J1885" s="285"/>
      <c r="K1885" s="285"/>
      <c r="L1885" s="285"/>
      <c r="M1885" s="285"/>
      <c r="N1885" s="285"/>
      <c r="O1885" s="285"/>
      <c r="P1885" s="285"/>
      <c r="Q1885" s="285"/>
      <c r="R1885" s="285"/>
      <c r="S1885" s="285"/>
      <c r="T1885" s="285"/>
      <c r="U1885" s="285"/>
      <c r="V1885" s="285"/>
      <c r="W1885" s="285"/>
      <c r="X1885" s="285"/>
      <c r="Y1885" s="285"/>
      <c r="Z1885" s="285"/>
      <c r="AA1885" s="285"/>
      <c r="AB1885" s="285"/>
      <c r="AC1885" s="285"/>
      <c r="AD1885" s="88">
        <f>'Art. 121'!Q1807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85" t="s">
        <v>1721</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8">
        <f>'Art. 121'!Q1808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85" t="s">
        <v>1723</v>
      </c>
      <c r="B1887" s="285"/>
      <c r="C1887" s="285"/>
      <c r="D1887" s="285"/>
      <c r="E1887" s="285"/>
      <c r="F1887" s="285"/>
      <c r="G1887" s="285"/>
      <c r="H1887" s="285"/>
      <c r="I1887" s="285"/>
      <c r="J1887" s="285"/>
      <c r="K1887" s="285"/>
      <c r="L1887" s="285"/>
      <c r="M1887" s="285"/>
      <c r="N1887" s="285"/>
      <c r="O1887" s="285"/>
      <c r="P1887" s="285"/>
      <c r="Q1887" s="285"/>
      <c r="R1887" s="285"/>
      <c r="S1887" s="285"/>
      <c r="T1887" s="285"/>
      <c r="U1887" s="285"/>
      <c r="V1887" s="285"/>
      <c r="W1887" s="285"/>
      <c r="X1887" s="285"/>
      <c r="Y1887" s="285"/>
      <c r="Z1887" s="285"/>
      <c r="AA1887" s="285"/>
      <c r="AB1887" s="285"/>
      <c r="AC1887" s="285"/>
      <c r="AD1887" s="88">
        <f>'Art. 121'!Q1809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85" t="s">
        <v>1725</v>
      </c>
      <c r="B1888" s="285"/>
      <c r="C1888" s="285"/>
      <c r="D1888" s="285"/>
      <c r="E1888" s="285"/>
      <c r="F1888" s="285"/>
      <c r="G1888" s="285"/>
      <c r="H1888" s="285"/>
      <c r="I1888" s="285"/>
      <c r="J1888" s="285"/>
      <c r="K1888" s="285"/>
      <c r="L1888" s="285"/>
      <c r="M1888" s="285"/>
      <c r="N1888" s="285"/>
      <c r="O1888" s="285"/>
      <c r="P1888" s="285"/>
      <c r="Q1888" s="285"/>
      <c r="R1888" s="285"/>
      <c r="S1888" s="285"/>
      <c r="T1888" s="285"/>
      <c r="U1888" s="285"/>
      <c r="V1888" s="285"/>
      <c r="W1888" s="285"/>
      <c r="X1888" s="285"/>
      <c r="Y1888" s="285"/>
      <c r="Z1888" s="285"/>
      <c r="AA1888" s="285"/>
      <c r="AB1888" s="285"/>
      <c r="AC1888" s="285"/>
      <c r="AD1888" s="88">
        <f>'Art. 121'!Q1810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6" t="s">
        <v>1727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88">
        <f>'Art. 121'!Q1811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6" t="s">
        <v>1729</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88">
        <f>'Art. 121'!Q1812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85" t="s">
        <v>1731</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88">
        <f>'Art. 121'!Q1813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85" t="s">
        <v>1733</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88">
        <f>'Art. 121'!Q1814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85" t="s">
        <v>1735</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88">
        <f>'Art. 121'!Q1815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85" t="s">
        <v>1737</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88">
        <f>'Art. 121'!Q1816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85" t="s">
        <v>1739</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88">
        <f>'Art. 121'!Q1817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6" t="s">
        <v>1741</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88">
        <f>'Art. 121'!Q1818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6" t="s">
        <v>1743</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88">
        <f>'Art. 121'!Q1819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85" t="s">
        <v>1745</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88">
        <f>'Art. 121'!Q1820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85" t="s">
        <v>1747</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88">
        <f>'Art. 121'!Q1821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85" t="s">
        <v>1749</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88">
        <f>'Art. 121'!Q1822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307" t="s">
        <v>2412</v>
      </c>
      <c r="B1901" s="307"/>
      <c r="C1901" s="307"/>
      <c r="D1901" s="307"/>
      <c r="E1901" s="307"/>
      <c r="F1901" s="307"/>
      <c r="G1901" s="307"/>
      <c r="H1901" s="307"/>
      <c r="I1901" s="307"/>
      <c r="J1901" s="307"/>
      <c r="K1901" s="307"/>
      <c r="L1901" s="307"/>
      <c r="M1901" s="307"/>
      <c r="N1901" s="307"/>
      <c r="O1901" s="307"/>
      <c r="P1901" s="307"/>
      <c r="Q1901" s="307"/>
      <c r="R1901" s="307"/>
      <c r="S1901" s="307"/>
      <c r="T1901" s="307"/>
      <c r="U1901" s="307"/>
      <c r="V1901" s="307"/>
      <c r="W1901" s="307"/>
      <c r="X1901" s="307"/>
      <c r="Y1901" s="307"/>
      <c r="Z1901" s="307"/>
      <c r="AA1901" s="307"/>
      <c r="AB1901" s="307"/>
      <c r="AC1901" s="307"/>
      <c r="AD1901" s="307"/>
      <c r="AE1901" s="89">
        <f>SUM(AE1885:AE1900)</f>
        <v>0</v>
      </c>
      <c r="AF1901" s="59"/>
      <c r="AG1901" s="92">
        <f>SUM(AG1885:AG1900)</f>
        <v>16</v>
      </c>
      <c r="AH1901" s="93"/>
      <c r="AI1901" s="94"/>
      <c r="AJ1901" s="94"/>
      <c r="AK1901" s="94"/>
    </row>
    <row r="1902" spans="1:37" ht="25.15" customHeight="1" x14ac:dyDescent="0.2">
      <c r="A1902" s="308" t="s">
        <v>2413</v>
      </c>
      <c r="B1902" s="308"/>
      <c r="C1902" s="308"/>
      <c r="D1902" s="308"/>
      <c r="E1902" s="308"/>
      <c r="F1902" s="308"/>
      <c r="G1902" s="308"/>
      <c r="H1902" s="308"/>
      <c r="I1902" s="308"/>
      <c r="J1902" s="308"/>
      <c r="K1902" s="308"/>
      <c r="L1902" s="308"/>
      <c r="M1902" s="308"/>
      <c r="N1902" s="308"/>
      <c r="O1902" s="308"/>
      <c r="P1902" s="308"/>
      <c r="Q1902" s="308"/>
      <c r="R1902" s="308"/>
      <c r="S1902" s="308"/>
      <c r="T1902" s="308"/>
      <c r="U1902" s="308"/>
      <c r="V1902" s="308"/>
      <c r="W1902" s="308"/>
      <c r="X1902" s="308"/>
      <c r="Y1902" s="308"/>
      <c r="Z1902" s="308"/>
      <c r="AA1902" s="308"/>
      <c r="AB1902" s="308"/>
      <c r="AC1902" s="308"/>
      <c r="AD1902" s="308"/>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310" t="s">
        <v>73</v>
      </c>
      <c r="B1904" s="310"/>
      <c r="C1904" s="310"/>
      <c r="D1904" s="310"/>
      <c r="E1904" s="310"/>
      <c r="F1904" s="310"/>
      <c r="G1904" s="310"/>
      <c r="H1904" s="310"/>
      <c r="I1904" s="310"/>
      <c r="J1904" s="310"/>
      <c r="K1904" s="310"/>
      <c r="L1904" s="310"/>
      <c r="M1904" s="310"/>
      <c r="N1904" s="310"/>
      <c r="O1904" s="310"/>
      <c r="P1904" s="310"/>
      <c r="Q1904" s="310"/>
      <c r="R1904" s="310"/>
      <c r="S1904" s="310"/>
      <c r="T1904" s="310"/>
      <c r="U1904" s="310"/>
      <c r="V1904" s="310"/>
      <c r="W1904" s="310"/>
      <c r="X1904" s="310"/>
      <c r="Y1904" s="310"/>
      <c r="Z1904" s="310"/>
      <c r="AA1904" s="310"/>
      <c r="AB1904" s="310"/>
      <c r="AC1904" s="310"/>
      <c r="AD1904" s="104" t="s">
        <v>64</v>
      </c>
      <c r="AE1904" s="105" t="s">
        <v>8</v>
      </c>
      <c r="AF1904" s="86" t="s">
        <v>2133</v>
      </c>
      <c r="AG1904" s="86" t="s">
        <v>2134</v>
      </c>
      <c r="AH1904" s="86" t="s">
        <v>2135</v>
      </c>
      <c r="AI1904" s="87" t="s">
        <v>2136</v>
      </c>
      <c r="AJ1904" s="86"/>
      <c r="AK1904" s="87" t="s">
        <v>2137</v>
      </c>
    </row>
    <row r="1905" spans="1:37" ht="25.15" customHeight="1" thickTop="1" thickBot="1" x14ac:dyDescent="0.25">
      <c r="A1905" s="285" t="s">
        <v>1751</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88">
        <f>'Art. 121'!Q1825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85" t="s">
        <v>1753</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88">
        <f>'Art. 121'!Q1826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85" t="s">
        <v>1755</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88">
        <f>'Art. 121'!Q1827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85" t="s">
        <v>1757</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88">
        <f>'Art. 121'!Q1828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85" t="s">
        <v>1759</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88">
        <f>'Art. 121'!Q1829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307" t="s">
        <v>2414</v>
      </c>
      <c r="B1910" s="307"/>
      <c r="C1910" s="307"/>
      <c r="D1910" s="307"/>
      <c r="E1910" s="307"/>
      <c r="F1910" s="307"/>
      <c r="G1910" s="307"/>
      <c r="H1910" s="307"/>
      <c r="I1910" s="307"/>
      <c r="J1910" s="307"/>
      <c r="K1910" s="307"/>
      <c r="L1910" s="307"/>
      <c r="M1910" s="307"/>
      <c r="N1910" s="307"/>
      <c r="O1910" s="307"/>
      <c r="P1910" s="307"/>
      <c r="Q1910" s="307"/>
      <c r="R1910" s="307"/>
      <c r="S1910" s="307"/>
      <c r="T1910" s="307"/>
      <c r="U1910" s="307"/>
      <c r="V1910" s="307"/>
      <c r="W1910" s="307"/>
      <c r="X1910" s="307"/>
      <c r="Y1910" s="307"/>
      <c r="Z1910" s="307"/>
      <c r="AA1910" s="307"/>
      <c r="AB1910" s="307"/>
      <c r="AC1910" s="307"/>
      <c r="AD1910" s="307"/>
      <c r="AE1910" s="89">
        <f>SUM(AE1903:AE1909)</f>
        <v>0</v>
      </c>
      <c r="AF1910" s="59"/>
      <c r="AG1910" s="92">
        <f>SUM(AG1905:AG1909)</f>
        <v>5</v>
      </c>
      <c r="AH1910" s="93"/>
      <c r="AI1910" s="94"/>
      <c r="AJ1910" s="94"/>
      <c r="AK1910" s="94"/>
    </row>
    <row r="1911" spans="1:37" ht="25.15" customHeight="1" x14ac:dyDescent="0.2">
      <c r="A1911" s="308" t="s">
        <v>2415</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9" t="s">
        <v>1760</v>
      </c>
      <c r="B1914" s="309"/>
      <c r="C1914" s="309"/>
      <c r="D1914" s="309"/>
      <c r="E1914" s="309"/>
      <c r="F1914" s="309"/>
      <c r="G1914" s="309"/>
      <c r="H1914" s="309"/>
      <c r="I1914" s="309"/>
      <c r="J1914" s="309"/>
      <c r="K1914" s="309"/>
      <c r="L1914" s="309"/>
      <c r="M1914" s="309"/>
      <c r="N1914" s="309"/>
      <c r="O1914" s="309"/>
      <c r="P1914" s="309"/>
      <c r="Q1914" s="309"/>
      <c r="R1914" s="309"/>
      <c r="S1914" s="309"/>
      <c r="T1914" s="309"/>
      <c r="U1914" s="309"/>
      <c r="V1914" s="309"/>
      <c r="W1914" s="309"/>
      <c r="X1914" s="309"/>
      <c r="Y1914" s="309"/>
      <c r="Z1914" s="309"/>
      <c r="AA1914" s="309"/>
      <c r="AB1914" s="309"/>
      <c r="AC1914" s="309"/>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299" t="s">
        <v>43</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63" t="s">
        <v>64</v>
      </c>
      <c r="AE1917" s="211" t="s">
        <v>8</v>
      </c>
      <c r="AF1917" s="86" t="s">
        <v>2133</v>
      </c>
      <c r="AG1917" s="86" t="s">
        <v>2134</v>
      </c>
      <c r="AH1917" s="86" t="s">
        <v>2135</v>
      </c>
      <c r="AI1917" s="87" t="s">
        <v>2136</v>
      </c>
      <c r="AJ1917" s="86"/>
      <c r="AK1917" s="87" t="s">
        <v>2137</v>
      </c>
    </row>
    <row r="1918" spans="1:37" ht="25.15" customHeight="1" thickTop="1" thickBot="1" x14ac:dyDescent="0.25">
      <c r="A1918" s="285" t="s">
        <v>2416</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88">
        <f>'Art. 121'!Q1838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85" t="s">
        <v>1764</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88">
        <f>'Art. 121'!Q1839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85" t="s">
        <v>1766</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88">
        <f>'Art. 121'!Q1840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85" t="s">
        <v>1768</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88">
        <f>'Art. 121'!Q1841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6" t="s">
        <v>2417</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88">
        <f>'Art. 121'!Q1842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6" t="s">
        <v>1771</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88">
        <f>'Art. 121'!Q1843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85" t="s">
        <v>1773</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88">
        <f>'Art. 121'!Q1844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85" t="s">
        <v>1775</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88">
        <f>'Art. 121'!Q1845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85" t="s">
        <v>1777</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88">
        <f>'Art. 121'!Q1846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85" t="s">
        <v>1779</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88">
        <f>'Art. 121'!Q1847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85" t="s">
        <v>1781</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88">
        <f>'Art. 121'!Q1848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307" t="s">
        <v>2418</v>
      </c>
      <c r="B1929" s="307"/>
      <c r="C1929" s="307"/>
      <c r="D1929" s="307"/>
      <c r="E1929" s="307"/>
      <c r="F1929" s="307"/>
      <c r="G1929" s="307"/>
      <c r="H1929" s="307"/>
      <c r="I1929" s="307"/>
      <c r="J1929" s="307"/>
      <c r="K1929" s="307"/>
      <c r="L1929" s="307"/>
      <c r="M1929" s="307"/>
      <c r="N1929" s="307"/>
      <c r="O1929" s="307"/>
      <c r="P1929" s="307"/>
      <c r="Q1929" s="307"/>
      <c r="R1929" s="307"/>
      <c r="S1929" s="307"/>
      <c r="T1929" s="307"/>
      <c r="U1929" s="307"/>
      <c r="V1929" s="307"/>
      <c r="W1929" s="307"/>
      <c r="X1929" s="307"/>
      <c r="Y1929" s="307"/>
      <c r="Z1929" s="307"/>
      <c r="AA1929" s="307"/>
      <c r="AB1929" s="307"/>
      <c r="AC1929" s="307"/>
      <c r="AD1929" s="307"/>
      <c r="AE1929" s="89">
        <f>SUM(AE1918:AE1928)</f>
        <v>0</v>
      </c>
      <c r="AF1929" s="59"/>
      <c r="AG1929" s="92">
        <f>SUM(AG1918:AG1928)</f>
        <v>0</v>
      </c>
      <c r="AH1929" s="93"/>
      <c r="AI1929" s="94"/>
      <c r="AJ1929" s="94"/>
      <c r="AK1929" s="94"/>
    </row>
    <row r="1930" spans="1:37" ht="25.15" customHeight="1" x14ac:dyDescent="0.2">
      <c r="A1930" s="308" t="s">
        <v>2419</v>
      </c>
      <c r="B1930" s="308"/>
      <c r="C1930" s="308"/>
      <c r="D1930" s="308"/>
      <c r="E1930" s="308"/>
      <c r="F1930" s="308"/>
      <c r="G1930" s="308"/>
      <c r="H1930" s="308"/>
      <c r="I1930" s="308"/>
      <c r="J1930" s="308"/>
      <c r="K1930" s="308"/>
      <c r="L1930" s="308"/>
      <c r="M1930" s="308"/>
      <c r="N1930" s="308"/>
      <c r="O1930" s="308"/>
      <c r="P1930" s="308"/>
      <c r="Q1930" s="308"/>
      <c r="R1930" s="308"/>
      <c r="S1930" s="308"/>
      <c r="T1930" s="308"/>
      <c r="U1930" s="308"/>
      <c r="V1930" s="308"/>
      <c r="W1930" s="308"/>
      <c r="X1930" s="308"/>
      <c r="Y1930" s="308"/>
      <c r="Z1930" s="308"/>
      <c r="AA1930" s="308"/>
      <c r="AB1930" s="308"/>
      <c r="AC1930" s="308"/>
      <c r="AD1930" s="308"/>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310" t="s">
        <v>73</v>
      </c>
      <c r="B1932" s="310"/>
      <c r="C1932" s="310"/>
      <c r="D1932" s="310"/>
      <c r="E1932" s="310"/>
      <c r="F1932" s="310"/>
      <c r="G1932" s="310"/>
      <c r="H1932" s="310"/>
      <c r="I1932" s="310"/>
      <c r="J1932" s="310"/>
      <c r="K1932" s="310"/>
      <c r="L1932" s="310"/>
      <c r="M1932" s="310"/>
      <c r="N1932" s="310"/>
      <c r="O1932" s="310"/>
      <c r="P1932" s="310"/>
      <c r="Q1932" s="310"/>
      <c r="R1932" s="310"/>
      <c r="S1932" s="310"/>
      <c r="T1932" s="310"/>
      <c r="U1932" s="310"/>
      <c r="V1932" s="310"/>
      <c r="W1932" s="310"/>
      <c r="X1932" s="310"/>
      <c r="Y1932" s="310"/>
      <c r="Z1932" s="310"/>
      <c r="AA1932" s="310"/>
      <c r="AB1932" s="310"/>
      <c r="AC1932" s="310"/>
      <c r="AD1932" s="104" t="s">
        <v>64</v>
      </c>
      <c r="AE1932" s="105" t="s">
        <v>8</v>
      </c>
      <c r="AF1932" s="86" t="s">
        <v>2133</v>
      </c>
      <c r="AG1932" s="86" t="s">
        <v>2134</v>
      </c>
      <c r="AH1932" s="86" t="s">
        <v>2135</v>
      </c>
      <c r="AI1932" s="87" t="s">
        <v>2136</v>
      </c>
      <c r="AJ1932" s="86"/>
      <c r="AK1932" s="87" t="s">
        <v>2137</v>
      </c>
    </row>
    <row r="1933" spans="1:37" ht="25.15" customHeight="1" thickTop="1" thickBot="1" x14ac:dyDescent="0.25">
      <c r="A1933" s="285" t="s">
        <v>1707</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88">
        <f>'Art. 121'!Q1851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85" t="s">
        <v>1709</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88">
        <f>'Art. 121'!Q1852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85" t="s">
        <v>1711</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88">
        <f>'Art. 121'!Q1853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85" t="s">
        <v>1713</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88">
        <f>'Art. 121'!Q1854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85" t="s">
        <v>1783</v>
      </c>
      <c r="B1937" s="285"/>
      <c r="C1937" s="285"/>
      <c r="D1937" s="285"/>
      <c r="E1937" s="285"/>
      <c r="F1937" s="285"/>
      <c r="G1937" s="285"/>
      <c r="H1937" s="285"/>
      <c r="I1937" s="285"/>
      <c r="J1937" s="285"/>
      <c r="K1937" s="285"/>
      <c r="L1937" s="285"/>
      <c r="M1937" s="285"/>
      <c r="N1937" s="285"/>
      <c r="O1937" s="285"/>
      <c r="P1937" s="285"/>
      <c r="Q1937" s="285"/>
      <c r="R1937" s="285"/>
      <c r="S1937" s="285"/>
      <c r="T1937" s="285"/>
      <c r="U1937" s="285"/>
      <c r="V1937" s="285"/>
      <c r="W1937" s="285"/>
      <c r="X1937" s="285"/>
      <c r="Y1937" s="285"/>
      <c r="Z1937" s="285"/>
      <c r="AA1937" s="285"/>
      <c r="AB1937" s="285"/>
      <c r="AC1937" s="285"/>
      <c r="AD1937" s="88">
        <f>'Art. 121'!Q1855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307" t="s">
        <v>2420</v>
      </c>
      <c r="B1938" s="307"/>
      <c r="C1938" s="307"/>
      <c r="D1938" s="307"/>
      <c r="E1938" s="307"/>
      <c r="F1938" s="307"/>
      <c r="G1938" s="307"/>
      <c r="H1938" s="307"/>
      <c r="I1938" s="307"/>
      <c r="J1938" s="307"/>
      <c r="K1938" s="307"/>
      <c r="L1938" s="307"/>
      <c r="M1938" s="307"/>
      <c r="N1938" s="307"/>
      <c r="O1938" s="307"/>
      <c r="P1938" s="307"/>
      <c r="Q1938" s="307"/>
      <c r="R1938" s="307"/>
      <c r="S1938" s="307"/>
      <c r="T1938" s="307"/>
      <c r="U1938" s="307"/>
      <c r="V1938" s="307"/>
      <c r="W1938" s="307"/>
      <c r="X1938" s="307"/>
      <c r="Y1938" s="307"/>
      <c r="Z1938" s="307"/>
      <c r="AA1938" s="307"/>
      <c r="AB1938" s="307"/>
      <c r="AC1938" s="307"/>
      <c r="AD1938" s="307"/>
      <c r="AE1938" s="89">
        <f>SUM(AE1931:AE1937)</f>
        <v>0</v>
      </c>
      <c r="AF1938" s="59"/>
      <c r="AG1938" s="92">
        <f>SUM(AG1933:AG1937)</f>
        <v>0</v>
      </c>
      <c r="AH1938" s="93"/>
      <c r="AI1938" s="94"/>
      <c r="AJ1938" s="94"/>
      <c r="AK1938" s="94"/>
    </row>
    <row r="1939" spans="1:37" ht="25.15" customHeight="1" x14ac:dyDescent="0.2">
      <c r="A1939" s="308" t="s">
        <v>2421</v>
      </c>
      <c r="B1939" s="308"/>
      <c r="C1939" s="308"/>
      <c r="D1939" s="308"/>
      <c r="E1939" s="308"/>
      <c r="F1939" s="308"/>
      <c r="G1939" s="308"/>
      <c r="H1939" s="308"/>
      <c r="I1939" s="308"/>
      <c r="J1939" s="308"/>
      <c r="K1939" s="308"/>
      <c r="L1939" s="308"/>
      <c r="M1939" s="308"/>
      <c r="N1939" s="308"/>
      <c r="O1939" s="308"/>
      <c r="P1939" s="308"/>
      <c r="Q1939" s="308"/>
      <c r="R1939" s="308"/>
      <c r="S1939" s="308"/>
      <c r="T1939" s="308"/>
      <c r="U1939" s="308"/>
      <c r="V1939" s="308"/>
      <c r="W1939" s="308"/>
      <c r="X1939" s="308"/>
      <c r="Y1939" s="308"/>
      <c r="Z1939" s="308"/>
      <c r="AA1939" s="308"/>
      <c r="AB1939" s="308"/>
      <c r="AC1939" s="308"/>
      <c r="AD1939" s="308"/>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9" t="s">
        <v>1784</v>
      </c>
      <c r="B1942" s="309"/>
      <c r="C1942" s="309"/>
      <c r="D1942" s="309"/>
      <c r="E1942" s="309"/>
      <c r="F1942" s="309"/>
      <c r="G1942" s="309"/>
      <c r="H1942" s="309"/>
      <c r="I1942" s="309"/>
      <c r="J1942" s="309"/>
      <c r="K1942" s="309"/>
      <c r="L1942" s="309"/>
      <c r="M1942" s="309"/>
      <c r="N1942" s="309"/>
      <c r="O1942" s="309"/>
      <c r="P1942" s="309"/>
      <c r="Q1942" s="309"/>
      <c r="R1942" s="309"/>
      <c r="S1942" s="309"/>
      <c r="T1942" s="309"/>
      <c r="U1942" s="309"/>
      <c r="V1942" s="309"/>
      <c r="W1942" s="309"/>
      <c r="X1942" s="309"/>
      <c r="Y1942" s="309"/>
      <c r="Z1942" s="309"/>
      <c r="AA1942" s="309"/>
      <c r="AB1942" s="309"/>
      <c r="AC1942" s="309"/>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299" t="s">
        <v>43</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63" t="s">
        <v>64</v>
      </c>
      <c r="AE1945" s="211" t="s">
        <v>8</v>
      </c>
      <c r="AF1945" s="86" t="s">
        <v>2133</v>
      </c>
      <c r="AG1945" s="86" t="s">
        <v>2134</v>
      </c>
      <c r="AH1945" s="86" t="s">
        <v>2135</v>
      </c>
      <c r="AI1945" s="87" t="s">
        <v>2136</v>
      </c>
      <c r="AJ1945" s="86"/>
      <c r="AK1945" s="87" t="s">
        <v>2137</v>
      </c>
    </row>
    <row r="1946" spans="1:37" ht="25.15" customHeight="1" thickTop="1" thickBot="1" x14ac:dyDescent="0.25">
      <c r="A1946" s="285" t="s">
        <v>987</v>
      </c>
      <c r="B1946" s="285"/>
      <c r="C1946" s="285"/>
      <c r="D1946" s="285"/>
      <c r="E1946" s="285"/>
      <c r="F1946" s="285"/>
      <c r="G1946" s="285"/>
      <c r="H1946" s="285"/>
      <c r="I1946" s="285"/>
      <c r="J1946" s="285"/>
      <c r="K1946" s="285"/>
      <c r="L1946" s="285"/>
      <c r="M1946" s="285"/>
      <c r="N1946" s="285"/>
      <c r="O1946" s="285"/>
      <c r="P1946" s="285"/>
      <c r="Q1946" s="285"/>
      <c r="R1946" s="285"/>
      <c r="S1946" s="285"/>
      <c r="T1946" s="285"/>
      <c r="U1946" s="285"/>
      <c r="V1946" s="285"/>
      <c r="W1946" s="285"/>
      <c r="X1946" s="285"/>
      <c r="Y1946" s="285"/>
      <c r="Z1946" s="285"/>
      <c r="AA1946" s="285"/>
      <c r="AB1946" s="285"/>
      <c r="AC1946" s="285"/>
      <c r="AD1946" s="88">
        <f>'Art. 121'!Q1864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85" t="s">
        <v>989</v>
      </c>
      <c r="B1947" s="285"/>
      <c r="C1947" s="285"/>
      <c r="D1947" s="285"/>
      <c r="E1947" s="285"/>
      <c r="F1947" s="285"/>
      <c r="G1947" s="285"/>
      <c r="H1947" s="285"/>
      <c r="I1947" s="285"/>
      <c r="J1947" s="285"/>
      <c r="K1947" s="285"/>
      <c r="L1947" s="285"/>
      <c r="M1947" s="285"/>
      <c r="N1947" s="285"/>
      <c r="O1947" s="285"/>
      <c r="P1947" s="285"/>
      <c r="Q1947" s="285"/>
      <c r="R1947" s="285"/>
      <c r="S1947" s="285"/>
      <c r="T1947" s="285"/>
      <c r="U1947" s="285"/>
      <c r="V1947" s="285"/>
      <c r="W1947" s="285"/>
      <c r="X1947" s="285"/>
      <c r="Y1947" s="285"/>
      <c r="Z1947" s="285"/>
      <c r="AA1947" s="285"/>
      <c r="AB1947" s="285"/>
      <c r="AC1947" s="285"/>
      <c r="AD1947" s="88">
        <f>'Art. 121'!Q1865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85" t="s">
        <v>1787</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8">
        <f>'Art. 121'!Q1866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85" t="s">
        <v>1789</v>
      </c>
      <c r="B1949" s="285"/>
      <c r="C1949" s="285"/>
      <c r="D1949" s="285"/>
      <c r="E1949" s="285"/>
      <c r="F1949" s="285"/>
      <c r="G1949" s="285"/>
      <c r="H1949" s="285"/>
      <c r="I1949" s="285"/>
      <c r="J1949" s="285"/>
      <c r="K1949" s="285"/>
      <c r="L1949" s="285"/>
      <c r="M1949" s="285"/>
      <c r="N1949" s="285"/>
      <c r="O1949" s="285"/>
      <c r="P1949" s="285"/>
      <c r="Q1949" s="285"/>
      <c r="R1949" s="285"/>
      <c r="S1949" s="285"/>
      <c r="T1949" s="285"/>
      <c r="U1949" s="285"/>
      <c r="V1949" s="285"/>
      <c r="W1949" s="285"/>
      <c r="X1949" s="285"/>
      <c r="Y1949" s="285"/>
      <c r="Z1949" s="285"/>
      <c r="AA1949" s="285"/>
      <c r="AB1949" s="285"/>
      <c r="AC1949" s="285"/>
      <c r="AD1949" s="88">
        <f>'Art. 121'!Q1867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6" t="s">
        <v>1791</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88">
        <f>'Art. 121'!Q1868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6" t="s">
        <v>1793</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88">
        <f>'Art. 121'!Q1869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85" t="s">
        <v>1795</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88">
        <f>'Art. 121'!Q1870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85" t="s">
        <v>1797</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88">
        <f>'Art. 121'!Q1871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85" t="s">
        <v>1799</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88">
        <f>'Art. 121'!Q1872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85" t="s">
        <v>2422</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88">
        <f>'Art. 121'!Q1873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85" t="s">
        <v>1802</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88">
        <f>'Art. 121'!Q1874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6" t="s">
        <v>1804</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88">
        <f>'Art. 121'!Q1875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6" t="s">
        <v>1806</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88">
        <f>'Art. 121'!Q1876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85" t="s">
        <v>1808</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88">
        <f>'Art. 121'!Q1877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85" t="s">
        <v>1810</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88">
        <f>'Art. 121'!Q1878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85" t="s">
        <v>1812</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88">
        <f>'Art. 121'!Q1879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85" t="s">
        <v>1814</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88">
        <f>'Art. 121'!Q1880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307" t="s">
        <v>2423</v>
      </c>
      <c r="B1963" s="307"/>
      <c r="C1963" s="307"/>
      <c r="D1963" s="307"/>
      <c r="E1963" s="307"/>
      <c r="F1963" s="307"/>
      <c r="G1963" s="307"/>
      <c r="H1963" s="307"/>
      <c r="I1963" s="307"/>
      <c r="J1963" s="307"/>
      <c r="K1963" s="307"/>
      <c r="L1963" s="307"/>
      <c r="M1963" s="307"/>
      <c r="N1963" s="307"/>
      <c r="O1963" s="307"/>
      <c r="P1963" s="307"/>
      <c r="Q1963" s="307"/>
      <c r="R1963" s="307"/>
      <c r="S1963" s="307"/>
      <c r="T1963" s="307"/>
      <c r="U1963" s="307"/>
      <c r="V1963" s="307"/>
      <c r="W1963" s="307"/>
      <c r="X1963" s="307"/>
      <c r="Y1963" s="307"/>
      <c r="Z1963" s="307"/>
      <c r="AA1963" s="307"/>
      <c r="AB1963" s="307"/>
      <c r="AC1963" s="307"/>
      <c r="AD1963" s="307"/>
      <c r="AE1963" s="89">
        <f>SUM(AE1946:AE1962)</f>
        <v>0</v>
      </c>
      <c r="AF1963" s="59"/>
      <c r="AG1963" s="92">
        <f>SUM(AG1946:AG1962)</f>
        <v>0</v>
      </c>
      <c r="AH1963" s="93"/>
      <c r="AI1963" s="94"/>
      <c r="AJ1963" s="94"/>
      <c r="AK1963" s="94"/>
    </row>
    <row r="1964" spans="1:37" ht="25.15" customHeight="1" x14ac:dyDescent="0.2">
      <c r="A1964" s="308" t="s">
        <v>2424</v>
      </c>
      <c r="B1964" s="308"/>
      <c r="C1964" s="308"/>
      <c r="D1964" s="308"/>
      <c r="E1964" s="308"/>
      <c r="F1964" s="308"/>
      <c r="G1964" s="308"/>
      <c r="H1964" s="308"/>
      <c r="I1964" s="308"/>
      <c r="J1964" s="308"/>
      <c r="K1964" s="308"/>
      <c r="L1964" s="308"/>
      <c r="M1964" s="308"/>
      <c r="N1964" s="308"/>
      <c r="O1964" s="308"/>
      <c r="P1964" s="308"/>
      <c r="Q1964" s="308"/>
      <c r="R1964" s="308"/>
      <c r="S1964" s="308"/>
      <c r="T1964" s="308"/>
      <c r="U1964" s="308"/>
      <c r="V1964" s="308"/>
      <c r="W1964" s="308"/>
      <c r="X1964" s="308"/>
      <c r="Y1964" s="308"/>
      <c r="Z1964" s="308"/>
      <c r="AA1964" s="308"/>
      <c r="AB1964" s="308"/>
      <c r="AC1964" s="308"/>
      <c r="AD1964" s="308"/>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310" t="s">
        <v>73</v>
      </c>
      <c r="B1966" s="310"/>
      <c r="C1966" s="310"/>
      <c r="D1966" s="310"/>
      <c r="E1966" s="310"/>
      <c r="F1966" s="310"/>
      <c r="G1966" s="310"/>
      <c r="H1966" s="310"/>
      <c r="I1966" s="310"/>
      <c r="J1966" s="310"/>
      <c r="K1966" s="310"/>
      <c r="L1966" s="310"/>
      <c r="M1966" s="310"/>
      <c r="N1966" s="310"/>
      <c r="O1966" s="310"/>
      <c r="P1966" s="310"/>
      <c r="Q1966" s="310"/>
      <c r="R1966" s="310"/>
      <c r="S1966" s="310"/>
      <c r="T1966" s="310"/>
      <c r="U1966" s="310"/>
      <c r="V1966" s="310"/>
      <c r="W1966" s="310"/>
      <c r="X1966" s="310"/>
      <c r="Y1966" s="310"/>
      <c r="Z1966" s="310"/>
      <c r="AA1966" s="310"/>
      <c r="AB1966" s="310"/>
      <c r="AC1966" s="310"/>
      <c r="AD1966" s="104" t="s">
        <v>64</v>
      </c>
      <c r="AE1966" s="105" t="s">
        <v>8</v>
      </c>
      <c r="AF1966" s="86" t="s">
        <v>2133</v>
      </c>
      <c r="AG1966" s="86" t="s">
        <v>2134</v>
      </c>
      <c r="AH1966" s="86" t="s">
        <v>2135</v>
      </c>
      <c r="AI1966" s="87" t="s">
        <v>2136</v>
      </c>
      <c r="AJ1966" s="86"/>
      <c r="AK1966" s="87" t="s">
        <v>2137</v>
      </c>
    </row>
    <row r="1967" spans="1:37" ht="25.15" customHeight="1" thickTop="1" thickBot="1" x14ac:dyDescent="0.25">
      <c r="A1967" s="285" t="s">
        <v>1816</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88">
        <f>'Art. 121'!Q1883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85" t="s">
        <v>1818</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88">
        <f>'Art. 121'!Q1884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85" t="s">
        <v>1820</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88">
        <f>'Art. 121'!Q1885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85" t="s">
        <v>1822</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88">
        <f>'Art. 121'!Q1886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85" t="s">
        <v>1824</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88">
        <f>'Art. 121'!Q1887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307" t="s">
        <v>2425</v>
      </c>
      <c r="B1972" s="307"/>
      <c r="C1972" s="307"/>
      <c r="D1972" s="307"/>
      <c r="E1972" s="307"/>
      <c r="F1972" s="307"/>
      <c r="G1972" s="307"/>
      <c r="H1972" s="307"/>
      <c r="I1972" s="307"/>
      <c r="J1972" s="307"/>
      <c r="K1972" s="307"/>
      <c r="L1972" s="307"/>
      <c r="M1972" s="307"/>
      <c r="N1972" s="307"/>
      <c r="O1972" s="307"/>
      <c r="P1972" s="307"/>
      <c r="Q1972" s="307"/>
      <c r="R1972" s="307"/>
      <c r="S1972" s="307"/>
      <c r="T1972" s="307"/>
      <c r="U1972" s="307"/>
      <c r="V1972" s="307"/>
      <c r="W1972" s="307"/>
      <c r="X1972" s="307"/>
      <c r="Y1972" s="307"/>
      <c r="Z1972" s="307"/>
      <c r="AA1972" s="307"/>
      <c r="AB1972" s="307"/>
      <c r="AC1972" s="307"/>
      <c r="AD1972" s="307"/>
      <c r="AE1972" s="89">
        <f>SUM(AE1965:AE1971)</f>
        <v>0</v>
      </c>
      <c r="AF1972" s="59"/>
      <c r="AG1972" s="92">
        <f>SUM(AG1967:AG1971)</f>
        <v>0</v>
      </c>
      <c r="AH1972" s="93"/>
      <c r="AI1972" s="94"/>
      <c r="AJ1972" s="94"/>
      <c r="AK1972" s="94"/>
    </row>
    <row r="1973" spans="1:37" ht="25.15" customHeight="1" x14ac:dyDescent="0.2">
      <c r="A1973" s="308" t="s">
        <v>2426</v>
      </c>
      <c r="B1973" s="308"/>
      <c r="C1973" s="308"/>
      <c r="D1973" s="308"/>
      <c r="E1973" s="308"/>
      <c r="F1973" s="308"/>
      <c r="G1973" s="308"/>
      <c r="H1973" s="308"/>
      <c r="I1973" s="308"/>
      <c r="J1973" s="308"/>
      <c r="K1973" s="308"/>
      <c r="L1973" s="308"/>
      <c r="M1973" s="308"/>
      <c r="N1973" s="308"/>
      <c r="O1973" s="308"/>
      <c r="P1973" s="308"/>
      <c r="Q1973" s="308"/>
      <c r="R1973" s="308"/>
      <c r="S1973" s="308"/>
      <c r="T1973" s="308"/>
      <c r="U1973" s="308"/>
      <c r="V1973" s="308"/>
      <c r="W1973" s="308"/>
      <c r="X1973" s="308"/>
      <c r="Y1973" s="308"/>
      <c r="Z1973" s="308"/>
      <c r="AA1973" s="308"/>
      <c r="AB1973" s="308"/>
      <c r="AC1973" s="308"/>
      <c r="AD1973" s="308"/>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9" t="s">
        <v>2427</v>
      </c>
      <c r="B1976" s="30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299" t="s">
        <v>43</v>
      </c>
      <c r="B1979" s="299"/>
      <c r="C1979" s="299"/>
      <c r="D1979" s="299"/>
      <c r="E1979" s="299"/>
      <c r="F1979" s="299"/>
      <c r="G1979" s="299"/>
      <c r="H1979" s="299"/>
      <c r="I1979" s="299"/>
      <c r="J1979" s="299"/>
      <c r="K1979" s="299"/>
      <c r="L1979" s="299"/>
      <c r="M1979" s="299"/>
      <c r="N1979" s="299"/>
      <c r="O1979" s="299"/>
      <c r="P1979" s="299"/>
      <c r="Q1979" s="299"/>
      <c r="R1979" s="299"/>
      <c r="S1979" s="299"/>
      <c r="T1979" s="299"/>
      <c r="U1979" s="299"/>
      <c r="V1979" s="299"/>
      <c r="W1979" s="299"/>
      <c r="X1979" s="299"/>
      <c r="Y1979" s="299"/>
      <c r="Z1979" s="299"/>
      <c r="AA1979" s="299"/>
      <c r="AB1979" s="299"/>
      <c r="AC1979" s="299"/>
      <c r="AD1979" s="63" t="s">
        <v>64</v>
      </c>
      <c r="AE1979" s="211" t="s">
        <v>8</v>
      </c>
      <c r="AF1979" s="86" t="s">
        <v>2133</v>
      </c>
      <c r="AG1979" s="86" t="s">
        <v>2134</v>
      </c>
      <c r="AH1979" s="86" t="s">
        <v>2135</v>
      </c>
      <c r="AI1979" s="87" t="s">
        <v>2136</v>
      </c>
      <c r="AJ1979" s="86"/>
      <c r="AK1979" s="87" t="s">
        <v>2137</v>
      </c>
    </row>
    <row r="1980" spans="1:37" ht="25.15" customHeight="1" thickTop="1" thickBot="1" x14ac:dyDescent="0.25">
      <c r="A1980" s="285" t="s">
        <v>987</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88">
        <f>'Art. 121'!Q1896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85" t="s">
        <v>1019</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88">
        <f>'Art. 121'!Q1897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85" t="s">
        <v>1828</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88">
        <f>'Art. 121'!Q1898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85" t="s">
        <v>1830</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88">
        <f>'Art. 121'!Q1899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6" t="s">
        <v>1832</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88">
        <f>'Art. 121'!Q1900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6" t="s">
        <v>1834</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88">
        <f>'Art. 121'!Q1901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85" t="s">
        <v>1836</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88">
        <f>'Art. 121'!Q1902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85" t="s">
        <v>1838</v>
      </c>
      <c r="B1987" s="285"/>
      <c r="C1987" s="285"/>
      <c r="D1987" s="285"/>
      <c r="E1987" s="285"/>
      <c r="F1987" s="285"/>
      <c r="G1987" s="285"/>
      <c r="H1987" s="285"/>
      <c r="I1987" s="285"/>
      <c r="J1987" s="285"/>
      <c r="K1987" s="285"/>
      <c r="L1987" s="285"/>
      <c r="M1987" s="285"/>
      <c r="N1987" s="285"/>
      <c r="O1987" s="285"/>
      <c r="P1987" s="285"/>
      <c r="Q1987" s="285"/>
      <c r="R1987" s="285"/>
      <c r="S1987" s="285"/>
      <c r="T1987" s="285"/>
      <c r="U1987" s="285"/>
      <c r="V1987" s="285"/>
      <c r="W1987" s="285"/>
      <c r="X1987" s="285"/>
      <c r="Y1987" s="285"/>
      <c r="Z1987" s="285"/>
      <c r="AA1987" s="285"/>
      <c r="AB1987" s="285"/>
      <c r="AC1987" s="285"/>
      <c r="AD1987" s="88">
        <f>'Art. 121'!Q1903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85" t="s">
        <v>1840</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8">
        <f>'Art. 121'!Q1904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85" t="s">
        <v>1842</v>
      </c>
      <c r="B1989" s="285"/>
      <c r="C1989" s="285"/>
      <c r="D1989" s="285"/>
      <c r="E1989" s="285"/>
      <c r="F1989" s="285"/>
      <c r="G1989" s="285"/>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88">
        <f>'Art. 121'!Q1905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85" t="s">
        <v>1844</v>
      </c>
      <c r="B1990" s="285"/>
      <c r="C1990" s="285"/>
      <c r="D1990" s="285"/>
      <c r="E1990" s="285"/>
      <c r="F1990" s="285"/>
      <c r="G1990" s="285"/>
      <c r="H1990" s="285"/>
      <c r="I1990" s="285"/>
      <c r="J1990" s="285"/>
      <c r="K1990" s="285"/>
      <c r="L1990" s="285"/>
      <c r="M1990" s="285"/>
      <c r="N1990" s="285"/>
      <c r="O1990" s="285"/>
      <c r="P1990" s="285"/>
      <c r="Q1990" s="285"/>
      <c r="R1990" s="285"/>
      <c r="S1990" s="285"/>
      <c r="T1990" s="285"/>
      <c r="U1990" s="285"/>
      <c r="V1990" s="285"/>
      <c r="W1990" s="285"/>
      <c r="X1990" s="285"/>
      <c r="Y1990" s="285"/>
      <c r="Z1990" s="285"/>
      <c r="AA1990" s="285"/>
      <c r="AB1990" s="285"/>
      <c r="AC1990" s="285"/>
      <c r="AD1990" s="88">
        <f>'Art. 121'!Q1906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6" t="s">
        <v>2428</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88">
        <f>'Art. 121'!Q1907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6" t="s">
        <v>1847</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88">
        <f>'Art. 121'!Q1908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85" t="s">
        <v>1849</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88">
        <f>'Art. 121'!Q1909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85" t="s">
        <v>1851</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88">
        <f>'Art. 121'!Q1910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85" t="s">
        <v>1853</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88">
        <f>'Art. 121'!Q1911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6" t="s">
        <v>1855</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88">
        <f>'Art. 121'!Q1912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6" t="s">
        <v>1857</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88">
        <f>'Art. 121'!Q1913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85" t="s">
        <v>1859</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88">
        <f>'Art. 121'!Q1914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85" t="s">
        <v>1861</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88">
        <f>'Art. 121'!Q1915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85" t="s">
        <v>1863</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88">
        <f>'Art. 121'!Q1916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85" t="s">
        <v>1865</v>
      </c>
      <c r="B2001" s="285"/>
      <c r="C2001" s="285"/>
      <c r="D2001" s="285"/>
      <c r="E2001" s="285"/>
      <c r="F2001" s="285"/>
      <c r="G2001" s="285"/>
      <c r="H2001" s="285"/>
      <c r="I2001" s="285"/>
      <c r="J2001" s="285"/>
      <c r="K2001" s="285"/>
      <c r="L2001" s="285"/>
      <c r="M2001" s="285"/>
      <c r="N2001" s="285"/>
      <c r="O2001" s="285"/>
      <c r="P2001" s="285"/>
      <c r="Q2001" s="285"/>
      <c r="R2001" s="285"/>
      <c r="S2001" s="285"/>
      <c r="T2001" s="285"/>
      <c r="U2001" s="285"/>
      <c r="V2001" s="285"/>
      <c r="W2001" s="285"/>
      <c r="X2001" s="285"/>
      <c r="Y2001" s="285"/>
      <c r="Z2001" s="285"/>
      <c r="AA2001" s="285"/>
      <c r="AB2001" s="285"/>
      <c r="AC2001" s="285"/>
      <c r="AD2001" s="88">
        <f>'Art. 121'!Q1917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85" t="s">
        <v>1867</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8">
        <f>'Art. 121'!Q1918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307" t="s">
        <v>2429</v>
      </c>
      <c r="B2003" s="307"/>
      <c r="C2003" s="307"/>
      <c r="D2003" s="307"/>
      <c r="E2003" s="307"/>
      <c r="F2003" s="307"/>
      <c r="G2003" s="307"/>
      <c r="H2003" s="307"/>
      <c r="I2003" s="307"/>
      <c r="J2003" s="307"/>
      <c r="K2003" s="307"/>
      <c r="L2003" s="307"/>
      <c r="M2003" s="307"/>
      <c r="N2003" s="307"/>
      <c r="O2003" s="307"/>
      <c r="P2003" s="307"/>
      <c r="Q2003" s="307"/>
      <c r="R2003" s="307"/>
      <c r="S2003" s="307"/>
      <c r="T2003" s="307"/>
      <c r="U2003" s="307"/>
      <c r="V2003" s="307"/>
      <c r="W2003" s="307"/>
      <c r="X2003" s="307"/>
      <c r="Y2003" s="307"/>
      <c r="Z2003" s="307"/>
      <c r="AA2003" s="307"/>
      <c r="AB2003" s="307"/>
      <c r="AC2003" s="307"/>
      <c r="AD2003" s="307"/>
      <c r="AE2003" s="89">
        <f>SUM(AE1980:AE2002)</f>
        <v>0</v>
      </c>
      <c r="AF2003" s="59"/>
      <c r="AG2003" s="92">
        <f>SUM(AG1980:AG2002)</f>
        <v>0</v>
      </c>
      <c r="AH2003" s="93"/>
      <c r="AI2003" s="94"/>
      <c r="AJ2003" s="94"/>
      <c r="AK2003" s="94"/>
    </row>
    <row r="2004" spans="1:37" ht="25.15" customHeight="1" x14ac:dyDescent="0.2">
      <c r="A2004" s="308" t="s">
        <v>2430</v>
      </c>
      <c r="B2004" s="308"/>
      <c r="C2004" s="308"/>
      <c r="D2004" s="308"/>
      <c r="E2004" s="308"/>
      <c r="F2004" s="308"/>
      <c r="G2004" s="308"/>
      <c r="H2004" s="308"/>
      <c r="I2004" s="308"/>
      <c r="J2004" s="308"/>
      <c r="K2004" s="308"/>
      <c r="L2004" s="308"/>
      <c r="M2004" s="308"/>
      <c r="N2004" s="308"/>
      <c r="O2004" s="308"/>
      <c r="P2004" s="308"/>
      <c r="Q2004" s="308"/>
      <c r="R2004" s="308"/>
      <c r="S2004" s="308"/>
      <c r="T2004" s="308"/>
      <c r="U2004" s="308"/>
      <c r="V2004" s="308"/>
      <c r="W2004" s="308"/>
      <c r="X2004" s="308"/>
      <c r="Y2004" s="308"/>
      <c r="Z2004" s="308"/>
      <c r="AA2004" s="308"/>
      <c r="AB2004" s="308"/>
      <c r="AC2004" s="308"/>
      <c r="AD2004" s="308"/>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310" t="s">
        <v>73</v>
      </c>
      <c r="B2006" s="310"/>
      <c r="C2006" s="310"/>
      <c r="D2006" s="310"/>
      <c r="E2006" s="310"/>
      <c r="F2006" s="310"/>
      <c r="G2006" s="310"/>
      <c r="H2006" s="310"/>
      <c r="I2006" s="310"/>
      <c r="J2006" s="310"/>
      <c r="K2006" s="310"/>
      <c r="L2006" s="310"/>
      <c r="M2006" s="310"/>
      <c r="N2006" s="310"/>
      <c r="O2006" s="310"/>
      <c r="P2006" s="310"/>
      <c r="Q2006" s="310"/>
      <c r="R2006" s="310"/>
      <c r="S2006" s="310"/>
      <c r="T2006" s="310"/>
      <c r="U2006" s="310"/>
      <c r="V2006" s="310"/>
      <c r="W2006" s="310"/>
      <c r="X2006" s="310"/>
      <c r="Y2006" s="310"/>
      <c r="Z2006" s="310"/>
      <c r="AA2006" s="310"/>
      <c r="AB2006" s="310"/>
      <c r="AC2006" s="310"/>
      <c r="AD2006" s="104" t="s">
        <v>64</v>
      </c>
      <c r="AE2006" s="105" t="s">
        <v>8</v>
      </c>
      <c r="AF2006" s="86" t="s">
        <v>2133</v>
      </c>
      <c r="AG2006" s="86" t="s">
        <v>2134</v>
      </c>
      <c r="AH2006" s="86" t="s">
        <v>2135</v>
      </c>
      <c r="AI2006" s="87" t="s">
        <v>2136</v>
      </c>
      <c r="AJ2006" s="86"/>
      <c r="AK2006" s="87" t="s">
        <v>2137</v>
      </c>
    </row>
    <row r="2007" spans="1:37" ht="25.15" customHeight="1" thickTop="1" thickBot="1" x14ac:dyDescent="0.25">
      <c r="A2007" s="285" t="s">
        <v>1109</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88">
        <f>'Art. 121'!Q1921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85" t="s">
        <v>1111</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88">
        <f>'Art. 121'!Q1922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85" t="s">
        <v>1113</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88">
        <f>'Art. 121'!Q1923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85" t="s">
        <v>1115</v>
      </c>
      <c r="B2010" s="285"/>
      <c r="C2010" s="285"/>
      <c r="D2010" s="285"/>
      <c r="E2010" s="285"/>
      <c r="F2010" s="285"/>
      <c r="G2010" s="285"/>
      <c r="H2010" s="285"/>
      <c r="I2010" s="285"/>
      <c r="J2010" s="285"/>
      <c r="K2010" s="285"/>
      <c r="L2010" s="285"/>
      <c r="M2010" s="285"/>
      <c r="N2010" s="285"/>
      <c r="O2010" s="285"/>
      <c r="P2010" s="285"/>
      <c r="Q2010" s="285"/>
      <c r="R2010" s="285"/>
      <c r="S2010" s="285"/>
      <c r="T2010" s="285"/>
      <c r="U2010" s="285"/>
      <c r="V2010" s="285"/>
      <c r="W2010" s="285"/>
      <c r="X2010" s="285"/>
      <c r="Y2010" s="285"/>
      <c r="Z2010" s="285"/>
      <c r="AA2010" s="285"/>
      <c r="AB2010" s="285"/>
      <c r="AC2010" s="285"/>
      <c r="AD2010" s="88">
        <f>'Art. 121'!Q1924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85" t="s">
        <v>1873</v>
      </c>
      <c r="B2011" s="285"/>
      <c r="C2011" s="285"/>
      <c r="D2011" s="285"/>
      <c r="E2011" s="285"/>
      <c r="F2011" s="285"/>
      <c r="G2011" s="285"/>
      <c r="H2011" s="285"/>
      <c r="I2011" s="285"/>
      <c r="J2011" s="285"/>
      <c r="K2011" s="285"/>
      <c r="L2011" s="285"/>
      <c r="M2011" s="285"/>
      <c r="N2011" s="285"/>
      <c r="O2011" s="285"/>
      <c r="P2011" s="285"/>
      <c r="Q2011" s="285"/>
      <c r="R2011" s="285"/>
      <c r="S2011" s="285"/>
      <c r="T2011" s="285"/>
      <c r="U2011" s="285"/>
      <c r="V2011" s="285"/>
      <c r="W2011" s="285"/>
      <c r="X2011" s="285"/>
      <c r="Y2011" s="285"/>
      <c r="Z2011" s="285"/>
      <c r="AA2011" s="285"/>
      <c r="AB2011" s="285"/>
      <c r="AC2011" s="285"/>
      <c r="AD2011" s="88">
        <f>'Art. 121'!Q1925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307" t="s">
        <v>2431</v>
      </c>
      <c r="B2012" s="307"/>
      <c r="C2012" s="307"/>
      <c r="D2012" s="307"/>
      <c r="E2012" s="307"/>
      <c r="F2012" s="307"/>
      <c r="G2012" s="307"/>
      <c r="H2012" s="307"/>
      <c r="I2012" s="307"/>
      <c r="J2012" s="307"/>
      <c r="K2012" s="307"/>
      <c r="L2012" s="307"/>
      <c r="M2012" s="307"/>
      <c r="N2012" s="307"/>
      <c r="O2012" s="307"/>
      <c r="P2012" s="307"/>
      <c r="Q2012" s="307"/>
      <c r="R2012" s="307"/>
      <c r="S2012" s="307"/>
      <c r="T2012" s="307"/>
      <c r="U2012" s="307"/>
      <c r="V2012" s="307"/>
      <c r="W2012" s="307"/>
      <c r="X2012" s="307"/>
      <c r="Y2012" s="307"/>
      <c r="Z2012" s="307"/>
      <c r="AA2012" s="307"/>
      <c r="AB2012" s="307"/>
      <c r="AC2012" s="307"/>
      <c r="AD2012" s="307"/>
      <c r="AE2012" s="89">
        <f>SUM(AE2005:AE2011)</f>
        <v>0</v>
      </c>
      <c r="AF2012" s="59"/>
      <c r="AG2012" s="92">
        <f>SUM(AG2007:AG2011)</f>
        <v>0</v>
      </c>
      <c r="AH2012" s="93"/>
      <c r="AI2012" s="94"/>
      <c r="AJ2012" s="94"/>
      <c r="AK2012" s="94"/>
    </row>
    <row r="2013" spans="1:37" ht="25.15" customHeight="1" x14ac:dyDescent="0.2">
      <c r="A2013" s="308" t="s">
        <v>2432</v>
      </c>
      <c r="B2013" s="308"/>
      <c r="C2013" s="308"/>
      <c r="D2013" s="308"/>
      <c r="E2013" s="308"/>
      <c r="F2013" s="308"/>
      <c r="G2013" s="308"/>
      <c r="H2013" s="308"/>
      <c r="I2013" s="308"/>
      <c r="J2013" s="308"/>
      <c r="K2013" s="308"/>
      <c r="L2013" s="308"/>
      <c r="M2013" s="308"/>
      <c r="N2013" s="308"/>
      <c r="O2013" s="308"/>
      <c r="P2013" s="308"/>
      <c r="Q2013" s="308"/>
      <c r="R2013" s="308"/>
      <c r="S2013" s="308"/>
      <c r="T2013" s="308"/>
      <c r="U2013" s="308"/>
      <c r="V2013" s="308"/>
      <c r="W2013" s="308"/>
      <c r="X2013" s="308"/>
      <c r="Y2013" s="308"/>
      <c r="Z2013" s="308"/>
      <c r="AA2013" s="308"/>
      <c r="AB2013" s="308"/>
      <c r="AC2013" s="308"/>
      <c r="AD2013" s="308"/>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9" t="s">
        <v>2433</v>
      </c>
      <c r="B2016" s="309"/>
      <c r="C2016" s="309"/>
      <c r="D2016" s="309"/>
      <c r="E2016" s="309"/>
      <c r="F2016" s="309"/>
      <c r="G2016" s="309"/>
      <c r="H2016" s="309"/>
      <c r="I2016" s="309"/>
      <c r="J2016" s="309"/>
      <c r="K2016" s="309"/>
      <c r="L2016" s="309"/>
      <c r="M2016" s="309"/>
      <c r="N2016" s="309"/>
      <c r="O2016" s="309"/>
      <c r="P2016" s="309"/>
      <c r="Q2016" s="309"/>
      <c r="R2016" s="309"/>
      <c r="S2016" s="309"/>
      <c r="T2016" s="309"/>
      <c r="U2016" s="309"/>
      <c r="V2016" s="309"/>
      <c r="W2016" s="309"/>
      <c r="X2016" s="309"/>
      <c r="Y2016" s="309"/>
      <c r="Z2016" s="309"/>
      <c r="AA2016" s="309"/>
      <c r="AB2016" s="309"/>
      <c r="AC2016" s="309"/>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299" t="s">
        <v>43</v>
      </c>
      <c r="B2019" s="299"/>
      <c r="C2019" s="299"/>
      <c r="D2019" s="299"/>
      <c r="E2019" s="299"/>
      <c r="F2019" s="299"/>
      <c r="G2019" s="299"/>
      <c r="H2019" s="299"/>
      <c r="I2019" s="299"/>
      <c r="J2019" s="299"/>
      <c r="K2019" s="299"/>
      <c r="L2019" s="299"/>
      <c r="M2019" s="299"/>
      <c r="N2019" s="299"/>
      <c r="O2019" s="299"/>
      <c r="P2019" s="299"/>
      <c r="Q2019" s="299"/>
      <c r="R2019" s="299"/>
      <c r="S2019" s="299"/>
      <c r="T2019" s="299"/>
      <c r="U2019" s="299"/>
      <c r="V2019" s="299"/>
      <c r="W2019" s="299"/>
      <c r="X2019" s="299"/>
      <c r="Y2019" s="299"/>
      <c r="Z2019" s="299"/>
      <c r="AA2019" s="299"/>
      <c r="AB2019" s="299"/>
      <c r="AC2019" s="299"/>
      <c r="AD2019" s="63" t="s">
        <v>64</v>
      </c>
      <c r="AE2019" s="211" t="s">
        <v>8</v>
      </c>
      <c r="AF2019" s="86" t="s">
        <v>2133</v>
      </c>
      <c r="AG2019" s="86" t="s">
        <v>2134</v>
      </c>
      <c r="AH2019" s="86" t="s">
        <v>2135</v>
      </c>
      <c r="AI2019" s="87" t="s">
        <v>2136</v>
      </c>
      <c r="AJ2019" s="86"/>
      <c r="AK2019" s="87" t="s">
        <v>2137</v>
      </c>
    </row>
    <row r="2020" spans="1:37" ht="25.15" customHeight="1" thickTop="1" thickBot="1" x14ac:dyDescent="0.25">
      <c r="A2020" s="285" t="s">
        <v>987</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88">
        <f>'Art. 121'!Q1934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85" t="s">
        <v>989</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88">
        <f>'Art. 121'!Q1935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85" t="s">
        <v>1877</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88">
        <f>'Art. 121'!Q1936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85" t="s">
        <v>1879</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88">
        <f>'Art. 121'!Q1937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6" t="s">
        <v>1881</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88">
        <f>'Art. 121'!Q1938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6" t="s">
        <v>1883</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88">
        <f>'Art. 121'!Q1939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85" t="s">
        <v>1885</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88">
        <f>'Art. 121'!Q1940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307" t="s">
        <v>2434</v>
      </c>
      <c r="B2027" s="307"/>
      <c r="C2027" s="307"/>
      <c r="D2027" s="307"/>
      <c r="E2027" s="307"/>
      <c r="F2027" s="307"/>
      <c r="G2027" s="307"/>
      <c r="H2027" s="307"/>
      <c r="I2027" s="307"/>
      <c r="J2027" s="307"/>
      <c r="K2027" s="307"/>
      <c r="L2027" s="307"/>
      <c r="M2027" s="307"/>
      <c r="N2027" s="307"/>
      <c r="O2027" s="307"/>
      <c r="P2027" s="307"/>
      <c r="Q2027" s="307"/>
      <c r="R2027" s="307"/>
      <c r="S2027" s="307"/>
      <c r="T2027" s="307"/>
      <c r="U2027" s="307"/>
      <c r="V2027" s="307"/>
      <c r="W2027" s="307"/>
      <c r="X2027" s="307"/>
      <c r="Y2027" s="307"/>
      <c r="Z2027" s="307"/>
      <c r="AA2027" s="307"/>
      <c r="AB2027" s="307"/>
      <c r="AC2027" s="307"/>
      <c r="AD2027" s="307"/>
      <c r="AE2027" s="89">
        <f>SUM(AE2020:AE2026)</f>
        <v>0</v>
      </c>
      <c r="AF2027" s="59"/>
      <c r="AG2027" s="92">
        <f>SUM(AG2020:AG2026)</f>
        <v>7</v>
      </c>
      <c r="AH2027" s="93"/>
      <c r="AI2027" s="94"/>
      <c r="AJ2027" s="94"/>
      <c r="AK2027" s="94"/>
    </row>
    <row r="2028" spans="1:37" ht="25.15" customHeight="1" x14ac:dyDescent="0.2">
      <c r="A2028" s="308" t="s">
        <v>2435</v>
      </c>
      <c r="B2028" s="308"/>
      <c r="C2028" s="308"/>
      <c r="D2028" s="308"/>
      <c r="E2028" s="308"/>
      <c r="F2028" s="308"/>
      <c r="G2028" s="308"/>
      <c r="H2028" s="308"/>
      <c r="I2028" s="308"/>
      <c r="J2028" s="308"/>
      <c r="K2028" s="308"/>
      <c r="L2028" s="308"/>
      <c r="M2028" s="308"/>
      <c r="N2028" s="308"/>
      <c r="O2028" s="308"/>
      <c r="P2028" s="308"/>
      <c r="Q2028" s="308"/>
      <c r="R2028" s="308"/>
      <c r="S2028" s="308"/>
      <c r="T2028" s="308"/>
      <c r="U2028" s="308"/>
      <c r="V2028" s="308"/>
      <c r="W2028" s="308"/>
      <c r="X2028" s="308"/>
      <c r="Y2028" s="308"/>
      <c r="Z2028" s="308"/>
      <c r="AA2028" s="308"/>
      <c r="AB2028" s="308"/>
      <c r="AC2028" s="308"/>
      <c r="AD2028" s="308"/>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310" t="s">
        <v>73</v>
      </c>
      <c r="B2030" s="310"/>
      <c r="C2030" s="310"/>
      <c r="D2030" s="310"/>
      <c r="E2030" s="310"/>
      <c r="F2030" s="310"/>
      <c r="G2030" s="310"/>
      <c r="H2030" s="310"/>
      <c r="I2030" s="310"/>
      <c r="J2030" s="310"/>
      <c r="K2030" s="310"/>
      <c r="L2030" s="310"/>
      <c r="M2030" s="310"/>
      <c r="N2030" s="310"/>
      <c r="O2030" s="310"/>
      <c r="P2030" s="310"/>
      <c r="Q2030" s="310"/>
      <c r="R2030" s="310"/>
      <c r="S2030" s="310"/>
      <c r="T2030" s="310"/>
      <c r="U2030" s="310"/>
      <c r="V2030" s="310"/>
      <c r="W2030" s="310"/>
      <c r="X2030" s="310"/>
      <c r="Y2030" s="310"/>
      <c r="Z2030" s="310"/>
      <c r="AA2030" s="310"/>
      <c r="AB2030" s="310"/>
      <c r="AC2030" s="310"/>
      <c r="AD2030" s="104" t="s">
        <v>64</v>
      </c>
      <c r="AE2030" s="105" t="s">
        <v>8</v>
      </c>
      <c r="AF2030" s="86" t="s">
        <v>2133</v>
      </c>
      <c r="AG2030" s="86" t="s">
        <v>2134</v>
      </c>
      <c r="AH2030" s="86" t="s">
        <v>2135</v>
      </c>
      <c r="AI2030" s="87" t="s">
        <v>2136</v>
      </c>
      <c r="AJ2030" s="86"/>
      <c r="AK2030" s="87" t="s">
        <v>2137</v>
      </c>
    </row>
    <row r="2031" spans="1:37" ht="25.15" customHeight="1" thickTop="1" thickBot="1" x14ac:dyDescent="0.25">
      <c r="A2031" s="285" t="s">
        <v>1887</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88">
        <f>'Art. 121'!Q1943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85" t="s">
        <v>1889</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88">
        <f>'Art. 121'!Q1944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85" t="s">
        <v>1891</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88">
        <f>'Art. 121'!Q1945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85" t="s">
        <v>1893</v>
      </c>
      <c r="B2034" s="285"/>
      <c r="C2034" s="285"/>
      <c r="D2034" s="285"/>
      <c r="E2034" s="285"/>
      <c r="F2034" s="285"/>
      <c r="G2034" s="285"/>
      <c r="H2034" s="285"/>
      <c r="I2034" s="285"/>
      <c r="J2034" s="285"/>
      <c r="K2034" s="285"/>
      <c r="L2034" s="285"/>
      <c r="M2034" s="285"/>
      <c r="N2034" s="285"/>
      <c r="O2034" s="285"/>
      <c r="P2034" s="285"/>
      <c r="Q2034" s="285"/>
      <c r="R2034" s="285"/>
      <c r="S2034" s="285"/>
      <c r="T2034" s="285"/>
      <c r="U2034" s="285"/>
      <c r="V2034" s="285"/>
      <c r="W2034" s="285"/>
      <c r="X2034" s="285"/>
      <c r="Y2034" s="285"/>
      <c r="Z2034" s="285"/>
      <c r="AA2034" s="285"/>
      <c r="AB2034" s="285"/>
      <c r="AC2034" s="285"/>
      <c r="AD2034" s="88">
        <f>'Art. 121'!Q1946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85" t="s">
        <v>1895</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8">
        <f>'Art. 121'!Q1947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307" t="s">
        <v>2436</v>
      </c>
      <c r="B2036" s="307"/>
      <c r="C2036" s="307"/>
      <c r="D2036" s="307"/>
      <c r="E2036" s="307"/>
      <c r="F2036" s="307"/>
      <c r="G2036" s="307"/>
      <c r="H2036" s="307"/>
      <c r="I2036" s="307"/>
      <c r="J2036" s="307"/>
      <c r="K2036" s="307"/>
      <c r="L2036" s="307"/>
      <c r="M2036" s="307"/>
      <c r="N2036" s="307"/>
      <c r="O2036" s="307"/>
      <c r="P2036" s="307"/>
      <c r="Q2036" s="307"/>
      <c r="R2036" s="307"/>
      <c r="S2036" s="307"/>
      <c r="T2036" s="307"/>
      <c r="U2036" s="307"/>
      <c r="V2036" s="307"/>
      <c r="W2036" s="307"/>
      <c r="X2036" s="307"/>
      <c r="Y2036" s="307"/>
      <c r="Z2036" s="307"/>
      <c r="AA2036" s="307"/>
      <c r="AB2036" s="307"/>
      <c r="AC2036" s="307"/>
      <c r="AD2036" s="307"/>
      <c r="AE2036" s="89">
        <f>SUM(AE2029:AE2035)</f>
        <v>0</v>
      </c>
      <c r="AF2036" s="59"/>
      <c r="AG2036" s="92">
        <f>SUM(AG2031:AG2035)</f>
        <v>5</v>
      </c>
      <c r="AH2036" s="93"/>
      <c r="AI2036" s="94"/>
      <c r="AJ2036" s="94"/>
      <c r="AK2036" s="94"/>
    </row>
    <row r="2037" spans="1:37" ht="25.15" customHeight="1" x14ac:dyDescent="0.2">
      <c r="A2037" s="308" t="s">
        <v>2437</v>
      </c>
      <c r="B2037" s="308"/>
      <c r="C2037" s="308"/>
      <c r="D2037" s="308"/>
      <c r="E2037" s="308"/>
      <c r="F2037" s="308"/>
      <c r="G2037" s="308"/>
      <c r="H2037" s="308"/>
      <c r="I2037" s="308"/>
      <c r="J2037" s="308"/>
      <c r="K2037" s="308"/>
      <c r="L2037" s="308"/>
      <c r="M2037" s="308"/>
      <c r="N2037" s="308"/>
      <c r="O2037" s="308"/>
      <c r="P2037" s="308"/>
      <c r="Q2037" s="308"/>
      <c r="R2037" s="308"/>
      <c r="S2037" s="308"/>
      <c r="T2037" s="308"/>
      <c r="U2037" s="308"/>
      <c r="V2037" s="308"/>
      <c r="W2037" s="308"/>
      <c r="X2037" s="308"/>
      <c r="Y2037" s="308"/>
      <c r="Z2037" s="308"/>
      <c r="AA2037" s="308"/>
      <c r="AB2037" s="308"/>
      <c r="AC2037" s="308"/>
      <c r="AD2037" s="308"/>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9" t="s">
        <v>1896</v>
      </c>
      <c r="B2040" s="309"/>
      <c r="C2040" s="309"/>
      <c r="D2040" s="309"/>
      <c r="E2040" s="309"/>
      <c r="F2040" s="309"/>
      <c r="G2040" s="309"/>
      <c r="H2040" s="309"/>
      <c r="I2040" s="309"/>
      <c r="J2040" s="309"/>
      <c r="K2040" s="309"/>
      <c r="L2040" s="309"/>
      <c r="M2040" s="309"/>
      <c r="N2040" s="309"/>
      <c r="O2040" s="309"/>
      <c r="P2040" s="309"/>
      <c r="Q2040" s="309"/>
      <c r="R2040" s="309"/>
      <c r="S2040" s="309"/>
      <c r="T2040" s="309"/>
      <c r="U2040" s="309"/>
      <c r="V2040" s="309"/>
      <c r="W2040" s="309"/>
      <c r="X2040" s="309"/>
      <c r="Y2040" s="309"/>
      <c r="Z2040" s="309"/>
      <c r="AA2040" s="309"/>
      <c r="AB2040" s="309"/>
      <c r="AC2040" s="309"/>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299" t="s">
        <v>43</v>
      </c>
      <c r="B2043" s="299"/>
      <c r="C2043" s="299"/>
      <c r="D2043" s="299"/>
      <c r="E2043" s="299"/>
      <c r="F2043" s="299"/>
      <c r="G2043" s="299"/>
      <c r="H2043" s="299"/>
      <c r="I2043" s="299"/>
      <c r="J2043" s="299"/>
      <c r="K2043" s="299"/>
      <c r="L2043" s="299"/>
      <c r="M2043" s="299"/>
      <c r="N2043" s="299"/>
      <c r="O2043" s="299"/>
      <c r="P2043" s="299"/>
      <c r="Q2043" s="299"/>
      <c r="R2043" s="299"/>
      <c r="S2043" s="299"/>
      <c r="T2043" s="299"/>
      <c r="U2043" s="299"/>
      <c r="V2043" s="299"/>
      <c r="W2043" s="299"/>
      <c r="X2043" s="299"/>
      <c r="Y2043" s="299"/>
      <c r="Z2043" s="299"/>
      <c r="AA2043" s="299"/>
      <c r="AB2043" s="299"/>
      <c r="AC2043" s="299"/>
      <c r="AD2043" s="63" t="s">
        <v>64</v>
      </c>
      <c r="AE2043" s="211" t="s">
        <v>8</v>
      </c>
      <c r="AF2043" s="86" t="s">
        <v>2133</v>
      </c>
      <c r="AG2043" s="86" t="s">
        <v>2134</v>
      </c>
      <c r="AH2043" s="86" t="s">
        <v>2135</v>
      </c>
      <c r="AI2043" s="87" t="s">
        <v>2136</v>
      </c>
      <c r="AJ2043" s="86"/>
      <c r="AK2043" s="87" t="s">
        <v>2137</v>
      </c>
    </row>
    <row r="2044" spans="1:37" ht="25.15" customHeight="1" thickTop="1" thickBot="1" x14ac:dyDescent="0.25">
      <c r="A2044" s="285" t="s">
        <v>987</v>
      </c>
      <c r="B2044" s="285"/>
      <c r="C2044" s="285"/>
      <c r="D2044" s="285"/>
      <c r="E2044" s="285"/>
      <c r="F2044" s="285"/>
      <c r="G2044" s="285"/>
      <c r="H2044" s="285"/>
      <c r="I2044" s="285"/>
      <c r="J2044" s="285"/>
      <c r="K2044" s="285"/>
      <c r="L2044" s="285"/>
      <c r="M2044" s="285"/>
      <c r="N2044" s="285"/>
      <c r="O2044" s="285"/>
      <c r="P2044" s="285"/>
      <c r="Q2044" s="285"/>
      <c r="R2044" s="285"/>
      <c r="S2044" s="285"/>
      <c r="T2044" s="285"/>
      <c r="U2044" s="285"/>
      <c r="V2044" s="285"/>
      <c r="W2044" s="285"/>
      <c r="X2044" s="285"/>
      <c r="Y2044" s="285"/>
      <c r="Z2044" s="285"/>
      <c r="AA2044" s="285"/>
      <c r="AB2044" s="285"/>
      <c r="AC2044" s="285"/>
      <c r="AD2044" s="88">
        <f>'Art. 121'!Q1956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85" t="s">
        <v>989</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8">
        <f>'Art. 121'!Q1957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85" t="s">
        <v>1899</v>
      </c>
      <c r="B2046" s="285"/>
      <c r="C2046" s="285"/>
      <c r="D2046" s="285"/>
      <c r="E2046" s="285"/>
      <c r="F2046" s="285"/>
      <c r="G2046" s="285"/>
      <c r="H2046" s="285"/>
      <c r="I2046" s="285"/>
      <c r="J2046" s="285"/>
      <c r="K2046" s="285"/>
      <c r="L2046" s="285"/>
      <c r="M2046" s="285"/>
      <c r="N2046" s="285"/>
      <c r="O2046" s="285"/>
      <c r="P2046" s="285"/>
      <c r="Q2046" s="285"/>
      <c r="R2046" s="285"/>
      <c r="S2046" s="285"/>
      <c r="T2046" s="285"/>
      <c r="U2046" s="285"/>
      <c r="V2046" s="285"/>
      <c r="W2046" s="285"/>
      <c r="X2046" s="285"/>
      <c r="Y2046" s="285"/>
      <c r="Z2046" s="285"/>
      <c r="AA2046" s="285"/>
      <c r="AB2046" s="285"/>
      <c r="AC2046" s="285"/>
      <c r="AD2046" s="88">
        <f>'Art. 121'!Q1958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85" t="s">
        <v>1901</v>
      </c>
      <c r="B2047" s="285"/>
      <c r="C2047" s="285"/>
      <c r="D2047" s="285"/>
      <c r="E2047" s="285"/>
      <c r="F2047" s="285"/>
      <c r="G2047" s="285"/>
      <c r="H2047" s="285"/>
      <c r="I2047" s="285"/>
      <c r="J2047" s="285"/>
      <c r="K2047" s="285"/>
      <c r="L2047" s="285"/>
      <c r="M2047" s="285"/>
      <c r="N2047" s="285"/>
      <c r="O2047" s="285"/>
      <c r="P2047" s="285"/>
      <c r="Q2047" s="285"/>
      <c r="R2047" s="285"/>
      <c r="S2047" s="285"/>
      <c r="T2047" s="285"/>
      <c r="U2047" s="285"/>
      <c r="V2047" s="285"/>
      <c r="W2047" s="285"/>
      <c r="X2047" s="285"/>
      <c r="Y2047" s="285"/>
      <c r="Z2047" s="285"/>
      <c r="AA2047" s="285"/>
      <c r="AB2047" s="285"/>
      <c r="AC2047" s="285"/>
      <c r="AD2047" s="88">
        <f>'Art. 121'!Q1959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6" t="s">
        <v>1903</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88">
        <f>'Art. 121'!Q1960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6" t="s">
        <v>1905</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88">
        <f>'Art. 121'!Q1961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85" t="s">
        <v>1907</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88">
        <f>'Art. 121'!Q1962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85" t="s">
        <v>1909</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88">
        <f>'Art. 121'!Q1963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85" t="s">
        <v>1911</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88">
        <f>'Art. 121'!Q1964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85" t="s">
        <v>1913</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88">
        <f>'Art. 121'!Q1965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85" t="s">
        <v>2438</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88">
        <f>'Art. 121'!Q1966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6" t="s">
        <v>1916</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88">
        <f>'Art. 121'!Q1967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6" t="s">
        <v>1918</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88">
        <f>'Art. 121'!Q1968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85" t="s">
        <v>1920</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88">
        <f>'Art. 121'!Q1969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85" t="s">
        <v>1922</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88">
        <f>'Art. 121'!Q1970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85" t="s">
        <v>1924</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88">
        <f>'Art. 121'!Q1971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307" t="s">
        <v>2439</v>
      </c>
      <c r="B2060" s="307"/>
      <c r="C2060" s="307"/>
      <c r="D2060" s="307"/>
      <c r="E2060" s="307"/>
      <c r="F2060" s="307"/>
      <c r="G2060" s="307"/>
      <c r="H2060" s="307"/>
      <c r="I2060" s="307"/>
      <c r="J2060" s="307"/>
      <c r="K2060" s="307"/>
      <c r="L2060" s="307"/>
      <c r="M2060" s="307"/>
      <c r="N2060" s="307"/>
      <c r="O2060" s="307"/>
      <c r="P2060" s="307"/>
      <c r="Q2060" s="307"/>
      <c r="R2060" s="307"/>
      <c r="S2060" s="307"/>
      <c r="T2060" s="307"/>
      <c r="U2060" s="307"/>
      <c r="V2060" s="307"/>
      <c r="W2060" s="307"/>
      <c r="X2060" s="307"/>
      <c r="Y2060" s="307"/>
      <c r="Z2060" s="307"/>
      <c r="AA2060" s="307"/>
      <c r="AB2060" s="307"/>
      <c r="AC2060" s="307"/>
      <c r="AD2060" s="307"/>
      <c r="AE2060" s="89">
        <f>SUM(AE2044:AE2059)</f>
        <v>0</v>
      </c>
      <c r="AF2060" s="59"/>
      <c r="AG2060" s="92">
        <f>SUM(AG2044:AG2059)</f>
        <v>0</v>
      </c>
      <c r="AH2060" s="93"/>
      <c r="AI2060" s="94"/>
      <c r="AJ2060" s="94"/>
      <c r="AK2060" s="94"/>
    </row>
    <row r="2061" spans="1:37" ht="25.15" customHeight="1" x14ac:dyDescent="0.2">
      <c r="A2061" s="308" t="s">
        <v>2440</v>
      </c>
      <c r="B2061" s="308"/>
      <c r="C2061" s="308"/>
      <c r="D2061" s="308"/>
      <c r="E2061" s="308"/>
      <c r="F2061" s="308"/>
      <c r="G2061" s="308"/>
      <c r="H2061" s="308"/>
      <c r="I2061" s="308"/>
      <c r="J2061" s="308"/>
      <c r="K2061" s="308"/>
      <c r="L2061" s="308"/>
      <c r="M2061" s="308"/>
      <c r="N2061" s="308"/>
      <c r="O2061" s="308"/>
      <c r="P2061" s="308"/>
      <c r="Q2061" s="308"/>
      <c r="R2061" s="308"/>
      <c r="S2061" s="308"/>
      <c r="T2061" s="308"/>
      <c r="U2061" s="308"/>
      <c r="V2061" s="308"/>
      <c r="W2061" s="308"/>
      <c r="X2061" s="308"/>
      <c r="Y2061" s="308"/>
      <c r="Z2061" s="308"/>
      <c r="AA2061" s="308"/>
      <c r="AB2061" s="308"/>
      <c r="AC2061" s="308"/>
      <c r="AD2061" s="308"/>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310" t="s">
        <v>73</v>
      </c>
      <c r="B2063" s="310"/>
      <c r="C2063" s="310"/>
      <c r="D2063" s="310"/>
      <c r="E2063" s="310"/>
      <c r="F2063" s="310"/>
      <c r="G2063" s="310"/>
      <c r="H2063" s="310"/>
      <c r="I2063" s="310"/>
      <c r="J2063" s="310"/>
      <c r="K2063" s="310"/>
      <c r="L2063" s="310"/>
      <c r="M2063" s="310"/>
      <c r="N2063" s="310"/>
      <c r="O2063" s="310"/>
      <c r="P2063" s="310"/>
      <c r="Q2063" s="310"/>
      <c r="R2063" s="310"/>
      <c r="S2063" s="310"/>
      <c r="T2063" s="310"/>
      <c r="U2063" s="310"/>
      <c r="V2063" s="310"/>
      <c r="W2063" s="310"/>
      <c r="X2063" s="310"/>
      <c r="Y2063" s="310"/>
      <c r="Z2063" s="310"/>
      <c r="AA2063" s="310"/>
      <c r="AB2063" s="310"/>
      <c r="AC2063" s="310"/>
      <c r="AD2063" s="104" t="s">
        <v>64</v>
      </c>
      <c r="AE2063" s="105" t="s">
        <v>8</v>
      </c>
      <c r="AF2063" s="86" t="s">
        <v>2133</v>
      </c>
      <c r="AG2063" s="86" t="s">
        <v>2134</v>
      </c>
      <c r="AH2063" s="86" t="s">
        <v>2135</v>
      </c>
      <c r="AI2063" s="87" t="s">
        <v>2136</v>
      </c>
      <c r="AJ2063" s="86"/>
      <c r="AK2063" s="87" t="s">
        <v>2137</v>
      </c>
    </row>
    <row r="2064" spans="1:37" ht="25.15" customHeight="1" thickTop="1" thickBot="1" x14ac:dyDescent="0.25">
      <c r="A2064" s="285" t="s">
        <v>1751</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88">
        <f>'Art. 121'!Q1974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85" t="s">
        <v>1753</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88">
        <f>'Art. 121'!Q1975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85" t="s">
        <v>1755</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88">
        <f>'Art. 121'!Q1976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85" t="s">
        <v>1757</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88">
        <f>'Art. 121'!Q1977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85" t="s">
        <v>1926</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88">
        <f>'Art. 121'!Q1978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307" t="s">
        <v>2441</v>
      </c>
      <c r="B2069" s="307"/>
      <c r="C2069" s="307"/>
      <c r="D2069" s="307"/>
      <c r="E2069" s="307"/>
      <c r="F2069" s="307"/>
      <c r="G2069" s="307"/>
      <c r="H2069" s="307"/>
      <c r="I2069" s="307"/>
      <c r="J2069" s="307"/>
      <c r="K2069" s="307"/>
      <c r="L2069" s="307"/>
      <c r="M2069" s="307"/>
      <c r="N2069" s="307"/>
      <c r="O2069" s="307"/>
      <c r="P2069" s="307"/>
      <c r="Q2069" s="307"/>
      <c r="R2069" s="307"/>
      <c r="S2069" s="307"/>
      <c r="T2069" s="307"/>
      <c r="U2069" s="307"/>
      <c r="V2069" s="307"/>
      <c r="W2069" s="307"/>
      <c r="X2069" s="307"/>
      <c r="Y2069" s="307"/>
      <c r="Z2069" s="307"/>
      <c r="AA2069" s="307"/>
      <c r="AB2069" s="307"/>
      <c r="AC2069" s="307"/>
      <c r="AD2069" s="307"/>
      <c r="AE2069" s="89">
        <f>SUM(AE2062:AE2068)</f>
        <v>0</v>
      </c>
      <c r="AF2069" s="59"/>
      <c r="AG2069" s="92">
        <f>SUM(AG2064:AG2068)</f>
        <v>0</v>
      </c>
      <c r="AH2069" s="93"/>
      <c r="AI2069" s="94"/>
      <c r="AJ2069" s="94"/>
      <c r="AK2069" s="94"/>
    </row>
    <row r="2070" spans="1:37" ht="25.15" customHeight="1" x14ac:dyDescent="0.2">
      <c r="A2070" s="308" t="s">
        <v>2442</v>
      </c>
      <c r="B2070" s="308"/>
      <c r="C2070" s="308"/>
      <c r="D2070" s="308"/>
      <c r="E2070" s="308"/>
      <c r="F2070" s="308"/>
      <c r="G2070" s="308"/>
      <c r="H2070" s="308"/>
      <c r="I2070" s="308"/>
      <c r="J2070" s="308"/>
      <c r="K2070" s="308"/>
      <c r="L2070" s="308"/>
      <c r="M2070" s="308"/>
      <c r="N2070" s="308"/>
      <c r="O2070" s="308"/>
      <c r="P2070" s="308"/>
      <c r="Q2070" s="308"/>
      <c r="R2070" s="308"/>
      <c r="S2070" s="308"/>
      <c r="T2070" s="308"/>
      <c r="U2070" s="308"/>
      <c r="V2070" s="308"/>
      <c r="W2070" s="308"/>
      <c r="X2070" s="308"/>
      <c r="Y2070" s="308"/>
      <c r="Z2070" s="308"/>
      <c r="AA2070" s="308"/>
      <c r="AB2070" s="308"/>
      <c r="AC2070" s="308"/>
      <c r="AD2070" s="308"/>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9" t="s">
        <v>1927</v>
      </c>
      <c r="B2073" s="309"/>
      <c r="C2073" s="309"/>
      <c r="D2073" s="309"/>
      <c r="E2073" s="309"/>
      <c r="F2073" s="309"/>
      <c r="G2073" s="309"/>
      <c r="H2073" s="309"/>
      <c r="I2073" s="309"/>
      <c r="J2073" s="309"/>
      <c r="K2073" s="309"/>
      <c r="L2073" s="309"/>
      <c r="M2073" s="309"/>
      <c r="N2073" s="309"/>
      <c r="O2073" s="309"/>
      <c r="P2073" s="309"/>
      <c r="Q2073" s="309"/>
      <c r="R2073" s="309"/>
      <c r="S2073" s="309"/>
      <c r="T2073" s="309"/>
      <c r="U2073" s="309"/>
      <c r="V2073" s="309"/>
      <c r="W2073" s="309"/>
      <c r="X2073" s="309"/>
      <c r="Y2073" s="309"/>
      <c r="Z2073" s="309"/>
      <c r="AA2073" s="309"/>
      <c r="AB2073" s="309"/>
      <c r="AC2073" s="309"/>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299" t="s">
        <v>43</v>
      </c>
      <c r="B2076" s="299"/>
      <c r="C2076" s="299"/>
      <c r="D2076" s="299"/>
      <c r="E2076" s="299"/>
      <c r="F2076" s="299"/>
      <c r="G2076" s="299"/>
      <c r="H2076" s="299"/>
      <c r="I2076" s="299"/>
      <c r="J2076" s="299"/>
      <c r="K2076" s="299"/>
      <c r="L2076" s="299"/>
      <c r="M2076" s="299"/>
      <c r="N2076" s="299"/>
      <c r="O2076" s="299"/>
      <c r="P2076" s="299"/>
      <c r="Q2076" s="299"/>
      <c r="R2076" s="299"/>
      <c r="S2076" s="299"/>
      <c r="T2076" s="299"/>
      <c r="U2076" s="299"/>
      <c r="V2076" s="299"/>
      <c r="W2076" s="299"/>
      <c r="X2076" s="299"/>
      <c r="Y2076" s="299"/>
      <c r="Z2076" s="299"/>
      <c r="AA2076" s="299"/>
      <c r="AB2076" s="299"/>
      <c r="AC2076" s="299"/>
      <c r="AD2076" s="63" t="s">
        <v>64</v>
      </c>
      <c r="AE2076" s="211" t="s">
        <v>8</v>
      </c>
      <c r="AF2076" s="86" t="s">
        <v>2133</v>
      </c>
      <c r="AG2076" s="86" t="s">
        <v>2134</v>
      </c>
      <c r="AH2076" s="86" t="s">
        <v>2135</v>
      </c>
      <c r="AI2076" s="87" t="s">
        <v>2136</v>
      </c>
      <c r="AJ2076" s="86"/>
      <c r="AK2076" s="87" t="s">
        <v>2137</v>
      </c>
    </row>
    <row r="2077" spans="1:37" ht="25.15" customHeight="1" thickTop="1" thickBot="1" x14ac:dyDescent="0.25">
      <c r="A2077" s="285" t="s">
        <v>2443</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88">
        <f>'Art. 121'!Q1987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85" t="s">
        <v>1721</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88">
        <f>'Art. 121'!Q1988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85" t="s">
        <v>2444</v>
      </c>
      <c r="B2079" s="285"/>
      <c r="C2079" s="285"/>
      <c r="D2079" s="285"/>
      <c r="E2079" s="285"/>
      <c r="F2079" s="285"/>
      <c r="G2079" s="285"/>
      <c r="H2079" s="285"/>
      <c r="I2079" s="285"/>
      <c r="J2079" s="285"/>
      <c r="K2079" s="285"/>
      <c r="L2079" s="285"/>
      <c r="M2079" s="285"/>
      <c r="N2079" s="285"/>
      <c r="O2079" s="285"/>
      <c r="P2079" s="285"/>
      <c r="Q2079" s="285"/>
      <c r="R2079" s="285"/>
      <c r="S2079" s="285"/>
      <c r="T2079" s="285"/>
      <c r="U2079" s="285"/>
      <c r="V2079" s="285"/>
      <c r="W2079" s="285"/>
      <c r="X2079" s="285"/>
      <c r="Y2079" s="285"/>
      <c r="Z2079" s="285"/>
      <c r="AA2079" s="285"/>
      <c r="AB2079" s="285"/>
      <c r="AC2079" s="285"/>
      <c r="AD2079" s="88">
        <f>'Art. 121'!Q1989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85" t="s">
        <v>1932</v>
      </c>
      <c r="B2080" s="285"/>
      <c r="C2080" s="285"/>
      <c r="D2080" s="285"/>
      <c r="E2080" s="285"/>
      <c r="F2080" s="285"/>
      <c r="G2080" s="285"/>
      <c r="H2080" s="285"/>
      <c r="I2080" s="285"/>
      <c r="J2080" s="285"/>
      <c r="K2080" s="285"/>
      <c r="L2080" s="285"/>
      <c r="M2080" s="285"/>
      <c r="N2080" s="285"/>
      <c r="O2080" s="285"/>
      <c r="P2080" s="285"/>
      <c r="Q2080" s="285"/>
      <c r="R2080" s="285"/>
      <c r="S2080" s="285"/>
      <c r="T2080" s="285"/>
      <c r="U2080" s="285"/>
      <c r="V2080" s="285"/>
      <c r="W2080" s="285"/>
      <c r="X2080" s="285"/>
      <c r="Y2080" s="285"/>
      <c r="Z2080" s="285"/>
      <c r="AA2080" s="285"/>
      <c r="AB2080" s="285"/>
      <c r="AC2080" s="285"/>
      <c r="AD2080" s="88">
        <f>'Art. 121'!Q1990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6" t="s">
        <v>1934</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8">
        <f>'Art. 121'!Q1991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6" t="s">
        <v>1936</v>
      </c>
      <c r="B2082" s="286"/>
      <c r="C2082" s="286"/>
      <c r="D2082" s="286"/>
      <c r="E2082" s="286"/>
      <c r="F2082" s="286"/>
      <c r="G2082" s="286"/>
      <c r="H2082" s="286"/>
      <c r="I2082" s="286"/>
      <c r="J2082" s="286"/>
      <c r="K2082" s="286"/>
      <c r="L2082" s="286"/>
      <c r="M2082" s="286"/>
      <c r="N2082" s="286"/>
      <c r="O2082" s="286"/>
      <c r="P2082" s="286"/>
      <c r="Q2082" s="286"/>
      <c r="R2082" s="286"/>
      <c r="S2082" s="286"/>
      <c r="T2082" s="286"/>
      <c r="U2082" s="286"/>
      <c r="V2082" s="286"/>
      <c r="W2082" s="286"/>
      <c r="X2082" s="286"/>
      <c r="Y2082" s="286"/>
      <c r="Z2082" s="286"/>
      <c r="AA2082" s="286"/>
      <c r="AB2082" s="286"/>
      <c r="AC2082" s="286"/>
      <c r="AD2082" s="88">
        <f>'Art. 121'!Q1992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85" t="s">
        <v>1938</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88">
        <f>'Art. 121'!Q1993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85" t="s">
        <v>1940</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88">
        <f>'Art. 121'!Q1994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85" t="s">
        <v>2445</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88">
        <f>'Art. 121'!Q1995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85" t="s">
        <v>1943</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88">
        <f>'Art. 121'!Q1996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85" t="s">
        <v>1945</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88">
        <f>'Art. 121'!Q1997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6" t="s">
        <v>1947</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88">
        <f>'Art. 121'!Q1998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6" t="s">
        <v>1949</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88">
        <f>'Art. 121'!Q1999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85" t="s">
        <v>1951</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88">
        <f>'Art. 121'!Q2000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85" t="s">
        <v>1953</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88">
        <f>'Art. 121'!Q2001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85" t="s">
        <v>1955</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88">
        <f>'Art. 121'!Q2002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6" t="s">
        <v>2446</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88">
        <f>'Art. 121'!Q2003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85" t="s">
        <v>1958</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88">
        <f>'Art. 121'!Q2004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85" t="s">
        <v>1960</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88">
        <f>'Art. 121'!Q2005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307" t="s">
        <v>2447</v>
      </c>
      <c r="B2096" s="307"/>
      <c r="C2096" s="307"/>
      <c r="D2096" s="307"/>
      <c r="E2096" s="307"/>
      <c r="F2096" s="307"/>
      <c r="G2096" s="307"/>
      <c r="H2096" s="307"/>
      <c r="I2096" s="307"/>
      <c r="J2096" s="307"/>
      <c r="K2096" s="307"/>
      <c r="L2096" s="307"/>
      <c r="M2096" s="307"/>
      <c r="N2096" s="307"/>
      <c r="O2096" s="307"/>
      <c r="P2096" s="307"/>
      <c r="Q2096" s="307"/>
      <c r="R2096" s="307"/>
      <c r="S2096" s="307"/>
      <c r="T2096" s="307"/>
      <c r="U2096" s="307"/>
      <c r="V2096" s="307"/>
      <c r="W2096" s="307"/>
      <c r="X2096" s="307"/>
      <c r="Y2096" s="307"/>
      <c r="Z2096" s="307"/>
      <c r="AA2096" s="307"/>
      <c r="AB2096" s="307"/>
      <c r="AC2096" s="307"/>
      <c r="AD2096" s="307"/>
      <c r="AE2096" s="89">
        <f>SUM(AE2077:AE2095)</f>
        <v>0</v>
      </c>
      <c r="AF2096" s="59"/>
      <c r="AG2096" s="92">
        <f>SUM(AG2077:AG2095)</f>
        <v>0</v>
      </c>
      <c r="AH2096" s="93"/>
      <c r="AI2096" s="94"/>
      <c r="AJ2096" s="94"/>
      <c r="AK2096" s="94"/>
    </row>
    <row r="2097" spans="1:37" ht="25.15" customHeight="1" x14ac:dyDescent="0.2">
      <c r="A2097" s="308" t="s">
        <v>2448</v>
      </c>
      <c r="B2097" s="308"/>
      <c r="C2097" s="308"/>
      <c r="D2097" s="308"/>
      <c r="E2097" s="308"/>
      <c r="F2097" s="308"/>
      <c r="G2097" s="308"/>
      <c r="H2097" s="308"/>
      <c r="I2097" s="308"/>
      <c r="J2097" s="308"/>
      <c r="K2097" s="308"/>
      <c r="L2097" s="308"/>
      <c r="M2097" s="308"/>
      <c r="N2097" s="308"/>
      <c r="O2097" s="308"/>
      <c r="P2097" s="308"/>
      <c r="Q2097" s="308"/>
      <c r="R2097" s="308"/>
      <c r="S2097" s="308"/>
      <c r="T2097" s="308"/>
      <c r="U2097" s="308"/>
      <c r="V2097" s="308"/>
      <c r="W2097" s="308"/>
      <c r="X2097" s="308"/>
      <c r="Y2097" s="308"/>
      <c r="Z2097" s="308"/>
      <c r="AA2097" s="308"/>
      <c r="AB2097" s="308"/>
      <c r="AC2097" s="308"/>
      <c r="AD2097" s="308"/>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310" t="s">
        <v>73</v>
      </c>
      <c r="B2099" s="310"/>
      <c r="C2099" s="310"/>
      <c r="D2099" s="310"/>
      <c r="E2099" s="310"/>
      <c r="F2099" s="310"/>
      <c r="G2099" s="310"/>
      <c r="H2099" s="310"/>
      <c r="I2099" s="310"/>
      <c r="J2099" s="310"/>
      <c r="K2099" s="310"/>
      <c r="L2099" s="310"/>
      <c r="M2099" s="310"/>
      <c r="N2099" s="310"/>
      <c r="O2099" s="310"/>
      <c r="P2099" s="310"/>
      <c r="Q2099" s="310"/>
      <c r="R2099" s="310"/>
      <c r="S2099" s="310"/>
      <c r="T2099" s="310"/>
      <c r="U2099" s="310"/>
      <c r="V2099" s="310"/>
      <c r="W2099" s="310"/>
      <c r="X2099" s="310"/>
      <c r="Y2099" s="310"/>
      <c r="Z2099" s="310"/>
      <c r="AA2099" s="310"/>
      <c r="AB2099" s="310"/>
      <c r="AC2099" s="310"/>
      <c r="AD2099" s="104" t="s">
        <v>64</v>
      </c>
      <c r="AE2099" s="105" t="s">
        <v>8</v>
      </c>
      <c r="AF2099" s="86" t="s">
        <v>2133</v>
      </c>
      <c r="AG2099" s="86" t="s">
        <v>2134</v>
      </c>
      <c r="AH2099" s="86" t="s">
        <v>2135</v>
      </c>
      <c r="AI2099" s="87" t="s">
        <v>2136</v>
      </c>
      <c r="AJ2099" s="86"/>
      <c r="AK2099" s="87" t="s">
        <v>2137</v>
      </c>
    </row>
    <row r="2100" spans="1:37" ht="25.15" customHeight="1" thickTop="1" thickBot="1" x14ac:dyDescent="0.25">
      <c r="A2100" s="285" t="s">
        <v>1962</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88">
        <f>'Art. 121'!Q2008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85" t="s">
        <v>1964</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88">
        <f>'Art. 121'!Q2009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85" t="s">
        <v>1966</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88">
        <f>'Art. 121'!Q2010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85" t="s">
        <v>1968</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8">
        <f>'Art. 121'!Q2011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85" t="s">
        <v>1970</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88">
        <f>'Art. 121'!Q2012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307" t="s">
        <v>2449</v>
      </c>
      <c r="B2105" s="307"/>
      <c r="C2105" s="307"/>
      <c r="D2105" s="307"/>
      <c r="E2105" s="307"/>
      <c r="F2105" s="307"/>
      <c r="G2105" s="307"/>
      <c r="H2105" s="307"/>
      <c r="I2105" s="307"/>
      <c r="J2105" s="307"/>
      <c r="K2105" s="307"/>
      <c r="L2105" s="307"/>
      <c r="M2105" s="307"/>
      <c r="N2105" s="307"/>
      <c r="O2105" s="307"/>
      <c r="P2105" s="307"/>
      <c r="Q2105" s="307"/>
      <c r="R2105" s="307"/>
      <c r="S2105" s="307"/>
      <c r="T2105" s="307"/>
      <c r="U2105" s="307"/>
      <c r="V2105" s="307"/>
      <c r="W2105" s="307"/>
      <c r="X2105" s="307"/>
      <c r="Y2105" s="307"/>
      <c r="Z2105" s="307"/>
      <c r="AA2105" s="307"/>
      <c r="AB2105" s="307"/>
      <c r="AC2105" s="307"/>
      <c r="AD2105" s="307"/>
      <c r="AE2105" s="89">
        <f>SUM(AE2098:AE2104)</f>
        <v>0</v>
      </c>
      <c r="AF2105" s="59"/>
      <c r="AG2105" s="92">
        <f>SUM(AG2100:AG2104)</f>
        <v>0</v>
      </c>
      <c r="AH2105" s="93"/>
      <c r="AI2105" s="94"/>
      <c r="AJ2105" s="94"/>
      <c r="AK2105" s="94"/>
    </row>
    <row r="2106" spans="1:37" ht="25.15" customHeight="1" x14ac:dyDescent="0.2">
      <c r="A2106" s="308" t="s">
        <v>2450</v>
      </c>
      <c r="B2106" s="308"/>
      <c r="C2106" s="308"/>
      <c r="D2106" s="308"/>
      <c r="E2106" s="308"/>
      <c r="F2106" s="308"/>
      <c r="G2106" s="308"/>
      <c r="H2106" s="308"/>
      <c r="I2106" s="308"/>
      <c r="J2106" s="308"/>
      <c r="K2106" s="308"/>
      <c r="L2106" s="308"/>
      <c r="M2106" s="308"/>
      <c r="N2106" s="308"/>
      <c r="O2106" s="308"/>
      <c r="P2106" s="308"/>
      <c r="Q2106" s="308"/>
      <c r="R2106" s="308"/>
      <c r="S2106" s="308"/>
      <c r="T2106" s="308"/>
      <c r="U2106" s="308"/>
      <c r="V2106" s="308"/>
      <c r="W2106" s="308"/>
      <c r="X2106" s="308"/>
      <c r="Y2106" s="308"/>
      <c r="Z2106" s="308"/>
      <c r="AA2106" s="308"/>
      <c r="AB2106" s="308"/>
      <c r="AC2106" s="308"/>
      <c r="AD2106" s="308"/>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9" t="s">
        <v>1971</v>
      </c>
      <c r="B2109" s="309"/>
      <c r="C2109" s="309"/>
      <c r="D2109" s="309"/>
      <c r="E2109" s="309"/>
      <c r="F2109" s="309"/>
      <c r="G2109" s="309"/>
      <c r="H2109" s="309"/>
      <c r="I2109" s="309"/>
      <c r="J2109" s="309"/>
      <c r="K2109" s="309"/>
      <c r="L2109" s="309"/>
      <c r="M2109" s="309"/>
      <c r="N2109" s="309"/>
      <c r="O2109" s="309"/>
      <c r="P2109" s="309"/>
      <c r="Q2109" s="309"/>
      <c r="R2109" s="309"/>
      <c r="S2109" s="309"/>
      <c r="T2109" s="309"/>
      <c r="U2109" s="309"/>
      <c r="V2109" s="309"/>
      <c r="W2109" s="309"/>
      <c r="X2109" s="309"/>
      <c r="Y2109" s="309"/>
      <c r="Z2109" s="309"/>
      <c r="AA2109" s="309"/>
      <c r="AB2109" s="309"/>
      <c r="AC2109" s="309"/>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299" t="s">
        <v>43</v>
      </c>
      <c r="B2112" s="299"/>
      <c r="C2112" s="299"/>
      <c r="D2112" s="299"/>
      <c r="E2112" s="299"/>
      <c r="F2112" s="299"/>
      <c r="G2112" s="299"/>
      <c r="H2112" s="299"/>
      <c r="I2112" s="299"/>
      <c r="J2112" s="299"/>
      <c r="K2112" s="299"/>
      <c r="L2112" s="299"/>
      <c r="M2112" s="299"/>
      <c r="N2112" s="299"/>
      <c r="O2112" s="299"/>
      <c r="P2112" s="299"/>
      <c r="Q2112" s="299"/>
      <c r="R2112" s="299"/>
      <c r="S2112" s="299"/>
      <c r="T2112" s="299"/>
      <c r="U2112" s="299"/>
      <c r="V2112" s="299"/>
      <c r="W2112" s="299"/>
      <c r="X2112" s="299"/>
      <c r="Y2112" s="299"/>
      <c r="Z2112" s="299"/>
      <c r="AA2112" s="299"/>
      <c r="AB2112" s="299"/>
      <c r="AC2112" s="299"/>
      <c r="AD2112" s="63" t="s">
        <v>64</v>
      </c>
      <c r="AE2112" s="211" t="s">
        <v>8</v>
      </c>
      <c r="AF2112" s="86" t="s">
        <v>2133</v>
      </c>
      <c r="AG2112" s="86" t="s">
        <v>2134</v>
      </c>
      <c r="AH2112" s="86" t="s">
        <v>2135</v>
      </c>
      <c r="AI2112" s="87" t="s">
        <v>2136</v>
      </c>
      <c r="AJ2112" s="86"/>
      <c r="AK2112" s="87" t="s">
        <v>2137</v>
      </c>
    </row>
    <row r="2113" spans="1:37" ht="25.15" customHeight="1" thickTop="1" thickBot="1" x14ac:dyDescent="0.25">
      <c r="A2113" s="285" t="s">
        <v>2451</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8">
        <f>'Art. 121'!Q2021</f>
        <v>0</v>
      </c>
      <c r="AE2113" s="89">
        <f t="shared" ref="AE2113:AE2127" si="370">IF(AG2113=1,AK2113,AG2113)</f>
        <v>0</v>
      </c>
      <c r="AF2113">
        <f t="shared" ref="AF2113:AF2127" si="371">AD2113/2</f>
        <v>0</v>
      </c>
      <c r="AG2113" s="86">
        <f t="shared" ref="AG2113:AG2127" si="372">IF(AND(AF2113&gt;=0,AF2113&lt;=1),1,"No aplica")</f>
        <v>1</v>
      </c>
      <c r="AH2113" s="90">
        <f t="shared" ref="AH2113:AH2127" si="373">AD2113/(AG2113*2)</f>
        <v>0</v>
      </c>
      <c r="AI2113" s="91">
        <f t="shared" ref="AI2113:AI2127" si="374">IF(AG2113=1,AG2113/$AG$2128,"No aplica")</f>
        <v>6.6666666666666666E-2</v>
      </c>
      <c r="AJ2113" s="91">
        <f t="shared" ref="AJ2113:AJ2127" si="375">AF2113*AI2113</f>
        <v>0</v>
      </c>
      <c r="AK2113" s="91">
        <f t="shared" ref="AK2113:AK2127" si="376">AJ2113*$AE$23</f>
        <v>0</v>
      </c>
    </row>
    <row r="2114" spans="1:37" ht="25.15" customHeight="1" thickTop="1" thickBot="1" x14ac:dyDescent="0.25">
      <c r="A2114" s="285" t="s">
        <v>989</v>
      </c>
      <c r="B2114" s="285"/>
      <c r="C2114" s="285"/>
      <c r="D2114" s="285"/>
      <c r="E2114" s="285"/>
      <c r="F2114" s="285"/>
      <c r="G2114" s="285"/>
      <c r="H2114" s="285"/>
      <c r="I2114" s="285"/>
      <c r="J2114" s="285"/>
      <c r="K2114" s="285"/>
      <c r="L2114" s="285"/>
      <c r="M2114" s="285"/>
      <c r="N2114" s="285"/>
      <c r="O2114" s="285"/>
      <c r="P2114" s="285"/>
      <c r="Q2114" s="285"/>
      <c r="R2114" s="285"/>
      <c r="S2114" s="285"/>
      <c r="T2114" s="285"/>
      <c r="U2114" s="285"/>
      <c r="V2114" s="285"/>
      <c r="W2114" s="285"/>
      <c r="X2114" s="285"/>
      <c r="Y2114" s="285"/>
      <c r="Z2114" s="285"/>
      <c r="AA2114" s="285"/>
      <c r="AB2114" s="285"/>
      <c r="AC2114" s="285"/>
      <c r="AD2114" s="88">
        <f>'Art. 121'!Q2022</f>
        <v>0</v>
      </c>
      <c r="AE2114" s="89">
        <f t="shared" si="370"/>
        <v>0</v>
      </c>
      <c r="AF2114">
        <f t="shared" si="371"/>
        <v>0</v>
      </c>
      <c r="AG2114" s="86">
        <f t="shared" si="372"/>
        <v>1</v>
      </c>
      <c r="AH2114" s="90">
        <f t="shared" si="373"/>
        <v>0</v>
      </c>
      <c r="AI2114" s="91">
        <f t="shared" si="374"/>
        <v>6.6666666666666666E-2</v>
      </c>
      <c r="AJ2114" s="91">
        <f t="shared" si="375"/>
        <v>0</v>
      </c>
      <c r="AK2114" s="91">
        <f t="shared" si="376"/>
        <v>0</v>
      </c>
    </row>
    <row r="2115" spans="1:37" ht="25.15" customHeight="1" thickTop="1" thickBot="1" x14ac:dyDescent="0.25">
      <c r="A2115" s="285" t="s">
        <v>1975</v>
      </c>
      <c r="B2115" s="285"/>
      <c r="C2115" s="285"/>
      <c r="D2115" s="285"/>
      <c r="E2115" s="285"/>
      <c r="F2115" s="285"/>
      <c r="G2115" s="285"/>
      <c r="H2115" s="285"/>
      <c r="I2115" s="285"/>
      <c r="J2115" s="285"/>
      <c r="K2115" s="285"/>
      <c r="L2115" s="285"/>
      <c r="M2115" s="285"/>
      <c r="N2115" s="285"/>
      <c r="O2115" s="285"/>
      <c r="P2115" s="285"/>
      <c r="Q2115" s="285"/>
      <c r="R2115" s="285"/>
      <c r="S2115" s="285"/>
      <c r="T2115" s="285"/>
      <c r="U2115" s="285"/>
      <c r="V2115" s="285"/>
      <c r="W2115" s="285"/>
      <c r="X2115" s="285"/>
      <c r="Y2115" s="285"/>
      <c r="Z2115" s="285"/>
      <c r="AA2115" s="285"/>
      <c r="AB2115" s="285"/>
      <c r="AC2115" s="285"/>
      <c r="AD2115" s="88">
        <f>'Art. 121'!Q2023</f>
        <v>0</v>
      </c>
      <c r="AE2115" s="89">
        <f t="shared" si="370"/>
        <v>0</v>
      </c>
      <c r="AF2115">
        <f t="shared" si="371"/>
        <v>0</v>
      </c>
      <c r="AG2115" s="86">
        <f t="shared" si="372"/>
        <v>1</v>
      </c>
      <c r="AH2115" s="90">
        <f t="shared" si="373"/>
        <v>0</v>
      </c>
      <c r="AI2115" s="91">
        <f t="shared" si="374"/>
        <v>6.6666666666666666E-2</v>
      </c>
      <c r="AJ2115" s="91">
        <f t="shared" si="375"/>
        <v>0</v>
      </c>
      <c r="AK2115" s="91">
        <f t="shared" si="376"/>
        <v>0</v>
      </c>
    </row>
    <row r="2116" spans="1:37" ht="25.15" customHeight="1" thickTop="1" thickBot="1" x14ac:dyDescent="0.25">
      <c r="A2116" s="285" t="s">
        <v>1977</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88">
        <f>'Art. 121'!Q2024</f>
        <v>0</v>
      </c>
      <c r="AE2116" s="89">
        <f t="shared" si="370"/>
        <v>0</v>
      </c>
      <c r="AF2116">
        <f t="shared" si="371"/>
        <v>0</v>
      </c>
      <c r="AG2116" s="86">
        <f t="shared" si="372"/>
        <v>1</v>
      </c>
      <c r="AH2116" s="90">
        <f t="shared" si="373"/>
        <v>0</v>
      </c>
      <c r="AI2116" s="91">
        <f t="shared" si="374"/>
        <v>6.6666666666666666E-2</v>
      </c>
      <c r="AJ2116" s="91">
        <f t="shared" si="375"/>
        <v>0</v>
      </c>
      <c r="AK2116" s="91">
        <f t="shared" si="376"/>
        <v>0</v>
      </c>
    </row>
    <row r="2117" spans="1:37" ht="25.15" customHeight="1" thickTop="1" thickBot="1" x14ac:dyDescent="0.25">
      <c r="A2117" s="286" t="s">
        <v>1979</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88">
        <f>'Art. 121'!Q2025</f>
        <v>0</v>
      </c>
      <c r="AE2117" s="89">
        <f t="shared" si="370"/>
        <v>0</v>
      </c>
      <c r="AF2117">
        <f t="shared" si="371"/>
        <v>0</v>
      </c>
      <c r="AG2117" s="86">
        <f t="shared" si="372"/>
        <v>1</v>
      </c>
      <c r="AH2117" s="90">
        <f t="shared" si="373"/>
        <v>0</v>
      </c>
      <c r="AI2117" s="91">
        <f t="shared" si="374"/>
        <v>6.6666666666666666E-2</v>
      </c>
      <c r="AJ2117" s="91">
        <f t="shared" si="375"/>
        <v>0</v>
      </c>
      <c r="AK2117" s="91">
        <f t="shared" si="376"/>
        <v>0</v>
      </c>
    </row>
    <row r="2118" spans="1:37" ht="25.15" customHeight="1" thickTop="1" thickBot="1" x14ac:dyDescent="0.25">
      <c r="A2118" s="286" t="s">
        <v>2452</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88">
        <f>'Art. 121'!Q2026</f>
        <v>0</v>
      </c>
      <c r="AE2118" s="89">
        <f t="shared" si="370"/>
        <v>0</v>
      </c>
      <c r="AF2118">
        <f t="shared" si="371"/>
        <v>0</v>
      </c>
      <c r="AG2118" s="86">
        <f t="shared" si="372"/>
        <v>1</v>
      </c>
      <c r="AH2118" s="90">
        <f t="shared" si="373"/>
        <v>0</v>
      </c>
      <c r="AI2118" s="91">
        <f t="shared" si="374"/>
        <v>6.6666666666666666E-2</v>
      </c>
      <c r="AJ2118" s="91">
        <f t="shared" si="375"/>
        <v>0</v>
      </c>
      <c r="AK2118" s="91">
        <f t="shared" si="376"/>
        <v>0</v>
      </c>
    </row>
    <row r="2119" spans="1:37" ht="25.15" customHeight="1" thickTop="1" thickBot="1" x14ac:dyDescent="0.25">
      <c r="A2119" s="285" t="s">
        <v>1697</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88">
        <f>'Art. 121'!Q2027</f>
        <v>0</v>
      </c>
      <c r="AE2119" s="89">
        <f t="shared" si="370"/>
        <v>0</v>
      </c>
      <c r="AF2119">
        <f t="shared" si="371"/>
        <v>0</v>
      </c>
      <c r="AG2119" s="86">
        <f t="shared" si="372"/>
        <v>1</v>
      </c>
      <c r="AH2119" s="90">
        <f t="shared" si="373"/>
        <v>0</v>
      </c>
      <c r="AI2119" s="91">
        <f t="shared" si="374"/>
        <v>6.6666666666666666E-2</v>
      </c>
      <c r="AJ2119" s="91">
        <f t="shared" si="375"/>
        <v>0</v>
      </c>
      <c r="AK2119" s="91">
        <f t="shared" si="376"/>
        <v>0</v>
      </c>
    </row>
    <row r="2120" spans="1:37" ht="25.15" customHeight="1" thickTop="1" thickBot="1" x14ac:dyDescent="0.25">
      <c r="A2120" s="285" t="s">
        <v>1982</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88">
        <f>'Art. 121'!Q2028</f>
        <v>0</v>
      </c>
      <c r="AE2120" s="89">
        <f t="shared" si="370"/>
        <v>0</v>
      </c>
      <c r="AF2120">
        <f t="shared" si="371"/>
        <v>0</v>
      </c>
      <c r="AG2120" s="86">
        <f t="shared" si="372"/>
        <v>1</v>
      </c>
      <c r="AH2120" s="90">
        <f t="shared" si="373"/>
        <v>0</v>
      </c>
      <c r="AI2120" s="91">
        <f t="shared" si="374"/>
        <v>6.6666666666666666E-2</v>
      </c>
      <c r="AJ2120" s="91">
        <f t="shared" si="375"/>
        <v>0</v>
      </c>
      <c r="AK2120" s="91">
        <f t="shared" si="376"/>
        <v>0</v>
      </c>
    </row>
    <row r="2121" spans="1:37" ht="25.15" customHeight="1" thickTop="1" thickBot="1" x14ac:dyDescent="0.25">
      <c r="A2121" s="285" t="s">
        <v>1984</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88">
        <f>'Art. 121'!Q2029</f>
        <v>0</v>
      </c>
      <c r="AE2121" s="89">
        <f t="shared" si="370"/>
        <v>0</v>
      </c>
      <c r="AF2121">
        <f t="shared" si="371"/>
        <v>0</v>
      </c>
      <c r="AG2121" s="86">
        <f t="shared" si="372"/>
        <v>1</v>
      </c>
      <c r="AH2121" s="90">
        <f t="shared" si="373"/>
        <v>0</v>
      </c>
      <c r="AI2121" s="91">
        <f t="shared" si="374"/>
        <v>6.6666666666666666E-2</v>
      </c>
      <c r="AJ2121" s="91">
        <f t="shared" si="375"/>
        <v>0</v>
      </c>
      <c r="AK2121" s="91">
        <f t="shared" si="376"/>
        <v>0</v>
      </c>
    </row>
    <row r="2122" spans="1:37" ht="25.15" customHeight="1" thickTop="1" thickBot="1" x14ac:dyDescent="0.25">
      <c r="A2122" s="285" t="s">
        <v>1986</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88">
        <f>'Art. 121'!Q2030</f>
        <v>0</v>
      </c>
      <c r="AE2122" s="89">
        <f t="shared" si="370"/>
        <v>0</v>
      </c>
      <c r="AF2122">
        <f t="shared" si="371"/>
        <v>0</v>
      </c>
      <c r="AG2122" s="86">
        <f t="shared" si="372"/>
        <v>1</v>
      </c>
      <c r="AH2122" s="90">
        <f t="shared" si="373"/>
        <v>0</v>
      </c>
      <c r="AI2122" s="91">
        <f t="shared" si="374"/>
        <v>6.6666666666666666E-2</v>
      </c>
      <c r="AJ2122" s="91">
        <f t="shared" si="375"/>
        <v>0</v>
      </c>
      <c r="AK2122" s="91">
        <f t="shared" si="376"/>
        <v>0</v>
      </c>
    </row>
    <row r="2123" spans="1:37" ht="25.15" customHeight="1" thickTop="1" thickBot="1" x14ac:dyDescent="0.25">
      <c r="A2123" s="285" t="s">
        <v>1988</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88">
        <f>'Art. 121'!Q2031</f>
        <v>0</v>
      </c>
      <c r="AE2123" s="89">
        <f t="shared" si="370"/>
        <v>0</v>
      </c>
      <c r="AF2123">
        <f t="shared" si="371"/>
        <v>0</v>
      </c>
      <c r="AG2123" s="86">
        <f t="shared" si="372"/>
        <v>1</v>
      </c>
      <c r="AH2123" s="90">
        <f t="shared" si="373"/>
        <v>0</v>
      </c>
      <c r="AI2123" s="91">
        <f t="shared" si="374"/>
        <v>6.6666666666666666E-2</v>
      </c>
      <c r="AJ2123" s="91">
        <f t="shared" si="375"/>
        <v>0</v>
      </c>
      <c r="AK2123" s="91">
        <f t="shared" si="376"/>
        <v>0</v>
      </c>
    </row>
    <row r="2124" spans="1:37" ht="25.15" customHeight="1" thickTop="1" thickBot="1" x14ac:dyDescent="0.25">
      <c r="A2124" s="286" t="s">
        <v>1990</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88">
        <f>'Art. 121'!Q2032</f>
        <v>0</v>
      </c>
      <c r="AE2124" s="89">
        <f t="shared" si="370"/>
        <v>0</v>
      </c>
      <c r="AF2124">
        <f t="shared" si="371"/>
        <v>0</v>
      </c>
      <c r="AG2124" s="86">
        <f t="shared" si="372"/>
        <v>1</v>
      </c>
      <c r="AH2124" s="90">
        <f t="shared" si="373"/>
        <v>0</v>
      </c>
      <c r="AI2124" s="91">
        <f t="shared" si="374"/>
        <v>6.6666666666666666E-2</v>
      </c>
      <c r="AJ2124" s="91">
        <f t="shared" si="375"/>
        <v>0</v>
      </c>
      <c r="AK2124" s="91">
        <f t="shared" si="376"/>
        <v>0</v>
      </c>
    </row>
    <row r="2125" spans="1:37" ht="25.15" customHeight="1" thickTop="1" thickBot="1" x14ac:dyDescent="0.25">
      <c r="A2125" s="286" t="s">
        <v>2453</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88">
        <f>'Art. 121'!Q2033</f>
        <v>0</v>
      </c>
      <c r="AE2125" s="89">
        <f t="shared" si="370"/>
        <v>0</v>
      </c>
      <c r="AF2125">
        <f t="shared" si="371"/>
        <v>0</v>
      </c>
      <c r="AG2125" s="86">
        <f t="shared" si="372"/>
        <v>1</v>
      </c>
      <c r="AH2125" s="90">
        <f t="shared" si="373"/>
        <v>0</v>
      </c>
      <c r="AI2125" s="91">
        <f t="shared" si="374"/>
        <v>6.6666666666666666E-2</v>
      </c>
      <c r="AJ2125" s="91">
        <f t="shared" si="375"/>
        <v>0</v>
      </c>
      <c r="AK2125" s="91">
        <f t="shared" si="376"/>
        <v>0</v>
      </c>
    </row>
    <row r="2126" spans="1:37" ht="25.15" customHeight="1" thickTop="1" thickBot="1" x14ac:dyDescent="0.25">
      <c r="A2126" s="285" t="s">
        <v>1993</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88">
        <f>'Art. 121'!Q2034</f>
        <v>0</v>
      </c>
      <c r="AE2126" s="89">
        <f t="shared" si="370"/>
        <v>0</v>
      </c>
      <c r="AF2126">
        <f t="shared" si="371"/>
        <v>0</v>
      </c>
      <c r="AG2126" s="86">
        <f t="shared" si="372"/>
        <v>1</v>
      </c>
      <c r="AH2126" s="90">
        <f t="shared" si="373"/>
        <v>0</v>
      </c>
      <c r="AI2126" s="91">
        <f t="shared" si="374"/>
        <v>6.6666666666666666E-2</v>
      </c>
      <c r="AJ2126" s="91">
        <f t="shared" si="375"/>
        <v>0</v>
      </c>
      <c r="AK2126" s="91">
        <f t="shared" si="376"/>
        <v>0</v>
      </c>
    </row>
    <row r="2127" spans="1:37" ht="25.15" customHeight="1" thickTop="1" thickBot="1" x14ac:dyDescent="0.25">
      <c r="A2127" s="285" t="s">
        <v>1995</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88">
        <f>'Art. 121'!Q2035</f>
        <v>0</v>
      </c>
      <c r="AE2127" s="89">
        <f t="shared" si="370"/>
        <v>0</v>
      </c>
      <c r="AF2127">
        <f t="shared" si="371"/>
        <v>0</v>
      </c>
      <c r="AG2127" s="86">
        <f t="shared" si="372"/>
        <v>1</v>
      </c>
      <c r="AH2127" s="90">
        <f t="shared" si="373"/>
        <v>0</v>
      </c>
      <c r="AI2127" s="91">
        <f t="shared" si="374"/>
        <v>6.6666666666666666E-2</v>
      </c>
      <c r="AJ2127" s="91">
        <f t="shared" si="375"/>
        <v>0</v>
      </c>
      <c r="AK2127" s="91">
        <f t="shared" si="376"/>
        <v>0</v>
      </c>
    </row>
    <row r="2128" spans="1:37" ht="25.15" customHeight="1" thickTop="1" x14ac:dyDescent="0.2">
      <c r="A2128" s="307" t="s">
        <v>2454</v>
      </c>
      <c r="B2128" s="307"/>
      <c r="C2128" s="307"/>
      <c r="D2128" s="307"/>
      <c r="E2128" s="307"/>
      <c r="F2128" s="307"/>
      <c r="G2128" s="307"/>
      <c r="H2128" s="307"/>
      <c r="I2128" s="307"/>
      <c r="J2128" s="307"/>
      <c r="K2128" s="307"/>
      <c r="L2128" s="307"/>
      <c r="M2128" s="307"/>
      <c r="N2128" s="307"/>
      <c r="O2128" s="307"/>
      <c r="P2128" s="307"/>
      <c r="Q2128" s="307"/>
      <c r="R2128" s="307"/>
      <c r="S2128" s="307"/>
      <c r="T2128" s="307"/>
      <c r="U2128" s="307"/>
      <c r="V2128" s="307"/>
      <c r="W2128" s="307"/>
      <c r="X2128" s="307"/>
      <c r="Y2128" s="307"/>
      <c r="Z2128" s="307"/>
      <c r="AA2128" s="307"/>
      <c r="AB2128" s="307"/>
      <c r="AC2128" s="307"/>
      <c r="AD2128" s="307"/>
      <c r="AE2128" s="89">
        <f>SUM(AE2113:AE2127)</f>
        <v>0</v>
      </c>
      <c r="AF2128" s="59"/>
      <c r="AG2128" s="92">
        <f>SUM(AG2113:AG2127)</f>
        <v>15</v>
      </c>
      <c r="AH2128" s="93"/>
      <c r="AI2128" s="94"/>
      <c r="AJ2128" s="94"/>
      <c r="AK2128" s="94"/>
    </row>
    <row r="2129" spans="1:37" ht="25.15" customHeight="1" x14ac:dyDescent="0.2">
      <c r="A2129" s="308" t="s">
        <v>2455</v>
      </c>
      <c r="B2129" s="308"/>
      <c r="C2129" s="308"/>
      <c r="D2129" s="308"/>
      <c r="E2129" s="308"/>
      <c r="F2129" s="308"/>
      <c r="G2129" s="308"/>
      <c r="H2129" s="308"/>
      <c r="I2129" s="308"/>
      <c r="J2129" s="308"/>
      <c r="K2129" s="308"/>
      <c r="L2129" s="308"/>
      <c r="M2129" s="308"/>
      <c r="N2129" s="308"/>
      <c r="O2129" s="308"/>
      <c r="P2129" s="308"/>
      <c r="Q2129" s="308"/>
      <c r="R2129" s="308"/>
      <c r="S2129" s="308"/>
      <c r="T2129" s="308"/>
      <c r="U2129" s="308"/>
      <c r="V2129" s="308"/>
      <c r="W2129" s="308"/>
      <c r="X2129" s="308"/>
      <c r="Y2129" s="308"/>
      <c r="Z2129" s="308"/>
      <c r="AA2129" s="308"/>
      <c r="AB2129" s="308"/>
      <c r="AC2129" s="308"/>
      <c r="AD2129" s="308"/>
      <c r="AE2129" s="89">
        <f>AE2128/$AE$23*100</f>
        <v>0</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310" t="s">
        <v>73</v>
      </c>
      <c r="B2131" s="310"/>
      <c r="C2131" s="310"/>
      <c r="D2131" s="310"/>
      <c r="E2131" s="310"/>
      <c r="F2131" s="310"/>
      <c r="G2131" s="310"/>
      <c r="H2131" s="310"/>
      <c r="I2131" s="310"/>
      <c r="J2131" s="310"/>
      <c r="K2131" s="310"/>
      <c r="L2131" s="310"/>
      <c r="M2131" s="310"/>
      <c r="N2131" s="310"/>
      <c r="O2131" s="310"/>
      <c r="P2131" s="310"/>
      <c r="Q2131" s="310"/>
      <c r="R2131" s="310"/>
      <c r="S2131" s="310"/>
      <c r="T2131" s="310"/>
      <c r="U2131" s="310"/>
      <c r="V2131" s="310"/>
      <c r="W2131" s="310"/>
      <c r="X2131" s="310"/>
      <c r="Y2131" s="310"/>
      <c r="Z2131" s="310"/>
      <c r="AA2131" s="310"/>
      <c r="AB2131" s="310"/>
      <c r="AC2131" s="310"/>
      <c r="AD2131" s="104" t="s">
        <v>64</v>
      </c>
      <c r="AE2131" s="105" t="s">
        <v>8</v>
      </c>
      <c r="AF2131" s="86" t="s">
        <v>2133</v>
      </c>
      <c r="AG2131" s="86" t="s">
        <v>2134</v>
      </c>
      <c r="AH2131" s="86" t="s">
        <v>2135</v>
      </c>
      <c r="AI2131" s="87" t="s">
        <v>2136</v>
      </c>
      <c r="AJ2131" s="86"/>
      <c r="AK2131" s="87" t="s">
        <v>2137</v>
      </c>
    </row>
    <row r="2132" spans="1:37" ht="25.15" customHeight="1" thickTop="1" thickBot="1" x14ac:dyDescent="0.25">
      <c r="A2132" s="285" t="s">
        <v>1997</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88">
        <f>'Art. 121'!Q2038</f>
        <v>0</v>
      </c>
      <c r="AE2132" s="89">
        <f>IF(AG2132=1,AK2132,AG2132)</f>
        <v>0</v>
      </c>
      <c r="AF2132">
        <f>AD2132/2</f>
        <v>0</v>
      </c>
      <c r="AG2132" s="86">
        <f>IF(AND(AF2132&gt;=0,AF2132&lt;=1),1,"No aplica")</f>
        <v>1</v>
      </c>
      <c r="AH2132" s="90">
        <f>AD2132/(AG2132*2)</f>
        <v>0</v>
      </c>
      <c r="AI2132" s="91">
        <f>IF(AG2132=1,AG2132/$AG$2137,"No aplica")</f>
        <v>0.2</v>
      </c>
      <c r="AJ2132" s="91">
        <f>AF2132*AI2132</f>
        <v>0</v>
      </c>
      <c r="AK2132" s="91">
        <f>AJ2132*$AE$23</f>
        <v>0</v>
      </c>
    </row>
    <row r="2133" spans="1:37" ht="25.15" customHeight="1" thickTop="1" thickBot="1" x14ac:dyDescent="0.25">
      <c r="A2133" s="285" t="s">
        <v>1999</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88">
        <f>'Art. 121'!Q2039</f>
        <v>0</v>
      </c>
      <c r="AE2133" s="89">
        <f>IF(AG2133=1,AK2133,AG2133)</f>
        <v>0</v>
      </c>
      <c r="AF2133">
        <f>AD2133/2</f>
        <v>0</v>
      </c>
      <c r="AG2133" s="86">
        <f>IF(AND(AF2133&gt;=0,AF2133&lt;=1),1,"No aplica")</f>
        <v>1</v>
      </c>
      <c r="AH2133" s="90">
        <f>AD2133/(AG2133*2)</f>
        <v>0</v>
      </c>
      <c r="AI2133" s="91">
        <f>IF(AG2133=1,AG2133/$AG$2137,"No aplica")</f>
        <v>0.2</v>
      </c>
      <c r="AJ2133" s="91">
        <f>AF2133*AI2133</f>
        <v>0</v>
      </c>
      <c r="AK2133" s="91">
        <f>AJ2133*$AE$23</f>
        <v>0</v>
      </c>
    </row>
    <row r="2134" spans="1:37" ht="25.15" customHeight="1" thickTop="1" thickBot="1" x14ac:dyDescent="0.25">
      <c r="A2134" s="285" t="s">
        <v>2001</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8">
        <f>'Art. 121'!Q2040</f>
        <v>0</v>
      </c>
      <c r="AE2134" s="89">
        <f>IF(AG2134=1,AK2134,AG2134)</f>
        <v>0</v>
      </c>
      <c r="AF2134">
        <f>AD2134/2</f>
        <v>0</v>
      </c>
      <c r="AG2134" s="86">
        <f>IF(AND(AF2134&gt;=0,AF2134&lt;=1),1,"No aplica")</f>
        <v>1</v>
      </c>
      <c r="AH2134" s="90">
        <f>AD2134/(AG2134*2)</f>
        <v>0</v>
      </c>
      <c r="AI2134" s="91">
        <f>IF(AG2134=1,AG2134/$AG$2137,"No aplica")</f>
        <v>0.2</v>
      </c>
      <c r="AJ2134" s="91">
        <f>AF2134*AI2134</f>
        <v>0</v>
      </c>
      <c r="AK2134" s="91">
        <f>AJ2134*$AE$23</f>
        <v>0</v>
      </c>
    </row>
    <row r="2135" spans="1:37" ht="25.15" customHeight="1" thickTop="1" thickBot="1" x14ac:dyDescent="0.25">
      <c r="A2135" s="285" t="s">
        <v>2003</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88">
        <f>'Art. 121'!Q2041</f>
        <v>0</v>
      </c>
      <c r="AE2135" s="89">
        <f>IF(AG2135=1,AK2135,AG2135)</f>
        <v>0</v>
      </c>
      <c r="AF2135">
        <f>AD2135/2</f>
        <v>0</v>
      </c>
      <c r="AG2135" s="86">
        <f>IF(AND(AF2135&gt;=0,AF2135&lt;=1),1,"No aplica")</f>
        <v>1</v>
      </c>
      <c r="AH2135" s="90">
        <f>AD2135/(AG2135*2)</f>
        <v>0</v>
      </c>
      <c r="AI2135" s="91">
        <f>IF(AG2135=1,AG2135/$AG$2137,"No aplica")</f>
        <v>0.2</v>
      </c>
      <c r="AJ2135" s="91">
        <f>AF2135*AI2135</f>
        <v>0</v>
      </c>
      <c r="AK2135" s="91">
        <f>AJ2135*$AE$23</f>
        <v>0</v>
      </c>
    </row>
    <row r="2136" spans="1:37" ht="25.15" customHeight="1" thickTop="1" thickBot="1" x14ac:dyDescent="0.25">
      <c r="A2136" s="285" t="s">
        <v>2005</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88">
        <f>'Art. 121'!Q2042</f>
        <v>0</v>
      </c>
      <c r="AE2136" s="89">
        <f>IF(AG2136=1,AK2136,AG2136)</f>
        <v>0</v>
      </c>
      <c r="AF2136">
        <f>AD2136/2</f>
        <v>0</v>
      </c>
      <c r="AG2136" s="86">
        <f>IF(AND(AF2136&gt;=0,AF2136&lt;=1),1,"No aplica")</f>
        <v>1</v>
      </c>
      <c r="AH2136" s="90">
        <f>AD2136/(AG2136*2)</f>
        <v>0</v>
      </c>
      <c r="AI2136" s="91">
        <f>IF(AG2136=1,AG2136/$AG$2137,"No aplica")</f>
        <v>0.2</v>
      </c>
      <c r="AJ2136" s="91">
        <f>AF2136*AI2136</f>
        <v>0</v>
      </c>
      <c r="AK2136" s="91">
        <f>AJ2136*$AE$23</f>
        <v>0</v>
      </c>
    </row>
    <row r="2137" spans="1:37" ht="25.15" customHeight="1" thickTop="1" x14ac:dyDescent="0.2">
      <c r="A2137" s="307" t="s">
        <v>2456</v>
      </c>
      <c r="B2137" s="307"/>
      <c r="C2137" s="307"/>
      <c r="D2137" s="307"/>
      <c r="E2137" s="307"/>
      <c r="F2137" s="307"/>
      <c r="G2137" s="307"/>
      <c r="H2137" s="307"/>
      <c r="I2137" s="307"/>
      <c r="J2137" s="307"/>
      <c r="K2137" s="307"/>
      <c r="L2137" s="307"/>
      <c r="M2137" s="307"/>
      <c r="N2137" s="307"/>
      <c r="O2137" s="307"/>
      <c r="P2137" s="307"/>
      <c r="Q2137" s="307"/>
      <c r="R2137" s="307"/>
      <c r="S2137" s="307"/>
      <c r="T2137" s="307"/>
      <c r="U2137" s="307"/>
      <c r="V2137" s="307"/>
      <c r="W2137" s="307"/>
      <c r="X2137" s="307"/>
      <c r="Y2137" s="307"/>
      <c r="Z2137" s="307"/>
      <c r="AA2137" s="307"/>
      <c r="AB2137" s="307"/>
      <c r="AC2137" s="307"/>
      <c r="AD2137" s="307"/>
      <c r="AE2137" s="89">
        <f>SUM(AE2130:AE2136)</f>
        <v>0</v>
      </c>
      <c r="AF2137" s="59"/>
      <c r="AG2137" s="92">
        <f>SUM(AG2132:AG2136)</f>
        <v>5</v>
      </c>
      <c r="AH2137" s="93"/>
      <c r="AI2137" s="94"/>
      <c r="AJ2137" s="94"/>
      <c r="AK2137" s="94"/>
    </row>
    <row r="2138" spans="1:37" ht="25.15" customHeight="1" x14ac:dyDescent="0.2">
      <c r="A2138" s="308" t="s">
        <v>2457</v>
      </c>
      <c r="B2138" s="308"/>
      <c r="C2138" s="308"/>
      <c r="D2138" s="308"/>
      <c r="E2138" s="308"/>
      <c r="F2138" s="308"/>
      <c r="G2138" s="308"/>
      <c r="H2138" s="308"/>
      <c r="I2138" s="308"/>
      <c r="J2138" s="308"/>
      <c r="K2138" s="308"/>
      <c r="L2138" s="308"/>
      <c r="M2138" s="308"/>
      <c r="N2138" s="308"/>
      <c r="O2138" s="308"/>
      <c r="P2138" s="308"/>
      <c r="Q2138" s="308"/>
      <c r="R2138" s="308"/>
      <c r="S2138" s="308"/>
      <c r="T2138" s="308"/>
      <c r="U2138" s="308"/>
      <c r="V2138" s="308"/>
      <c r="W2138" s="308"/>
      <c r="X2138" s="308"/>
      <c r="Y2138" s="308"/>
      <c r="Z2138" s="308"/>
      <c r="AA2138" s="308"/>
      <c r="AB2138" s="308"/>
      <c r="AC2138" s="308"/>
      <c r="AD2138" s="308"/>
      <c r="AE2138" s="89">
        <f>AE2137/$AE$23*100</f>
        <v>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9" t="s">
        <v>2006</v>
      </c>
      <c r="B2141" s="309"/>
      <c r="C2141" s="309"/>
      <c r="D2141" s="309"/>
      <c r="E2141" s="309"/>
      <c r="F2141" s="309"/>
      <c r="G2141" s="309"/>
      <c r="H2141" s="309"/>
      <c r="I2141" s="309"/>
      <c r="J2141" s="309"/>
      <c r="K2141" s="309"/>
      <c r="L2141" s="309"/>
      <c r="M2141" s="309"/>
      <c r="N2141" s="309"/>
      <c r="O2141" s="309"/>
      <c r="P2141" s="309"/>
      <c r="Q2141" s="309"/>
      <c r="R2141" s="309"/>
      <c r="S2141" s="309"/>
      <c r="T2141" s="309"/>
      <c r="U2141" s="309"/>
      <c r="V2141" s="309"/>
      <c r="W2141" s="309"/>
      <c r="X2141" s="309"/>
      <c r="Y2141" s="309"/>
      <c r="Z2141" s="309"/>
      <c r="AA2141" s="309"/>
      <c r="AB2141" s="309"/>
      <c r="AC2141" s="309"/>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299" t="s">
        <v>43</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63" t="s">
        <v>64</v>
      </c>
      <c r="AE2144" s="211" t="s">
        <v>8</v>
      </c>
      <c r="AF2144" s="86" t="s">
        <v>2133</v>
      </c>
      <c r="AG2144" s="86" t="s">
        <v>2134</v>
      </c>
      <c r="AH2144" s="86" t="s">
        <v>2135</v>
      </c>
      <c r="AI2144" s="87" t="s">
        <v>2136</v>
      </c>
      <c r="AJ2144" s="86"/>
      <c r="AK2144" s="87" t="s">
        <v>2137</v>
      </c>
    </row>
    <row r="2145" spans="1:37" ht="25.15" customHeight="1" thickTop="1" thickBot="1" x14ac:dyDescent="0.25">
      <c r="A2145" s="285" t="s">
        <v>987</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88">
        <f>'Art. 121'!Q2051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85" t="s">
        <v>1019</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88">
        <f>'Art. 121'!Q2052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85" t="s">
        <v>2009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88">
        <f>'Art. 121'!Q2053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85" t="s">
        <v>2011</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88">
        <f>'Art. 121'!Q2054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6" t="s">
        <v>2013</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88">
        <f>'Art. 121'!Q2055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6" t="s">
        <v>2015</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88">
        <f>'Art. 121'!Q2056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85" t="s">
        <v>2458</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88">
        <f>'Art. 121'!Q2057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85" t="s">
        <v>2018</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88">
        <f>'Art. 121'!Q2058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85" t="s">
        <v>2020</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88">
        <f>'Art. 121'!Q2059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85" t="s">
        <v>2022</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88">
        <f>'Art. 121'!Q2060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85" t="s">
        <v>2024</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88">
        <f>'Art. 121'!Q2061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6" t="s">
        <v>2026</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88">
        <f>'Art. 121'!Q2062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6" t="s">
        <v>2028</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88">
        <f>'Art. 121'!Q2063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85" t="s">
        <v>2030</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88">
        <f>'Art. 121'!Q2064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307" t="s">
        <v>2459</v>
      </c>
      <c r="B2159" s="307"/>
      <c r="C2159" s="307"/>
      <c r="D2159" s="307"/>
      <c r="E2159" s="307"/>
      <c r="F2159" s="307"/>
      <c r="G2159" s="307"/>
      <c r="H2159" s="307"/>
      <c r="I2159" s="307"/>
      <c r="J2159" s="307"/>
      <c r="K2159" s="307"/>
      <c r="L2159" s="307"/>
      <c r="M2159" s="307"/>
      <c r="N2159" s="307"/>
      <c r="O2159" s="307"/>
      <c r="P2159" s="307"/>
      <c r="Q2159" s="307"/>
      <c r="R2159" s="307"/>
      <c r="S2159" s="307"/>
      <c r="T2159" s="307"/>
      <c r="U2159" s="307"/>
      <c r="V2159" s="307"/>
      <c r="W2159" s="307"/>
      <c r="X2159" s="307"/>
      <c r="Y2159" s="307"/>
      <c r="Z2159" s="307"/>
      <c r="AA2159" s="307"/>
      <c r="AB2159" s="307"/>
      <c r="AC2159" s="307"/>
      <c r="AD2159" s="307"/>
      <c r="AE2159" s="89">
        <f>SUM(AE2145:AE2158)</f>
        <v>0</v>
      </c>
      <c r="AF2159" s="59"/>
      <c r="AG2159" s="92">
        <f>SUM(AG2145:AG2158)</f>
        <v>0</v>
      </c>
      <c r="AH2159" s="93"/>
      <c r="AI2159" s="94"/>
      <c r="AJ2159" s="94"/>
      <c r="AK2159" s="94"/>
    </row>
    <row r="2160" spans="1:37" ht="25.15" customHeight="1" x14ac:dyDescent="0.2">
      <c r="A2160" s="308" t="s">
        <v>2460</v>
      </c>
      <c r="B2160" s="308"/>
      <c r="C2160" s="308"/>
      <c r="D2160" s="308"/>
      <c r="E2160" s="308"/>
      <c r="F2160" s="308"/>
      <c r="G2160" s="308"/>
      <c r="H2160" s="308"/>
      <c r="I2160" s="308"/>
      <c r="J2160" s="308"/>
      <c r="K2160" s="308"/>
      <c r="L2160" s="308"/>
      <c r="M2160" s="308"/>
      <c r="N2160" s="308"/>
      <c r="O2160" s="308"/>
      <c r="P2160" s="308"/>
      <c r="Q2160" s="308"/>
      <c r="R2160" s="308"/>
      <c r="S2160" s="308"/>
      <c r="T2160" s="308"/>
      <c r="U2160" s="308"/>
      <c r="V2160" s="308"/>
      <c r="W2160" s="308"/>
      <c r="X2160" s="308"/>
      <c r="Y2160" s="308"/>
      <c r="Z2160" s="308"/>
      <c r="AA2160" s="308"/>
      <c r="AB2160" s="308"/>
      <c r="AC2160" s="308"/>
      <c r="AD2160" s="308"/>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310" t="s">
        <v>73</v>
      </c>
      <c r="B2162" s="310"/>
      <c r="C2162" s="310"/>
      <c r="D2162" s="310"/>
      <c r="E2162" s="310"/>
      <c r="F2162" s="310"/>
      <c r="G2162" s="310"/>
      <c r="H2162" s="310"/>
      <c r="I2162" s="310"/>
      <c r="J2162" s="310"/>
      <c r="K2162" s="310"/>
      <c r="L2162" s="310"/>
      <c r="M2162" s="310"/>
      <c r="N2162" s="310"/>
      <c r="O2162" s="310"/>
      <c r="P2162" s="310"/>
      <c r="Q2162" s="310"/>
      <c r="R2162" s="310"/>
      <c r="S2162" s="310"/>
      <c r="T2162" s="310"/>
      <c r="U2162" s="310"/>
      <c r="V2162" s="310"/>
      <c r="W2162" s="310"/>
      <c r="X2162" s="310"/>
      <c r="Y2162" s="310"/>
      <c r="Z2162" s="310"/>
      <c r="AA2162" s="310"/>
      <c r="AB2162" s="310"/>
      <c r="AC2162" s="310"/>
      <c r="AD2162" s="104" t="s">
        <v>64</v>
      </c>
      <c r="AE2162" s="105" t="s">
        <v>8</v>
      </c>
      <c r="AF2162" s="86" t="s">
        <v>2133</v>
      </c>
      <c r="AG2162" s="86" t="s">
        <v>2134</v>
      </c>
      <c r="AH2162" s="86" t="s">
        <v>2135</v>
      </c>
      <c r="AI2162" s="87" t="s">
        <v>2136</v>
      </c>
      <c r="AJ2162" s="86"/>
      <c r="AK2162" s="87" t="s">
        <v>2137</v>
      </c>
    </row>
    <row r="2163" spans="1:37" ht="25.15" customHeight="1" thickTop="1" thickBot="1" x14ac:dyDescent="0.25">
      <c r="A2163" s="285" t="s">
        <v>1145</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88">
        <f>'Art. 121'!Q2067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85" t="s">
        <v>1147</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88">
        <f>'Art. 121'!Q2068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85" t="s">
        <v>1149</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88">
        <f>'Art. 121'!Q2069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85" t="s">
        <v>1151</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88">
        <f>'Art. 121'!Q2070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85" t="s">
        <v>2032</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8">
        <f>'Art. 121'!Q2071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307" t="s">
        <v>2461</v>
      </c>
      <c r="B2168" s="307"/>
      <c r="C2168" s="307"/>
      <c r="D2168" s="307"/>
      <c r="E2168" s="307"/>
      <c r="F2168" s="307"/>
      <c r="G2168" s="307"/>
      <c r="H2168" s="307"/>
      <c r="I2168" s="307"/>
      <c r="J2168" s="307"/>
      <c r="K2168" s="307"/>
      <c r="L2168" s="307"/>
      <c r="M2168" s="307"/>
      <c r="N2168" s="307"/>
      <c r="O2168" s="307"/>
      <c r="P2168" s="307"/>
      <c r="Q2168" s="307"/>
      <c r="R2168" s="307"/>
      <c r="S2168" s="307"/>
      <c r="T2168" s="307"/>
      <c r="U2168" s="307"/>
      <c r="V2168" s="307"/>
      <c r="W2168" s="307"/>
      <c r="X2168" s="307"/>
      <c r="Y2168" s="307"/>
      <c r="Z2168" s="307"/>
      <c r="AA2168" s="307"/>
      <c r="AB2168" s="307"/>
      <c r="AC2168" s="307"/>
      <c r="AD2168" s="307"/>
      <c r="AE2168" s="89">
        <f>SUM(AE2161:AE2167)</f>
        <v>0</v>
      </c>
      <c r="AF2168" s="59"/>
      <c r="AG2168" s="92">
        <f>SUM(AG2163:AG2167)</f>
        <v>0</v>
      </c>
      <c r="AH2168" s="93"/>
      <c r="AI2168" s="94"/>
      <c r="AJ2168" s="94"/>
      <c r="AK2168" s="94"/>
    </row>
    <row r="2169" spans="1:37" ht="25.15" customHeight="1" x14ac:dyDescent="0.2">
      <c r="A2169" s="308" t="s">
        <v>2462</v>
      </c>
      <c r="B2169" s="308"/>
      <c r="C2169" s="308"/>
      <c r="D2169" s="308"/>
      <c r="E2169" s="308"/>
      <c r="F2169" s="308"/>
      <c r="G2169" s="308"/>
      <c r="H2169" s="308"/>
      <c r="I2169" s="308"/>
      <c r="J2169" s="308"/>
      <c r="K2169" s="308"/>
      <c r="L2169" s="308"/>
      <c r="M2169" s="308"/>
      <c r="N2169" s="308"/>
      <c r="O2169" s="308"/>
      <c r="P2169" s="308"/>
      <c r="Q2169" s="308"/>
      <c r="R2169" s="308"/>
      <c r="S2169" s="308"/>
      <c r="T2169" s="308"/>
      <c r="U2169" s="308"/>
      <c r="V2169" s="308"/>
      <c r="W2169" s="308"/>
      <c r="X2169" s="308"/>
      <c r="Y2169" s="308"/>
      <c r="Z2169" s="308"/>
      <c r="AA2169" s="308"/>
      <c r="AB2169" s="308"/>
      <c r="AC2169" s="308"/>
      <c r="AD2169" s="308"/>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9" t="s">
        <v>2463</v>
      </c>
      <c r="B2172" s="309"/>
      <c r="C2172" s="309"/>
      <c r="D2172" s="309"/>
      <c r="E2172" s="309"/>
      <c r="F2172" s="309"/>
      <c r="G2172" s="309"/>
      <c r="H2172" s="309"/>
      <c r="I2172" s="309"/>
      <c r="J2172" s="309"/>
      <c r="K2172" s="309"/>
      <c r="L2172" s="309"/>
      <c r="M2172" s="309"/>
      <c r="N2172" s="309"/>
      <c r="O2172" s="309"/>
      <c r="P2172" s="309"/>
      <c r="Q2172" s="309"/>
      <c r="R2172" s="309"/>
      <c r="S2172" s="309"/>
      <c r="T2172" s="309"/>
      <c r="U2172" s="309"/>
      <c r="V2172" s="309"/>
      <c r="W2172" s="309"/>
      <c r="X2172" s="309"/>
      <c r="Y2172" s="309"/>
      <c r="Z2172" s="309"/>
      <c r="AA2172" s="309"/>
      <c r="AB2172" s="309"/>
      <c r="AC2172" s="309"/>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25.15" customHeight="1" thickTop="1" thickBot="1" x14ac:dyDescent="0.25">
      <c r="A2175" s="299" t="s">
        <v>43</v>
      </c>
      <c r="B2175" s="299"/>
      <c r="C2175" s="299"/>
      <c r="D2175" s="299"/>
      <c r="E2175" s="299"/>
      <c r="F2175" s="299"/>
      <c r="G2175" s="299"/>
      <c r="H2175" s="299"/>
      <c r="I2175" s="299"/>
      <c r="J2175" s="299"/>
      <c r="K2175" s="299"/>
      <c r="L2175" s="299"/>
      <c r="M2175" s="299"/>
      <c r="N2175" s="299"/>
      <c r="O2175" s="299"/>
      <c r="P2175" s="299"/>
      <c r="Q2175" s="299"/>
      <c r="R2175" s="299"/>
      <c r="S2175" s="299"/>
      <c r="T2175" s="299"/>
      <c r="U2175" s="299"/>
      <c r="V2175" s="299"/>
      <c r="W2175" s="299"/>
      <c r="X2175" s="299"/>
      <c r="Y2175" s="299"/>
      <c r="Z2175" s="299"/>
      <c r="AA2175" s="299"/>
      <c r="AB2175" s="299"/>
      <c r="AC2175" s="299"/>
      <c r="AD2175" s="63" t="s">
        <v>64</v>
      </c>
      <c r="AE2175" s="211" t="s">
        <v>8</v>
      </c>
      <c r="AF2175" s="86" t="s">
        <v>2133</v>
      </c>
      <c r="AG2175" s="86" t="s">
        <v>2134</v>
      </c>
      <c r="AH2175" s="86" t="s">
        <v>2135</v>
      </c>
      <c r="AI2175" s="87" t="s">
        <v>2136</v>
      </c>
      <c r="AJ2175" s="86"/>
      <c r="AK2175" s="87" t="s">
        <v>2137</v>
      </c>
    </row>
    <row r="2176" spans="1:37" ht="25.15" customHeight="1" thickTop="1" thickBot="1" x14ac:dyDescent="0.25">
      <c r="A2176" s="285" t="s">
        <v>987</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88">
        <f>'Art. 121'!Q2080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25.15" customHeight="1" thickTop="1" thickBot="1" x14ac:dyDescent="0.25">
      <c r="A2177" s="285" t="s">
        <v>989</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88">
        <f>'Art. 121'!Q2081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25.15" customHeight="1" thickTop="1" thickBot="1" x14ac:dyDescent="0.25">
      <c r="A2178" s="285" t="s">
        <v>2035</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88">
        <f>'Art. 121'!Q2082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25.15" customHeight="1" thickTop="1" thickBot="1" x14ac:dyDescent="0.25">
      <c r="A2179" s="285" t="s">
        <v>2037</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88">
        <f>'Art. 121'!Q2083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25.15" customHeight="1" thickTop="1" thickBot="1" x14ac:dyDescent="0.25">
      <c r="A2180" s="286" t="s">
        <v>2039</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88">
        <f>'Art. 121'!Q2084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25.15" customHeight="1" thickTop="1" thickBot="1" x14ac:dyDescent="0.25">
      <c r="A2181" s="286" t="s">
        <v>2041</v>
      </c>
      <c r="B2181" s="286"/>
      <c r="C2181" s="286"/>
      <c r="D2181" s="286"/>
      <c r="E2181" s="286"/>
      <c r="F2181" s="286"/>
      <c r="G2181" s="286"/>
      <c r="H2181" s="286"/>
      <c r="I2181" s="286"/>
      <c r="J2181" s="286"/>
      <c r="K2181" s="286"/>
      <c r="L2181" s="286"/>
      <c r="M2181" s="286"/>
      <c r="N2181" s="286"/>
      <c r="O2181" s="286"/>
      <c r="P2181" s="286"/>
      <c r="Q2181" s="286"/>
      <c r="R2181" s="286"/>
      <c r="S2181" s="286"/>
      <c r="T2181" s="286"/>
      <c r="U2181" s="286"/>
      <c r="V2181" s="286"/>
      <c r="W2181" s="286"/>
      <c r="X2181" s="286"/>
      <c r="Y2181" s="286"/>
      <c r="Z2181" s="286"/>
      <c r="AA2181" s="286"/>
      <c r="AB2181" s="286"/>
      <c r="AC2181" s="286"/>
      <c r="AD2181" s="88">
        <f>'Art. 121'!Q2085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25.15" customHeight="1" thickTop="1" thickBot="1" x14ac:dyDescent="0.25">
      <c r="A2182" s="285" t="s">
        <v>2043</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88">
        <f>'Art. 121'!Q2086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25.15" customHeight="1" thickTop="1" thickBot="1" x14ac:dyDescent="0.25">
      <c r="A2183" s="285" t="s">
        <v>2464</v>
      </c>
      <c r="B2183" s="285"/>
      <c r="C2183" s="285"/>
      <c r="D2183" s="285"/>
      <c r="E2183" s="285"/>
      <c r="F2183" s="285"/>
      <c r="G2183" s="285"/>
      <c r="H2183" s="285"/>
      <c r="I2183" s="285"/>
      <c r="J2183" s="285"/>
      <c r="K2183" s="285"/>
      <c r="L2183" s="285"/>
      <c r="M2183" s="285"/>
      <c r="N2183" s="285"/>
      <c r="O2183" s="285"/>
      <c r="P2183" s="285"/>
      <c r="Q2183" s="285"/>
      <c r="R2183" s="285"/>
      <c r="S2183" s="285"/>
      <c r="T2183" s="285"/>
      <c r="U2183" s="285"/>
      <c r="V2183" s="285"/>
      <c r="W2183" s="285"/>
      <c r="X2183" s="285"/>
      <c r="Y2183" s="285"/>
      <c r="Z2183" s="285"/>
      <c r="AA2183" s="285"/>
      <c r="AB2183" s="285"/>
      <c r="AC2183" s="285"/>
      <c r="AD2183" s="88">
        <f>'Art. 121'!Q2087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25.15" customHeight="1" thickTop="1" thickBot="1" x14ac:dyDescent="0.25">
      <c r="A2184" s="285" t="s">
        <v>2046</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88">
        <f>'Art. 121'!Q2088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25.15" customHeight="1" thickTop="1" thickBot="1" x14ac:dyDescent="0.25">
      <c r="A2185" s="285" t="s">
        <v>2048</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88">
        <f>'Art. 121'!Q2089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25.15" customHeight="1" thickTop="1" thickBot="1" x14ac:dyDescent="0.25">
      <c r="A2186" s="285" t="s">
        <v>2050</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88">
        <f>'Art. 121'!Q2090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25.15" customHeight="1" thickTop="1" thickBot="1" x14ac:dyDescent="0.25">
      <c r="A2187" s="286" t="s">
        <v>2052</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88">
        <f>'Art. 121'!Q2091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25.15" customHeight="1" thickTop="1" thickBot="1" x14ac:dyDescent="0.25">
      <c r="A2188" s="286" t="s">
        <v>2054</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88">
        <f>'Art. 121'!Q2092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25.15" customHeight="1" thickTop="1" thickBot="1" x14ac:dyDescent="0.25">
      <c r="A2189" s="285" t="s">
        <v>2056</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88">
        <f>'Art. 121'!Q2093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25.15" customHeight="1" thickTop="1" thickBot="1" x14ac:dyDescent="0.25">
      <c r="A2190" s="285" t="s">
        <v>2058</v>
      </c>
      <c r="B2190" s="285"/>
      <c r="C2190" s="285"/>
      <c r="D2190" s="285"/>
      <c r="E2190" s="285"/>
      <c r="F2190" s="285"/>
      <c r="G2190" s="285"/>
      <c r="H2190" s="285"/>
      <c r="I2190" s="285"/>
      <c r="J2190" s="285"/>
      <c r="K2190" s="285"/>
      <c r="L2190" s="285"/>
      <c r="M2190" s="285"/>
      <c r="N2190" s="285"/>
      <c r="O2190" s="285"/>
      <c r="P2190" s="285"/>
      <c r="Q2190" s="285"/>
      <c r="R2190" s="285"/>
      <c r="S2190" s="285"/>
      <c r="T2190" s="285"/>
      <c r="U2190" s="285"/>
      <c r="V2190" s="285"/>
      <c r="W2190" s="285"/>
      <c r="X2190" s="285"/>
      <c r="Y2190" s="285"/>
      <c r="Z2190" s="285"/>
      <c r="AA2190" s="285"/>
      <c r="AB2190" s="285"/>
      <c r="AC2190" s="285"/>
      <c r="AD2190" s="88">
        <f>'Art. 121'!Q2094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25.15" customHeight="1" thickTop="1" thickBot="1" x14ac:dyDescent="0.25">
      <c r="A2191" s="285" t="s">
        <v>2060</v>
      </c>
      <c r="B2191" s="285"/>
      <c r="C2191" s="285"/>
      <c r="D2191" s="285"/>
      <c r="E2191" s="285"/>
      <c r="F2191" s="285"/>
      <c r="G2191" s="285"/>
      <c r="H2191" s="285"/>
      <c r="I2191" s="285"/>
      <c r="J2191" s="285"/>
      <c r="K2191" s="285"/>
      <c r="L2191" s="285"/>
      <c r="M2191" s="285"/>
      <c r="N2191" s="285"/>
      <c r="O2191" s="285"/>
      <c r="P2191" s="285"/>
      <c r="Q2191" s="285"/>
      <c r="R2191" s="285"/>
      <c r="S2191" s="285"/>
      <c r="T2191" s="285"/>
      <c r="U2191" s="285"/>
      <c r="V2191" s="285"/>
      <c r="W2191" s="285"/>
      <c r="X2191" s="285"/>
      <c r="Y2191" s="285"/>
      <c r="Z2191" s="285"/>
      <c r="AA2191" s="285"/>
      <c r="AB2191" s="285"/>
      <c r="AC2191" s="285"/>
      <c r="AD2191" s="88">
        <f>'Art. 121'!Q2095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25.15" customHeight="1" thickTop="1" x14ac:dyDescent="0.2">
      <c r="A2192" s="307" t="s">
        <v>2465</v>
      </c>
      <c r="B2192" s="307"/>
      <c r="C2192" s="307"/>
      <c r="D2192" s="307"/>
      <c r="E2192" s="307"/>
      <c r="F2192" s="307"/>
      <c r="G2192" s="307"/>
      <c r="H2192" s="307"/>
      <c r="I2192" s="307"/>
      <c r="J2192" s="307"/>
      <c r="K2192" s="307"/>
      <c r="L2192" s="307"/>
      <c r="M2192" s="307"/>
      <c r="N2192" s="307"/>
      <c r="O2192" s="307"/>
      <c r="P2192" s="307"/>
      <c r="Q2192" s="307"/>
      <c r="R2192" s="307"/>
      <c r="S2192" s="307"/>
      <c r="T2192" s="307"/>
      <c r="U2192" s="307"/>
      <c r="V2192" s="307"/>
      <c r="W2192" s="307"/>
      <c r="X2192" s="307"/>
      <c r="Y2192" s="307"/>
      <c r="Z2192" s="307"/>
      <c r="AA2192" s="307"/>
      <c r="AB2192" s="307"/>
      <c r="AC2192" s="307"/>
      <c r="AD2192" s="307"/>
      <c r="AE2192" s="89">
        <f>SUM(AE2176:AE2191)</f>
        <v>0</v>
      </c>
      <c r="AF2192" s="59"/>
      <c r="AG2192" s="92">
        <f>SUM(AG2176:AG2191)</f>
        <v>0</v>
      </c>
      <c r="AH2192" s="93"/>
      <c r="AI2192" s="94"/>
      <c r="AJ2192" s="94"/>
      <c r="AK2192" s="94"/>
    </row>
    <row r="2193" spans="1:37" ht="25.15" customHeight="1" x14ac:dyDescent="0.2">
      <c r="A2193" s="308" t="s">
        <v>2466</v>
      </c>
      <c r="B2193" s="308"/>
      <c r="C2193" s="308"/>
      <c r="D2193" s="308"/>
      <c r="E2193" s="308"/>
      <c r="F2193" s="308"/>
      <c r="G2193" s="308"/>
      <c r="H2193" s="308"/>
      <c r="I2193" s="308"/>
      <c r="J2193" s="308"/>
      <c r="K2193" s="308"/>
      <c r="L2193" s="308"/>
      <c r="M2193" s="308"/>
      <c r="N2193" s="308"/>
      <c r="O2193" s="308"/>
      <c r="P2193" s="308"/>
      <c r="Q2193" s="308"/>
      <c r="R2193" s="308"/>
      <c r="S2193" s="308"/>
      <c r="T2193" s="308"/>
      <c r="U2193" s="308"/>
      <c r="V2193" s="308"/>
      <c r="W2193" s="308"/>
      <c r="X2193" s="308"/>
      <c r="Y2193" s="308"/>
      <c r="Z2193" s="308"/>
      <c r="AA2193" s="308"/>
      <c r="AB2193" s="308"/>
      <c r="AC2193" s="308"/>
      <c r="AD2193" s="308"/>
      <c r="AE2193" s="89">
        <f>AE2192/$AE$23*100</f>
        <v>0</v>
      </c>
      <c r="AF2193" s="59"/>
      <c r="AG2193" s="92"/>
      <c r="AH2193" s="93"/>
      <c r="AI2193" s="94"/>
      <c r="AJ2193" s="94"/>
      <c r="AK2193" s="94"/>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25.15" customHeight="1" thickTop="1" thickBot="1" x14ac:dyDescent="0.25">
      <c r="A2195" s="310" t="s">
        <v>73</v>
      </c>
      <c r="B2195" s="310"/>
      <c r="C2195" s="310"/>
      <c r="D2195" s="310"/>
      <c r="E2195" s="310"/>
      <c r="F2195" s="310"/>
      <c r="G2195" s="310"/>
      <c r="H2195" s="310"/>
      <c r="I2195" s="310"/>
      <c r="J2195" s="310"/>
      <c r="K2195" s="310"/>
      <c r="L2195" s="310"/>
      <c r="M2195" s="310"/>
      <c r="N2195" s="310"/>
      <c r="O2195" s="310"/>
      <c r="P2195" s="310"/>
      <c r="Q2195" s="310"/>
      <c r="R2195" s="310"/>
      <c r="S2195" s="310"/>
      <c r="T2195" s="310"/>
      <c r="U2195" s="310"/>
      <c r="V2195" s="310"/>
      <c r="W2195" s="310"/>
      <c r="X2195" s="310"/>
      <c r="Y2195" s="310"/>
      <c r="Z2195" s="310"/>
      <c r="AA2195" s="310"/>
      <c r="AB2195" s="310"/>
      <c r="AC2195" s="310"/>
      <c r="AD2195" s="104" t="s">
        <v>64</v>
      </c>
      <c r="AE2195" s="105" t="s">
        <v>8</v>
      </c>
      <c r="AF2195" s="86" t="s">
        <v>2133</v>
      </c>
      <c r="AG2195" s="86" t="s">
        <v>2134</v>
      </c>
      <c r="AH2195" s="86" t="s">
        <v>2135</v>
      </c>
      <c r="AI2195" s="87" t="s">
        <v>2136</v>
      </c>
      <c r="AJ2195" s="86"/>
      <c r="AK2195" s="87" t="s">
        <v>2137</v>
      </c>
    </row>
    <row r="2196" spans="1:37" ht="25.15" customHeight="1" thickTop="1" thickBot="1" x14ac:dyDescent="0.25">
      <c r="A2196" s="285" t="s">
        <v>1751</v>
      </c>
      <c r="B2196" s="285"/>
      <c r="C2196" s="285"/>
      <c r="D2196" s="285"/>
      <c r="E2196" s="285"/>
      <c r="F2196" s="285"/>
      <c r="G2196" s="285"/>
      <c r="H2196" s="285"/>
      <c r="I2196" s="285"/>
      <c r="J2196" s="285"/>
      <c r="K2196" s="285"/>
      <c r="L2196" s="285"/>
      <c r="M2196" s="285"/>
      <c r="N2196" s="285"/>
      <c r="O2196" s="285"/>
      <c r="P2196" s="285"/>
      <c r="Q2196" s="285"/>
      <c r="R2196" s="285"/>
      <c r="S2196" s="285"/>
      <c r="T2196" s="285"/>
      <c r="U2196" s="285"/>
      <c r="V2196" s="285"/>
      <c r="W2196" s="285"/>
      <c r="X2196" s="285"/>
      <c r="Y2196" s="285"/>
      <c r="Z2196" s="285"/>
      <c r="AA2196" s="285"/>
      <c r="AB2196" s="285"/>
      <c r="AC2196" s="285"/>
      <c r="AD2196" s="88">
        <f>'Art. 121'!Q2098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25.15" customHeight="1" thickTop="1" thickBot="1" x14ac:dyDescent="0.25">
      <c r="A2197" s="285" t="s">
        <v>1753</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88">
        <f>'Art. 121'!Q2099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25.15" customHeight="1" thickTop="1" thickBot="1" x14ac:dyDescent="0.25">
      <c r="A2198" s="285" t="s">
        <v>1755</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88">
        <f>'Art. 121'!Q2100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25.15" customHeight="1" thickTop="1" thickBot="1" x14ac:dyDescent="0.25">
      <c r="A2199" s="285" t="s">
        <v>1757</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88">
        <f>'Art. 121'!Q2101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25.15" customHeight="1" thickTop="1" thickBot="1" x14ac:dyDescent="0.25">
      <c r="A2200" s="285" t="s">
        <v>2062</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88">
        <f>'Art. 121'!Q2102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25.15" customHeight="1" thickTop="1" x14ac:dyDescent="0.2">
      <c r="A2201" s="308" t="s">
        <v>2467</v>
      </c>
      <c r="B2201" s="308"/>
      <c r="C2201" s="308"/>
      <c r="D2201" s="308"/>
      <c r="E2201" s="308"/>
      <c r="F2201" s="308"/>
      <c r="G2201" s="308"/>
      <c r="H2201" s="308"/>
      <c r="I2201" s="308"/>
      <c r="J2201" s="308"/>
      <c r="K2201" s="308"/>
      <c r="L2201" s="308"/>
      <c r="M2201" s="308"/>
      <c r="N2201" s="308"/>
      <c r="O2201" s="308"/>
      <c r="P2201" s="308"/>
      <c r="Q2201" s="308"/>
      <c r="R2201" s="308"/>
      <c r="S2201" s="308"/>
      <c r="T2201" s="308"/>
      <c r="U2201" s="308"/>
      <c r="V2201" s="308"/>
      <c r="W2201" s="308"/>
      <c r="X2201" s="308"/>
      <c r="Y2201" s="308"/>
      <c r="Z2201" s="308"/>
      <c r="AA2201" s="308"/>
      <c r="AB2201" s="308"/>
      <c r="AC2201" s="308"/>
      <c r="AD2201" s="308"/>
      <c r="AE2201" s="89">
        <f>SUM(AE2194:AE2200)</f>
        <v>0</v>
      </c>
      <c r="AF2201" s="59"/>
      <c r="AG2201" s="92">
        <f>SUM(AG2196:AG2200)</f>
        <v>0</v>
      </c>
      <c r="AH2201" s="93"/>
      <c r="AI2201" s="94"/>
      <c r="AJ2201" s="94"/>
      <c r="AK2201" s="94"/>
    </row>
    <row r="2202" spans="1:37" ht="25.15" customHeight="1" x14ac:dyDescent="0.2">
      <c r="A2202" s="308" t="s">
        <v>2468</v>
      </c>
      <c r="B2202" s="308"/>
      <c r="C2202" s="308"/>
      <c r="D2202" s="308"/>
      <c r="E2202" s="308"/>
      <c r="F2202" s="308"/>
      <c r="G2202" s="308"/>
      <c r="H2202" s="308"/>
      <c r="I2202" s="308"/>
      <c r="J2202" s="308"/>
      <c r="K2202" s="308"/>
      <c r="L2202" s="308"/>
      <c r="M2202" s="308"/>
      <c r="N2202" s="308"/>
      <c r="O2202" s="308"/>
      <c r="P2202" s="308"/>
      <c r="Q2202" s="308"/>
      <c r="R2202" s="308"/>
      <c r="S2202" s="308"/>
      <c r="T2202" s="308"/>
      <c r="U2202" s="308"/>
      <c r="V2202" s="308"/>
      <c r="W2202" s="308"/>
      <c r="X2202" s="308"/>
      <c r="Y2202" s="308"/>
      <c r="Z2202" s="308"/>
      <c r="AA2202" s="308"/>
      <c r="AB2202" s="308"/>
      <c r="AC2202" s="308"/>
      <c r="AD2202" s="308"/>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9" t="s">
        <v>2063</v>
      </c>
      <c r="B2205" s="309"/>
      <c r="C2205" s="309"/>
      <c r="D2205" s="309"/>
      <c r="E2205" s="309"/>
      <c r="F2205" s="309"/>
      <c r="G2205" s="309"/>
      <c r="H2205" s="309"/>
      <c r="I2205" s="309"/>
      <c r="J2205" s="309"/>
      <c r="K2205" s="309"/>
      <c r="L2205" s="309"/>
      <c r="M2205" s="309"/>
      <c r="N2205" s="309"/>
      <c r="O2205" s="309"/>
      <c r="P2205" s="309"/>
      <c r="Q2205" s="309"/>
      <c r="R2205" s="309"/>
      <c r="S2205" s="309"/>
      <c r="T2205" s="309"/>
      <c r="U2205" s="309"/>
      <c r="V2205" s="309"/>
      <c r="W2205" s="309"/>
      <c r="X2205" s="309"/>
      <c r="Y2205" s="309"/>
      <c r="Z2205" s="309"/>
      <c r="AA2205" s="309"/>
      <c r="AB2205" s="309"/>
      <c r="AC2205" s="309"/>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299" t="s">
        <v>43</v>
      </c>
      <c r="B2208" s="299"/>
      <c r="C2208" s="299"/>
      <c r="D2208" s="299"/>
      <c r="E2208" s="299"/>
      <c r="F2208" s="299"/>
      <c r="G2208" s="299"/>
      <c r="H2208" s="299"/>
      <c r="I2208" s="299"/>
      <c r="J2208" s="299"/>
      <c r="K2208" s="299"/>
      <c r="L2208" s="299"/>
      <c r="M2208" s="299"/>
      <c r="N2208" s="299"/>
      <c r="O2208" s="299"/>
      <c r="P2208" s="299"/>
      <c r="Q2208" s="299"/>
      <c r="R2208" s="299"/>
      <c r="S2208" s="299"/>
      <c r="T2208" s="299"/>
      <c r="U2208" s="299"/>
      <c r="V2208" s="299"/>
      <c r="W2208" s="299"/>
      <c r="X2208" s="299"/>
      <c r="Y2208" s="299"/>
      <c r="Z2208" s="299"/>
      <c r="AA2208" s="299"/>
      <c r="AB2208" s="299"/>
      <c r="AC2208" s="299"/>
      <c r="AD2208" s="63" t="s">
        <v>64</v>
      </c>
      <c r="AE2208" s="211" t="s">
        <v>8</v>
      </c>
      <c r="AF2208" s="86" t="s">
        <v>2133</v>
      </c>
      <c r="AG2208" s="86" t="s">
        <v>2134</v>
      </c>
      <c r="AH2208" s="86" t="s">
        <v>2135</v>
      </c>
      <c r="AI2208" s="87" t="s">
        <v>2136</v>
      </c>
      <c r="AJ2208" s="86"/>
      <c r="AK2208" s="87" t="s">
        <v>2137</v>
      </c>
    </row>
    <row r="2209" spans="1:37" ht="15" customHeight="1" thickTop="1" thickBot="1" x14ac:dyDescent="0.25">
      <c r="A2209" s="285" t="s">
        <v>987</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88">
        <f>'Art. 121'!Q2110</f>
        <v>0</v>
      </c>
      <c r="AE2209" s="89">
        <f t="shared" ref="AE2209:AE2212" si="391">IF(AG2209=1,AK2209,AG2209)</f>
        <v>0</v>
      </c>
      <c r="AF2209">
        <f t="shared" ref="AF2209:AF2212" si="392">AD2209/2</f>
        <v>0</v>
      </c>
      <c r="AG2209" s="86">
        <v>1</v>
      </c>
      <c r="AH2209" s="90">
        <f t="shared" ref="AH2209:AH2212" si="393">AD2209/(AG2209*2)</f>
        <v>0</v>
      </c>
      <c r="AI2209" s="91">
        <f>IF(AG2209=1,AG2209/$AG$2213,"No aplica")</f>
        <v>0.25</v>
      </c>
      <c r="AJ2209" s="91">
        <f t="shared" ref="AJ2209:AJ2212" si="394">AF2209*AI2209</f>
        <v>0</v>
      </c>
      <c r="AK2209" s="91">
        <f t="shared" ref="AK2209:AK2212" si="395">AJ2209*$AE$23</f>
        <v>0</v>
      </c>
    </row>
    <row r="2210" spans="1:37" ht="15" customHeight="1" thickTop="1" thickBot="1" x14ac:dyDescent="0.25">
      <c r="A2210" s="285" t="s">
        <v>989</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88">
        <f>'Art. 121'!Q2111</f>
        <v>0</v>
      </c>
      <c r="AE2210" s="89">
        <f t="shared" si="391"/>
        <v>0</v>
      </c>
      <c r="AF2210">
        <f t="shared" si="392"/>
        <v>0</v>
      </c>
      <c r="AG2210" s="86">
        <v>1</v>
      </c>
      <c r="AH2210" s="90">
        <f t="shared" si="393"/>
        <v>0</v>
      </c>
      <c r="AI2210" s="91">
        <f t="shared" ref="AI2210:AI2212" si="396">IF(AG2210=1,AG2210/$AG$2213,"No aplica")</f>
        <v>0.25</v>
      </c>
      <c r="AJ2210" s="91">
        <f t="shared" si="394"/>
        <v>0</v>
      </c>
      <c r="AK2210" s="91">
        <f t="shared" si="395"/>
        <v>0</v>
      </c>
    </row>
    <row r="2211" spans="1:37" ht="15" customHeight="1" thickTop="1" thickBot="1" x14ac:dyDescent="0.25">
      <c r="A2211" s="285" t="s">
        <v>2469</v>
      </c>
      <c r="B2211" s="285"/>
      <c r="C2211" s="285"/>
      <c r="D2211" s="285"/>
      <c r="E2211" s="285"/>
      <c r="F2211" s="285"/>
      <c r="G2211" s="285"/>
      <c r="H2211" s="285"/>
      <c r="I2211" s="285"/>
      <c r="J2211" s="285"/>
      <c r="K2211" s="285"/>
      <c r="L2211" s="285"/>
      <c r="M2211" s="285"/>
      <c r="N2211" s="285"/>
      <c r="O2211" s="285"/>
      <c r="P2211" s="285"/>
      <c r="Q2211" s="285"/>
      <c r="R2211" s="285"/>
      <c r="S2211" s="285"/>
      <c r="T2211" s="285"/>
      <c r="U2211" s="285"/>
      <c r="V2211" s="285"/>
      <c r="W2211" s="285"/>
      <c r="X2211" s="285"/>
      <c r="Y2211" s="285"/>
      <c r="Z2211" s="285"/>
      <c r="AA2211" s="285"/>
      <c r="AB2211" s="285"/>
      <c r="AC2211" s="285"/>
      <c r="AD2211" s="88">
        <f>'Art. 121'!Q2112</f>
        <v>0</v>
      </c>
      <c r="AE2211" s="89">
        <f t="shared" si="391"/>
        <v>0</v>
      </c>
      <c r="AF2211">
        <f t="shared" si="392"/>
        <v>0</v>
      </c>
      <c r="AG2211" s="86">
        <v>1</v>
      </c>
      <c r="AH2211" s="90">
        <f t="shared" si="393"/>
        <v>0</v>
      </c>
      <c r="AI2211" s="91">
        <f t="shared" si="396"/>
        <v>0.25</v>
      </c>
      <c r="AJ2211" s="91">
        <f t="shared" si="394"/>
        <v>0</v>
      </c>
      <c r="AK2211" s="91">
        <f t="shared" si="395"/>
        <v>0</v>
      </c>
    </row>
    <row r="2212" spans="1:37" ht="14.65" customHeight="1" thickTop="1" thickBot="1" x14ac:dyDescent="0.25">
      <c r="A2212" s="285" t="s">
        <v>2037</v>
      </c>
      <c r="B2212" s="285"/>
      <c r="C2212" s="285"/>
      <c r="D2212" s="285"/>
      <c r="E2212" s="285"/>
      <c r="F2212" s="285"/>
      <c r="G2212" s="285"/>
      <c r="H2212" s="285"/>
      <c r="I2212" s="285"/>
      <c r="J2212" s="285"/>
      <c r="K2212" s="285"/>
      <c r="L2212" s="285"/>
      <c r="M2212" s="285"/>
      <c r="N2212" s="285"/>
      <c r="O2212" s="285"/>
      <c r="P2212" s="285"/>
      <c r="Q2212" s="285"/>
      <c r="R2212" s="285"/>
      <c r="S2212" s="285"/>
      <c r="T2212" s="285"/>
      <c r="U2212" s="285"/>
      <c r="V2212" s="285"/>
      <c r="W2212" s="285"/>
      <c r="X2212" s="285"/>
      <c r="Y2212" s="285"/>
      <c r="Z2212" s="285"/>
      <c r="AA2212" s="285"/>
      <c r="AB2212" s="285"/>
      <c r="AC2212" s="285"/>
      <c r="AD2212" s="88">
        <f>'Art. 121'!Q2113</f>
        <v>0</v>
      </c>
      <c r="AE2212" s="89">
        <f t="shared" si="391"/>
        <v>0</v>
      </c>
      <c r="AF2212">
        <f t="shared" si="392"/>
        <v>0</v>
      </c>
      <c r="AG2212" s="86">
        <v>1</v>
      </c>
      <c r="AH2212" s="90">
        <f t="shared" si="393"/>
        <v>0</v>
      </c>
      <c r="AI2212" s="91">
        <f t="shared" si="396"/>
        <v>0.25</v>
      </c>
      <c r="AJ2212" s="91">
        <f t="shared" si="394"/>
        <v>0</v>
      </c>
      <c r="AK2212" s="91">
        <f t="shared" si="395"/>
        <v>0</v>
      </c>
    </row>
    <row r="2213" spans="1:37" ht="13.9" customHeight="1" thickTop="1" x14ac:dyDescent="0.2">
      <c r="A2213" s="307" t="s">
        <v>2465</v>
      </c>
      <c r="B2213" s="307"/>
      <c r="C2213" s="307"/>
      <c r="D2213" s="307"/>
      <c r="E2213" s="307"/>
      <c r="F2213" s="307"/>
      <c r="G2213" s="307"/>
      <c r="H2213" s="307"/>
      <c r="I2213" s="307"/>
      <c r="J2213" s="307"/>
      <c r="K2213" s="307"/>
      <c r="L2213" s="307"/>
      <c r="M2213" s="307"/>
      <c r="N2213" s="307"/>
      <c r="O2213" s="307"/>
      <c r="P2213" s="307"/>
      <c r="Q2213" s="307"/>
      <c r="R2213" s="307"/>
      <c r="S2213" s="307"/>
      <c r="T2213" s="307"/>
      <c r="U2213" s="307"/>
      <c r="V2213" s="307"/>
      <c r="W2213" s="307"/>
      <c r="X2213" s="307"/>
      <c r="Y2213" s="307"/>
      <c r="Z2213" s="307"/>
      <c r="AA2213" s="307"/>
      <c r="AB2213" s="307"/>
      <c r="AC2213" s="307"/>
      <c r="AD2213" s="307"/>
      <c r="AE2213" s="89">
        <f>SUM(AE2209:AE2212)</f>
        <v>0</v>
      </c>
      <c r="AF2213" s="59"/>
      <c r="AG2213" s="92">
        <f>SUM(AG2209:AG2212)</f>
        <v>4</v>
      </c>
      <c r="AH2213" s="93"/>
      <c r="AI2213" s="94"/>
      <c r="AJ2213" s="94"/>
      <c r="AK2213" s="94"/>
    </row>
    <row r="2214" spans="1:37" ht="13.15" customHeight="1" x14ac:dyDescent="0.2">
      <c r="A2214" s="308" t="s">
        <v>2466</v>
      </c>
      <c r="B2214" s="308"/>
      <c r="C2214" s="308"/>
      <c r="D2214" s="308"/>
      <c r="E2214" s="308"/>
      <c r="F2214" s="308"/>
      <c r="G2214" s="308"/>
      <c r="H2214" s="308"/>
      <c r="I2214" s="308"/>
      <c r="J2214" s="308"/>
      <c r="K2214" s="308"/>
      <c r="L2214" s="308"/>
      <c r="M2214" s="308"/>
      <c r="N2214" s="308"/>
      <c r="O2214" s="308"/>
      <c r="P2214" s="308"/>
      <c r="Q2214" s="308"/>
      <c r="R2214" s="308"/>
      <c r="S2214" s="308"/>
      <c r="T2214" s="308"/>
      <c r="U2214" s="308"/>
      <c r="V2214" s="308"/>
      <c r="W2214" s="308"/>
      <c r="X2214" s="308"/>
      <c r="Y2214" s="308"/>
      <c r="Z2214" s="308"/>
      <c r="AA2214" s="308"/>
      <c r="AB2214" s="308"/>
      <c r="AC2214" s="308"/>
      <c r="AD2214" s="308"/>
      <c r="AE2214" s="89">
        <f>AE2213/$AE$23*100</f>
        <v>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310" t="s">
        <v>73</v>
      </c>
      <c r="B2216" s="310"/>
      <c r="C2216" s="310"/>
      <c r="D2216" s="310"/>
      <c r="E2216" s="310"/>
      <c r="F2216" s="310"/>
      <c r="G2216" s="310"/>
      <c r="H2216" s="310"/>
      <c r="I2216" s="310"/>
      <c r="J2216" s="310"/>
      <c r="K2216" s="310"/>
      <c r="L2216" s="310"/>
      <c r="M2216" s="310"/>
      <c r="N2216" s="310"/>
      <c r="O2216" s="310"/>
      <c r="P2216" s="310"/>
      <c r="Q2216" s="310"/>
      <c r="R2216" s="310"/>
      <c r="S2216" s="310"/>
      <c r="T2216" s="310"/>
      <c r="U2216" s="310"/>
      <c r="V2216" s="310"/>
      <c r="W2216" s="310"/>
      <c r="X2216" s="310"/>
      <c r="Y2216" s="310"/>
      <c r="Z2216" s="310"/>
      <c r="AA2216" s="310"/>
      <c r="AB2216" s="310"/>
      <c r="AC2216" s="310"/>
      <c r="AD2216" s="104" t="s">
        <v>64</v>
      </c>
      <c r="AE2216" s="105" t="s">
        <v>8</v>
      </c>
      <c r="AF2216" s="86" t="s">
        <v>2133</v>
      </c>
      <c r="AG2216" s="86" t="s">
        <v>2134</v>
      </c>
      <c r="AH2216" s="86" t="s">
        <v>2135</v>
      </c>
      <c r="AI2216" s="87" t="s">
        <v>2136</v>
      </c>
      <c r="AJ2216" s="86"/>
      <c r="AK2216" s="87" t="s">
        <v>2137</v>
      </c>
    </row>
    <row r="2217" spans="1:37" ht="14.65" customHeight="1" thickTop="1" thickBot="1" x14ac:dyDescent="0.25">
      <c r="A2217" s="285" t="s">
        <v>2470</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88">
        <f>'Art. 121'!Q2116</f>
        <v>0</v>
      </c>
      <c r="AE2217" s="89">
        <f>IF(AG2217=1,AK2217,AG2217)</f>
        <v>0</v>
      </c>
      <c r="AF2217">
        <f>AD2217/2</f>
        <v>0</v>
      </c>
      <c r="AG2217" s="86">
        <v>1</v>
      </c>
      <c r="AH2217" s="90">
        <f>AD2217/(AG2217*2)</f>
        <v>0</v>
      </c>
      <c r="AI2217" s="91">
        <f>IF(AG2217=1,AG2217/$AG$2222,"No aplica")</f>
        <v>0.2</v>
      </c>
      <c r="AJ2217" s="91">
        <f>AF2217*AI2217</f>
        <v>0</v>
      </c>
      <c r="AK2217" s="91">
        <f>AJ2217*$AE$23</f>
        <v>0</v>
      </c>
    </row>
    <row r="2218" spans="1:37" ht="14.65" customHeight="1" thickTop="1" thickBot="1" x14ac:dyDescent="0.25">
      <c r="A2218" s="285" t="s">
        <v>2471</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88">
        <f>'Art. 121'!Q2117</f>
        <v>0</v>
      </c>
      <c r="AE2218" s="89">
        <f>IF(AG2218=1,AK2218,AG2218)</f>
        <v>0</v>
      </c>
      <c r="AF2218">
        <f>AD2218/2</f>
        <v>0</v>
      </c>
      <c r="AG2218" s="86">
        <v>1</v>
      </c>
      <c r="AH2218" s="90">
        <f>AD2218/(AG2218*2)</f>
        <v>0</v>
      </c>
      <c r="AI2218" s="91">
        <f t="shared" ref="AI2218:AI2221" si="397">IF(AG2218=1,AG2218/$AG$2222,"No aplica")</f>
        <v>0.2</v>
      </c>
      <c r="AJ2218" s="91">
        <f>AF2218*AI2218</f>
        <v>0</v>
      </c>
      <c r="AK2218" s="91">
        <f>AJ2218*$AE$23</f>
        <v>0</v>
      </c>
    </row>
    <row r="2219" spans="1:37" ht="14.65" customHeight="1" thickTop="1" thickBot="1" x14ac:dyDescent="0.25">
      <c r="A2219" s="285" t="s">
        <v>2472</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88">
        <f>'Art. 121'!Q2118</f>
        <v>0</v>
      </c>
      <c r="AE2219" s="89">
        <f>IF(AG2219=1,AK2219,AG2219)</f>
        <v>0</v>
      </c>
      <c r="AF2219">
        <f>AD2219/2</f>
        <v>0</v>
      </c>
      <c r="AG2219" s="86">
        <v>1</v>
      </c>
      <c r="AH2219" s="90">
        <f>AD2219/(AG2219*2)</f>
        <v>0</v>
      </c>
      <c r="AI2219" s="91">
        <f t="shared" si="397"/>
        <v>0.2</v>
      </c>
      <c r="AJ2219" s="91">
        <f>AF2219*AI2219</f>
        <v>0</v>
      </c>
      <c r="AK2219" s="91">
        <f>AJ2219*$AE$23</f>
        <v>0</v>
      </c>
    </row>
    <row r="2220" spans="1:37" ht="14.65" customHeight="1" thickTop="1" thickBot="1" x14ac:dyDescent="0.25">
      <c r="A2220" s="285" t="s">
        <v>2473</v>
      </c>
      <c r="B2220" s="285"/>
      <c r="C2220" s="285"/>
      <c r="D2220" s="285"/>
      <c r="E2220" s="285"/>
      <c r="F2220" s="285"/>
      <c r="G2220" s="285"/>
      <c r="H2220" s="285"/>
      <c r="I2220" s="285"/>
      <c r="J2220" s="285"/>
      <c r="K2220" s="285"/>
      <c r="L2220" s="285"/>
      <c r="M2220" s="285"/>
      <c r="N2220" s="285"/>
      <c r="O2220" s="285"/>
      <c r="P2220" s="285"/>
      <c r="Q2220" s="285"/>
      <c r="R2220" s="285"/>
      <c r="S2220" s="285"/>
      <c r="T2220" s="285"/>
      <c r="U2220" s="285"/>
      <c r="V2220" s="285"/>
      <c r="W2220" s="285"/>
      <c r="X2220" s="285"/>
      <c r="Y2220" s="285"/>
      <c r="Z2220" s="285"/>
      <c r="AA2220" s="285"/>
      <c r="AB2220" s="285"/>
      <c r="AC2220" s="285"/>
      <c r="AD2220" s="88">
        <f>'Art. 121'!Q2119</f>
        <v>0</v>
      </c>
      <c r="AE2220" s="89">
        <f>IF(AG2220=1,AK2220,AG2220)</f>
        <v>0</v>
      </c>
      <c r="AF2220">
        <f>AD2220/2</f>
        <v>0</v>
      </c>
      <c r="AG2220" s="86">
        <v>1</v>
      </c>
      <c r="AH2220" s="90">
        <f>AD2220/(AG2220*2)</f>
        <v>0</v>
      </c>
      <c r="AI2220" s="91">
        <f t="shared" si="397"/>
        <v>0.2</v>
      </c>
      <c r="AJ2220" s="91">
        <f>AF2220*AI2220</f>
        <v>0</v>
      </c>
      <c r="AK2220" s="91">
        <f>AJ2220*$AE$23</f>
        <v>0</v>
      </c>
    </row>
    <row r="2221" spans="1:37" ht="14.65" customHeight="1" thickTop="1" thickBot="1" x14ac:dyDescent="0.25">
      <c r="A2221" s="285" t="s">
        <v>2474</v>
      </c>
      <c r="B2221" s="285"/>
      <c r="C2221" s="285"/>
      <c r="D2221" s="285"/>
      <c r="E2221" s="285"/>
      <c r="F2221" s="285"/>
      <c r="G2221" s="285"/>
      <c r="H2221" s="285"/>
      <c r="I2221" s="285"/>
      <c r="J2221" s="285"/>
      <c r="K2221" s="285"/>
      <c r="L2221" s="285"/>
      <c r="M2221" s="285"/>
      <c r="N2221" s="285"/>
      <c r="O2221" s="285"/>
      <c r="P2221" s="285"/>
      <c r="Q2221" s="285"/>
      <c r="R2221" s="285"/>
      <c r="S2221" s="285"/>
      <c r="T2221" s="285"/>
      <c r="U2221" s="285"/>
      <c r="V2221" s="285"/>
      <c r="W2221" s="285"/>
      <c r="X2221" s="285"/>
      <c r="Y2221" s="285"/>
      <c r="Z2221" s="285"/>
      <c r="AA2221" s="285"/>
      <c r="AB2221" s="285"/>
      <c r="AC2221" s="285"/>
      <c r="AD2221" s="88">
        <f>'Art. 121'!Q2120</f>
        <v>0</v>
      </c>
      <c r="AE2221" s="89">
        <f>IF(AG2221=1,AK2221,AG2221)</f>
        <v>0</v>
      </c>
      <c r="AF2221">
        <f>AD2221/2</f>
        <v>0</v>
      </c>
      <c r="AG2221" s="86">
        <v>1</v>
      </c>
      <c r="AH2221" s="90">
        <f>AD2221/(AG2221*2)</f>
        <v>0</v>
      </c>
      <c r="AI2221" s="91">
        <f t="shared" si="397"/>
        <v>0.2</v>
      </c>
      <c r="AJ2221" s="91">
        <f>AF2221*AI2221</f>
        <v>0</v>
      </c>
      <c r="AK2221" s="91">
        <f>AJ2221*$AE$23</f>
        <v>0</v>
      </c>
    </row>
    <row r="2222" spans="1:37" ht="13.9" customHeight="1" thickTop="1" x14ac:dyDescent="0.2">
      <c r="A2222" s="308" t="s">
        <v>2467</v>
      </c>
      <c r="B2222" s="308"/>
      <c r="C2222" s="308"/>
      <c r="D2222" s="308"/>
      <c r="E2222" s="308"/>
      <c r="F2222" s="308"/>
      <c r="G2222" s="308"/>
      <c r="H2222" s="308"/>
      <c r="I2222" s="308"/>
      <c r="J2222" s="308"/>
      <c r="K2222" s="308"/>
      <c r="L2222" s="308"/>
      <c r="M2222" s="308"/>
      <c r="N2222" s="308"/>
      <c r="O2222" s="308"/>
      <c r="P2222" s="308"/>
      <c r="Q2222" s="308"/>
      <c r="R2222" s="308"/>
      <c r="S2222" s="308"/>
      <c r="T2222" s="308"/>
      <c r="U2222" s="308"/>
      <c r="V2222" s="308"/>
      <c r="W2222" s="308"/>
      <c r="X2222" s="308"/>
      <c r="Y2222" s="308"/>
      <c r="Z2222" s="308"/>
      <c r="AA2222" s="308"/>
      <c r="AB2222" s="308"/>
      <c r="AC2222" s="308"/>
      <c r="AD2222" s="308"/>
      <c r="AE2222" s="89">
        <f>SUM(AE2215:AE2221)</f>
        <v>0</v>
      </c>
      <c r="AF2222" s="59"/>
      <c r="AG2222" s="92">
        <f>SUM(AG2217:AG2221)</f>
        <v>5</v>
      </c>
      <c r="AH2222" s="93"/>
      <c r="AI2222" s="94"/>
      <c r="AJ2222" s="94"/>
      <c r="AK2222" s="94"/>
    </row>
    <row r="2223" spans="1:37" ht="13.15" customHeight="1" x14ac:dyDescent="0.2">
      <c r="A2223" s="308" t="s">
        <v>2468</v>
      </c>
      <c r="B2223" s="308"/>
      <c r="C2223" s="308"/>
      <c r="D2223" s="308"/>
      <c r="E2223" s="308"/>
      <c r="F2223" s="308"/>
      <c r="G2223" s="308"/>
      <c r="H2223" s="308"/>
      <c r="I2223" s="308"/>
      <c r="J2223" s="308"/>
      <c r="K2223" s="308"/>
      <c r="L2223" s="308"/>
      <c r="M2223" s="308"/>
      <c r="N2223" s="308"/>
      <c r="O2223" s="308"/>
      <c r="P2223" s="308"/>
      <c r="Q2223" s="308"/>
      <c r="R2223" s="308"/>
      <c r="S2223" s="308"/>
      <c r="T2223" s="308"/>
      <c r="U2223" s="308"/>
      <c r="V2223" s="308"/>
      <c r="W2223" s="308"/>
      <c r="X2223" s="308"/>
      <c r="Y2223" s="308"/>
      <c r="Z2223" s="308"/>
      <c r="AA2223" s="308"/>
      <c r="AB2223" s="308"/>
      <c r="AC2223" s="308"/>
      <c r="AD2223" s="308"/>
      <c r="AE2223" s="89">
        <f>AE2222/$AE$23*100</f>
        <v>0</v>
      </c>
      <c r="AF2223" s="59"/>
      <c r="AG2223" s="92"/>
      <c r="AH2223" s="93"/>
      <c r="AI2223" s="94"/>
      <c r="AJ2223" s="94"/>
      <c r="AK2223" s="94"/>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2475</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0</v>
      </c>
      <c r="AF2225" s="71"/>
      <c r="AG2225" s="108"/>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2476</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v>
      </c>
      <c r="AF2227" s="71"/>
      <c r="AG2227" s="108"/>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2477</v>
      </c>
      <c r="AE2229" s="107">
        <f>(AE2225*0.8)+(AE2227*0.2)</f>
        <v>0</v>
      </c>
      <c r="AF2229" s="71"/>
      <c r="AG2229" s="113"/>
      <c r="AH2229" s="71"/>
      <c r="AI2229" s="71"/>
      <c r="AJ2229" s="71"/>
      <c r="AK2229" s="71"/>
    </row>
    <row r="2230" spans="1:37" ht="13.5" thickTop="1" x14ac:dyDescent="0.2"/>
  </sheetData>
  <sheetProtection algorithmName="SHA-512" hashValue="rbqY8KpDCrpGXBZtJBBncVDBN861JMkYBZvhJX/bpT+DE/xuPiTUcbCfo4M4/hafvzuH/eVkru5LMD7KYJWMWQ==" saltValue="xvm1h312B4tWbIX4egRczw=="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2A11-02BF-423F-B112-61D00543E25A}">
  <dimension ref="A1:AL2230"/>
  <sheetViews>
    <sheetView showGridLines="0" topLeftCell="H2195" zoomScale="75" zoomScaleNormal="75" workbookViewId="0">
      <selection activeCell="A25" sqref="A25:AE25"/>
    </sheetView>
  </sheetViews>
  <sheetFormatPr baseColWidth="10" defaultColWidth="11" defaultRowHeight="12.75" x14ac:dyDescent="0.2"/>
  <cols>
    <col min="1" max="29" width="7.7109375" customWidth="1"/>
    <col min="30" max="30" width="11.42578125" style="80" customWidth="1"/>
    <col min="31" max="31" width="11.42578125" style="81"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05" t="s">
        <v>2072</v>
      </c>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79"/>
      <c r="AF2" s="60"/>
      <c r="AG2" s="60"/>
      <c r="AH2" s="60"/>
      <c r="AI2" s="60"/>
      <c r="AJ2" s="60"/>
      <c r="AK2" s="60"/>
    </row>
    <row r="3" spans="1:38" ht="15" customHeight="1" x14ac:dyDescent="0.2">
      <c r="A3" s="305" t="s">
        <v>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79"/>
      <c r="AF3" s="60"/>
      <c r="AG3" s="60"/>
      <c r="AH3" s="60"/>
      <c r="AI3" s="60"/>
      <c r="AJ3" s="60"/>
      <c r="AK3" s="60"/>
    </row>
    <row r="4" spans="1:38" ht="15" customHeight="1" x14ac:dyDescent="0.2"/>
    <row r="5" spans="1:38" ht="15" customHeight="1" x14ac:dyDescent="0.2">
      <c r="B5" s="306" t="str">
        <f>IGOT!C5</f>
        <v>Sindicato de Trabajadores de Transporte de Pasajeros del Distrito Federal.</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row>
    <row r="6" spans="1:38" ht="15" customHeight="1" x14ac:dyDescent="0.2"/>
    <row r="7" spans="1:38" ht="15" customHeight="1" x14ac:dyDescent="0.2"/>
    <row r="8" spans="1:38" ht="15" customHeight="1" x14ac:dyDescent="0.2">
      <c r="A8" s="76" t="s">
        <v>2073</v>
      </c>
    </row>
    <row r="9" spans="1:38" ht="15" customHeight="1" x14ac:dyDescent="0.2">
      <c r="A9" s="301"/>
      <c r="B9" s="301"/>
      <c r="C9" s="300" t="s">
        <v>9</v>
      </c>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row>
    <row r="10" spans="1:38" ht="15" customHeight="1" x14ac:dyDescent="0.2">
      <c r="A10" s="300" t="s">
        <v>2074</v>
      </c>
      <c r="B10" s="300"/>
      <c r="C10" s="215" t="s">
        <v>2075</v>
      </c>
      <c r="D10" s="215" t="s">
        <v>2076</v>
      </c>
      <c r="E10" s="215" t="s">
        <v>2077</v>
      </c>
      <c r="F10" s="215" t="s">
        <v>2078</v>
      </c>
      <c r="G10" s="215" t="s">
        <v>2079</v>
      </c>
      <c r="H10" s="215" t="s">
        <v>2080</v>
      </c>
      <c r="I10" s="215" t="s">
        <v>2081</v>
      </c>
      <c r="J10" s="215" t="s">
        <v>2082</v>
      </c>
      <c r="K10" s="215" t="s">
        <v>2083</v>
      </c>
      <c r="L10" s="215" t="s">
        <v>2084</v>
      </c>
      <c r="M10" s="215" t="s">
        <v>2085</v>
      </c>
      <c r="N10" s="215" t="s">
        <v>2086</v>
      </c>
      <c r="O10" s="215" t="s">
        <v>2087</v>
      </c>
      <c r="P10" s="215" t="s">
        <v>2088</v>
      </c>
      <c r="Q10" s="215" t="s">
        <v>2089</v>
      </c>
      <c r="R10" s="215" t="s">
        <v>2090</v>
      </c>
      <c r="S10" s="215" t="s">
        <v>2091</v>
      </c>
      <c r="T10" s="215" t="s">
        <v>2092</v>
      </c>
      <c r="U10" s="215" t="s">
        <v>2093</v>
      </c>
      <c r="V10" s="215" t="s">
        <v>2094</v>
      </c>
      <c r="W10" s="215" t="s">
        <v>2095</v>
      </c>
      <c r="X10" s="215" t="s">
        <v>2096</v>
      </c>
      <c r="Y10" s="215" t="s">
        <v>2097</v>
      </c>
      <c r="Z10" s="215" t="s">
        <v>2098</v>
      </c>
      <c r="AA10" s="215" t="s">
        <v>2099</v>
      </c>
      <c r="AB10" s="215" t="s">
        <v>2100</v>
      </c>
      <c r="AC10" s="215" t="s">
        <v>2101</v>
      </c>
    </row>
    <row r="11" spans="1:38" ht="15" customHeight="1" x14ac:dyDescent="0.2">
      <c r="A11" s="300" t="s">
        <v>2102</v>
      </c>
      <c r="B11" s="300"/>
      <c r="C11" s="215">
        <f>IF('Art. 121'!AF35="",1,IF(AVERAGE('Art. 121'!Q35:AF41)=3,0,1))</f>
        <v>1</v>
      </c>
      <c r="D11" s="215">
        <f>IF('Art. 121'!AF57="",1,IF(AVERAGE('Art. 121'!Q57:AF69)=3,0,1))</f>
        <v>1</v>
      </c>
      <c r="E11" s="215">
        <f>IF('Art. 121'!AF85="",1,IF(AVERAGE('Art. 121'!Q85:AF89)=3,0,1))</f>
        <v>1</v>
      </c>
      <c r="F11" s="215">
        <f>IF('Art. 121'!AF105="",1,IF(AVERAGE('Art. 121'!Q105:AF112)=3,0,1))</f>
        <v>0</v>
      </c>
      <c r="G11" s="215">
        <f>IF('Art. 121'!AF128="",1,IF(AVERAGE('Art. 121'!Q128:AF142)=3,0,1))</f>
        <v>0</v>
      </c>
      <c r="H11" s="215">
        <f>IF('Art. 121'!AF158="",1,IF(AVERAGE('Art. 121'!Q158:AF173)=3,0,1))</f>
        <v>0</v>
      </c>
      <c r="I11" s="215">
        <f>IF('Art. 121'!AF189="",1,IF(AVERAGE('Art. 121'!Q189:AF210)=3,0,1))</f>
        <v>0</v>
      </c>
      <c r="J11" s="215">
        <f>IF('Art. 121'!AF226="",1,IF(AVERAGE('Art. 121'!Q226:AF236)=3,0,1))</f>
        <v>0</v>
      </c>
      <c r="K11" s="215">
        <f>IF('Art. 121'!AF252="",1,IF(AVERAGE('Art. 121'!Q252:AF324)=3,0,1))</f>
        <v>0</v>
      </c>
      <c r="L11" s="215">
        <f>IF('Art. 121'!AF340="",1,IF(AVERAGE('Art. 121'!Q340:AF366)=3,0,1))</f>
        <v>1</v>
      </c>
      <c r="M11" s="215">
        <f>IF('Art. 121'!AF382="",1,IF(AVERAGE('Art. 121'!Q382:AF398)=3,0,1))</f>
        <v>0</v>
      </c>
      <c r="N11" s="215">
        <f>IF('Art. 121'!AF414="",1,IF(AVERAGE('Art. 121'!Q414:AF427)=3,0,1))</f>
        <v>0</v>
      </c>
      <c r="O11" s="215">
        <f>IF('Art. 121'!AF443="",1,IF(AVERAGE('Art. 121'!Q443:AF454)=3,0,1))</f>
        <v>0</v>
      </c>
      <c r="P11" s="215">
        <f>IF('Art. 121'!AF470="",1,IF(AVERAGE('Art. 121'!Q470:AF480)=3,0,1))</f>
        <v>1</v>
      </c>
      <c r="Q11" s="215">
        <f>IF('Art. 121'!AF496="",1,IF(AVERAGE('Art. 121'!Q496:AF514)=3,0,1))</f>
        <v>0</v>
      </c>
      <c r="R11" s="215">
        <f>IF('Art. 121'!AF530="",1,IF(AVERAGE('Art. 121'!Q530:AF548)=3,0,1))</f>
        <v>0</v>
      </c>
      <c r="S11" s="215">
        <f>IF('Art. 121'!AF564="",1,IF(AVERAGE('Art. 121'!Q564:AF588)=3,0,1))</f>
        <v>0</v>
      </c>
      <c r="T11" s="215">
        <f>IF('Art. 121'!AF605="",1,IF(AVERAGE('Art. 121'!Q605:AF623)=3,0,1))</f>
        <v>0</v>
      </c>
      <c r="U11" s="215">
        <f>IF('Art. 121'!AF642="",1,IF(AVERAGE('Art. 121'!Q642:AF678)=3,0,1))</f>
        <v>1</v>
      </c>
      <c r="V11" s="215">
        <f>IF('Art. 121'!AF694="",1,IF(AVERAGE('Art. 121'!Q694:AF727)=3,0,1))</f>
        <v>1</v>
      </c>
      <c r="W11" s="215">
        <f>IF('Art. 121'!AF745="",1,IF(AVERAGE('Art. 121'!Q743:AF798)=3,0,1))</f>
        <v>0</v>
      </c>
      <c r="X11" s="215">
        <f>IF('Art. 121'!AF814="",1,IF(AVERAGE('Art. 121'!Q814:AF823)=3,0,1))</f>
        <v>0</v>
      </c>
      <c r="Y11" s="215">
        <f>IF('Art. 121'!AF839="",1,IF('Art. 121'!AF839=3,0,1))</f>
        <v>0</v>
      </c>
      <c r="Z11" s="215">
        <f>IF('Art. 121'!AF857="",1,IF(AVERAGE('Art. 121'!Q857:AF882)=3,0,1))</f>
        <v>0</v>
      </c>
      <c r="AA11" s="215">
        <f>IF('Art. 121'!AF898="",1,IF(AVERAGE('Art. 121'!Q898:AF958)=3,0,1))</f>
        <v>1</v>
      </c>
      <c r="AB11" s="215">
        <f>IF('Art. 121'!AF974="",1,IF(AVERAGE('Art. 121'!Q974:AF997)=3,0,1))</f>
        <v>1</v>
      </c>
      <c r="AC11" s="215">
        <f>IF('Art. 121'!AF1013="",1,IF(AVERAGE('Art. 121'!Q1013:AF1028)=3,0,1))</f>
        <v>0</v>
      </c>
    </row>
    <row r="12" spans="1:38" ht="15" customHeight="1" x14ac:dyDescent="0.2"/>
    <row r="13" spans="1:38" ht="15" customHeight="1" x14ac:dyDescent="0.2">
      <c r="A13" s="301"/>
      <c r="B13" s="302"/>
      <c r="C13" s="303" t="s">
        <v>9</v>
      </c>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row>
    <row r="14" spans="1:38" ht="15" customHeight="1" x14ac:dyDescent="0.2">
      <c r="A14" s="300" t="s">
        <v>2074</v>
      </c>
      <c r="B14" s="300"/>
      <c r="C14" s="230" t="s">
        <v>2103</v>
      </c>
      <c r="D14" s="230" t="s">
        <v>2104</v>
      </c>
      <c r="E14" s="230" t="s">
        <v>2105</v>
      </c>
      <c r="F14" s="230" t="s">
        <v>2106</v>
      </c>
      <c r="G14" s="230" t="s">
        <v>2107</v>
      </c>
      <c r="H14" s="230" t="s">
        <v>2108</v>
      </c>
      <c r="I14" s="230" t="s">
        <v>2109</v>
      </c>
      <c r="J14" s="230" t="s">
        <v>2110</v>
      </c>
      <c r="K14" s="230" t="s">
        <v>2111</v>
      </c>
      <c r="L14" s="230" t="s">
        <v>2112</v>
      </c>
      <c r="M14" s="230" t="s">
        <v>2113</v>
      </c>
      <c r="N14" s="230" t="s">
        <v>2114</v>
      </c>
      <c r="O14" s="230" t="s">
        <v>2115</v>
      </c>
      <c r="P14" s="230" t="s">
        <v>2116</v>
      </c>
      <c r="Q14" s="230" t="s">
        <v>2117</v>
      </c>
      <c r="R14" s="230" t="s">
        <v>2118</v>
      </c>
      <c r="S14" s="230" t="s">
        <v>2119</v>
      </c>
      <c r="T14" s="230" t="s">
        <v>2120</v>
      </c>
      <c r="U14" s="230" t="s">
        <v>2121</v>
      </c>
      <c r="V14" s="230" t="s">
        <v>2122</v>
      </c>
      <c r="W14" s="230" t="s">
        <v>2123</v>
      </c>
      <c r="X14" s="230" t="s">
        <v>2124</v>
      </c>
      <c r="Y14" s="230" t="s">
        <v>2125</v>
      </c>
      <c r="Z14" s="230" t="s">
        <v>2126</v>
      </c>
      <c r="AA14" s="230" t="s">
        <v>2127</v>
      </c>
      <c r="AB14" s="230" t="s">
        <v>2128</v>
      </c>
      <c r="AC14" s="230" t="s">
        <v>2129</v>
      </c>
      <c r="AD14" s="230">
        <v>70</v>
      </c>
    </row>
    <row r="15" spans="1:38" ht="15" customHeight="1" x14ac:dyDescent="0.2">
      <c r="A15" s="300" t="s">
        <v>2102</v>
      </c>
      <c r="B15" s="300"/>
      <c r="C15" s="215">
        <f>IF('Art. 121'!AF1044="",1,IF(AVERAGE('Art. 121'!Q1044:AF1064)=3,0,1))</f>
        <v>0</v>
      </c>
      <c r="D15" s="215">
        <f>IF('Art. 121'!AF1080="",1,IF(AVERAGE('Art. 121'!Q1080:AF1099)=3,0,1))</f>
        <v>1</v>
      </c>
      <c r="E15" s="215">
        <f>IF('Art. 121'!AF1115="",1,IF(AVERAGE('Art. 121'!Q1115:AF1230)=3,0,1))</f>
        <v>0</v>
      </c>
      <c r="F15" s="215">
        <f>IF('Art. 121'!AF1246="",1,IF(AVERAGE('Art. 121'!Q1246:AF1253)=3,0,1))</f>
        <v>1</v>
      </c>
      <c r="G15" s="215">
        <f>IF('Art. 121'!AF1269="",1,IF(AVERAGE('Art. 121'!Q1269:AF1278)=3,0,1))</f>
        <v>1</v>
      </c>
      <c r="H15" s="215">
        <f>IF('Art. 121'!AF1294="",1,IF(AVERAGE('Art. 121'!Q1294:AF1313)=3,0,1))</f>
        <v>0</v>
      </c>
      <c r="I15" s="215">
        <f>IF('Art. 121'!AF1329="",1,IF(AVERAGE('Art. 121'!Q1329:AF1350)=3,0,1))</f>
        <v>0</v>
      </c>
      <c r="J15" s="215">
        <f>IF('Art. 121'!AF1366="",1,IF(AVERAGE('Art. 121'!Q1366:AF1379)=3,0,1))</f>
        <v>0</v>
      </c>
      <c r="K15" s="215">
        <f>IF('Art. 121'!AF1395="",1,IF(AVERAGE('Art. 121'!Q1395:AF1453)=3, 0,1))</f>
        <v>1</v>
      </c>
      <c r="L15" s="215">
        <f>IF('Art. 121'!AF1469="",1,IF(AVERAGE('Art. 121'!Q1469:AF1531)=3,0,1))</f>
        <v>0</v>
      </c>
      <c r="M15" s="215">
        <f>IF('Art. 121'!AF1547="",1,IF(AVERAGE('Art. 121'!Q1547:AF1558)=3,0,1))</f>
        <v>1</v>
      </c>
      <c r="N15" s="215">
        <f>IF('Art. 121'!AF1574="",1,IF(AVERAGE('Art. 121'!Q1574:AF1583)=3,0,1))</f>
        <v>0</v>
      </c>
      <c r="O15" s="215">
        <f>IF('Art. 121'!AF1599="",1,IF(AVERAGE('Art. 121'!Q1599:AF1624)=3,0,1))</f>
        <v>0</v>
      </c>
      <c r="P15" s="215">
        <f>IF('Art. 121'!AF1640="",1,IF(AVERAGE('Art. 121'!Q1640:AF1688)=3,0,1))</f>
        <v>0</v>
      </c>
      <c r="Q15" s="215">
        <f>IF('Art. 121'!AF1704="",1,IF(AVERAGE('Art. 121'!Q1704:AF1711)=3,0,1))</f>
        <v>0</v>
      </c>
      <c r="R15" s="215">
        <f>IF('Art. 121'!AF1727="",1,IF(AVERAGE('Art. 121'!Q1727:AF1765)=3,0,1))</f>
        <v>1</v>
      </c>
      <c r="S15" s="215">
        <f>IF('Art. 121'!AF1781="",1,IF(AVERAGE('Art. 121'!Q1781:AF1791)=3,0,1))</f>
        <v>0</v>
      </c>
      <c r="T15" s="215">
        <f>IF('Art. 121'!AF1807="",1,IF(AVERAGE('Art. 121'!Q1807:AF1822)=3,0,1))</f>
        <v>1</v>
      </c>
      <c r="U15" s="215">
        <f>IF('Art. 121'!AF1838="",1,IF(AVERAGE('Art. 121'!Q1838:AF1848)=3,0,1))</f>
        <v>0</v>
      </c>
      <c r="V15" s="215">
        <f>IF('Art. 121'!AF1864="",1,IF(AVERAGE('Art. 121'!Q1864:AF1880)=3,0,1))</f>
        <v>0</v>
      </c>
      <c r="W15" s="215">
        <f>IF('Art. 121'!AF1896="",1,IF(AVERAGE('Art. 121'!Q1896:AF1918)=3,0,1))</f>
        <v>0</v>
      </c>
      <c r="X15" s="215">
        <f>IF('Art. 121'!AF1934="",1,IF(AVERAGE('Art. 121'!Q1934:AF1940)=3,0,1))</f>
        <v>1</v>
      </c>
      <c r="Y15" s="215">
        <f>IF('Art. 121'!AF1956="",1,IF(AVERAGE('Art. 121'!Q1956:AF1971)=3,0,1))</f>
        <v>0</v>
      </c>
      <c r="Z15" s="215">
        <f>IF('Art. 121'!AF1987="",1,IF(AVERAGE('Art. 121'!Q1987:AF2005)=3,0,1))</f>
        <v>0</v>
      </c>
      <c r="AA15" s="215">
        <f>IF('Art. 121'!AF2021="",1,IF(AVERAGE('Art. 121'!Q2021:AF2035)=3,0,1))</f>
        <v>1</v>
      </c>
      <c r="AB15" s="215">
        <f>IF('Art. 121'!AF2051="",1,IF(AVERAGE('Art. 121'!Q2051:AF2064)=3,0,1))</f>
        <v>0</v>
      </c>
      <c r="AC15" s="215">
        <f>IF('Art. 121'!AF2080="",1,IF(AVERAGE('Art. 121'!Q2080:AF2095)=3,0,1))</f>
        <v>0</v>
      </c>
      <c r="AD15" s="215">
        <v>1</v>
      </c>
    </row>
    <row r="16" spans="1:38" ht="15" customHeight="1" x14ac:dyDescent="0.2"/>
    <row r="17" spans="1:37" ht="15" customHeight="1" x14ac:dyDescent="0.2">
      <c r="W17" s="304" t="s">
        <v>2130</v>
      </c>
      <c r="X17" s="304"/>
      <c r="Y17" s="304"/>
      <c r="Z17" s="304"/>
      <c r="AA17" s="304"/>
      <c r="AB17" s="304"/>
      <c r="AC17" s="215">
        <f>SUM(C11:AC11,C15:AD15)</f>
        <v>19</v>
      </c>
    </row>
    <row r="18" spans="1:37" ht="15" customHeight="1" x14ac:dyDescent="0.2"/>
    <row r="19" spans="1:37" ht="30" customHeight="1" x14ac:dyDescent="0.2">
      <c r="A19" s="298" t="s">
        <v>2131</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row>
    <row r="20" spans="1:37" ht="15" customHeight="1" x14ac:dyDescent="0.2"/>
    <row r="21" spans="1:37" ht="12.75" customHeight="1" x14ac:dyDescent="0.2">
      <c r="A21" s="267" t="s">
        <v>2132</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15" customHeight="1" thickTop="1" thickBot="1" x14ac:dyDescent="0.25">
      <c r="A24" s="299" t="s">
        <v>43</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84" t="s">
        <v>64</v>
      </c>
      <c r="AE24" s="85" t="s">
        <v>8</v>
      </c>
      <c r="AF24" s="86" t="s">
        <v>2133</v>
      </c>
      <c r="AG24" s="86" t="s">
        <v>2134</v>
      </c>
      <c r="AH24" s="86" t="s">
        <v>2135</v>
      </c>
      <c r="AI24" s="87" t="s">
        <v>2136</v>
      </c>
      <c r="AJ24" s="86"/>
      <c r="AK24" s="87" t="s">
        <v>2137</v>
      </c>
    </row>
    <row r="25" spans="1:37" ht="25.15" customHeight="1" thickTop="1" thickBot="1" x14ac:dyDescent="0.25">
      <c r="A25" s="285" t="s">
        <v>66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88">
        <f>'Art. 121'!AF35</f>
        <v>2</v>
      </c>
      <c r="AE25" s="89">
        <f t="shared" ref="AE25:AE31" si="0">IF(AG25=1,AK25,AG25)</f>
        <v>0.75187969924812015</v>
      </c>
      <c r="AF25">
        <f t="shared" ref="AF25:AF31" si="1">AD25/2</f>
        <v>1</v>
      </c>
      <c r="AG25" s="86">
        <f t="shared" ref="AG25:AG31" si="2">IF(AND(AF25&gt;=0,AF25&lt;=1),1,"No aplica")</f>
        <v>1</v>
      </c>
      <c r="AH25" s="90">
        <f t="shared" ref="AH25:AH31" si="3">AD25/(AG25*2)</f>
        <v>1</v>
      </c>
      <c r="AI25" s="91">
        <f t="shared" ref="AI25:AI31" si="4">IF(AG25=1,AG25/$AG$32,"No aplica")</f>
        <v>0.14285714285714285</v>
      </c>
      <c r="AJ25" s="91">
        <f t="shared" ref="AJ25:AJ31" si="5">AF25*AI25</f>
        <v>0.14285714285714285</v>
      </c>
      <c r="AK25" s="91">
        <f t="shared" ref="AK25:AK31" si="6">AJ25*$AE$23</f>
        <v>0.75187969924812015</v>
      </c>
    </row>
    <row r="26" spans="1:37" ht="25.15" customHeight="1" thickTop="1" thickBot="1" x14ac:dyDescent="0.25">
      <c r="A26" s="285" t="s">
        <v>67</v>
      </c>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88">
        <f>'Art. 121'!AF36</f>
        <v>2</v>
      </c>
      <c r="AE26" s="89">
        <f t="shared" si="0"/>
        <v>0.75187969924812015</v>
      </c>
      <c r="AF26">
        <f t="shared" si="1"/>
        <v>1</v>
      </c>
      <c r="AG26" s="86">
        <f t="shared" si="2"/>
        <v>1</v>
      </c>
      <c r="AH26" s="90">
        <f t="shared" si="3"/>
        <v>1</v>
      </c>
      <c r="AI26" s="91">
        <f t="shared" si="4"/>
        <v>0.14285714285714285</v>
      </c>
      <c r="AJ26" s="91">
        <f t="shared" si="5"/>
        <v>0.14285714285714285</v>
      </c>
      <c r="AK26" s="91">
        <f t="shared" si="6"/>
        <v>0.75187969924812015</v>
      </c>
    </row>
    <row r="27" spans="1:37" ht="25.15" customHeight="1" thickTop="1" thickBot="1" x14ac:dyDescent="0.25">
      <c r="A27" s="285" t="s">
        <v>2138</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88">
        <f>'Art. 121'!AF37</f>
        <v>2</v>
      </c>
      <c r="AE27" s="89">
        <f t="shared" si="0"/>
        <v>0.75187969924812015</v>
      </c>
      <c r="AF27">
        <f t="shared" si="1"/>
        <v>1</v>
      </c>
      <c r="AG27" s="86">
        <f t="shared" si="2"/>
        <v>1</v>
      </c>
      <c r="AH27" s="90">
        <f t="shared" si="3"/>
        <v>1</v>
      </c>
      <c r="AI27" s="91">
        <f t="shared" si="4"/>
        <v>0.14285714285714285</v>
      </c>
      <c r="AJ27" s="91">
        <f t="shared" si="5"/>
        <v>0.14285714285714285</v>
      </c>
      <c r="AK27" s="91">
        <f t="shared" si="6"/>
        <v>0.75187969924812015</v>
      </c>
    </row>
    <row r="28" spans="1:37" ht="25.15" customHeight="1" thickTop="1" thickBot="1" x14ac:dyDescent="0.25">
      <c r="A28" s="285" t="s">
        <v>69</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88">
        <f>'Art. 121'!AF38</f>
        <v>2</v>
      </c>
      <c r="AE28" s="89">
        <f t="shared" si="0"/>
        <v>0.75187969924812015</v>
      </c>
      <c r="AF28">
        <f t="shared" si="1"/>
        <v>1</v>
      </c>
      <c r="AG28" s="86">
        <f t="shared" si="2"/>
        <v>1</v>
      </c>
      <c r="AH28" s="90">
        <f t="shared" si="3"/>
        <v>1</v>
      </c>
      <c r="AI28" s="91">
        <f t="shared" si="4"/>
        <v>0.14285714285714285</v>
      </c>
      <c r="AJ28" s="91">
        <f t="shared" si="5"/>
        <v>0.14285714285714285</v>
      </c>
      <c r="AK28" s="91">
        <f t="shared" si="6"/>
        <v>0.75187969924812015</v>
      </c>
    </row>
    <row r="29" spans="1:37" ht="25.15" customHeight="1" thickTop="1" thickBot="1" x14ac:dyDescent="0.25">
      <c r="A29" s="285" t="s">
        <v>70</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88">
        <f>'Art. 121'!AF39</f>
        <v>2</v>
      </c>
      <c r="AE29" s="89">
        <f t="shared" si="0"/>
        <v>0.75187969924812015</v>
      </c>
      <c r="AF29">
        <f t="shared" si="1"/>
        <v>1</v>
      </c>
      <c r="AG29" s="86">
        <f t="shared" si="2"/>
        <v>1</v>
      </c>
      <c r="AH29" s="90">
        <f t="shared" si="3"/>
        <v>1</v>
      </c>
      <c r="AI29" s="91">
        <f t="shared" si="4"/>
        <v>0.14285714285714285</v>
      </c>
      <c r="AJ29" s="91">
        <f t="shared" si="5"/>
        <v>0.14285714285714285</v>
      </c>
      <c r="AK29" s="91">
        <f t="shared" si="6"/>
        <v>0.75187969924812015</v>
      </c>
    </row>
    <row r="30" spans="1:37" ht="25.15" customHeight="1" thickTop="1" thickBot="1" x14ac:dyDescent="0.25">
      <c r="A30" s="285" t="s">
        <v>71</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88">
        <f>'Art. 121'!AF40</f>
        <v>2</v>
      </c>
      <c r="AE30" s="89">
        <f t="shared" si="0"/>
        <v>0.75187969924812015</v>
      </c>
      <c r="AF30">
        <f t="shared" si="1"/>
        <v>1</v>
      </c>
      <c r="AG30" s="86">
        <f t="shared" si="2"/>
        <v>1</v>
      </c>
      <c r="AH30" s="90">
        <f t="shared" si="3"/>
        <v>1</v>
      </c>
      <c r="AI30" s="91">
        <f t="shared" si="4"/>
        <v>0.14285714285714285</v>
      </c>
      <c r="AJ30" s="91">
        <f t="shared" si="5"/>
        <v>0.14285714285714285</v>
      </c>
      <c r="AK30" s="91">
        <f t="shared" si="6"/>
        <v>0.75187969924812015</v>
      </c>
    </row>
    <row r="31" spans="1:37" ht="25.15" customHeight="1" thickTop="1" thickBot="1" x14ac:dyDescent="0.25">
      <c r="A31" s="285" t="s">
        <v>72</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88">
        <f>'Art. 121'!AF41</f>
        <v>1</v>
      </c>
      <c r="AE31" s="89">
        <f t="shared" si="0"/>
        <v>0.37593984962406007</v>
      </c>
      <c r="AF31">
        <f t="shared" si="1"/>
        <v>0.5</v>
      </c>
      <c r="AG31" s="86">
        <f t="shared" si="2"/>
        <v>1</v>
      </c>
      <c r="AH31" s="90">
        <f t="shared" si="3"/>
        <v>0.5</v>
      </c>
      <c r="AI31" s="91">
        <f t="shared" si="4"/>
        <v>0.14285714285714285</v>
      </c>
      <c r="AJ31" s="91">
        <f t="shared" si="5"/>
        <v>7.1428571428571425E-2</v>
      </c>
      <c r="AK31" s="91">
        <f t="shared" si="6"/>
        <v>0.37593984962406007</v>
      </c>
    </row>
    <row r="32" spans="1:37" ht="25.15" customHeight="1" thickTop="1" x14ac:dyDescent="0.2">
      <c r="A32" s="307" t="s">
        <v>2139</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89">
        <f>SUM(AE25:AE31)</f>
        <v>4.8872180451127809</v>
      </c>
      <c r="AF32" s="59"/>
      <c r="AG32" s="92">
        <f>SUM(AG25:AG31)</f>
        <v>7</v>
      </c>
      <c r="AH32" s="93"/>
      <c r="AI32" s="94"/>
      <c r="AJ32" s="94"/>
      <c r="AK32" s="94"/>
    </row>
    <row r="33" spans="1:37" ht="25.15" customHeight="1" x14ac:dyDescent="0.2">
      <c r="A33" s="308" t="s">
        <v>2140</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89">
        <f>AE32/$AE$23*100</f>
        <v>92.857142857142847</v>
      </c>
      <c r="AF33" s="59"/>
      <c r="AG33" s="92"/>
      <c r="AH33" s="93"/>
      <c r="AI33" s="94"/>
      <c r="AJ33" s="94"/>
      <c r="AK33" s="94"/>
    </row>
    <row r="34" spans="1:37" ht="25.15" customHeight="1" thickBot="1" x14ac:dyDescent="0.25">
      <c r="A34" s="70"/>
      <c r="B34" s="70"/>
      <c r="C34" s="70"/>
      <c r="D34" s="70"/>
      <c r="E34" s="70"/>
      <c r="F34" s="70"/>
      <c r="G34" s="70"/>
      <c r="H34" s="70"/>
      <c r="I34" s="70"/>
      <c r="J34" s="70"/>
      <c r="K34" s="70"/>
      <c r="L34" s="70"/>
      <c r="M34" s="70"/>
      <c r="N34" s="70"/>
      <c r="O34" s="70"/>
      <c r="P34" s="70"/>
      <c r="Q34" s="95"/>
      <c r="R34" s="70"/>
      <c r="S34" s="70"/>
      <c r="T34" s="70"/>
      <c r="U34" s="70"/>
      <c r="V34" s="70"/>
      <c r="W34" s="70"/>
      <c r="X34" s="70"/>
      <c r="Y34" s="70"/>
      <c r="Z34" s="70"/>
      <c r="AA34" s="70"/>
      <c r="AB34" s="70"/>
      <c r="AC34" s="70"/>
      <c r="AD34" s="96"/>
      <c r="AE34" s="96"/>
    </row>
    <row r="35" spans="1:37" ht="25.15" customHeight="1" thickTop="1" thickBot="1" x14ac:dyDescent="0.25">
      <c r="A35" s="310" t="s">
        <v>73</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97" t="s">
        <v>64</v>
      </c>
      <c r="AE35" s="97" t="s">
        <v>8</v>
      </c>
      <c r="AF35" s="86" t="s">
        <v>2133</v>
      </c>
      <c r="AG35" s="86" t="s">
        <v>2134</v>
      </c>
      <c r="AH35" s="86" t="s">
        <v>2135</v>
      </c>
      <c r="AI35" s="87" t="s">
        <v>2136</v>
      </c>
      <c r="AJ35" s="86"/>
      <c r="AK35" s="87" t="s">
        <v>2137</v>
      </c>
    </row>
    <row r="36" spans="1:37" ht="25.15" customHeight="1" thickTop="1" thickBot="1" x14ac:dyDescent="0.25">
      <c r="A36" s="285" t="s">
        <v>74</v>
      </c>
      <c r="B36" s="285"/>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88">
        <f>'Art. 121'!AF44</f>
        <v>2</v>
      </c>
      <c r="AE36" s="89">
        <f>IF(AG36=1,AK36,AG36)</f>
        <v>1.0526315789473684</v>
      </c>
      <c r="AF36">
        <f>AD36/2</f>
        <v>1</v>
      </c>
      <c r="AG36" s="86">
        <f>IF(AND(AF36&gt;=0,AF36&lt;=1),1,"No aplica")</f>
        <v>1</v>
      </c>
      <c r="AH36" s="90">
        <f>AD36/(AG36*2)</f>
        <v>1</v>
      </c>
      <c r="AI36" s="91">
        <f>IF(AG36=1,AG36/$AG$41,"No aplica")</f>
        <v>0.2</v>
      </c>
      <c r="AJ36" s="91">
        <f>AF36*AI36</f>
        <v>0.2</v>
      </c>
      <c r="AK36" s="91">
        <f>AJ36*$AE$23</f>
        <v>1.0526315789473684</v>
      </c>
    </row>
    <row r="37" spans="1:37" ht="25.15" customHeight="1" thickTop="1" thickBot="1" x14ac:dyDescent="0.25">
      <c r="A37" s="285" t="s">
        <v>75</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88">
        <f>'Art. 121'!AF45</f>
        <v>2</v>
      </c>
      <c r="AE37" s="89">
        <f>IF(AG37=1,AK37,AG37)</f>
        <v>1.0526315789473684</v>
      </c>
      <c r="AF37">
        <f>AD37/2</f>
        <v>1</v>
      </c>
      <c r="AG37" s="86">
        <f>IF(AND(AF37&gt;=0,AF37&lt;=1),1,"No aplica")</f>
        <v>1</v>
      </c>
      <c r="AH37" s="90">
        <f>AD37/(AG37*2)</f>
        <v>1</v>
      </c>
      <c r="AI37" s="91">
        <f>IF(AG37=1,AG37/$AG$41,"No aplica")</f>
        <v>0.2</v>
      </c>
      <c r="AJ37" s="91">
        <f>AF37*AI37</f>
        <v>0.2</v>
      </c>
      <c r="AK37" s="91">
        <f>AJ37*$AE$23</f>
        <v>1.0526315789473684</v>
      </c>
    </row>
    <row r="38" spans="1:37" ht="25.15" customHeight="1" thickTop="1" thickBot="1" x14ac:dyDescent="0.25">
      <c r="A38" s="285" t="s">
        <v>76</v>
      </c>
      <c r="B38" s="285"/>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88">
        <f>'Art. 121'!AF46</f>
        <v>2</v>
      </c>
      <c r="AE38" s="89">
        <f>IF(AG38=1,AK38,AG38)</f>
        <v>1.0526315789473684</v>
      </c>
      <c r="AF38">
        <f>AD38/2</f>
        <v>1</v>
      </c>
      <c r="AG38" s="86">
        <f>IF(AND(AF38&gt;=0,AF38&lt;=1),1,"No aplica")</f>
        <v>1</v>
      </c>
      <c r="AH38" s="90">
        <f>AD38/(AG38*2)</f>
        <v>1</v>
      </c>
      <c r="AI38" s="91">
        <f>IF(AG38=1,AG38/$AG$41,"No aplica")</f>
        <v>0.2</v>
      </c>
      <c r="AJ38" s="91">
        <f>AF38*AI38</f>
        <v>0.2</v>
      </c>
      <c r="AK38" s="91">
        <f>AJ38*$AE$23</f>
        <v>1.0526315789473684</v>
      </c>
    </row>
    <row r="39" spans="1:37" ht="25.15" customHeight="1" thickTop="1" thickBot="1" x14ac:dyDescent="0.25">
      <c r="A39" s="285" t="s">
        <v>77</v>
      </c>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88">
        <f>'Art. 121'!AF47</f>
        <v>2</v>
      </c>
      <c r="AE39" s="89">
        <f>IF(AG39=1,AK39,AG39)</f>
        <v>1.0526315789473684</v>
      </c>
      <c r="AF39">
        <f>AD39/2</f>
        <v>1</v>
      </c>
      <c r="AG39" s="86">
        <f>IF(AND(AF39&gt;=0,AF39&lt;=1),1,"No aplica")</f>
        <v>1</v>
      </c>
      <c r="AH39" s="90">
        <f>AD39/(AG39*2)</f>
        <v>1</v>
      </c>
      <c r="AI39" s="91">
        <f>IF(AG39=1,AG39/$AG$41,"No aplica")</f>
        <v>0.2</v>
      </c>
      <c r="AJ39" s="91">
        <f>AF39*AI39</f>
        <v>0.2</v>
      </c>
      <c r="AK39" s="91">
        <f>AJ39*$AE$23</f>
        <v>1.0526315789473684</v>
      </c>
    </row>
    <row r="40" spans="1:37" ht="25.15" customHeight="1" thickTop="1" thickBot="1" x14ac:dyDescent="0.25">
      <c r="A40" s="285" t="s">
        <v>78</v>
      </c>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88">
        <f>'Art. 121'!AF48</f>
        <v>2</v>
      </c>
      <c r="AE40" s="89">
        <f>IF(AG40=1,AK40,AG40)</f>
        <v>1.0526315789473684</v>
      </c>
      <c r="AF40">
        <f>AD40/2</f>
        <v>1</v>
      </c>
      <c r="AG40" s="86">
        <f>IF(AND(AF40&gt;=0,AF40&lt;=1),1,"No aplica")</f>
        <v>1</v>
      </c>
      <c r="AH40" s="90">
        <f>AD40/(AG40*2)</f>
        <v>1</v>
      </c>
      <c r="AI40" s="91">
        <f>IF(AG40=1,AG40/$AG$41,"No aplica")</f>
        <v>0.2</v>
      </c>
      <c r="AJ40" s="91">
        <f>AF40*AI40</f>
        <v>0.2</v>
      </c>
      <c r="AK40" s="91">
        <f>AJ40*$AE$23</f>
        <v>1.0526315789473684</v>
      </c>
    </row>
    <row r="41" spans="1:37" ht="25.15" customHeight="1" thickTop="1" x14ac:dyDescent="0.2">
      <c r="A41" s="307" t="s">
        <v>2141</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89">
        <f>SUM(AE36:AE40)</f>
        <v>5.2631578947368416</v>
      </c>
      <c r="AF41" s="59"/>
      <c r="AG41" s="92">
        <f>SUM(AG36:AG40)</f>
        <v>5</v>
      </c>
      <c r="AH41" s="93"/>
      <c r="AI41" s="94"/>
      <c r="AJ41" s="94"/>
      <c r="AK41" s="94"/>
    </row>
    <row r="42" spans="1:37" ht="25.15" customHeight="1" x14ac:dyDescent="0.2">
      <c r="A42" s="308" t="s">
        <v>2142</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89">
        <f>AE41/$AE$23*100</f>
        <v>100</v>
      </c>
      <c r="AF42" s="59"/>
      <c r="AG42" s="92"/>
      <c r="AH42" s="93"/>
      <c r="AI42" s="94"/>
      <c r="AJ42" s="94"/>
      <c r="AK42" s="94"/>
    </row>
    <row r="43" spans="1:37" ht="15.75" x14ac:dyDescent="0.2">
      <c r="A43" s="98"/>
      <c r="B43" s="98"/>
      <c r="C43" s="98"/>
      <c r="D43" s="98"/>
      <c r="E43" s="98"/>
      <c r="F43" s="98"/>
      <c r="G43" s="98"/>
      <c r="H43" s="98"/>
      <c r="I43" s="98"/>
      <c r="J43" s="98"/>
      <c r="K43" s="98"/>
      <c r="L43" s="98"/>
      <c r="M43" s="98"/>
      <c r="N43" s="98"/>
      <c r="O43" s="98"/>
      <c r="P43" s="98"/>
      <c r="Q43" s="99"/>
      <c r="R43" s="70"/>
      <c r="S43" s="70"/>
      <c r="T43" s="70"/>
      <c r="U43" s="70"/>
      <c r="V43" s="70"/>
      <c r="W43" s="70"/>
      <c r="X43" s="70"/>
      <c r="Y43" s="70"/>
      <c r="Z43" s="70"/>
      <c r="AA43" s="70"/>
      <c r="AB43" s="70"/>
      <c r="AC43" s="70"/>
      <c r="AD43" s="96"/>
      <c r="AE43" s="96"/>
    </row>
    <row r="44" spans="1:37" ht="15" x14ac:dyDescent="0.2">
      <c r="A44" s="100"/>
      <c r="B44" s="100"/>
      <c r="C44" s="100"/>
      <c r="D44" s="100"/>
      <c r="E44" s="100"/>
      <c r="F44" s="100"/>
      <c r="G44" s="100"/>
      <c r="H44" s="100"/>
      <c r="I44" s="100"/>
      <c r="J44" s="100"/>
      <c r="K44" s="100"/>
      <c r="L44" s="100"/>
      <c r="M44" s="100"/>
      <c r="N44" s="100"/>
      <c r="O44" s="100"/>
      <c r="P44" s="100"/>
      <c r="Q44" s="95"/>
      <c r="R44" s="100"/>
      <c r="S44" s="100"/>
      <c r="T44" s="100"/>
      <c r="U44" s="100"/>
      <c r="V44" s="100"/>
      <c r="W44" s="100"/>
      <c r="X44" s="100"/>
      <c r="Y44" s="100"/>
      <c r="Z44" s="100"/>
      <c r="AA44" s="100"/>
      <c r="AB44" s="100"/>
      <c r="AC44" s="100"/>
      <c r="AD44" s="96"/>
      <c r="AE44" s="96"/>
    </row>
    <row r="45" spans="1:37" ht="25.15" customHeight="1" x14ac:dyDescent="0.2">
      <c r="A45" s="309" t="s">
        <v>2143</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x14ac:dyDescent="0.2">
      <c r="A46" s="217"/>
      <c r="B46" s="217"/>
      <c r="C46" s="217"/>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82"/>
      <c r="AE46" s="82"/>
    </row>
    <row r="47" spans="1:37" ht="16.5" thickBot="1" x14ac:dyDescent="0.25">
      <c r="A47" s="101"/>
      <c r="B47" s="102"/>
      <c r="C47" s="102"/>
      <c r="D47" s="102"/>
      <c r="E47" s="102"/>
      <c r="F47" s="102"/>
      <c r="G47" s="102"/>
      <c r="H47" s="102"/>
      <c r="I47" s="102"/>
      <c r="J47" s="102"/>
      <c r="K47" s="102"/>
      <c r="L47" s="102"/>
      <c r="M47" s="102"/>
      <c r="N47" s="102"/>
      <c r="O47" s="102"/>
      <c r="P47" s="102"/>
      <c r="Q47" s="103"/>
      <c r="R47" s="102"/>
      <c r="S47" s="102"/>
      <c r="T47" s="102"/>
      <c r="U47" s="102"/>
      <c r="V47" s="102"/>
      <c r="W47" s="102"/>
      <c r="X47" s="102"/>
      <c r="Y47" s="102"/>
      <c r="Z47" s="102"/>
      <c r="AA47" s="102"/>
      <c r="AB47" s="102"/>
      <c r="AC47" s="102"/>
      <c r="AD47" s="83"/>
      <c r="AE47" s="83"/>
    </row>
    <row r="48" spans="1:37" ht="25.15" customHeight="1" thickTop="1" thickBot="1" x14ac:dyDescent="0.25">
      <c r="A48" s="299" t="s">
        <v>43</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84" t="s">
        <v>64</v>
      </c>
      <c r="AE48" s="85" t="s">
        <v>8</v>
      </c>
      <c r="AF48" s="86" t="s">
        <v>2133</v>
      </c>
      <c r="AG48" s="86" t="s">
        <v>2134</v>
      </c>
      <c r="AH48" s="86" t="s">
        <v>2135</v>
      </c>
      <c r="AI48" s="87" t="s">
        <v>2136</v>
      </c>
      <c r="AJ48" s="86"/>
      <c r="AK48" s="87" t="s">
        <v>2137</v>
      </c>
    </row>
    <row r="49" spans="1:37" ht="25.15" customHeight="1" thickTop="1" thickBot="1" x14ac:dyDescent="0.25">
      <c r="A49" s="285" t="s">
        <v>66</v>
      </c>
      <c r="B49" s="285"/>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88">
        <f>'Art. 121'!AF57</f>
        <v>0</v>
      </c>
      <c r="AE49" s="89">
        <f t="shared" ref="AE49:AE61" si="7">IF(AG49=1,AK49,AG49)</f>
        <v>0</v>
      </c>
      <c r="AF49">
        <f t="shared" ref="AF49:AF61" si="8">AD49/2</f>
        <v>0</v>
      </c>
      <c r="AG49" s="86">
        <f t="shared" ref="AG49:AG61" si="9">IF(AND(AF49&gt;=0,AF49&lt;=1),1,"No aplica")</f>
        <v>1</v>
      </c>
      <c r="AH49" s="90">
        <f t="shared" ref="AH49:AH61" si="10">AD49/(AG49*2)</f>
        <v>0</v>
      </c>
      <c r="AI49" s="91">
        <f t="shared" ref="AI49:AI61" si="11">IF(AG49=1,AG49/$AG$62,"No aplica")</f>
        <v>7.6923076923076927E-2</v>
      </c>
      <c r="AJ49" s="91">
        <f t="shared" ref="AJ49:AJ61" si="12">AF49*AI49</f>
        <v>0</v>
      </c>
      <c r="AK49" s="91">
        <f t="shared" ref="AK49:AK61" si="13">AJ49*$AE$23</f>
        <v>0</v>
      </c>
    </row>
    <row r="50" spans="1:37" ht="25.15" customHeight="1" thickTop="1" thickBot="1" x14ac:dyDescent="0.25">
      <c r="A50" s="285" t="s">
        <v>67</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8">
        <f>'Art. 121'!AF58</f>
        <v>0</v>
      </c>
      <c r="AE50" s="89">
        <f t="shared" si="7"/>
        <v>0</v>
      </c>
      <c r="AF50">
        <f t="shared" si="8"/>
        <v>0</v>
      </c>
      <c r="AG50" s="86">
        <f t="shared" si="9"/>
        <v>1</v>
      </c>
      <c r="AH50" s="90">
        <f t="shared" si="10"/>
        <v>0</v>
      </c>
      <c r="AI50" s="91">
        <f t="shared" si="11"/>
        <v>7.6923076923076927E-2</v>
      </c>
      <c r="AJ50" s="91">
        <f t="shared" si="12"/>
        <v>0</v>
      </c>
      <c r="AK50" s="91">
        <f t="shared" si="13"/>
        <v>0</v>
      </c>
    </row>
    <row r="51" spans="1:37" ht="25.15" customHeight="1" thickTop="1" thickBot="1" x14ac:dyDescent="0.25">
      <c r="A51" s="285" t="s">
        <v>82</v>
      </c>
      <c r="B51" s="285"/>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88">
        <f>'Art. 121'!AF59</f>
        <v>0</v>
      </c>
      <c r="AE51" s="89">
        <f t="shared" si="7"/>
        <v>0</v>
      </c>
      <c r="AF51">
        <f t="shared" si="8"/>
        <v>0</v>
      </c>
      <c r="AG51" s="86">
        <f t="shared" si="9"/>
        <v>1</v>
      </c>
      <c r="AH51" s="90">
        <f t="shared" si="10"/>
        <v>0</v>
      </c>
      <c r="AI51" s="91">
        <f t="shared" si="11"/>
        <v>7.6923076923076927E-2</v>
      </c>
      <c r="AJ51" s="91">
        <f t="shared" si="12"/>
        <v>0</v>
      </c>
      <c r="AK51" s="91">
        <f t="shared" si="13"/>
        <v>0</v>
      </c>
    </row>
    <row r="52" spans="1:37" ht="25.15" customHeight="1" thickTop="1" thickBot="1" x14ac:dyDescent="0.25">
      <c r="A52" s="285" t="s">
        <v>83</v>
      </c>
      <c r="B52" s="285"/>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88">
        <f>'Art. 121'!AF60</f>
        <v>0</v>
      </c>
      <c r="AE52" s="89">
        <f t="shared" si="7"/>
        <v>0</v>
      </c>
      <c r="AF52">
        <f t="shared" si="8"/>
        <v>0</v>
      </c>
      <c r="AG52" s="86">
        <f t="shared" si="9"/>
        <v>1</v>
      </c>
      <c r="AH52" s="90">
        <f t="shared" si="10"/>
        <v>0</v>
      </c>
      <c r="AI52" s="91">
        <f t="shared" si="11"/>
        <v>7.6923076923076927E-2</v>
      </c>
      <c r="AJ52" s="91">
        <f t="shared" si="12"/>
        <v>0</v>
      </c>
      <c r="AK52" s="91">
        <f t="shared" si="13"/>
        <v>0</v>
      </c>
    </row>
    <row r="53" spans="1:37" ht="25.15" customHeight="1" thickTop="1" thickBot="1" x14ac:dyDescent="0.25">
      <c r="A53" s="285" t="s">
        <v>84</v>
      </c>
      <c r="B53" s="285"/>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15" customHeight="1" thickTop="1" thickBot="1" x14ac:dyDescent="0.25">
      <c r="A54" s="285" t="s">
        <v>85</v>
      </c>
      <c r="B54" s="285"/>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15" customHeight="1" thickTop="1" thickBot="1" x14ac:dyDescent="0.25">
      <c r="A55" s="285" t="s">
        <v>2144</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15" customHeight="1" thickTop="1" thickBot="1" x14ac:dyDescent="0.25">
      <c r="A56" s="285" t="s">
        <v>2145</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15" customHeight="1" thickTop="1" thickBot="1" x14ac:dyDescent="0.25">
      <c r="A57" s="285" t="s">
        <v>2146</v>
      </c>
      <c r="B57" s="285"/>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15" customHeight="1" thickTop="1" thickBot="1" x14ac:dyDescent="0.25">
      <c r="A58" s="285" t="s">
        <v>2147</v>
      </c>
      <c r="B58" s="285"/>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15" customHeight="1" thickTop="1" thickBot="1" x14ac:dyDescent="0.25">
      <c r="A59" s="285" t="s">
        <v>2148</v>
      </c>
      <c r="B59" s="285"/>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15" customHeight="1" thickTop="1" thickBot="1" x14ac:dyDescent="0.25">
      <c r="A60" s="285" t="s">
        <v>2149</v>
      </c>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15" customHeight="1" thickTop="1" thickBot="1" x14ac:dyDescent="0.25">
      <c r="A61" s="285" t="s">
        <v>173</v>
      </c>
      <c r="B61" s="285"/>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15" customHeight="1" thickTop="1" x14ac:dyDescent="0.2">
      <c r="A62" s="307" t="s">
        <v>2150</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89">
        <f>SUM(AE49:AE61)</f>
        <v>0</v>
      </c>
      <c r="AF62" s="59"/>
      <c r="AG62" s="92">
        <f>SUM(AG49:AG61)</f>
        <v>13</v>
      </c>
      <c r="AH62" s="93"/>
      <c r="AI62" s="94"/>
      <c r="AJ62" s="94"/>
      <c r="AK62" s="94"/>
    </row>
    <row r="63" spans="1:37" ht="25.15" customHeight="1" x14ac:dyDescent="0.2">
      <c r="A63" s="308" t="s">
        <v>2151</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89">
        <f>AE62/$AE$23*100</f>
        <v>0</v>
      </c>
      <c r="AF63" s="59"/>
      <c r="AG63" s="92"/>
      <c r="AH63" s="93"/>
      <c r="AI63" s="94"/>
      <c r="AJ63" s="94"/>
      <c r="AK63" s="94"/>
    </row>
    <row r="64" spans="1:37" ht="25.15" customHeight="1" thickBot="1" x14ac:dyDescent="0.25">
      <c r="A64" s="70"/>
      <c r="B64" s="70"/>
      <c r="C64" s="70"/>
      <c r="D64" s="70"/>
      <c r="E64" s="70"/>
      <c r="F64" s="70"/>
      <c r="G64" s="70"/>
      <c r="H64" s="70"/>
      <c r="I64" s="70"/>
      <c r="J64" s="70"/>
      <c r="K64" s="70"/>
      <c r="L64" s="70"/>
      <c r="M64" s="70"/>
      <c r="N64" s="70"/>
      <c r="O64" s="70"/>
      <c r="P64" s="70"/>
      <c r="Q64" s="95"/>
      <c r="R64" s="70"/>
      <c r="S64" s="70"/>
      <c r="T64" s="70"/>
      <c r="U64" s="70"/>
      <c r="V64" s="70"/>
      <c r="W64" s="70"/>
      <c r="X64" s="70"/>
      <c r="Y64" s="70"/>
      <c r="Z64" s="70"/>
      <c r="AA64" s="70"/>
      <c r="AB64" s="70"/>
      <c r="AC64" s="70"/>
      <c r="AD64" s="96"/>
      <c r="AE64" s="96"/>
    </row>
    <row r="65" spans="1:37" ht="25.15" customHeight="1" thickTop="1" thickBot="1" x14ac:dyDescent="0.25">
      <c r="A65" s="310" t="s">
        <v>73</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04" t="s">
        <v>64</v>
      </c>
      <c r="AE65" s="105" t="s">
        <v>8</v>
      </c>
      <c r="AF65" s="86" t="s">
        <v>2133</v>
      </c>
      <c r="AG65" s="86" t="s">
        <v>2134</v>
      </c>
      <c r="AH65" s="86" t="s">
        <v>2135</v>
      </c>
      <c r="AI65" s="87" t="s">
        <v>2136</v>
      </c>
      <c r="AJ65" s="86"/>
      <c r="AK65" s="87" t="s">
        <v>2137</v>
      </c>
    </row>
    <row r="66" spans="1:37" ht="25.15" customHeight="1" thickTop="1" thickBot="1" x14ac:dyDescent="0.25">
      <c r="A66" s="285" t="s">
        <v>93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8">
        <f>'Art. 121'!AF72</f>
        <v>0</v>
      </c>
      <c r="AE66" s="89">
        <f>IF(AG66=1,AK66,AG66)</f>
        <v>0</v>
      </c>
      <c r="AF66">
        <f>AD66/2</f>
        <v>0</v>
      </c>
      <c r="AG66" s="86">
        <f>IF(AND(AF66&gt;=0,AF66&lt;=1),1,"No aplica")</f>
        <v>1</v>
      </c>
      <c r="AH66" s="90">
        <f>AD66/(AG66*2)</f>
        <v>0</v>
      </c>
      <c r="AI66" s="91">
        <f>IF(AG66=1,AG66/$AG$71,"No aplica")</f>
        <v>0.2</v>
      </c>
      <c r="AJ66" s="91">
        <f>AF66*AI66</f>
        <v>0</v>
      </c>
      <c r="AK66" s="91">
        <f>AJ66*$AE$23</f>
        <v>0</v>
      </c>
    </row>
    <row r="67" spans="1:37" ht="25.15" customHeight="1" thickTop="1" thickBot="1" x14ac:dyDescent="0.25">
      <c r="A67" s="285" t="s">
        <v>94</v>
      </c>
      <c r="B67" s="285"/>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88">
        <f>'Art. 121'!AF73</f>
        <v>0</v>
      </c>
      <c r="AE67" s="89">
        <f>IF(AG67=1,AK67,AG67)</f>
        <v>0</v>
      </c>
      <c r="AF67">
        <f>AD67/2</f>
        <v>0</v>
      </c>
      <c r="AG67" s="86">
        <f>IF(AND(AF67&gt;=0,AF67&lt;=1),1,"No aplica")</f>
        <v>1</v>
      </c>
      <c r="AH67" s="90">
        <f>AD67/(AG67*2)</f>
        <v>0</v>
      </c>
      <c r="AI67" s="91">
        <f>IF(AG67=1,AG67/$AG$71,"No aplica")</f>
        <v>0.2</v>
      </c>
      <c r="AJ67" s="91">
        <f>AF67*AI67</f>
        <v>0</v>
      </c>
      <c r="AK67" s="91">
        <f>AJ67*$AE$23</f>
        <v>0</v>
      </c>
    </row>
    <row r="68" spans="1:37" ht="25.15" customHeight="1" thickTop="1" thickBot="1" x14ac:dyDescent="0.25">
      <c r="A68" s="285" t="s">
        <v>95</v>
      </c>
      <c r="B68" s="285"/>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88">
        <f>'Art. 121'!AF74</f>
        <v>0</v>
      </c>
      <c r="AE68" s="89">
        <f>IF(AG68=1,AK68,AG68)</f>
        <v>0</v>
      </c>
      <c r="AF68">
        <f>AD68/2</f>
        <v>0</v>
      </c>
      <c r="AG68" s="86">
        <f>IF(AND(AF68&gt;=0,AF68&lt;=1),1,"No aplica")</f>
        <v>1</v>
      </c>
      <c r="AH68" s="90">
        <f>AD68/(AG68*2)</f>
        <v>0</v>
      </c>
      <c r="AI68" s="91">
        <f>IF(AG68=1,AG68/$AG$71,"No aplica")</f>
        <v>0.2</v>
      </c>
      <c r="AJ68" s="91">
        <f>AF68*AI68</f>
        <v>0</v>
      </c>
      <c r="AK68" s="91">
        <f>AJ68*$AE$23</f>
        <v>0</v>
      </c>
    </row>
    <row r="69" spans="1:37" ht="25.15" customHeight="1" thickTop="1" thickBot="1" x14ac:dyDescent="0.25">
      <c r="A69" s="285" t="s">
        <v>96</v>
      </c>
      <c r="B69" s="285"/>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88">
        <f>'Art. 121'!AF75</f>
        <v>0</v>
      </c>
      <c r="AE69" s="89">
        <f>IF(AG69=1,AK69,AG69)</f>
        <v>0</v>
      </c>
      <c r="AF69">
        <f>AD69/2</f>
        <v>0</v>
      </c>
      <c r="AG69" s="86">
        <f>IF(AND(AF69&gt;=0,AF69&lt;=1),1,"No aplica")</f>
        <v>1</v>
      </c>
      <c r="AH69" s="90">
        <f>AD69/(AG69*2)</f>
        <v>0</v>
      </c>
      <c r="AI69" s="91">
        <f>IF(AG69=1,AG69/$AG$71,"No aplica")</f>
        <v>0.2</v>
      </c>
      <c r="AJ69" s="91">
        <f>AF69*AI69</f>
        <v>0</v>
      </c>
      <c r="AK69" s="91">
        <f>AJ69*$AE$23</f>
        <v>0</v>
      </c>
    </row>
    <row r="70" spans="1:37" ht="25.15" customHeight="1" thickTop="1" thickBot="1" x14ac:dyDescent="0.25">
      <c r="A70" s="285" t="s">
        <v>97</v>
      </c>
      <c r="B70" s="285"/>
      <c r="C70" s="285"/>
      <c r="D70" s="285"/>
      <c r="E70" s="285"/>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88">
        <f>'Art. 121'!AF76</f>
        <v>0</v>
      </c>
      <c r="AE70" s="89">
        <f>IF(AG70=1,AK70,AG70)</f>
        <v>0</v>
      </c>
      <c r="AF70">
        <f>AD70/2</f>
        <v>0</v>
      </c>
      <c r="AG70" s="86">
        <f>IF(AND(AF70&gt;=0,AF70&lt;=1),1,"No aplica")</f>
        <v>1</v>
      </c>
      <c r="AH70" s="90">
        <f>AD70/(AG70*2)</f>
        <v>0</v>
      </c>
      <c r="AI70" s="91">
        <f>IF(AG70=1,AG70/$AG$71,"No aplica")</f>
        <v>0.2</v>
      </c>
      <c r="AJ70" s="91">
        <f>AF70*AI70</f>
        <v>0</v>
      </c>
      <c r="AK70" s="91">
        <f>AJ70*$AE$23</f>
        <v>0</v>
      </c>
    </row>
    <row r="71" spans="1:37" ht="25.15" customHeight="1" thickTop="1" x14ac:dyDescent="0.2">
      <c r="A71" s="307" t="s">
        <v>2152</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89">
        <f>SUM(AE66:AE70)</f>
        <v>0</v>
      </c>
      <c r="AF71" s="59"/>
      <c r="AG71" s="92">
        <f>SUM(AG66:AG70)</f>
        <v>5</v>
      </c>
      <c r="AH71" s="93"/>
      <c r="AI71" s="94"/>
      <c r="AJ71" s="94"/>
      <c r="AK71" s="94"/>
    </row>
    <row r="72" spans="1:37" ht="25.15" customHeight="1" x14ac:dyDescent="0.2">
      <c r="A72" s="308" t="s">
        <v>2153</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89">
        <f>AE71/$AE$23*100</f>
        <v>0</v>
      </c>
      <c r="AF72" s="59"/>
      <c r="AG72" s="92"/>
      <c r="AH72" s="93"/>
      <c r="AI72" s="94"/>
      <c r="AJ72" s="94"/>
      <c r="AK72" s="94"/>
    </row>
    <row r="73" spans="1:37" ht="15" x14ac:dyDescent="0.2">
      <c r="A73" s="100"/>
      <c r="B73" s="100"/>
      <c r="C73" s="100"/>
      <c r="D73" s="100"/>
      <c r="E73" s="100"/>
      <c r="F73" s="100"/>
      <c r="G73" s="100"/>
      <c r="H73" s="100"/>
      <c r="I73" s="100"/>
      <c r="J73" s="100"/>
      <c r="K73" s="100"/>
      <c r="L73" s="100"/>
      <c r="M73" s="100"/>
      <c r="N73" s="100"/>
      <c r="O73" s="100"/>
      <c r="P73" s="100"/>
      <c r="Q73" s="95"/>
      <c r="R73" s="100"/>
      <c r="S73" s="100"/>
      <c r="T73" s="100"/>
      <c r="U73" s="100"/>
      <c r="V73" s="100"/>
      <c r="W73" s="100"/>
      <c r="X73" s="100"/>
      <c r="Y73" s="100"/>
      <c r="Z73" s="100"/>
      <c r="AA73" s="100"/>
      <c r="AB73" s="100"/>
      <c r="AC73" s="100"/>
      <c r="AD73" s="96"/>
      <c r="AE73" s="96"/>
    </row>
    <row r="74" spans="1:37" ht="15" x14ac:dyDescent="0.2">
      <c r="A74" s="100"/>
      <c r="B74" s="100"/>
      <c r="C74" s="100"/>
      <c r="D74" s="100"/>
      <c r="E74" s="100"/>
      <c r="F74" s="100"/>
      <c r="G74" s="100"/>
      <c r="H74" s="100"/>
      <c r="I74" s="100"/>
      <c r="J74" s="100"/>
      <c r="K74" s="100"/>
      <c r="L74" s="100"/>
      <c r="M74" s="100"/>
      <c r="N74" s="100"/>
      <c r="O74" s="100"/>
      <c r="P74" s="100"/>
      <c r="Q74" s="95"/>
      <c r="R74" s="100"/>
      <c r="S74" s="100"/>
      <c r="T74" s="100"/>
      <c r="U74" s="100"/>
      <c r="V74" s="100"/>
      <c r="W74" s="100"/>
      <c r="X74" s="100"/>
      <c r="Y74" s="100"/>
      <c r="Z74" s="100"/>
      <c r="AA74" s="100"/>
      <c r="AB74" s="100"/>
      <c r="AC74" s="100"/>
      <c r="AD74" s="96"/>
      <c r="AE74" s="96"/>
    </row>
    <row r="75" spans="1:37" ht="25.15" customHeight="1" x14ac:dyDescent="0.2">
      <c r="A75" s="309" t="s">
        <v>2154</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row>
    <row r="76" spans="1:37" x14ac:dyDescent="0.2">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82"/>
      <c r="AE76" s="82"/>
    </row>
    <row r="77" spans="1:37" ht="16.5" thickBot="1" x14ac:dyDescent="0.25">
      <c r="A77" s="101"/>
      <c r="B77" s="102"/>
      <c r="C77" s="102"/>
      <c r="D77" s="102"/>
      <c r="E77" s="102"/>
      <c r="F77" s="102"/>
      <c r="G77" s="102"/>
      <c r="H77" s="102"/>
      <c r="I77" s="102"/>
      <c r="J77" s="102"/>
      <c r="K77" s="102"/>
      <c r="L77" s="102"/>
      <c r="M77" s="102"/>
      <c r="N77" s="102"/>
      <c r="O77" s="102"/>
      <c r="P77" s="102"/>
      <c r="Q77" s="103"/>
      <c r="R77" s="102"/>
      <c r="S77" s="102"/>
      <c r="T77" s="102"/>
      <c r="U77" s="102"/>
      <c r="V77" s="102"/>
      <c r="W77" s="102"/>
      <c r="X77" s="102"/>
      <c r="Y77" s="102"/>
      <c r="Z77" s="102"/>
      <c r="AA77" s="102"/>
      <c r="AB77" s="102"/>
      <c r="AC77" s="102"/>
      <c r="AD77" s="83"/>
      <c r="AE77" s="83"/>
    </row>
    <row r="78" spans="1:37" ht="25.15" customHeight="1" thickTop="1" thickBot="1" x14ac:dyDescent="0.25">
      <c r="A78" s="299" t="s">
        <v>43</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63" t="s">
        <v>64</v>
      </c>
      <c r="AE78" s="211" t="s">
        <v>8</v>
      </c>
      <c r="AF78" s="86" t="s">
        <v>2133</v>
      </c>
      <c r="AG78" s="86" t="s">
        <v>2134</v>
      </c>
      <c r="AH78" s="86" t="s">
        <v>2135</v>
      </c>
      <c r="AI78" s="87" t="s">
        <v>2136</v>
      </c>
      <c r="AJ78" s="86"/>
      <c r="AK78" s="87" t="s">
        <v>2137</v>
      </c>
    </row>
    <row r="79" spans="1:37" ht="25.15" customHeight="1" thickTop="1" thickBot="1" x14ac:dyDescent="0.25">
      <c r="A79" s="285" t="s">
        <v>66</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88">
        <f>'Art. 121'!AF85</f>
        <v>0</v>
      </c>
      <c r="AE79" s="89">
        <f t="shared" ref="AE79:AE83" si="14">IF(AG79=1,AK79,AG79)</f>
        <v>0</v>
      </c>
      <c r="AF79">
        <f t="shared" ref="AF79:AF83" si="15">AD79/2</f>
        <v>0</v>
      </c>
      <c r="AG79" s="86">
        <f t="shared" ref="AG79:AG83" si="16">IF(AND(AF79&gt;=0,AF79&lt;=1),1,"No aplica")</f>
        <v>1</v>
      </c>
      <c r="AH79" s="90">
        <f t="shared" ref="AH79:AH83" si="17">AD79/(AG79*2)</f>
        <v>0</v>
      </c>
      <c r="AI79" s="91">
        <f>IF(AG79=1,AG79/$AG$84,"No aplica")</f>
        <v>0.2</v>
      </c>
      <c r="AJ79" s="91">
        <f t="shared" ref="AJ79:AJ83" si="18">AF79*AI79</f>
        <v>0</v>
      </c>
      <c r="AK79" s="91">
        <f t="shared" ref="AK79:AK83" si="19">AJ79*$AE$23</f>
        <v>0</v>
      </c>
    </row>
    <row r="80" spans="1:37" ht="25.15" customHeight="1" thickTop="1" thickBot="1" x14ac:dyDescent="0.25">
      <c r="A80" s="285" t="s">
        <v>67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88">
        <f>'Art. 121'!AF86</f>
        <v>0</v>
      </c>
      <c r="AE80" s="89">
        <f t="shared" si="14"/>
        <v>0</v>
      </c>
      <c r="AF80">
        <f t="shared" si="15"/>
        <v>0</v>
      </c>
      <c r="AG80" s="86">
        <f t="shared" si="16"/>
        <v>1</v>
      </c>
      <c r="AH80" s="90">
        <f t="shared" si="17"/>
        <v>0</v>
      </c>
      <c r="AI80" s="91">
        <f>IF(AG80=1,AG80/$AG$84,"No aplica")</f>
        <v>0.2</v>
      </c>
      <c r="AJ80" s="91">
        <f t="shared" si="18"/>
        <v>0</v>
      </c>
      <c r="AK80" s="91">
        <f t="shared" si="19"/>
        <v>0</v>
      </c>
    </row>
    <row r="81" spans="1:37" ht="25.15" customHeight="1" thickTop="1" thickBot="1" x14ac:dyDescent="0.25">
      <c r="A81" s="285" t="s">
        <v>82</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88">
        <f>'Art. 121'!AF87</f>
        <v>0</v>
      </c>
      <c r="AE81" s="89">
        <f t="shared" si="14"/>
        <v>0</v>
      </c>
      <c r="AF81">
        <f t="shared" si="15"/>
        <v>0</v>
      </c>
      <c r="AG81" s="86">
        <f t="shared" si="16"/>
        <v>1</v>
      </c>
      <c r="AH81" s="90">
        <f t="shared" si="17"/>
        <v>0</v>
      </c>
      <c r="AI81" s="91">
        <f>IF(AG81=1,AG81/$AG$84,"No aplica")</f>
        <v>0.2</v>
      </c>
      <c r="AJ81" s="91">
        <f t="shared" si="18"/>
        <v>0</v>
      </c>
      <c r="AK81" s="91">
        <f t="shared" si="19"/>
        <v>0</v>
      </c>
    </row>
    <row r="82" spans="1:37" ht="25.15" customHeight="1" thickTop="1" thickBot="1" x14ac:dyDescent="0.25">
      <c r="A82" s="285" t="s">
        <v>2155</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88">
        <f>'Art. 121'!AF88</f>
        <v>0</v>
      </c>
      <c r="AE82" s="89">
        <f t="shared" si="14"/>
        <v>0</v>
      </c>
      <c r="AF82">
        <f t="shared" si="15"/>
        <v>0</v>
      </c>
      <c r="AG82" s="86">
        <f t="shared" si="16"/>
        <v>1</v>
      </c>
      <c r="AH82" s="90">
        <f t="shared" si="17"/>
        <v>0</v>
      </c>
      <c r="AI82" s="91">
        <f>IF(AG82=1,AG82/$AG$84,"No aplica")</f>
        <v>0.2</v>
      </c>
      <c r="AJ82" s="91">
        <f t="shared" si="18"/>
        <v>0</v>
      </c>
      <c r="AK82" s="91">
        <f t="shared" si="19"/>
        <v>0</v>
      </c>
    </row>
    <row r="83" spans="1:37" ht="25.15" customHeight="1" thickTop="1" thickBot="1" x14ac:dyDescent="0.25">
      <c r="A83" s="285" t="s">
        <v>2156</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8">
        <f>'Art. 121'!AF89</f>
        <v>0</v>
      </c>
      <c r="AE83" s="89">
        <f t="shared" si="14"/>
        <v>0</v>
      </c>
      <c r="AF83">
        <f t="shared" si="15"/>
        <v>0</v>
      </c>
      <c r="AG83" s="86">
        <f t="shared" si="16"/>
        <v>1</v>
      </c>
      <c r="AH83" s="90">
        <f t="shared" si="17"/>
        <v>0</v>
      </c>
      <c r="AI83" s="91">
        <f>IF(AG83=1,AG83/$AG$84,"No aplica")</f>
        <v>0.2</v>
      </c>
      <c r="AJ83" s="91">
        <f t="shared" si="18"/>
        <v>0</v>
      </c>
      <c r="AK83" s="91">
        <f t="shared" si="19"/>
        <v>0</v>
      </c>
    </row>
    <row r="84" spans="1:37" ht="25.15" customHeight="1" thickTop="1" x14ac:dyDescent="0.2">
      <c r="A84" s="307" t="s">
        <v>2157</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89">
        <f>SUM(AE79:AE83)</f>
        <v>0</v>
      </c>
      <c r="AF84" s="59"/>
      <c r="AG84" s="92">
        <f>SUM(AG79:AG83)</f>
        <v>5</v>
      </c>
      <c r="AH84" s="93"/>
      <c r="AI84" s="94"/>
      <c r="AJ84" s="94"/>
      <c r="AK84" s="94"/>
    </row>
    <row r="85" spans="1:37" ht="25.15" customHeight="1" x14ac:dyDescent="0.2">
      <c r="A85" s="308" t="s">
        <v>2158</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89">
        <f>AE84/$AE$23*100</f>
        <v>0</v>
      </c>
      <c r="AF85" s="59"/>
      <c r="AG85" s="92"/>
      <c r="AH85" s="93"/>
      <c r="AI85" s="94"/>
      <c r="AJ85" s="94"/>
      <c r="AK85" s="94"/>
    </row>
    <row r="86" spans="1:37" ht="25.15" customHeight="1" thickBot="1" x14ac:dyDescent="0.25">
      <c r="A86" s="70"/>
      <c r="B86" s="70"/>
      <c r="C86" s="70"/>
      <c r="D86" s="70"/>
      <c r="E86" s="70"/>
      <c r="F86" s="70"/>
      <c r="G86" s="70"/>
      <c r="H86" s="70"/>
      <c r="I86" s="70"/>
      <c r="J86" s="70"/>
      <c r="K86" s="70"/>
      <c r="L86" s="70"/>
      <c r="M86" s="70"/>
      <c r="N86" s="70"/>
      <c r="O86" s="70"/>
      <c r="P86" s="70"/>
      <c r="Q86" s="95"/>
      <c r="R86" s="70"/>
      <c r="S86" s="70"/>
      <c r="T86" s="70"/>
      <c r="U86" s="70"/>
      <c r="V86" s="70"/>
      <c r="W86" s="70"/>
      <c r="X86" s="70"/>
      <c r="Y86" s="70"/>
      <c r="Z86" s="70"/>
      <c r="AA86" s="70"/>
      <c r="AB86" s="70"/>
      <c r="AC86" s="70"/>
      <c r="AD86" s="96"/>
      <c r="AE86" s="96"/>
    </row>
    <row r="87" spans="1:37" ht="25.15" customHeight="1" thickTop="1" thickBot="1" x14ac:dyDescent="0.25">
      <c r="A87" s="310" t="s">
        <v>73</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04" t="s">
        <v>64</v>
      </c>
      <c r="AE87" s="105" t="s">
        <v>8</v>
      </c>
      <c r="AF87" s="86" t="s">
        <v>2133</v>
      </c>
      <c r="AG87" s="86" t="s">
        <v>2134</v>
      </c>
      <c r="AH87" s="86" t="s">
        <v>2135</v>
      </c>
      <c r="AI87" s="87" t="s">
        <v>2136</v>
      </c>
      <c r="AJ87" s="86"/>
      <c r="AK87" s="87" t="s">
        <v>2137</v>
      </c>
    </row>
    <row r="88" spans="1:37" ht="25.15" customHeight="1" thickTop="1" thickBot="1" x14ac:dyDescent="0.25">
      <c r="A88" s="285" t="s">
        <v>102</v>
      </c>
      <c r="B88" s="285"/>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88">
        <f>'Art. 121'!AF92</f>
        <v>0</v>
      </c>
      <c r="AE88" s="89">
        <f>IF(AG88=1,AK88,AG88)</f>
        <v>0</v>
      </c>
      <c r="AF88">
        <f>AD88/2</f>
        <v>0</v>
      </c>
      <c r="AG88" s="86">
        <f>IF(AND(AF88&gt;=0,AF88&lt;=1),1,"No aplica")</f>
        <v>1</v>
      </c>
      <c r="AH88" s="90">
        <f>AD88/(AG88*2)</f>
        <v>0</v>
      </c>
      <c r="AI88" s="91">
        <f>IF(AG88=1,AG88/$AG$93,"No aplica")</f>
        <v>0.2</v>
      </c>
      <c r="AJ88" s="91">
        <f>AF88*AI88</f>
        <v>0</v>
      </c>
      <c r="AK88" s="91">
        <f>AJ88*$AE$23</f>
        <v>0</v>
      </c>
    </row>
    <row r="89" spans="1:37" ht="25.15" customHeight="1" thickTop="1" thickBot="1" x14ac:dyDescent="0.25">
      <c r="A89" s="285" t="s">
        <v>103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8">
        <f>'Art. 121'!AF93</f>
        <v>0</v>
      </c>
      <c r="AE89" s="89">
        <f>IF(AG89=1,AK89,AG89)</f>
        <v>0</v>
      </c>
      <c r="AF89">
        <f>AD89/2</f>
        <v>0</v>
      </c>
      <c r="AG89" s="86">
        <f>IF(AND(AF89&gt;=0,AF89&lt;=1),1,"No aplica")</f>
        <v>1</v>
      </c>
      <c r="AH89" s="90">
        <f>AD89/(AG89*2)</f>
        <v>0</v>
      </c>
      <c r="AI89" s="91">
        <f>IF(AG89=1,AG89/$AG$93,"No aplica")</f>
        <v>0.2</v>
      </c>
      <c r="AJ89" s="91">
        <f>AF89*AI89</f>
        <v>0</v>
      </c>
      <c r="AK89" s="91">
        <f>AJ89*$AE$23</f>
        <v>0</v>
      </c>
    </row>
    <row r="90" spans="1:37" ht="25.15" customHeight="1" thickTop="1" thickBot="1" x14ac:dyDescent="0.25">
      <c r="A90" s="285" t="s">
        <v>104</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88">
        <f>'Art. 121'!AF94</f>
        <v>0</v>
      </c>
      <c r="AE90" s="89">
        <f>IF(AG90=1,AK90,AG90)</f>
        <v>0</v>
      </c>
      <c r="AF90">
        <f>AD90/2</f>
        <v>0</v>
      </c>
      <c r="AG90" s="86">
        <f>IF(AND(AF90&gt;=0,AF90&lt;=1),1,"No aplica")</f>
        <v>1</v>
      </c>
      <c r="AH90" s="90">
        <f>AD90/(AG90*2)</f>
        <v>0</v>
      </c>
      <c r="AI90" s="91">
        <f>IF(AG90=1,AG90/$AG$93,"No aplica")</f>
        <v>0.2</v>
      </c>
      <c r="AJ90" s="91">
        <f>AF90*AI90</f>
        <v>0</v>
      </c>
      <c r="AK90" s="91">
        <f>AJ90*$AE$23</f>
        <v>0</v>
      </c>
    </row>
    <row r="91" spans="1:37" ht="25.15" customHeight="1" thickTop="1" thickBot="1" x14ac:dyDescent="0.25">
      <c r="A91" s="285" t="s">
        <v>105</v>
      </c>
      <c r="B91" s="285"/>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88">
        <f>'Art. 121'!AF95</f>
        <v>0</v>
      </c>
      <c r="AE91" s="89">
        <f>IF(AG91=1,AK91,AG91)</f>
        <v>0</v>
      </c>
      <c r="AF91">
        <f>AD91/2</f>
        <v>0</v>
      </c>
      <c r="AG91" s="86">
        <f>IF(AND(AF91&gt;=0,AF91&lt;=1),1,"No aplica")</f>
        <v>1</v>
      </c>
      <c r="AH91" s="90">
        <f>AD91/(AG91*2)</f>
        <v>0</v>
      </c>
      <c r="AI91" s="91">
        <f>IF(AG91=1,AG91/$AG$93,"No aplica")</f>
        <v>0.2</v>
      </c>
      <c r="AJ91" s="91">
        <f>AF91*AI91</f>
        <v>0</v>
      </c>
      <c r="AK91" s="91">
        <f>AJ91*$AE$23</f>
        <v>0</v>
      </c>
    </row>
    <row r="92" spans="1:37" ht="25.15" customHeight="1" thickTop="1" thickBot="1" x14ac:dyDescent="0.25">
      <c r="A92" s="285" t="s">
        <v>106</v>
      </c>
      <c r="B92" s="285"/>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88">
        <f>'Art. 121'!AF96</f>
        <v>0</v>
      </c>
      <c r="AE92" s="89">
        <f>IF(AG92=1,AK92,AG92)</f>
        <v>0</v>
      </c>
      <c r="AF92">
        <f>AD92/2</f>
        <v>0</v>
      </c>
      <c r="AG92" s="86">
        <f>IF(AND(AF92&gt;=0,AF92&lt;=1),1,"No aplica")</f>
        <v>1</v>
      </c>
      <c r="AH92" s="90">
        <f>AD92/(AG92*2)</f>
        <v>0</v>
      </c>
      <c r="AI92" s="91">
        <f>IF(AG92=1,AG92/$AG$93,"No aplica")</f>
        <v>0.2</v>
      </c>
      <c r="AJ92" s="91">
        <f>AF92*AI92</f>
        <v>0</v>
      </c>
      <c r="AK92" s="91">
        <f>AJ92*$AE$23</f>
        <v>0</v>
      </c>
    </row>
    <row r="93" spans="1:37" ht="25.15" customHeight="1" thickTop="1" x14ac:dyDescent="0.2">
      <c r="A93" s="307" t="s">
        <v>2159</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89">
        <f>SUM(AE88:AE92)</f>
        <v>0</v>
      </c>
      <c r="AF93" s="59"/>
      <c r="AG93" s="92">
        <f>SUM(AG88:AG92)</f>
        <v>5</v>
      </c>
      <c r="AH93" s="93"/>
      <c r="AI93" s="94"/>
      <c r="AJ93" s="94"/>
      <c r="AK93" s="94"/>
    </row>
    <row r="94" spans="1:37" ht="25.15" customHeight="1" x14ac:dyDescent="0.2">
      <c r="A94" s="308" t="s">
        <v>2160</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89">
        <f>AE93/$AE$23*100</f>
        <v>0</v>
      </c>
      <c r="AF94" s="59"/>
      <c r="AG94" s="92"/>
      <c r="AH94" s="93"/>
      <c r="AI94" s="94"/>
      <c r="AJ94" s="94"/>
      <c r="AK94" s="94"/>
    </row>
    <row r="95" spans="1:37" ht="25.15" customHeight="1" x14ac:dyDescent="0.2">
      <c r="A95" s="100"/>
      <c r="B95" s="100"/>
      <c r="C95" s="100"/>
      <c r="D95" s="100"/>
      <c r="E95" s="100"/>
      <c r="F95" s="100"/>
      <c r="G95" s="100"/>
      <c r="H95" s="100"/>
      <c r="I95" s="100"/>
      <c r="J95" s="100"/>
      <c r="K95" s="100"/>
      <c r="L95" s="100"/>
      <c r="M95" s="100"/>
      <c r="N95" s="100"/>
      <c r="O95" s="100"/>
      <c r="P95" s="100"/>
      <c r="Q95" s="95"/>
      <c r="R95" s="100"/>
      <c r="S95" s="100"/>
      <c r="T95" s="100"/>
      <c r="U95" s="100"/>
      <c r="V95" s="100"/>
      <c r="W95" s="100"/>
      <c r="X95" s="100"/>
      <c r="Y95" s="100"/>
      <c r="Z95" s="100"/>
      <c r="AA95" s="100"/>
      <c r="AB95" s="100"/>
      <c r="AC95" s="100"/>
      <c r="AD95" s="96"/>
      <c r="AE95" s="96"/>
    </row>
    <row r="96" spans="1:37" ht="25.15" customHeight="1" x14ac:dyDescent="0.2">
      <c r="A96" s="100"/>
      <c r="B96" s="100"/>
      <c r="C96" s="100"/>
      <c r="D96" s="100"/>
      <c r="E96" s="100"/>
      <c r="F96" s="100"/>
      <c r="G96" s="100"/>
      <c r="H96" s="100"/>
      <c r="I96" s="100"/>
      <c r="J96" s="100"/>
      <c r="K96" s="100"/>
      <c r="L96" s="100"/>
      <c r="M96" s="100"/>
      <c r="N96" s="100"/>
      <c r="O96" s="100"/>
      <c r="P96" s="100"/>
      <c r="Q96" s="95"/>
      <c r="R96" s="100"/>
      <c r="S96" s="100"/>
      <c r="T96" s="100"/>
      <c r="U96" s="100"/>
      <c r="V96" s="100"/>
      <c r="W96" s="100"/>
      <c r="X96" s="100"/>
      <c r="Y96" s="100"/>
      <c r="Z96" s="100"/>
      <c r="AA96" s="100"/>
      <c r="AB96" s="100"/>
      <c r="AC96" s="100"/>
      <c r="AD96" s="96"/>
      <c r="AE96" s="96"/>
    </row>
    <row r="97" spans="1:37" ht="25.15" customHeight="1" x14ac:dyDescent="0.2">
      <c r="A97" s="309" t="s">
        <v>2161</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row>
    <row r="98" spans="1:37" ht="25.15" customHeight="1" x14ac:dyDescent="0.2">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82"/>
      <c r="AE98" s="82"/>
    </row>
    <row r="99" spans="1:37" ht="25.15" customHeight="1" thickBot="1" x14ac:dyDescent="0.25">
      <c r="A99" s="101"/>
      <c r="B99" s="102"/>
      <c r="C99" s="102"/>
      <c r="D99" s="102"/>
      <c r="E99" s="102"/>
      <c r="F99" s="102"/>
      <c r="G99" s="102"/>
      <c r="H99" s="102"/>
      <c r="I99" s="102"/>
      <c r="J99" s="102"/>
      <c r="K99" s="102"/>
      <c r="L99" s="102"/>
      <c r="M99" s="102"/>
      <c r="N99" s="102"/>
      <c r="O99" s="102"/>
      <c r="P99" s="102"/>
      <c r="Q99" s="103"/>
      <c r="R99" s="102"/>
      <c r="S99" s="102"/>
      <c r="T99" s="102"/>
      <c r="U99" s="102"/>
      <c r="V99" s="102"/>
      <c r="W99" s="102"/>
      <c r="X99" s="102"/>
      <c r="Y99" s="102"/>
      <c r="Z99" s="102"/>
      <c r="AA99" s="102"/>
      <c r="AB99" s="102"/>
      <c r="AC99" s="102"/>
      <c r="AD99" s="83"/>
      <c r="AE99" s="83"/>
    </row>
    <row r="100" spans="1:37" ht="25.15" customHeight="1" thickTop="1" thickBot="1" x14ac:dyDescent="0.25">
      <c r="A100" s="299" t="s">
        <v>43</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63" t="s">
        <v>64</v>
      </c>
      <c r="AE100" s="211" t="s">
        <v>8</v>
      </c>
      <c r="AF100" s="86" t="s">
        <v>2133</v>
      </c>
      <c r="AG100" s="86" t="s">
        <v>2134</v>
      </c>
      <c r="AH100" s="86" t="s">
        <v>2135</v>
      </c>
      <c r="AI100" s="87" t="s">
        <v>2136</v>
      </c>
      <c r="AJ100" s="86"/>
      <c r="AK100" s="87" t="s">
        <v>2137</v>
      </c>
    </row>
    <row r="101" spans="1:37" ht="25.15" customHeight="1" thickTop="1" thickBot="1" x14ac:dyDescent="0.25">
      <c r="A101" s="285" t="s">
        <v>66</v>
      </c>
      <c r="B101" s="285"/>
      <c r="C101" s="285"/>
      <c r="D101" s="285"/>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88">
        <f>'Art. 121'!AF105</f>
        <v>3</v>
      </c>
      <c r="AE101" s="89" t="str">
        <f t="shared" ref="AE101:AE108" si="20">IF(AG101=1,AK101,AG101)</f>
        <v>No aplica</v>
      </c>
      <c r="AF101">
        <f t="shared" ref="AF101:AF108" si="21">AD101/2</f>
        <v>1.5</v>
      </c>
      <c r="AG101" s="86" t="str">
        <f t="shared" ref="AG101:AG108" si="22">IF(AND(AF101&gt;=0,AF101&lt;=1),1,"No aplica")</f>
        <v>No aplica</v>
      </c>
      <c r="AH101" s="90" t="e">
        <f t="shared" ref="AH101:AH108" si="23">AD101/(AG101*2)</f>
        <v>#VALUE!</v>
      </c>
      <c r="AI101" s="91" t="str">
        <f t="shared" ref="AI101:AI108" si="24">IF(AG101=1,AG101/$AG$109,"No aplica")</f>
        <v>No aplica</v>
      </c>
      <c r="AJ101" s="91" t="e">
        <f t="shared" ref="AJ101:AJ108" si="25">AF101*AI101</f>
        <v>#VALUE!</v>
      </c>
      <c r="AK101" s="91" t="e">
        <f t="shared" ref="AK101:AK108" si="26">AJ101*$AE$23</f>
        <v>#VALUE!</v>
      </c>
    </row>
    <row r="102" spans="1:37" ht="25.15" customHeight="1" thickTop="1" thickBot="1" x14ac:dyDescent="0.25">
      <c r="A102" s="285" t="s">
        <v>67</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88">
        <f>'Art. 121'!AF106</f>
        <v>3</v>
      </c>
      <c r="AE102" s="89" t="str">
        <f t="shared" si="20"/>
        <v>No aplica</v>
      </c>
      <c r="AF102">
        <f t="shared" si="21"/>
        <v>1.5</v>
      </c>
      <c r="AG102" s="86" t="str">
        <f t="shared" si="22"/>
        <v>No aplica</v>
      </c>
      <c r="AH102" s="90" t="e">
        <f t="shared" si="23"/>
        <v>#VALUE!</v>
      </c>
      <c r="AI102" s="91" t="str">
        <f t="shared" si="24"/>
        <v>No aplica</v>
      </c>
      <c r="AJ102" s="91" t="e">
        <f t="shared" si="25"/>
        <v>#VALUE!</v>
      </c>
      <c r="AK102" s="91" t="e">
        <f t="shared" si="26"/>
        <v>#VALUE!</v>
      </c>
    </row>
    <row r="103" spans="1:37" ht="25.15" customHeight="1" thickTop="1" thickBot="1" x14ac:dyDescent="0.25">
      <c r="A103" s="285" t="s">
        <v>109</v>
      </c>
      <c r="B103" s="285"/>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88">
        <f>'Art. 121'!AF107</f>
        <v>3</v>
      </c>
      <c r="AE103" s="89" t="str">
        <f t="shared" si="20"/>
        <v>No aplica</v>
      </c>
      <c r="AF103">
        <f t="shared" si="21"/>
        <v>1.5</v>
      </c>
      <c r="AG103" s="86" t="str">
        <f t="shared" si="22"/>
        <v>No aplica</v>
      </c>
      <c r="AH103" s="90" t="e">
        <f t="shared" si="23"/>
        <v>#VALUE!</v>
      </c>
      <c r="AI103" s="91" t="str">
        <f t="shared" si="24"/>
        <v>No aplica</v>
      </c>
      <c r="AJ103" s="91" t="e">
        <f t="shared" si="25"/>
        <v>#VALUE!</v>
      </c>
      <c r="AK103" s="91" t="e">
        <f t="shared" si="26"/>
        <v>#VALUE!</v>
      </c>
    </row>
    <row r="104" spans="1:37" ht="25.15" customHeight="1" thickTop="1" thickBot="1" x14ac:dyDescent="0.25">
      <c r="A104" s="285" t="s">
        <v>110</v>
      </c>
      <c r="B104" s="285"/>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88">
        <f>'Art. 121'!AF108</f>
        <v>3</v>
      </c>
      <c r="AE104" s="89" t="str">
        <f t="shared" si="20"/>
        <v>No aplica</v>
      </c>
      <c r="AF104">
        <f t="shared" si="21"/>
        <v>1.5</v>
      </c>
      <c r="AG104" s="86" t="str">
        <f t="shared" si="22"/>
        <v>No aplica</v>
      </c>
      <c r="AH104" s="90" t="e">
        <f t="shared" si="23"/>
        <v>#VALUE!</v>
      </c>
      <c r="AI104" s="91" t="str">
        <f t="shared" si="24"/>
        <v>No aplica</v>
      </c>
      <c r="AJ104" s="91" t="e">
        <f t="shared" si="25"/>
        <v>#VALUE!</v>
      </c>
      <c r="AK104" s="91" t="e">
        <f t="shared" si="26"/>
        <v>#VALUE!</v>
      </c>
    </row>
    <row r="105" spans="1:37" ht="25.15" customHeight="1" thickTop="1" thickBot="1" x14ac:dyDescent="0.25">
      <c r="A105" s="285" t="s">
        <v>111</v>
      </c>
      <c r="B105" s="285"/>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88">
        <f>'Art. 121'!AF109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15" customHeight="1" thickTop="1" thickBot="1" x14ac:dyDescent="0.25">
      <c r="A106" s="285" t="s">
        <v>112</v>
      </c>
      <c r="B106" s="285"/>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88">
        <f>'Art. 121'!AF110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15" customHeight="1" thickTop="1" thickBot="1" x14ac:dyDescent="0.25">
      <c r="A107" s="285" t="s">
        <v>113</v>
      </c>
      <c r="B107" s="285"/>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88">
        <f>'Art. 121'!AF111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15" customHeight="1" thickTop="1" thickBot="1" x14ac:dyDescent="0.25">
      <c r="A108" s="285" t="s">
        <v>114</v>
      </c>
      <c r="B108" s="285"/>
      <c r="C108" s="285"/>
      <c r="D108" s="285"/>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15" customHeight="1" thickTop="1" x14ac:dyDescent="0.2">
      <c r="A109" s="307" t="s">
        <v>2162</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89">
        <f>SUM(AE101:AE108)</f>
        <v>0</v>
      </c>
      <c r="AF109" s="59"/>
      <c r="AG109" s="92">
        <f>SUM(AG101:AG108)</f>
        <v>0</v>
      </c>
      <c r="AH109" s="93"/>
      <c r="AI109" s="94"/>
      <c r="AJ109" s="94"/>
      <c r="AK109" s="94"/>
    </row>
    <row r="110" spans="1:37" ht="25.15" customHeight="1" x14ac:dyDescent="0.2">
      <c r="A110" s="308" t="s">
        <v>2163</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89">
        <f>AE109/$AE$23*100</f>
        <v>0</v>
      </c>
      <c r="AF110" s="59"/>
      <c r="AG110" s="92"/>
      <c r="AH110" s="93"/>
      <c r="AI110" s="94"/>
      <c r="AJ110" s="94"/>
      <c r="AK110" s="94"/>
    </row>
    <row r="111" spans="1:37" ht="25.15" customHeight="1" thickBot="1" x14ac:dyDescent="0.25">
      <c r="A111" s="70"/>
      <c r="B111" s="70"/>
      <c r="C111" s="70"/>
      <c r="D111" s="70"/>
      <c r="E111" s="70"/>
      <c r="F111" s="70"/>
      <c r="G111" s="70"/>
      <c r="H111" s="70"/>
      <c r="I111" s="70"/>
      <c r="J111" s="70"/>
      <c r="K111" s="70"/>
      <c r="L111" s="70"/>
      <c r="M111" s="70"/>
      <c r="N111" s="70"/>
      <c r="O111" s="70"/>
      <c r="P111" s="70"/>
      <c r="Q111" s="95"/>
      <c r="R111" s="70"/>
      <c r="S111" s="70"/>
      <c r="T111" s="70"/>
      <c r="U111" s="70"/>
      <c r="V111" s="70"/>
      <c r="W111" s="70"/>
      <c r="X111" s="70"/>
      <c r="Y111" s="70"/>
      <c r="Z111" s="70"/>
      <c r="AA111" s="70"/>
      <c r="AB111" s="70"/>
      <c r="AC111" s="70"/>
      <c r="AD111" s="96"/>
      <c r="AE111" s="96"/>
    </row>
    <row r="112" spans="1:37" ht="25.15" customHeight="1" thickTop="1" thickBot="1" x14ac:dyDescent="0.25">
      <c r="A112" s="310" t="s">
        <v>73</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04" t="s">
        <v>64</v>
      </c>
      <c r="AE112" s="105" t="s">
        <v>8</v>
      </c>
      <c r="AF112" s="86" t="s">
        <v>2133</v>
      </c>
      <c r="AG112" s="86" t="s">
        <v>2134</v>
      </c>
      <c r="AH112" s="86" t="s">
        <v>2135</v>
      </c>
      <c r="AI112" s="87" t="s">
        <v>2136</v>
      </c>
      <c r="AJ112" s="86"/>
      <c r="AK112" s="87" t="s">
        <v>2137</v>
      </c>
    </row>
    <row r="113" spans="1:37" ht="25.15" customHeight="1" thickTop="1" thickBot="1" x14ac:dyDescent="0.25">
      <c r="A113" s="285" t="s">
        <v>115</v>
      </c>
      <c r="B113" s="285"/>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88">
        <f>'Art. 121'!AF115</f>
        <v>3</v>
      </c>
      <c r="AE113" s="89" t="str">
        <f>IF(AG113=1,AK113,AG113)</f>
        <v>No aplica</v>
      </c>
      <c r="AF113">
        <f>AD113/2</f>
        <v>1.5</v>
      </c>
      <c r="AG113" s="86" t="str">
        <f>IF(AND(AF113&gt;=0,AF113&lt;=1),1,"No aplica")</f>
        <v>No aplica</v>
      </c>
      <c r="AH113" s="90" t="e">
        <f>AD113/(AG113*2)</f>
        <v>#VALUE!</v>
      </c>
      <c r="AI113" s="91" t="str">
        <f>IF(AG113=1,AG113/$AG$118,"No aplica")</f>
        <v>No aplica</v>
      </c>
      <c r="AJ113" s="91" t="e">
        <f>AF113*AI113</f>
        <v>#VALUE!</v>
      </c>
      <c r="AK113" s="91" t="e">
        <f>AJ113*$AE$23</f>
        <v>#VALUE!</v>
      </c>
    </row>
    <row r="114" spans="1:37" ht="25.15" customHeight="1" thickTop="1" thickBot="1" x14ac:dyDescent="0.25">
      <c r="A114" s="285" t="s">
        <v>116</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8">
        <f>'Art. 121'!AF116</f>
        <v>3</v>
      </c>
      <c r="AE114" s="89" t="str">
        <f>IF(AG114=1,AK114,AG114)</f>
        <v>No aplica</v>
      </c>
      <c r="AF114">
        <f>AD114/2</f>
        <v>1.5</v>
      </c>
      <c r="AG114" s="86" t="str">
        <f>IF(AND(AF114&gt;=0,AF114&lt;=1),1,"No aplica")</f>
        <v>No aplica</v>
      </c>
      <c r="AH114" s="90" t="e">
        <f>AD114/(AG114*2)</f>
        <v>#VALUE!</v>
      </c>
      <c r="AI114" s="91" t="str">
        <f>IF(AG114=1,AG114/$AG$118,"No aplica")</f>
        <v>No aplica</v>
      </c>
      <c r="AJ114" s="91" t="e">
        <f>AF114*AI114</f>
        <v>#VALUE!</v>
      </c>
      <c r="AK114" s="91" t="e">
        <f>AJ114*$AE$23</f>
        <v>#VALUE!</v>
      </c>
    </row>
    <row r="115" spans="1:37" ht="25.15" customHeight="1" thickTop="1" thickBot="1" x14ac:dyDescent="0.25">
      <c r="A115" s="285" t="s">
        <v>117</v>
      </c>
      <c r="B115" s="285"/>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88">
        <f>'Art. 121'!AF117</f>
        <v>3</v>
      </c>
      <c r="AE115" s="89" t="str">
        <f>IF(AG115=1,AK115,AG115)</f>
        <v>No aplica</v>
      </c>
      <c r="AF115">
        <f>AD115/2</f>
        <v>1.5</v>
      </c>
      <c r="AG115" s="86" t="str">
        <f>IF(AND(AF115&gt;=0,AF115&lt;=1),1,"No aplica")</f>
        <v>No aplica</v>
      </c>
      <c r="AH115" s="90" t="e">
        <f>AD115/(AG115*2)</f>
        <v>#VALUE!</v>
      </c>
      <c r="AI115" s="91" t="str">
        <f>IF(AG115=1,AG115/$AG$118,"No aplica")</f>
        <v>No aplica</v>
      </c>
      <c r="AJ115" s="91" t="e">
        <f>AF115*AI115</f>
        <v>#VALUE!</v>
      </c>
      <c r="AK115" s="91" t="e">
        <f>AJ115*$AE$23</f>
        <v>#VALUE!</v>
      </c>
    </row>
    <row r="116" spans="1:37" ht="25.15" customHeight="1" thickTop="1" thickBot="1" x14ac:dyDescent="0.25">
      <c r="A116" s="285" t="s">
        <v>118</v>
      </c>
      <c r="B116" s="285"/>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88">
        <f>'Art. 121'!AF118</f>
        <v>3</v>
      </c>
      <c r="AE116" s="89" t="str">
        <f>IF(AG116=1,AK116,AG116)</f>
        <v>No aplica</v>
      </c>
      <c r="AF116">
        <f>AD116/2</f>
        <v>1.5</v>
      </c>
      <c r="AG116" s="86" t="str">
        <f>IF(AND(AF116&gt;=0,AF116&lt;=1),1,"No aplica")</f>
        <v>No aplica</v>
      </c>
      <c r="AH116" s="90" t="e">
        <f>AD116/(AG116*2)</f>
        <v>#VALUE!</v>
      </c>
      <c r="AI116" s="91" t="str">
        <f>IF(AG116=1,AG116/$AG$118,"No aplica")</f>
        <v>No aplica</v>
      </c>
      <c r="AJ116" s="91" t="e">
        <f>AF116*AI116</f>
        <v>#VALUE!</v>
      </c>
      <c r="AK116" s="91" t="e">
        <f>AJ116*$AE$23</f>
        <v>#VALUE!</v>
      </c>
    </row>
    <row r="117" spans="1:37" ht="25.15" customHeight="1" thickTop="1" thickBot="1" x14ac:dyDescent="0.25">
      <c r="A117" s="285" t="s">
        <v>119</v>
      </c>
      <c r="B117" s="285"/>
      <c r="C117" s="285"/>
      <c r="D117" s="285"/>
      <c r="E117" s="285"/>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88">
        <f>'Art. 121'!AF119</f>
        <v>3</v>
      </c>
      <c r="AE117" s="89" t="str">
        <f>IF(AG117=1,AK117,AG117)</f>
        <v>No aplica</v>
      </c>
      <c r="AF117">
        <f>AD117/2</f>
        <v>1.5</v>
      </c>
      <c r="AG117" s="86" t="str">
        <f>IF(AND(AF117&gt;=0,AF117&lt;=1),1,"No aplica")</f>
        <v>No aplica</v>
      </c>
      <c r="AH117" s="90" t="e">
        <f>AD117/(AG117*2)</f>
        <v>#VALUE!</v>
      </c>
      <c r="AI117" s="91" t="str">
        <f>IF(AG117=1,AG117/$AG$118,"No aplica")</f>
        <v>No aplica</v>
      </c>
      <c r="AJ117" s="91" t="e">
        <f>AF117*AI117</f>
        <v>#VALUE!</v>
      </c>
      <c r="AK117" s="91" t="e">
        <f>AJ117*$AE$23</f>
        <v>#VALUE!</v>
      </c>
    </row>
    <row r="118" spans="1:37" ht="25.15" customHeight="1" thickTop="1" x14ac:dyDescent="0.2">
      <c r="A118" s="307" t="s">
        <v>2164</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89">
        <f>SUM(AE113:AE117)</f>
        <v>0</v>
      </c>
      <c r="AF118" s="59"/>
      <c r="AG118" s="92">
        <f>SUM(AG113:AG117)</f>
        <v>0</v>
      </c>
      <c r="AH118" s="93"/>
      <c r="AI118" s="94"/>
      <c r="AJ118" s="94"/>
      <c r="AK118" s="94"/>
    </row>
    <row r="119" spans="1:37" ht="25.15" customHeight="1" x14ac:dyDescent="0.2">
      <c r="A119" s="308" t="s">
        <v>2165</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89">
        <f>AE118/$AE$23*100</f>
        <v>0</v>
      </c>
      <c r="AF119" s="59"/>
      <c r="AG119" s="92"/>
      <c r="AH119" s="93"/>
      <c r="AI119" s="94"/>
      <c r="AJ119" s="94"/>
      <c r="AK119" s="94"/>
    </row>
    <row r="120" spans="1:37" ht="25.15" customHeight="1" x14ac:dyDescent="0.2">
      <c r="A120" s="100"/>
      <c r="B120" s="100"/>
      <c r="C120" s="100"/>
      <c r="D120" s="100"/>
      <c r="E120" s="100"/>
      <c r="F120" s="100"/>
      <c r="G120" s="100"/>
      <c r="H120" s="100"/>
      <c r="I120" s="100"/>
      <c r="J120" s="100"/>
      <c r="K120" s="100"/>
      <c r="L120" s="100"/>
      <c r="M120" s="100"/>
      <c r="N120" s="100"/>
      <c r="O120" s="100"/>
      <c r="P120" s="100"/>
      <c r="Q120" s="95"/>
      <c r="R120" s="100"/>
      <c r="S120" s="100"/>
      <c r="T120" s="100"/>
      <c r="U120" s="100"/>
      <c r="V120" s="100"/>
      <c r="W120" s="100"/>
      <c r="X120" s="100"/>
      <c r="Y120" s="100"/>
      <c r="Z120" s="100"/>
      <c r="AA120" s="100"/>
      <c r="AB120" s="100"/>
      <c r="AC120" s="100"/>
      <c r="AD120" s="96"/>
      <c r="AE120" s="96"/>
    </row>
    <row r="121" spans="1:37" ht="25.15" customHeight="1" x14ac:dyDescent="0.2">
      <c r="A121" s="100"/>
      <c r="B121" s="100"/>
      <c r="C121" s="100"/>
      <c r="D121" s="100"/>
      <c r="E121" s="100"/>
      <c r="F121" s="100"/>
      <c r="G121" s="100"/>
      <c r="H121" s="100"/>
      <c r="I121" s="100"/>
      <c r="J121" s="100"/>
      <c r="K121" s="100"/>
      <c r="L121" s="100"/>
      <c r="M121" s="100"/>
      <c r="N121" s="100"/>
      <c r="O121" s="100"/>
      <c r="P121" s="100"/>
      <c r="Q121" s="95"/>
      <c r="R121" s="100"/>
      <c r="S121" s="100"/>
      <c r="T121" s="100"/>
      <c r="U121" s="100"/>
      <c r="V121" s="100"/>
      <c r="W121" s="100"/>
      <c r="X121" s="100"/>
      <c r="Y121" s="100"/>
      <c r="Z121" s="100"/>
      <c r="AA121" s="100"/>
      <c r="AB121" s="100"/>
      <c r="AC121" s="100"/>
      <c r="AD121" s="96"/>
      <c r="AE121" s="96"/>
    </row>
    <row r="122" spans="1:37" ht="25.15" customHeight="1" x14ac:dyDescent="0.2">
      <c r="A122" s="309" t="s">
        <v>120</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09"/>
    </row>
    <row r="123" spans="1:37" ht="25.15" customHeight="1" x14ac:dyDescent="0.2">
      <c r="A123" s="101"/>
      <c r="B123" s="102"/>
      <c r="C123" s="102"/>
      <c r="D123" s="102"/>
      <c r="E123" s="102"/>
      <c r="F123" s="102"/>
      <c r="G123" s="102"/>
      <c r="H123" s="102"/>
      <c r="I123" s="102"/>
      <c r="J123" s="102"/>
      <c r="K123" s="102"/>
      <c r="L123" s="102"/>
      <c r="M123" s="102"/>
      <c r="N123" s="102"/>
      <c r="O123" s="102"/>
      <c r="P123" s="102"/>
      <c r="Q123" s="103"/>
      <c r="R123" s="102"/>
      <c r="S123" s="102"/>
      <c r="T123" s="102"/>
      <c r="U123" s="102"/>
      <c r="V123" s="102"/>
      <c r="W123" s="102"/>
      <c r="X123" s="102"/>
      <c r="Y123" s="102"/>
      <c r="Z123" s="102"/>
      <c r="AA123" s="102"/>
      <c r="AB123" s="102"/>
      <c r="AC123" s="102"/>
      <c r="AD123" s="83"/>
      <c r="AE123" s="83"/>
    </row>
    <row r="124" spans="1:37" ht="25.15" customHeight="1" thickBot="1" x14ac:dyDescent="0.25">
      <c r="A124" s="70"/>
      <c r="B124" s="70"/>
      <c r="C124" s="70"/>
      <c r="D124" s="70"/>
      <c r="E124" s="70"/>
      <c r="F124" s="70"/>
      <c r="G124" s="70"/>
      <c r="H124" s="70"/>
      <c r="I124" s="70"/>
      <c r="J124" s="70"/>
      <c r="K124" s="70"/>
      <c r="L124" s="70"/>
      <c r="M124" s="70"/>
      <c r="N124" s="70"/>
      <c r="O124" s="70"/>
      <c r="P124" s="70"/>
      <c r="Q124" s="95"/>
      <c r="R124" s="70"/>
      <c r="S124" s="70"/>
      <c r="T124" s="70"/>
      <c r="U124" s="70"/>
      <c r="V124" s="70"/>
      <c r="W124" s="70"/>
      <c r="X124" s="70"/>
      <c r="Y124" s="70"/>
      <c r="Z124" s="70"/>
      <c r="AA124" s="70"/>
      <c r="AB124" s="70"/>
      <c r="AC124" s="70"/>
      <c r="AD124" s="96"/>
      <c r="AE124" s="96"/>
    </row>
    <row r="125" spans="1:37" ht="25.15" customHeight="1" thickTop="1" thickBot="1" x14ac:dyDescent="0.25">
      <c r="A125" s="299" t="s">
        <v>43</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63" t="s">
        <v>64</v>
      </c>
      <c r="AE125" s="211" t="s">
        <v>8</v>
      </c>
      <c r="AF125" s="86" t="s">
        <v>2133</v>
      </c>
      <c r="AG125" s="86" t="s">
        <v>2134</v>
      </c>
      <c r="AH125" s="86" t="s">
        <v>2135</v>
      </c>
      <c r="AI125" s="87" t="s">
        <v>2136</v>
      </c>
      <c r="AJ125" s="86"/>
      <c r="AK125" s="87" t="s">
        <v>2137</v>
      </c>
    </row>
    <row r="126" spans="1:37" ht="25.15" customHeight="1" thickTop="1" thickBot="1" x14ac:dyDescent="0.25">
      <c r="A126" s="285" t="s">
        <v>66</v>
      </c>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88">
        <f>'Art. 121'!AF128</f>
        <v>3</v>
      </c>
      <c r="AE126" s="89" t="str">
        <f t="shared" ref="AE126:AE140" si="27">IF(AG126=1,AK126,AG126)</f>
        <v>No aplica</v>
      </c>
      <c r="AF126">
        <f t="shared" ref="AF126:AF140" si="28">AD126/2</f>
        <v>1.5</v>
      </c>
      <c r="AG126" s="86" t="str">
        <f t="shared" ref="AG126:AG140" si="29">IF(AND(AF126&gt;=0,AF126&lt;=1),1,"No aplica")</f>
        <v>No aplica</v>
      </c>
      <c r="AH126" s="90" t="e">
        <f t="shared" ref="AH126:AH140" si="30">AD126/(AG126*2)</f>
        <v>#VALUE!</v>
      </c>
      <c r="AI126" s="91" t="str">
        <f t="shared" ref="AI126:AI140" si="31">IF(AG126=1,AG126/$AG$141,"No aplica")</f>
        <v>No aplica</v>
      </c>
      <c r="AJ126" s="91" t="e">
        <f t="shared" ref="AJ126:AJ140" si="32">AF126*AI126</f>
        <v>#VALUE!</v>
      </c>
      <c r="AK126" s="91" t="e">
        <f t="shared" ref="AK126:AK140" si="33">AJ126*$AE$23</f>
        <v>#VALUE!</v>
      </c>
    </row>
    <row r="127" spans="1:37" ht="25.15" customHeight="1" thickTop="1" thickBot="1" x14ac:dyDescent="0.25">
      <c r="A127" s="285" t="s">
        <v>67</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88">
        <f>'Art. 121'!AF129</f>
        <v>3</v>
      </c>
      <c r="AE127" s="89" t="str">
        <f t="shared" si="27"/>
        <v>No aplica</v>
      </c>
      <c r="AF127">
        <f t="shared" si="28"/>
        <v>1.5</v>
      </c>
      <c r="AG127" s="86" t="str">
        <f t="shared" si="29"/>
        <v>No aplica</v>
      </c>
      <c r="AH127" s="90" t="e">
        <f t="shared" si="30"/>
        <v>#VALUE!</v>
      </c>
      <c r="AI127" s="91" t="str">
        <f t="shared" si="31"/>
        <v>No aplica</v>
      </c>
      <c r="AJ127" s="91" t="e">
        <f t="shared" si="32"/>
        <v>#VALUE!</v>
      </c>
      <c r="AK127" s="91" t="e">
        <f t="shared" si="33"/>
        <v>#VALUE!</v>
      </c>
    </row>
    <row r="128" spans="1:37" ht="25.15" customHeight="1" thickTop="1" thickBot="1" x14ac:dyDescent="0.25">
      <c r="A128" s="285" t="s">
        <v>122</v>
      </c>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88">
        <f>'Art. 121'!AF130</f>
        <v>3</v>
      </c>
      <c r="AE128" s="89" t="str">
        <f t="shared" si="27"/>
        <v>No aplica</v>
      </c>
      <c r="AF128">
        <f t="shared" si="28"/>
        <v>1.5</v>
      </c>
      <c r="AG128" s="86" t="str">
        <f t="shared" si="29"/>
        <v>No aplica</v>
      </c>
      <c r="AH128" s="90" t="e">
        <f t="shared" si="30"/>
        <v>#VALUE!</v>
      </c>
      <c r="AI128" s="91" t="str">
        <f t="shared" si="31"/>
        <v>No aplica</v>
      </c>
      <c r="AJ128" s="91" t="e">
        <f t="shared" si="32"/>
        <v>#VALUE!</v>
      </c>
      <c r="AK128" s="91" t="e">
        <f t="shared" si="33"/>
        <v>#VALUE!</v>
      </c>
    </row>
    <row r="129" spans="1:37" ht="25.15" customHeight="1" thickTop="1" thickBot="1" x14ac:dyDescent="0.25">
      <c r="A129" s="285" t="s">
        <v>123</v>
      </c>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88">
        <f>'Art. 121'!AF131</f>
        <v>3</v>
      </c>
      <c r="AE129" s="89" t="str">
        <f t="shared" si="27"/>
        <v>No aplica</v>
      </c>
      <c r="AF129">
        <f t="shared" si="28"/>
        <v>1.5</v>
      </c>
      <c r="AG129" s="86" t="str">
        <f t="shared" si="29"/>
        <v>No aplica</v>
      </c>
      <c r="AH129" s="90" t="e">
        <f t="shared" si="30"/>
        <v>#VALUE!</v>
      </c>
      <c r="AI129" s="91" t="str">
        <f t="shared" si="31"/>
        <v>No aplica</v>
      </c>
      <c r="AJ129" s="91" t="e">
        <f t="shared" si="32"/>
        <v>#VALUE!</v>
      </c>
      <c r="AK129" s="91" t="e">
        <f t="shared" si="33"/>
        <v>#VALUE!</v>
      </c>
    </row>
    <row r="130" spans="1:37" ht="25.15" customHeight="1" thickTop="1" thickBot="1" x14ac:dyDescent="0.25">
      <c r="A130" s="285" t="s">
        <v>124</v>
      </c>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88">
        <f>'Art. 121'!AF132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15" customHeight="1" thickTop="1" thickBot="1" x14ac:dyDescent="0.25">
      <c r="A131" s="285" t="s">
        <v>125</v>
      </c>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88">
        <f>'Art. 121'!AF133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15" customHeight="1" thickTop="1" thickBot="1" x14ac:dyDescent="0.25">
      <c r="A132" s="285" t="s">
        <v>126</v>
      </c>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88">
        <f>'Art. 121'!AF134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15" customHeight="1" thickTop="1" thickBot="1" x14ac:dyDescent="0.25">
      <c r="A133" s="285" t="s">
        <v>127</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15" customHeight="1" thickTop="1" thickBot="1" x14ac:dyDescent="0.25">
      <c r="A134" s="285" t="s">
        <v>128</v>
      </c>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15" customHeight="1" thickTop="1" thickBot="1" x14ac:dyDescent="0.25">
      <c r="A135" s="285" t="s">
        <v>129</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15" customHeight="1" thickTop="1" thickBot="1" x14ac:dyDescent="0.25">
      <c r="A136" s="285" t="s">
        <v>130</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15" customHeight="1" thickTop="1" thickBot="1" x14ac:dyDescent="0.25">
      <c r="A137" s="285" t="s">
        <v>131</v>
      </c>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15" customHeight="1" thickTop="1" thickBot="1" x14ac:dyDescent="0.25">
      <c r="A138" s="285" t="s">
        <v>132</v>
      </c>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15" customHeight="1" thickTop="1" thickBot="1" x14ac:dyDescent="0.25">
      <c r="A139" s="285" t="s">
        <v>133</v>
      </c>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15" customHeight="1" thickTop="1" thickBot="1" x14ac:dyDescent="0.25">
      <c r="A140" s="285" t="s">
        <v>134</v>
      </c>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15" customHeight="1" thickTop="1" x14ac:dyDescent="0.2">
      <c r="A141" s="307" t="s">
        <v>2166</v>
      </c>
      <c r="B141" s="307"/>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89">
        <f>SUM(AE126:AE140)</f>
        <v>0</v>
      </c>
      <c r="AF141" s="59"/>
      <c r="AG141" s="92">
        <f>SUM(AG126:AG140)</f>
        <v>0</v>
      </c>
      <c r="AH141" s="93"/>
      <c r="AI141" s="94"/>
      <c r="AJ141" s="94"/>
      <c r="AK141" s="94"/>
    </row>
    <row r="142" spans="1:37" ht="25.15" customHeight="1" x14ac:dyDescent="0.2">
      <c r="A142" s="308" t="s">
        <v>2167</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89">
        <f>AE141/$AE$23*100</f>
        <v>0</v>
      </c>
      <c r="AF142" s="59"/>
      <c r="AG142" s="92"/>
      <c r="AH142" s="93"/>
      <c r="AI142" s="94"/>
      <c r="AJ142" s="94"/>
      <c r="AK142" s="94"/>
    </row>
    <row r="143" spans="1:37" ht="25.15" customHeight="1" thickBot="1" x14ac:dyDescent="0.25">
      <c r="A143" s="70"/>
      <c r="B143" s="70"/>
      <c r="C143" s="70"/>
      <c r="D143" s="70"/>
      <c r="E143" s="70"/>
      <c r="F143" s="70"/>
      <c r="G143" s="70"/>
      <c r="H143" s="70"/>
      <c r="I143" s="70"/>
      <c r="J143" s="70"/>
      <c r="K143" s="70"/>
      <c r="L143" s="70"/>
      <c r="M143" s="70"/>
      <c r="N143" s="70"/>
      <c r="O143" s="70"/>
      <c r="P143" s="70"/>
      <c r="Q143" s="95"/>
      <c r="R143" s="70"/>
      <c r="S143" s="70"/>
      <c r="T143" s="70"/>
      <c r="U143" s="70"/>
      <c r="V143" s="70"/>
      <c r="W143" s="70"/>
      <c r="X143" s="70"/>
      <c r="Y143" s="70"/>
      <c r="Z143" s="70"/>
      <c r="AA143" s="70"/>
      <c r="AB143" s="70"/>
      <c r="AC143" s="70"/>
      <c r="AD143" s="96"/>
      <c r="AE143" s="96"/>
    </row>
    <row r="144" spans="1:37" ht="25.15" customHeight="1" thickTop="1" thickBot="1" x14ac:dyDescent="0.25">
      <c r="A144" s="310" t="s">
        <v>73</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104" t="s">
        <v>64</v>
      </c>
      <c r="AE144" s="105" t="s">
        <v>8</v>
      </c>
      <c r="AF144" s="86" t="s">
        <v>2133</v>
      </c>
      <c r="AG144" s="86" t="s">
        <v>2134</v>
      </c>
      <c r="AH144" s="86" t="s">
        <v>2135</v>
      </c>
      <c r="AI144" s="87" t="s">
        <v>2136</v>
      </c>
      <c r="AJ144" s="86"/>
      <c r="AK144" s="87" t="s">
        <v>2137</v>
      </c>
    </row>
    <row r="145" spans="1:37" ht="25.15" customHeight="1" thickTop="1" thickBot="1" x14ac:dyDescent="0.25">
      <c r="A145" s="285" t="s">
        <v>135</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88">
        <f>'Art. 121'!AF145</f>
        <v>3</v>
      </c>
      <c r="AE145" s="89" t="str">
        <f>IF(AG145=1,AK145,AG145)</f>
        <v>No aplica</v>
      </c>
      <c r="AF145">
        <f>AD145/2</f>
        <v>1.5</v>
      </c>
      <c r="AG145" s="86" t="str">
        <f>IF(AND(AF145&gt;=0,AF145&lt;=1),1,"No aplica")</f>
        <v>No aplica</v>
      </c>
      <c r="AH145" s="90" t="e">
        <f>AD145/(AG145*2)</f>
        <v>#VALUE!</v>
      </c>
      <c r="AI145" s="91" t="str">
        <f>IF(AG145=1,AG145/$AG$150,"No aplica")</f>
        <v>No aplica</v>
      </c>
      <c r="AJ145" s="91" t="e">
        <f>AF145*AI145</f>
        <v>#VALUE!</v>
      </c>
      <c r="AK145" s="91" t="e">
        <f>AJ145*$AE$23</f>
        <v>#VALUE!</v>
      </c>
    </row>
    <row r="146" spans="1:37" ht="25.15" customHeight="1" thickTop="1" thickBot="1" x14ac:dyDescent="0.25">
      <c r="A146" s="285" t="s">
        <v>136</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8">
        <f>'Art. 121'!AF146</f>
        <v>3</v>
      </c>
      <c r="AE146" s="89" t="str">
        <f>IF(AG146=1,AK146,AG146)</f>
        <v>No aplica</v>
      </c>
      <c r="AF146">
        <f>AD146/2</f>
        <v>1.5</v>
      </c>
      <c r="AG146" s="86" t="str">
        <f>IF(AND(AF146&gt;=0,AF146&lt;=1),1,"No aplica")</f>
        <v>No aplica</v>
      </c>
      <c r="AH146" s="90" t="e">
        <f>AD146/(AG146*2)</f>
        <v>#VALUE!</v>
      </c>
      <c r="AI146" s="91" t="str">
        <f>IF(AG146=1,AG146/$AG$150,"No aplica")</f>
        <v>No aplica</v>
      </c>
      <c r="AJ146" s="91" t="e">
        <f>AF146*AI146</f>
        <v>#VALUE!</v>
      </c>
      <c r="AK146" s="91" t="e">
        <f>AJ146*$AE$23</f>
        <v>#VALUE!</v>
      </c>
    </row>
    <row r="147" spans="1:37" ht="25.15" customHeight="1" thickTop="1" thickBot="1" x14ac:dyDescent="0.25">
      <c r="A147" s="285" t="s">
        <v>137</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88">
        <f>'Art. 121'!AF147</f>
        <v>3</v>
      </c>
      <c r="AE147" s="89" t="str">
        <f>IF(AG147=1,AK147,AG147)</f>
        <v>No aplica</v>
      </c>
      <c r="AF147">
        <f>AD147/2</f>
        <v>1.5</v>
      </c>
      <c r="AG147" s="86" t="str">
        <f>IF(AND(AF147&gt;=0,AF147&lt;=1),1,"No aplica")</f>
        <v>No aplica</v>
      </c>
      <c r="AH147" s="90" t="e">
        <f>AD147/(AG147*2)</f>
        <v>#VALUE!</v>
      </c>
      <c r="AI147" s="91" t="str">
        <f>IF(AG147=1,AG147/$AG$150,"No aplica")</f>
        <v>No aplica</v>
      </c>
      <c r="AJ147" s="91" t="e">
        <f>AF147*AI147</f>
        <v>#VALUE!</v>
      </c>
      <c r="AK147" s="91" t="e">
        <f>AJ147*$AE$23</f>
        <v>#VALUE!</v>
      </c>
    </row>
    <row r="148" spans="1:37" ht="25.15" customHeight="1" thickTop="1" thickBot="1" x14ac:dyDescent="0.25">
      <c r="A148" s="285" t="s">
        <v>138</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88">
        <f>'Art. 121'!AF148</f>
        <v>3</v>
      </c>
      <c r="AE148" s="89" t="str">
        <f>IF(AG148=1,AK148,AG148)</f>
        <v>No aplica</v>
      </c>
      <c r="AF148">
        <f>AD148/2</f>
        <v>1.5</v>
      </c>
      <c r="AG148" s="86" t="str">
        <f>IF(AND(AF148&gt;=0,AF148&lt;=1),1,"No aplica")</f>
        <v>No aplica</v>
      </c>
      <c r="AH148" s="90" t="e">
        <f>AD148/(AG148*2)</f>
        <v>#VALUE!</v>
      </c>
      <c r="AI148" s="91" t="str">
        <f>IF(AG148=1,AG148/$AG$150,"No aplica")</f>
        <v>No aplica</v>
      </c>
      <c r="AJ148" s="91" t="e">
        <f>AF148*AI148</f>
        <v>#VALUE!</v>
      </c>
      <c r="AK148" s="91" t="e">
        <f>AJ148*$AE$23</f>
        <v>#VALUE!</v>
      </c>
    </row>
    <row r="149" spans="1:37" ht="25.15" customHeight="1" thickTop="1" thickBot="1" x14ac:dyDescent="0.25">
      <c r="A149" s="285" t="s">
        <v>139</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88">
        <f>'Art. 121'!AF149</f>
        <v>3</v>
      </c>
      <c r="AE149" s="89" t="str">
        <f>IF(AG149=1,AK149,AG149)</f>
        <v>No aplica</v>
      </c>
      <c r="AF149">
        <f>AD149/2</f>
        <v>1.5</v>
      </c>
      <c r="AG149" s="86" t="str">
        <f>IF(AND(AF149&gt;=0,AF149&lt;=1),1,"No aplica")</f>
        <v>No aplica</v>
      </c>
      <c r="AH149" s="90" t="e">
        <f>AD149/(AG149*2)</f>
        <v>#VALUE!</v>
      </c>
      <c r="AI149" s="91" t="str">
        <f>IF(AG149=1,AG149/$AG$150,"No aplica")</f>
        <v>No aplica</v>
      </c>
      <c r="AJ149" s="91" t="e">
        <f>AF149*AI149</f>
        <v>#VALUE!</v>
      </c>
      <c r="AK149" s="91" t="e">
        <f>AJ149*$AE$23</f>
        <v>#VALUE!</v>
      </c>
    </row>
    <row r="150" spans="1:37" ht="25.15" customHeight="1" thickTop="1" x14ac:dyDescent="0.2">
      <c r="A150" s="307" t="s">
        <v>2168</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89">
        <f>SUM(AE145:AE149)</f>
        <v>0</v>
      </c>
      <c r="AF150" s="59"/>
      <c r="AG150" s="92">
        <f>SUM(AG145:AG149)</f>
        <v>0</v>
      </c>
      <c r="AH150" s="93"/>
      <c r="AI150" s="94"/>
      <c r="AJ150" s="94"/>
      <c r="AK150" s="94"/>
    </row>
    <row r="151" spans="1:37" ht="25.15" customHeight="1" x14ac:dyDescent="0.2">
      <c r="A151" s="308" t="s">
        <v>2169</v>
      </c>
      <c r="B151" s="308"/>
      <c r="C151" s="308"/>
      <c r="D151" s="308"/>
      <c r="E151" s="308"/>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89">
        <f>AE150/$AE$23*100</f>
        <v>0</v>
      </c>
      <c r="AF151" s="59"/>
      <c r="AG151" s="92"/>
      <c r="AH151" s="93"/>
      <c r="AI151" s="94"/>
      <c r="AJ151" s="94"/>
      <c r="AK151" s="94"/>
    </row>
    <row r="152" spans="1:37" ht="25.15" customHeight="1" x14ac:dyDescent="0.2">
      <c r="A152" s="100"/>
      <c r="B152" s="100"/>
      <c r="C152" s="100"/>
      <c r="D152" s="100"/>
      <c r="E152" s="100"/>
      <c r="F152" s="100"/>
      <c r="G152" s="100"/>
      <c r="H152" s="100"/>
      <c r="I152" s="100"/>
      <c r="J152" s="100"/>
      <c r="K152" s="100"/>
      <c r="L152" s="100"/>
      <c r="M152" s="100"/>
      <c r="N152" s="100"/>
      <c r="O152" s="100"/>
      <c r="P152" s="100"/>
      <c r="Q152" s="95"/>
      <c r="R152" s="100"/>
      <c r="S152" s="100"/>
      <c r="T152" s="100"/>
      <c r="U152" s="100"/>
      <c r="V152" s="100"/>
      <c r="W152" s="100"/>
      <c r="X152" s="100"/>
      <c r="Y152" s="100"/>
      <c r="Z152" s="100"/>
      <c r="AA152" s="100"/>
      <c r="AB152" s="100"/>
      <c r="AC152" s="100"/>
      <c r="AD152" s="96"/>
      <c r="AE152" s="96"/>
    </row>
    <row r="153" spans="1:37" ht="25.15" customHeight="1" x14ac:dyDescent="0.2">
      <c r="A153" s="100"/>
      <c r="B153" s="100"/>
      <c r="C153" s="100"/>
      <c r="D153" s="100"/>
      <c r="E153" s="100"/>
      <c r="F153" s="100"/>
      <c r="G153" s="100"/>
      <c r="H153" s="100"/>
      <c r="I153" s="100"/>
      <c r="J153" s="100"/>
      <c r="K153" s="100"/>
      <c r="L153" s="100"/>
      <c r="M153" s="100"/>
      <c r="N153" s="100"/>
      <c r="O153" s="100"/>
      <c r="P153" s="100"/>
      <c r="Q153" s="95"/>
      <c r="R153" s="100"/>
      <c r="S153" s="100"/>
      <c r="T153" s="100"/>
      <c r="U153" s="100"/>
      <c r="V153" s="100"/>
      <c r="W153" s="100"/>
      <c r="X153" s="100"/>
      <c r="Y153" s="100"/>
      <c r="Z153" s="100"/>
      <c r="AA153" s="100"/>
      <c r="AB153" s="100"/>
      <c r="AC153" s="100"/>
      <c r="AD153" s="96"/>
      <c r="AE153" s="96"/>
    </row>
    <row r="154" spans="1:37" ht="25.15" customHeight="1" x14ac:dyDescent="0.2">
      <c r="A154" s="309" t="s">
        <v>140</v>
      </c>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09"/>
    </row>
    <row r="155" spans="1:37" ht="25.15" customHeight="1" x14ac:dyDescent="0.2">
      <c r="A155" s="101"/>
      <c r="B155" s="102"/>
      <c r="C155" s="102"/>
      <c r="D155" s="102"/>
      <c r="E155" s="102"/>
      <c r="F155" s="102"/>
      <c r="G155" s="102"/>
      <c r="H155" s="102"/>
      <c r="I155" s="102"/>
      <c r="J155" s="102"/>
      <c r="K155" s="102"/>
      <c r="L155" s="102"/>
      <c r="M155" s="102"/>
      <c r="N155" s="102"/>
      <c r="O155" s="102"/>
      <c r="P155" s="102"/>
      <c r="Q155" s="103"/>
      <c r="R155" s="102"/>
      <c r="S155" s="102"/>
      <c r="T155" s="102"/>
      <c r="U155" s="102"/>
      <c r="V155" s="102"/>
      <c r="W155" s="102"/>
      <c r="X155" s="102"/>
      <c r="Y155" s="102"/>
      <c r="Z155" s="102"/>
      <c r="AA155" s="102"/>
      <c r="AB155" s="102"/>
      <c r="AC155" s="102"/>
      <c r="AD155" s="83"/>
      <c r="AE155" s="83"/>
    </row>
    <row r="156" spans="1:37" ht="25.15" customHeight="1" thickBot="1" x14ac:dyDescent="0.25">
      <c r="A156" s="70"/>
      <c r="B156" s="70"/>
      <c r="C156" s="70"/>
      <c r="D156" s="70"/>
      <c r="E156" s="70"/>
      <c r="F156" s="70"/>
      <c r="G156" s="70"/>
      <c r="H156" s="70"/>
      <c r="I156" s="70"/>
      <c r="J156" s="70"/>
      <c r="K156" s="70"/>
      <c r="L156" s="70"/>
      <c r="M156" s="70"/>
      <c r="N156" s="70"/>
      <c r="O156" s="70"/>
      <c r="P156" s="70"/>
      <c r="Q156" s="95"/>
      <c r="R156" s="70"/>
      <c r="S156" s="70"/>
      <c r="T156" s="70"/>
      <c r="U156" s="70"/>
      <c r="V156" s="70"/>
      <c r="W156" s="70"/>
      <c r="X156" s="70"/>
      <c r="Y156" s="70"/>
      <c r="Z156" s="70"/>
      <c r="AA156" s="70"/>
      <c r="AB156" s="70"/>
      <c r="AC156" s="70"/>
      <c r="AD156" s="96"/>
      <c r="AE156" s="96"/>
    </row>
    <row r="157" spans="1:37" ht="25.15" customHeight="1" thickTop="1" thickBot="1" x14ac:dyDescent="0.25">
      <c r="A157" s="299" t="s">
        <v>43</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63" t="s">
        <v>64</v>
      </c>
      <c r="AE157" s="211" t="s">
        <v>8</v>
      </c>
      <c r="AF157" s="86" t="s">
        <v>2133</v>
      </c>
      <c r="AG157" s="86" t="s">
        <v>2134</v>
      </c>
      <c r="AH157" s="86" t="s">
        <v>2135</v>
      </c>
      <c r="AI157" s="87" t="s">
        <v>2136</v>
      </c>
      <c r="AJ157" s="86"/>
      <c r="AK157" s="87" t="s">
        <v>2137</v>
      </c>
    </row>
    <row r="158" spans="1:37" ht="25.15" customHeight="1" thickTop="1" thickBot="1" x14ac:dyDescent="0.25">
      <c r="A158" s="285" t="s">
        <v>66</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88">
        <f>'Art. 121'!AF158</f>
        <v>3</v>
      </c>
      <c r="AE158" s="89" t="str">
        <f t="shared" ref="AE158:AE173" si="34">IF(AG158=1,AK158,AG158)</f>
        <v>No aplica</v>
      </c>
      <c r="AF158">
        <f t="shared" ref="AF158:AF173" si="35">AD158/2</f>
        <v>1.5</v>
      </c>
      <c r="AG158" s="86" t="str">
        <f t="shared" ref="AG158:AG173" si="36">IF(AND(AF158&gt;=0,AF158&lt;=1),1,"No aplica")</f>
        <v>No aplica</v>
      </c>
      <c r="AH158" s="90" t="e">
        <f t="shared" ref="AH158:AH173" si="37">AD158/(AG158*2)</f>
        <v>#VALUE!</v>
      </c>
      <c r="AI158" s="91" t="str">
        <f t="shared" ref="AI158:AI173" si="38">IF(AG158=1,AG158/$AG$174,"No aplica")</f>
        <v>No aplica</v>
      </c>
      <c r="AJ158" s="91" t="e">
        <f t="shared" ref="AJ158:AJ173" si="39">AF158*AI158</f>
        <v>#VALUE!</v>
      </c>
      <c r="AK158" s="91" t="e">
        <f t="shared" ref="AK158:AK173" si="40">AJ158*$AE$23</f>
        <v>#VALUE!</v>
      </c>
    </row>
    <row r="159" spans="1:37" ht="25.15" customHeight="1" thickTop="1" thickBot="1" x14ac:dyDescent="0.25">
      <c r="A159" s="285" t="s">
        <v>67</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88">
        <f>'Art. 121'!AF159</f>
        <v>3</v>
      </c>
      <c r="AE159" s="89" t="str">
        <f t="shared" si="34"/>
        <v>No aplica</v>
      </c>
      <c r="AF159">
        <f t="shared" si="35"/>
        <v>1.5</v>
      </c>
      <c r="AG159" s="86" t="str">
        <f t="shared" si="36"/>
        <v>No aplica</v>
      </c>
      <c r="AH159" s="90" t="e">
        <f t="shared" si="37"/>
        <v>#VALUE!</v>
      </c>
      <c r="AI159" s="91" t="str">
        <f t="shared" si="38"/>
        <v>No aplica</v>
      </c>
      <c r="AJ159" s="91" t="e">
        <f t="shared" si="39"/>
        <v>#VALUE!</v>
      </c>
      <c r="AK159" s="91" t="e">
        <f t="shared" si="40"/>
        <v>#VALUE!</v>
      </c>
    </row>
    <row r="160" spans="1:37" ht="25.15" customHeight="1" thickTop="1" thickBot="1" x14ac:dyDescent="0.25">
      <c r="A160" s="285" t="s">
        <v>142</v>
      </c>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88">
        <f>'Art. 121'!AF160</f>
        <v>3</v>
      </c>
      <c r="AE160" s="89" t="str">
        <f t="shared" si="34"/>
        <v>No aplica</v>
      </c>
      <c r="AF160">
        <f t="shared" si="35"/>
        <v>1.5</v>
      </c>
      <c r="AG160" s="86" t="str">
        <f t="shared" si="36"/>
        <v>No aplica</v>
      </c>
      <c r="AH160" s="90" t="e">
        <f t="shared" si="37"/>
        <v>#VALUE!</v>
      </c>
      <c r="AI160" s="91" t="str">
        <f t="shared" si="38"/>
        <v>No aplica</v>
      </c>
      <c r="AJ160" s="91" t="e">
        <f t="shared" si="39"/>
        <v>#VALUE!</v>
      </c>
      <c r="AK160" s="91" t="e">
        <f t="shared" si="40"/>
        <v>#VALUE!</v>
      </c>
    </row>
    <row r="161" spans="1:37" ht="25.15" customHeight="1" thickTop="1" thickBot="1" x14ac:dyDescent="0.25">
      <c r="A161" s="285" t="s">
        <v>143</v>
      </c>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88">
        <f>'Art. 121'!AF161</f>
        <v>3</v>
      </c>
      <c r="AE161" s="89" t="str">
        <f t="shared" si="34"/>
        <v>No aplica</v>
      </c>
      <c r="AF161">
        <f t="shared" si="35"/>
        <v>1.5</v>
      </c>
      <c r="AG161" s="86" t="str">
        <f t="shared" si="36"/>
        <v>No aplica</v>
      </c>
      <c r="AH161" s="90" t="e">
        <f t="shared" si="37"/>
        <v>#VALUE!</v>
      </c>
      <c r="AI161" s="91" t="str">
        <f t="shared" si="38"/>
        <v>No aplica</v>
      </c>
      <c r="AJ161" s="91" t="e">
        <f t="shared" si="39"/>
        <v>#VALUE!</v>
      </c>
      <c r="AK161" s="91" t="e">
        <f t="shared" si="40"/>
        <v>#VALUE!</v>
      </c>
    </row>
    <row r="162" spans="1:37" ht="25.15" customHeight="1" thickTop="1" thickBot="1" x14ac:dyDescent="0.25">
      <c r="A162" s="285" t="s">
        <v>144</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88">
        <f>'Art. 121'!AF162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15" customHeight="1" thickTop="1" thickBot="1" x14ac:dyDescent="0.25">
      <c r="A163" s="285" t="s">
        <v>145</v>
      </c>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88">
        <f>'Art. 121'!AF163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15" customHeight="1" thickTop="1" thickBot="1" x14ac:dyDescent="0.25">
      <c r="A164" s="285" t="s">
        <v>146</v>
      </c>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88">
        <f>'Art. 121'!AF164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15" customHeight="1" thickTop="1" thickBot="1" x14ac:dyDescent="0.25">
      <c r="A165" s="285" t="s">
        <v>147</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15" customHeight="1" thickTop="1" thickBot="1" x14ac:dyDescent="0.25">
      <c r="A166" s="285" t="s">
        <v>148</v>
      </c>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15" customHeight="1" thickTop="1" thickBot="1" x14ac:dyDescent="0.25">
      <c r="A167" s="285" t="s">
        <v>149</v>
      </c>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15" customHeight="1" thickTop="1" thickBot="1" x14ac:dyDescent="0.25">
      <c r="A168" s="285" t="s">
        <v>150</v>
      </c>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15" customHeight="1" thickTop="1" thickBot="1" x14ac:dyDescent="0.25">
      <c r="A169" s="285" t="s">
        <v>151</v>
      </c>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15" customHeight="1" thickTop="1" thickBot="1" x14ac:dyDescent="0.25">
      <c r="A170" s="285" t="s">
        <v>152</v>
      </c>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15" customHeight="1" thickTop="1" thickBot="1" x14ac:dyDescent="0.25">
      <c r="A171" s="285" t="s">
        <v>153</v>
      </c>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15" customHeight="1" thickTop="1" thickBot="1" x14ac:dyDescent="0.25">
      <c r="A172" s="285" t="s">
        <v>2170</v>
      </c>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15" customHeight="1" thickTop="1" thickBot="1" x14ac:dyDescent="0.25">
      <c r="A173" s="285" t="s">
        <v>155</v>
      </c>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15" customHeight="1" thickTop="1" x14ac:dyDescent="0.2">
      <c r="A174" s="307" t="s">
        <v>2171</v>
      </c>
      <c r="B174" s="307"/>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89">
        <f>SUM(AE158:AE173)</f>
        <v>0</v>
      </c>
      <c r="AF174" s="59"/>
      <c r="AG174" s="92">
        <f>SUM(AG158:AG173)</f>
        <v>0</v>
      </c>
      <c r="AH174" s="93"/>
      <c r="AI174" s="94"/>
      <c r="AJ174" s="94"/>
      <c r="AK174" s="94"/>
    </row>
    <row r="175" spans="1:37" ht="25.15" customHeight="1" x14ac:dyDescent="0.2">
      <c r="A175" s="308" t="s">
        <v>2172</v>
      </c>
      <c r="B175" s="308"/>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89">
        <f>AE174/$AE$23*100</f>
        <v>0</v>
      </c>
      <c r="AF175" s="59"/>
      <c r="AG175" s="92"/>
      <c r="AH175" s="93"/>
      <c r="AI175" s="94"/>
      <c r="AJ175" s="94"/>
      <c r="AK175" s="94"/>
    </row>
    <row r="176" spans="1:37" ht="25.15" customHeight="1" thickBot="1" x14ac:dyDescent="0.25">
      <c r="A176" s="70"/>
      <c r="B176" s="70"/>
      <c r="C176" s="70"/>
      <c r="D176" s="70"/>
      <c r="E176" s="70"/>
      <c r="F176" s="70"/>
      <c r="G176" s="70"/>
      <c r="H176" s="70"/>
      <c r="I176" s="70"/>
      <c r="J176" s="70"/>
      <c r="K176" s="70"/>
      <c r="L176" s="70"/>
      <c r="M176" s="70"/>
      <c r="N176" s="70"/>
      <c r="O176" s="70"/>
      <c r="P176" s="70"/>
      <c r="Q176" s="95"/>
      <c r="R176" s="70"/>
      <c r="S176" s="70"/>
      <c r="T176" s="70"/>
      <c r="U176" s="70"/>
      <c r="V176" s="70"/>
      <c r="W176" s="70"/>
      <c r="X176" s="70"/>
      <c r="Y176" s="70"/>
      <c r="Z176" s="70"/>
      <c r="AA176" s="70"/>
      <c r="AB176" s="70"/>
      <c r="AC176" s="70"/>
      <c r="AD176" s="96"/>
      <c r="AE176" s="96"/>
    </row>
    <row r="177" spans="1:37" ht="25.15" customHeight="1" thickTop="1" thickBot="1" x14ac:dyDescent="0.25">
      <c r="A177" s="310" t="s">
        <v>73</v>
      </c>
      <c r="B177" s="310"/>
      <c r="C177" s="310"/>
      <c r="D177" s="310"/>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c r="AA177" s="310"/>
      <c r="AB177" s="310"/>
      <c r="AC177" s="310"/>
      <c r="AD177" s="104" t="s">
        <v>64</v>
      </c>
      <c r="AE177" s="105" t="s">
        <v>8</v>
      </c>
      <c r="AF177" s="86" t="s">
        <v>2133</v>
      </c>
      <c r="AG177" s="86" t="s">
        <v>2134</v>
      </c>
      <c r="AH177" s="86" t="s">
        <v>2135</v>
      </c>
      <c r="AI177" s="87" t="s">
        <v>2136</v>
      </c>
      <c r="AJ177" s="86"/>
      <c r="AK177" s="87" t="s">
        <v>2137</v>
      </c>
    </row>
    <row r="178" spans="1:37" ht="25.15" customHeight="1" thickTop="1" thickBot="1" x14ac:dyDescent="0.25">
      <c r="A178" s="285" t="s">
        <v>156</v>
      </c>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88">
        <f>'Art. 121'!AF176</f>
        <v>3</v>
      </c>
      <c r="AE178" s="89" t="str">
        <f>IF(AG178=1,AK178,AG178)</f>
        <v>No aplica</v>
      </c>
      <c r="AF178">
        <f>AD178/2</f>
        <v>1.5</v>
      </c>
      <c r="AG178" s="86" t="str">
        <f>IF(AND(AF178&gt;=0,AF178&lt;=1),1,"No aplica")</f>
        <v>No aplica</v>
      </c>
      <c r="AH178" s="90" t="e">
        <f>AD178/(AG178*2)</f>
        <v>#VALUE!</v>
      </c>
      <c r="AI178" s="91" t="str">
        <f>IF(AG178=1,AG178/$AG$183,"No aplica")</f>
        <v>No aplica</v>
      </c>
      <c r="AJ178" s="91" t="e">
        <f>AF178*AI178</f>
        <v>#VALUE!</v>
      </c>
      <c r="AK178" s="91" t="e">
        <f>AJ178*$AE$23</f>
        <v>#VALUE!</v>
      </c>
    </row>
    <row r="179" spans="1:37" ht="25.15" customHeight="1" thickTop="1" thickBot="1" x14ac:dyDescent="0.25">
      <c r="A179" s="285" t="s">
        <v>157</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8">
        <f>'Art. 121'!AF177</f>
        <v>3</v>
      </c>
      <c r="AE179" s="89" t="str">
        <f>IF(AG179=1,AK179,AG179)</f>
        <v>No aplica</v>
      </c>
      <c r="AF179">
        <f>AD179/2</f>
        <v>1.5</v>
      </c>
      <c r="AG179" s="86" t="str">
        <f>IF(AND(AF179&gt;=0,AF179&lt;=1),1,"No aplica")</f>
        <v>No aplica</v>
      </c>
      <c r="AH179" s="90" t="e">
        <f>AD179/(AG179*2)</f>
        <v>#VALUE!</v>
      </c>
      <c r="AI179" s="91" t="str">
        <f>IF(AG179=1,AG179/$AG$183,"No aplica")</f>
        <v>No aplica</v>
      </c>
      <c r="AJ179" s="91" t="e">
        <f>AF179*AI179</f>
        <v>#VALUE!</v>
      </c>
      <c r="AK179" s="91" t="e">
        <f>AJ179*$AE$23</f>
        <v>#VALUE!</v>
      </c>
    </row>
    <row r="180" spans="1:37" ht="25.15" customHeight="1" thickTop="1" thickBot="1" x14ac:dyDescent="0.25">
      <c r="A180" s="285" t="s">
        <v>158</v>
      </c>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88">
        <f>'Art. 121'!AF178</f>
        <v>3</v>
      </c>
      <c r="AE180" s="89" t="str">
        <f>IF(AG180=1,AK180,AG180)</f>
        <v>No aplica</v>
      </c>
      <c r="AF180">
        <f>AD180/2</f>
        <v>1.5</v>
      </c>
      <c r="AG180" s="86" t="str">
        <f>IF(AND(AF180&gt;=0,AF180&lt;=1),1,"No aplica")</f>
        <v>No aplica</v>
      </c>
      <c r="AH180" s="90" t="e">
        <f>AD180/(AG180*2)</f>
        <v>#VALUE!</v>
      </c>
      <c r="AI180" s="91" t="str">
        <f>IF(AG180=1,AG180/$AG$183,"No aplica")</f>
        <v>No aplica</v>
      </c>
      <c r="AJ180" s="91" t="e">
        <f>AF180*AI180</f>
        <v>#VALUE!</v>
      </c>
      <c r="AK180" s="91" t="e">
        <f>AJ180*$AE$23</f>
        <v>#VALUE!</v>
      </c>
    </row>
    <row r="181" spans="1:37" ht="25.15" customHeight="1" thickTop="1" thickBot="1" x14ac:dyDescent="0.25">
      <c r="A181" s="285" t="s">
        <v>159</v>
      </c>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88">
        <f>'Art. 121'!AF179</f>
        <v>3</v>
      </c>
      <c r="AE181" s="89" t="str">
        <f>IF(AG181=1,AK181,AG181)</f>
        <v>No aplica</v>
      </c>
      <c r="AF181">
        <f>AD181/2</f>
        <v>1.5</v>
      </c>
      <c r="AG181" s="86" t="str">
        <f>IF(AND(AF181&gt;=0,AF181&lt;=1),1,"No aplica")</f>
        <v>No aplica</v>
      </c>
      <c r="AH181" s="90" t="e">
        <f>AD181/(AG181*2)</f>
        <v>#VALUE!</v>
      </c>
      <c r="AI181" s="91" t="str">
        <f>IF(AG181=1,AG181/$AG$183,"No aplica")</f>
        <v>No aplica</v>
      </c>
      <c r="AJ181" s="91" t="e">
        <f>AF181*AI181</f>
        <v>#VALUE!</v>
      </c>
      <c r="AK181" s="91" t="e">
        <f>AJ181*$AE$23</f>
        <v>#VALUE!</v>
      </c>
    </row>
    <row r="182" spans="1:37" ht="25.15" customHeight="1" thickTop="1" thickBot="1" x14ac:dyDescent="0.25">
      <c r="A182" s="285" t="s">
        <v>160</v>
      </c>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88">
        <f>'Art. 121'!AF180</f>
        <v>3</v>
      </c>
      <c r="AE182" s="89" t="str">
        <f>IF(AG182=1,AK182,AG182)</f>
        <v>No aplica</v>
      </c>
      <c r="AF182">
        <f>AD182/2</f>
        <v>1.5</v>
      </c>
      <c r="AG182" s="86" t="str">
        <f>IF(AND(AF182&gt;=0,AF182&lt;=1),1,"No aplica")</f>
        <v>No aplica</v>
      </c>
      <c r="AH182" s="90" t="e">
        <f>AD182/(AG182*2)</f>
        <v>#VALUE!</v>
      </c>
      <c r="AI182" s="91" t="str">
        <f>IF(AG182=1,AG182/$AG$183,"No aplica")</f>
        <v>No aplica</v>
      </c>
      <c r="AJ182" s="91" t="e">
        <f>AF182*AI182</f>
        <v>#VALUE!</v>
      </c>
      <c r="AK182" s="91" t="e">
        <f>AJ182*$AE$23</f>
        <v>#VALUE!</v>
      </c>
    </row>
    <row r="183" spans="1:37" ht="25.15" customHeight="1" thickTop="1" x14ac:dyDescent="0.2">
      <c r="A183" s="307" t="s">
        <v>2173</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89">
        <f>SUM(AE178:AE182)</f>
        <v>0</v>
      </c>
      <c r="AF183" s="59"/>
      <c r="AG183" s="92">
        <f>SUM(AG178:AG182)</f>
        <v>0</v>
      </c>
      <c r="AH183" s="93"/>
      <c r="AI183" s="94"/>
      <c r="AJ183" s="94"/>
      <c r="AK183" s="94"/>
    </row>
    <row r="184" spans="1:37" ht="25.15" customHeight="1" x14ac:dyDescent="0.2">
      <c r="A184" s="308" t="s">
        <v>2174</v>
      </c>
      <c r="B184" s="308"/>
      <c r="C184" s="308"/>
      <c r="D184" s="308"/>
      <c r="E184" s="308"/>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89">
        <f>AE183/$AE$23*100</f>
        <v>0</v>
      </c>
      <c r="AF184" s="59"/>
      <c r="AG184" s="92"/>
      <c r="AH184" s="93"/>
      <c r="AI184" s="94"/>
      <c r="AJ184" s="94"/>
      <c r="AK184" s="94"/>
    </row>
    <row r="185" spans="1:37" ht="25.15" customHeight="1" x14ac:dyDescent="0.2">
      <c r="A185" s="100"/>
      <c r="B185" s="100"/>
      <c r="C185" s="100"/>
      <c r="D185" s="100"/>
      <c r="E185" s="100"/>
      <c r="F185" s="100"/>
      <c r="G185" s="100"/>
      <c r="H185" s="100"/>
      <c r="I185" s="100"/>
      <c r="J185" s="100"/>
      <c r="K185" s="100"/>
      <c r="L185" s="100"/>
      <c r="M185" s="100"/>
      <c r="N185" s="100"/>
      <c r="O185" s="100"/>
      <c r="P185" s="100"/>
      <c r="Q185" s="95"/>
      <c r="R185" s="100"/>
      <c r="S185" s="100"/>
      <c r="T185" s="100"/>
      <c r="U185" s="100"/>
      <c r="V185" s="100"/>
      <c r="W185" s="100"/>
      <c r="X185" s="100"/>
      <c r="Y185" s="100"/>
      <c r="Z185" s="100"/>
      <c r="AA185" s="100"/>
      <c r="AB185" s="100"/>
      <c r="AC185" s="100"/>
      <c r="AD185" s="96"/>
      <c r="AE185" s="96"/>
    </row>
    <row r="186" spans="1:37" ht="25.15" customHeight="1" x14ac:dyDescent="0.2">
      <c r="A186" s="100"/>
      <c r="B186" s="100"/>
      <c r="C186" s="100"/>
      <c r="D186" s="100"/>
      <c r="E186" s="100"/>
      <c r="F186" s="100"/>
      <c r="G186" s="100"/>
      <c r="H186" s="100"/>
      <c r="I186" s="100"/>
      <c r="J186" s="100"/>
      <c r="K186" s="100"/>
      <c r="L186" s="100"/>
      <c r="M186" s="100"/>
      <c r="N186" s="100"/>
      <c r="O186" s="100"/>
      <c r="P186" s="100"/>
      <c r="Q186" s="95"/>
      <c r="R186" s="100"/>
      <c r="S186" s="100"/>
      <c r="T186" s="100"/>
      <c r="U186" s="100"/>
      <c r="V186" s="100"/>
      <c r="W186" s="100"/>
      <c r="X186" s="100"/>
      <c r="Y186" s="100"/>
      <c r="Z186" s="100"/>
      <c r="AA186" s="100"/>
      <c r="AB186" s="100"/>
      <c r="AC186" s="100"/>
      <c r="AD186" s="96"/>
      <c r="AE186" s="96"/>
    </row>
    <row r="187" spans="1:37" ht="25.15" customHeight="1" x14ac:dyDescent="0.2">
      <c r="A187" s="309" t="s">
        <v>2175</v>
      </c>
      <c r="B187" s="309"/>
      <c r="C187" s="309"/>
      <c r="D187" s="309"/>
      <c r="E187" s="309"/>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09"/>
    </row>
    <row r="188" spans="1:37" ht="25.15" customHeight="1" x14ac:dyDescent="0.2">
      <c r="A188" s="101"/>
      <c r="B188" s="102"/>
      <c r="C188" s="102"/>
      <c r="D188" s="102"/>
      <c r="E188" s="102"/>
      <c r="F188" s="102"/>
      <c r="G188" s="102"/>
      <c r="H188" s="102"/>
      <c r="I188" s="102"/>
      <c r="J188" s="102"/>
      <c r="K188" s="102"/>
      <c r="L188" s="102"/>
      <c r="M188" s="102"/>
      <c r="N188" s="102"/>
      <c r="O188" s="102"/>
      <c r="P188" s="102"/>
      <c r="Q188" s="103"/>
      <c r="R188" s="102"/>
      <c r="S188" s="102"/>
      <c r="T188" s="102"/>
      <c r="U188" s="102"/>
      <c r="V188" s="102"/>
      <c r="W188" s="102"/>
      <c r="X188" s="102"/>
      <c r="Y188" s="102"/>
      <c r="Z188" s="102"/>
      <c r="AA188" s="102"/>
      <c r="AB188" s="102"/>
      <c r="AC188" s="102"/>
      <c r="AD188" s="83"/>
      <c r="AE188" s="83"/>
    </row>
    <row r="189" spans="1:37" ht="25.15" customHeight="1" thickBot="1" x14ac:dyDescent="0.25">
      <c r="A189" s="70"/>
      <c r="B189" s="70"/>
      <c r="C189" s="70"/>
      <c r="D189" s="70"/>
      <c r="E189" s="70"/>
      <c r="F189" s="70"/>
      <c r="G189" s="70"/>
      <c r="H189" s="70"/>
      <c r="I189" s="70"/>
      <c r="J189" s="70"/>
      <c r="K189" s="70"/>
      <c r="L189" s="70"/>
      <c r="M189" s="70"/>
      <c r="N189" s="70"/>
      <c r="O189" s="70"/>
      <c r="P189" s="70"/>
      <c r="Q189" s="95"/>
      <c r="R189" s="70"/>
      <c r="S189" s="70"/>
      <c r="T189" s="70"/>
      <c r="U189" s="70"/>
      <c r="V189" s="70"/>
      <c r="W189" s="70"/>
      <c r="X189" s="70"/>
      <c r="Y189" s="70"/>
      <c r="Z189" s="70"/>
      <c r="AA189" s="70"/>
      <c r="AB189" s="70"/>
      <c r="AC189" s="70"/>
      <c r="AD189" s="96"/>
      <c r="AE189" s="96"/>
    </row>
    <row r="190" spans="1:37" ht="25.15" customHeight="1" thickTop="1" thickBot="1" x14ac:dyDescent="0.25">
      <c r="A190" s="299" t="s">
        <v>43</v>
      </c>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63" t="s">
        <v>64</v>
      </c>
      <c r="AE190" s="211" t="s">
        <v>8</v>
      </c>
      <c r="AF190" s="86" t="s">
        <v>2133</v>
      </c>
      <c r="AG190" s="86" t="s">
        <v>2134</v>
      </c>
      <c r="AH190" s="86" t="s">
        <v>2135</v>
      </c>
      <c r="AI190" s="87" t="s">
        <v>2136</v>
      </c>
      <c r="AJ190" s="86"/>
      <c r="AK190" s="87" t="s">
        <v>2137</v>
      </c>
    </row>
    <row r="191" spans="1:37" ht="25.15" customHeight="1" thickTop="1" thickBot="1" x14ac:dyDescent="0.25">
      <c r="A191" s="285" t="s">
        <v>66</v>
      </c>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88">
        <f>'Art. 121'!AF189</f>
        <v>3</v>
      </c>
      <c r="AE191" s="89" t="str">
        <f t="shared" ref="AE191:AE212" si="41">IF(AG191=1,AK191,AG191)</f>
        <v>No aplica</v>
      </c>
      <c r="AF191">
        <f t="shared" ref="AF191:AF212" si="42">AD191/2</f>
        <v>1.5</v>
      </c>
      <c r="AG191" s="86" t="str">
        <f t="shared" ref="AG191:AG212" si="43">IF(AND(AF191&gt;=0,AF191&lt;=1),1,"No aplica")</f>
        <v>No aplica</v>
      </c>
      <c r="AH191" s="90" t="e">
        <f t="shared" ref="AH191:AH212" si="44">AD191/(AG191*2)</f>
        <v>#VALUE!</v>
      </c>
      <c r="AI191" s="91" t="str">
        <f t="shared" ref="AI191:AI212" si="45">IF(AG191=1,AG191/$AG$213,"No aplica")</f>
        <v>No aplica</v>
      </c>
      <c r="AJ191" s="91" t="e">
        <f t="shared" ref="AJ191:AJ212" si="46">AF191*AI191</f>
        <v>#VALUE!</v>
      </c>
      <c r="AK191" s="91" t="e">
        <f t="shared" ref="AK191:AK212" si="47">AJ191*$AE$23</f>
        <v>#VALUE!</v>
      </c>
    </row>
    <row r="192" spans="1:37" ht="25.15" customHeight="1" thickTop="1" thickBot="1" x14ac:dyDescent="0.25">
      <c r="A192" s="285" t="s">
        <v>67</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88">
        <f>'Art. 121'!AF190</f>
        <v>3</v>
      </c>
      <c r="AE192" s="89" t="str">
        <f t="shared" si="41"/>
        <v>No aplica</v>
      </c>
      <c r="AF192">
        <f t="shared" si="42"/>
        <v>1.5</v>
      </c>
      <c r="AG192" s="86" t="str">
        <f t="shared" si="43"/>
        <v>No aplica</v>
      </c>
      <c r="AH192" s="90" t="e">
        <f t="shared" si="44"/>
        <v>#VALUE!</v>
      </c>
      <c r="AI192" s="91" t="str">
        <f t="shared" si="45"/>
        <v>No aplica</v>
      </c>
      <c r="AJ192" s="91" t="e">
        <f t="shared" si="46"/>
        <v>#VALUE!</v>
      </c>
      <c r="AK192" s="91" t="e">
        <f t="shared" si="47"/>
        <v>#VALUE!</v>
      </c>
    </row>
    <row r="193" spans="1:37" ht="25.15" customHeight="1" thickTop="1" thickBot="1" x14ac:dyDescent="0.25">
      <c r="A193" s="285" t="s">
        <v>163</v>
      </c>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88">
        <f>'Art. 121'!AF191</f>
        <v>3</v>
      </c>
      <c r="AE193" s="89" t="str">
        <f t="shared" si="41"/>
        <v>No aplica</v>
      </c>
      <c r="AF193">
        <f t="shared" si="42"/>
        <v>1.5</v>
      </c>
      <c r="AG193" s="86" t="str">
        <f t="shared" si="43"/>
        <v>No aplica</v>
      </c>
      <c r="AH193" s="90" t="e">
        <f t="shared" si="44"/>
        <v>#VALUE!</v>
      </c>
      <c r="AI193" s="91" t="str">
        <f t="shared" si="45"/>
        <v>No aplica</v>
      </c>
      <c r="AJ193" s="91" t="e">
        <f t="shared" si="46"/>
        <v>#VALUE!</v>
      </c>
      <c r="AK193" s="91" t="e">
        <f t="shared" si="47"/>
        <v>#VALUE!</v>
      </c>
    </row>
    <row r="194" spans="1:37" ht="25.15" customHeight="1" thickTop="1" thickBot="1" x14ac:dyDescent="0.25">
      <c r="A194" s="285" t="s">
        <v>164</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88">
        <f>'Art. 121'!AF192</f>
        <v>3</v>
      </c>
      <c r="AE194" s="89" t="str">
        <f t="shared" si="41"/>
        <v>No aplica</v>
      </c>
      <c r="AF194">
        <f t="shared" si="42"/>
        <v>1.5</v>
      </c>
      <c r="AG194" s="86" t="str">
        <f t="shared" si="43"/>
        <v>No aplica</v>
      </c>
      <c r="AH194" s="90" t="e">
        <f t="shared" si="44"/>
        <v>#VALUE!</v>
      </c>
      <c r="AI194" s="91" t="str">
        <f t="shared" si="45"/>
        <v>No aplica</v>
      </c>
      <c r="AJ194" s="91" t="e">
        <f t="shared" si="46"/>
        <v>#VALUE!</v>
      </c>
      <c r="AK194" s="91" t="e">
        <f t="shared" si="47"/>
        <v>#VALUE!</v>
      </c>
    </row>
    <row r="195" spans="1:37" ht="25.15" customHeight="1" thickTop="1" thickBot="1" x14ac:dyDescent="0.25">
      <c r="A195" s="285" t="s">
        <v>165</v>
      </c>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88">
        <f>'Art. 121'!AF193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15" customHeight="1" thickTop="1" thickBot="1" x14ac:dyDescent="0.25">
      <c r="A196" s="285" t="s">
        <v>166</v>
      </c>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88">
        <f>'Art. 121'!AF194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15" customHeight="1" thickTop="1" thickBot="1" x14ac:dyDescent="0.25">
      <c r="A197" s="285" t="s">
        <v>2176</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88">
        <f>'Art. 121'!AF195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15" customHeight="1" thickTop="1" thickBot="1" x14ac:dyDescent="0.25">
      <c r="A198" s="285" t="s">
        <v>168</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15" customHeight="1" thickTop="1" thickBot="1" x14ac:dyDescent="0.25">
      <c r="A199" s="285" t="s">
        <v>169</v>
      </c>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15" customHeight="1" thickTop="1" thickBot="1" x14ac:dyDescent="0.25">
      <c r="A200" s="285" t="s">
        <v>2177</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15" customHeight="1" thickTop="1" thickBot="1" x14ac:dyDescent="0.25">
      <c r="A201" s="285" t="s">
        <v>171</v>
      </c>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15" customHeight="1" thickTop="1" thickBot="1" x14ac:dyDescent="0.25">
      <c r="A202" s="285" t="s">
        <v>172</v>
      </c>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15" customHeight="1" thickTop="1" thickBot="1" x14ac:dyDescent="0.25">
      <c r="A203" s="285" t="s">
        <v>173</v>
      </c>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15" customHeight="1" thickTop="1" thickBot="1" x14ac:dyDescent="0.25">
      <c r="A204" s="285" t="s">
        <v>174</v>
      </c>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15" customHeight="1" thickTop="1" thickBot="1" x14ac:dyDescent="0.25">
      <c r="A205" s="285" t="s">
        <v>175</v>
      </c>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15" customHeight="1" thickTop="1" thickBot="1" x14ac:dyDescent="0.25">
      <c r="A206" s="285" t="s">
        <v>176</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15" customHeight="1" thickTop="1" thickBot="1" x14ac:dyDescent="0.25">
      <c r="A207" s="285" t="s">
        <v>177</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15" customHeight="1" thickTop="1" thickBot="1" x14ac:dyDescent="0.25">
      <c r="A208" s="285" t="s">
        <v>178</v>
      </c>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15" customHeight="1" thickTop="1" thickBot="1" x14ac:dyDescent="0.25">
      <c r="A209" s="285" t="s">
        <v>179</v>
      </c>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15" customHeight="1" thickTop="1" thickBot="1" x14ac:dyDescent="0.25">
      <c r="A210" s="285" t="s">
        <v>180</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15" customHeight="1" thickTop="1" thickBot="1" x14ac:dyDescent="0.25">
      <c r="A211" s="285" t="s">
        <v>181</v>
      </c>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15" customHeight="1" thickTop="1" thickBot="1" x14ac:dyDescent="0.25">
      <c r="A212" s="285" t="s">
        <v>182</v>
      </c>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15" customHeight="1" thickTop="1" x14ac:dyDescent="0.2">
      <c r="A213" s="307" t="s">
        <v>2178</v>
      </c>
      <c r="B213" s="307"/>
      <c r="C213" s="307"/>
      <c r="D213" s="307"/>
      <c r="E213" s="307"/>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89">
        <f>SUM(AE191:AE212)</f>
        <v>0</v>
      </c>
      <c r="AF213" s="59"/>
      <c r="AG213" s="92">
        <f>SUM(AG191:AG212)</f>
        <v>0</v>
      </c>
      <c r="AH213" s="93"/>
      <c r="AI213" s="94"/>
      <c r="AJ213" s="94"/>
      <c r="AK213" s="94"/>
    </row>
    <row r="214" spans="1:37" ht="25.15" customHeight="1" x14ac:dyDescent="0.2">
      <c r="A214" s="308" t="s">
        <v>2179</v>
      </c>
      <c r="B214" s="308"/>
      <c r="C214" s="308"/>
      <c r="D214" s="308"/>
      <c r="E214" s="308"/>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89">
        <f>AE213/$AE$23*100</f>
        <v>0</v>
      </c>
      <c r="AF214" s="59"/>
      <c r="AG214" s="92"/>
      <c r="AH214" s="93"/>
      <c r="AI214" s="94"/>
      <c r="AJ214" s="94"/>
      <c r="AK214" s="94"/>
    </row>
    <row r="215" spans="1:37" ht="25.15" customHeight="1" thickBot="1" x14ac:dyDescent="0.25">
      <c r="A215" s="70"/>
      <c r="B215" s="70"/>
      <c r="C215" s="70"/>
      <c r="D215" s="70"/>
      <c r="E215" s="70"/>
      <c r="F215" s="70"/>
      <c r="G215" s="70"/>
      <c r="H215" s="70"/>
      <c r="I215" s="70"/>
      <c r="J215" s="70"/>
      <c r="K215" s="70"/>
      <c r="L215" s="70"/>
      <c r="M215" s="70"/>
      <c r="N215" s="70"/>
      <c r="O215" s="70"/>
      <c r="P215" s="70"/>
      <c r="Q215" s="95"/>
      <c r="R215" s="70"/>
      <c r="S215" s="70"/>
      <c r="T215" s="70"/>
      <c r="U215" s="70"/>
      <c r="V215" s="70"/>
      <c r="W215" s="70"/>
      <c r="X215" s="70"/>
      <c r="Y215" s="70"/>
      <c r="Z215" s="70"/>
      <c r="AA215" s="70"/>
      <c r="AB215" s="70"/>
      <c r="AC215" s="70"/>
      <c r="AD215" s="96"/>
      <c r="AE215" s="96"/>
    </row>
    <row r="216" spans="1:37" ht="25.15" customHeight="1" thickTop="1" thickBot="1" x14ac:dyDescent="0.25">
      <c r="A216" s="310" t="s">
        <v>73</v>
      </c>
      <c r="B216" s="310"/>
      <c r="C216" s="310"/>
      <c r="D216" s="310"/>
      <c r="E216" s="310"/>
      <c r="F216" s="310"/>
      <c r="G216" s="310"/>
      <c r="H216" s="310"/>
      <c r="I216" s="310"/>
      <c r="J216" s="310"/>
      <c r="K216" s="310"/>
      <c r="L216" s="310"/>
      <c r="M216" s="310"/>
      <c r="N216" s="310"/>
      <c r="O216" s="310"/>
      <c r="P216" s="310"/>
      <c r="Q216" s="310"/>
      <c r="R216" s="310"/>
      <c r="S216" s="310"/>
      <c r="T216" s="310"/>
      <c r="U216" s="310"/>
      <c r="V216" s="310"/>
      <c r="W216" s="310"/>
      <c r="X216" s="310"/>
      <c r="Y216" s="310"/>
      <c r="Z216" s="310"/>
      <c r="AA216" s="310"/>
      <c r="AB216" s="310"/>
      <c r="AC216" s="310"/>
      <c r="AD216" s="104" t="s">
        <v>64</v>
      </c>
      <c r="AE216" s="105" t="s">
        <v>8</v>
      </c>
      <c r="AF216" s="86" t="s">
        <v>2133</v>
      </c>
      <c r="AG216" s="86" t="s">
        <v>2134</v>
      </c>
      <c r="AH216" s="86" t="s">
        <v>2135</v>
      </c>
      <c r="AI216" s="87" t="s">
        <v>2136</v>
      </c>
      <c r="AJ216" s="86"/>
      <c r="AK216" s="87" t="s">
        <v>2137</v>
      </c>
    </row>
    <row r="217" spans="1:37" ht="25.15" customHeight="1" thickTop="1" thickBot="1" x14ac:dyDescent="0.25">
      <c r="A217" s="285" t="s">
        <v>183</v>
      </c>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88">
        <f>'Art. 121'!AF213</f>
        <v>3</v>
      </c>
      <c r="AE217" s="89" t="str">
        <f>IF(AG217=1,AK217,AG217)</f>
        <v>No aplica</v>
      </c>
      <c r="AF217">
        <f>AD217/2</f>
        <v>1.5</v>
      </c>
      <c r="AG217" s="86" t="str">
        <f>IF(AND(AF217&gt;=0,AF217&lt;=1),1,"No aplica")</f>
        <v>No aplica</v>
      </c>
      <c r="AH217" s="90" t="e">
        <f>AD217/(AG217*2)</f>
        <v>#VALUE!</v>
      </c>
      <c r="AI217" s="91" t="str">
        <f>IF(AG217=1,AG217/$AG$222,"No aplica")</f>
        <v>No aplica</v>
      </c>
      <c r="AJ217" s="91" t="e">
        <f>AF217*AI217</f>
        <v>#VALUE!</v>
      </c>
      <c r="AK217" s="91" t="e">
        <f>AJ217*$AE$23</f>
        <v>#VALUE!</v>
      </c>
    </row>
    <row r="218" spans="1:37" ht="25.15" customHeight="1" thickTop="1" thickBot="1" x14ac:dyDescent="0.25">
      <c r="A218" s="285" t="s">
        <v>184</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8">
        <f>'Art. 121'!AF214</f>
        <v>3</v>
      </c>
      <c r="AE218" s="89" t="str">
        <f>IF(AG218=1,AK218,AG218)</f>
        <v>No aplica</v>
      </c>
      <c r="AF218">
        <f>AD218/2</f>
        <v>1.5</v>
      </c>
      <c r="AG218" s="86" t="str">
        <f>IF(AND(AF218&gt;=0,AF218&lt;=1),1,"No aplica")</f>
        <v>No aplica</v>
      </c>
      <c r="AH218" s="90" t="e">
        <f>AD218/(AG218*2)</f>
        <v>#VALUE!</v>
      </c>
      <c r="AI218" s="91" t="str">
        <f>IF(AG218=1,AG218/$AG$222,"No aplica")</f>
        <v>No aplica</v>
      </c>
      <c r="AJ218" s="91" t="e">
        <f>AF218*AI218</f>
        <v>#VALUE!</v>
      </c>
      <c r="AK218" s="91" t="e">
        <f>AJ218*$AE$23</f>
        <v>#VALUE!</v>
      </c>
    </row>
    <row r="219" spans="1:37" ht="25.15" customHeight="1" thickTop="1" thickBot="1" x14ac:dyDescent="0.25">
      <c r="A219" s="285" t="s">
        <v>185</v>
      </c>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88">
        <f>'Art. 121'!AF215</f>
        <v>3</v>
      </c>
      <c r="AE219" s="89" t="str">
        <f>IF(AG219=1,AK219,AG219)</f>
        <v>No aplica</v>
      </c>
      <c r="AF219">
        <f>AD219/2</f>
        <v>1.5</v>
      </c>
      <c r="AG219" s="86" t="str">
        <f>IF(AND(AF219&gt;=0,AF219&lt;=1),1,"No aplica")</f>
        <v>No aplica</v>
      </c>
      <c r="AH219" s="90" t="e">
        <f>AD219/(AG219*2)</f>
        <v>#VALUE!</v>
      </c>
      <c r="AI219" s="91" t="str">
        <f>IF(AG219=1,AG219/$AG$222,"No aplica")</f>
        <v>No aplica</v>
      </c>
      <c r="AJ219" s="91" t="e">
        <f>AF219*AI219</f>
        <v>#VALUE!</v>
      </c>
      <c r="AK219" s="91" t="e">
        <f>AJ219*$AE$23</f>
        <v>#VALUE!</v>
      </c>
    </row>
    <row r="220" spans="1:37" ht="25.15" customHeight="1" thickTop="1" thickBot="1" x14ac:dyDescent="0.25">
      <c r="A220" s="285" t="s">
        <v>186</v>
      </c>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88">
        <f>'Art. 121'!AF216</f>
        <v>3</v>
      </c>
      <c r="AE220" s="89" t="str">
        <f>IF(AG220=1,AK220,AG220)</f>
        <v>No aplica</v>
      </c>
      <c r="AF220">
        <f>AD220/2</f>
        <v>1.5</v>
      </c>
      <c r="AG220" s="86" t="str">
        <f>IF(AND(AF220&gt;=0,AF220&lt;=1),1,"No aplica")</f>
        <v>No aplica</v>
      </c>
      <c r="AH220" s="90" t="e">
        <f>AD220/(AG220*2)</f>
        <v>#VALUE!</v>
      </c>
      <c r="AI220" s="91" t="str">
        <f>IF(AG220=1,AG220/$AG$222,"No aplica")</f>
        <v>No aplica</v>
      </c>
      <c r="AJ220" s="91" t="e">
        <f>AF220*AI220</f>
        <v>#VALUE!</v>
      </c>
      <c r="AK220" s="91" t="e">
        <f>AJ220*$AE$23</f>
        <v>#VALUE!</v>
      </c>
    </row>
    <row r="221" spans="1:37" ht="25.15" customHeight="1" thickTop="1" thickBot="1" x14ac:dyDescent="0.25">
      <c r="A221" s="285" t="s">
        <v>187</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88">
        <f>'Art. 121'!AF217</f>
        <v>3</v>
      </c>
      <c r="AE221" s="89" t="str">
        <f>IF(AG221=1,AK221,AG221)</f>
        <v>No aplica</v>
      </c>
      <c r="AF221">
        <f>AD221/2</f>
        <v>1.5</v>
      </c>
      <c r="AG221" s="86" t="str">
        <f>IF(AND(AF221&gt;=0,AF221&lt;=1),1,"No aplica")</f>
        <v>No aplica</v>
      </c>
      <c r="AH221" s="90" t="e">
        <f>AD221/(AG221*2)</f>
        <v>#VALUE!</v>
      </c>
      <c r="AI221" s="91" t="str">
        <f>IF(AG221=1,AG221/$AG$222,"No aplica")</f>
        <v>No aplica</v>
      </c>
      <c r="AJ221" s="91" t="e">
        <f>AF221*AI221</f>
        <v>#VALUE!</v>
      </c>
      <c r="AK221" s="91" t="e">
        <f>AJ221*$AE$23</f>
        <v>#VALUE!</v>
      </c>
    </row>
    <row r="222" spans="1:37" ht="25.15" customHeight="1" thickTop="1" x14ac:dyDescent="0.2">
      <c r="A222" s="307" t="s">
        <v>2180</v>
      </c>
      <c r="B222" s="307"/>
      <c r="C222" s="307"/>
      <c r="D222" s="307"/>
      <c r="E222" s="307"/>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89">
        <f>SUM(AE217:AE221)</f>
        <v>0</v>
      </c>
      <c r="AF222" s="59"/>
      <c r="AG222" s="92">
        <f>SUM(AG217:AG221)</f>
        <v>0</v>
      </c>
      <c r="AH222" s="93"/>
      <c r="AI222" s="94"/>
      <c r="AJ222" s="94"/>
      <c r="AK222" s="94"/>
    </row>
    <row r="223" spans="1:37" ht="25.15" customHeight="1" x14ac:dyDescent="0.2">
      <c r="A223" s="308" t="s">
        <v>2181</v>
      </c>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89">
        <f>AE222/$AE$23*100</f>
        <v>0</v>
      </c>
      <c r="AF223" s="59"/>
      <c r="AG223" s="92"/>
      <c r="AH223" s="93"/>
      <c r="AI223" s="94"/>
      <c r="AJ223" s="94"/>
      <c r="AK223" s="94"/>
    </row>
    <row r="224" spans="1:37" ht="25.15" customHeight="1" x14ac:dyDescent="0.2">
      <c r="A224" s="100"/>
      <c r="B224" s="100"/>
      <c r="C224" s="100"/>
      <c r="D224" s="100"/>
      <c r="E224" s="100"/>
      <c r="F224" s="100"/>
      <c r="G224" s="100"/>
      <c r="H224" s="100"/>
      <c r="I224" s="100"/>
      <c r="J224" s="100"/>
      <c r="K224" s="100"/>
      <c r="L224" s="100"/>
      <c r="M224" s="100"/>
      <c r="N224" s="100"/>
      <c r="O224" s="100"/>
      <c r="P224" s="100"/>
      <c r="Q224" s="95"/>
      <c r="R224" s="100"/>
      <c r="S224" s="100"/>
      <c r="T224" s="100"/>
      <c r="U224" s="100"/>
      <c r="V224" s="100"/>
      <c r="W224" s="100"/>
      <c r="X224" s="100"/>
      <c r="Y224" s="100"/>
      <c r="Z224" s="100"/>
      <c r="AA224" s="100"/>
      <c r="AB224" s="100"/>
      <c r="AC224" s="100"/>
      <c r="AD224" s="96"/>
      <c r="AE224" s="96"/>
    </row>
    <row r="225" spans="1:37" ht="25.15" customHeight="1" x14ac:dyDescent="0.2">
      <c r="A225" s="100"/>
      <c r="B225" s="100"/>
      <c r="C225" s="100"/>
      <c r="D225" s="100"/>
      <c r="E225" s="100"/>
      <c r="F225" s="100"/>
      <c r="G225" s="100"/>
      <c r="H225" s="100"/>
      <c r="I225" s="100"/>
      <c r="J225" s="100"/>
      <c r="K225" s="100"/>
      <c r="L225" s="100"/>
      <c r="M225" s="100"/>
      <c r="N225" s="100"/>
      <c r="O225" s="100"/>
      <c r="P225" s="100"/>
      <c r="Q225" s="95"/>
      <c r="R225" s="100"/>
      <c r="S225" s="100"/>
      <c r="T225" s="100"/>
      <c r="U225" s="100"/>
      <c r="V225" s="100"/>
      <c r="W225" s="100"/>
      <c r="X225" s="100"/>
      <c r="Y225" s="100"/>
      <c r="Z225" s="100"/>
      <c r="AA225" s="100"/>
      <c r="AB225" s="100"/>
      <c r="AC225" s="100"/>
      <c r="AD225" s="96"/>
      <c r="AE225" s="96"/>
    </row>
    <row r="226" spans="1:37" ht="25.15" customHeight="1" x14ac:dyDescent="0.2">
      <c r="A226" s="309" t="s">
        <v>188</v>
      </c>
      <c r="B226" s="309"/>
      <c r="C226" s="309"/>
      <c r="D226" s="309"/>
      <c r="E226" s="309"/>
      <c r="F226" s="309"/>
      <c r="G226" s="309"/>
      <c r="H226" s="309"/>
      <c r="I226" s="309"/>
      <c r="J226" s="309"/>
      <c r="K226" s="309"/>
      <c r="L226" s="309"/>
      <c r="M226" s="309"/>
      <c r="N226" s="309"/>
      <c r="O226" s="309"/>
      <c r="P226" s="309"/>
      <c r="Q226" s="309"/>
      <c r="R226" s="309"/>
      <c r="S226" s="309"/>
      <c r="T226" s="309"/>
      <c r="U226" s="309"/>
      <c r="V226" s="309"/>
      <c r="W226" s="309"/>
      <c r="X226" s="309"/>
      <c r="Y226" s="309"/>
      <c r="Z226" s="309"/>
      <c r="AA226" s="309"/>
      <c r="AB226" s="309"/>
      <c r="AC226" s="309"/>
      <c r="AD226" s="309"/>
      <c r="AE226" s="309"/>
    </row>
    <row r="227" spans="1:37" ht="25.15" customHeight="1" x14ac:dyDescent="0.2">
      <c r="A227" s="101"/>
      <c r="B227" s="102"/>
      <c r="C227" s="102"/>
      <c r="D227" s="102"/>
      <c r="E227" s="102"/>
      <c r="F227" s="102"/>
      <c r="G227" s="102"/>
      <c r="H227" s="102"/>
      <c r="I227" s="102"/>
      <c r="J227" s="102"/>
      <c r="K227" s="102"/>
      <c r="L227" s="102"/>
      <c r="M227" s="102"/>
      <c r="N227" s="102"/>
      <c r="O227" s="102"/>
      <c r="P227" s="102"/>
      <c r="Q227" s="103"/>
      <c r="R227" s="102"/>
      <c r="S227" s="102"/>
      <c r="T227" s="102"/>
      <c r="U227" s="102"/>
      <c r="V227" s="102"/>
      <c r="W227" s="102"/>
      <c r="X227" s="102"/>
      <c r="Y227" s="102"/>
      <c r="Z227" s="102"/>
      <c r="AA227" s="102"/>
      <c r="AB227" s="102"/>
      <c r="AC227" s="102"/>
      <c r="AD227" s="83"/>
      <c r="AE227" s="83"/>
    </row>
    <row r="228" spans="1:37" ht="25.15" customHeight="1" thickBot="1" x14ac:dyDescent="0.25">
      <c r="A228" s="70"/>
      <c r="B228" s="70"/>
      <c r="C228" s="70"/>
      <c r="D228" s="70"/>
      <c r="E228" s="70"/>
      <c r="F228" s="70"/>
      <c r="G228" s="70"/>
      <c r="H228" s="70"/>
      <c r="I228" s="70"/>
      <c r="J228" s="70"/>
      <c r="K228" s="70"/>
      <c r="L228" s="70"/>
      <c r="M228" s="70"/>
      <c r="N228" s="70"/>
      <c r="O228" s="70"/>
      <c r="P228" s="70"/>
      <c r="Q228" s="95"/>
      <c r="R228" s="70"/>
      <c r="S228" s="70"/>
      <c r="T228" s="70"/>
      <c r="U228" s="70"/>
      <c r="V228" s="70"/>
      <c r="W228" s="70"/>
      <c r="X228" s="70"/>
      <c r="Y228" s="70"/>
      <c r="Z228" s="70"/>
      <c r="AA228" s="70"/>
      <c r="AB228" s="70"/>
      <c r="AC228" s="70"/>
      <c r="AD228" s="96"/>
      <c r="AE228" s="96"/>
    </row>
    <row r="229" spans="1:37" ht="25.15" customHeight="1" thickTop="1" thickBot="1" x14ac:dyDescent="0.25">
      <c r="A229" s="299" t="s">
        <v>43</v>
      </c>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63" t="s">
        <v>64</v>
      </c>
      <c r="AE229" s="211" t="s">
        <v>8</v>
      </c>
      <c r="AF229" s="86" t="s">
        <v>2133</v>
      </c>
      <c r="AG229" s="86" t="s">
        <v>2134</v>
      </c>
      <c r="AH229" s="86" t="s">
        <v>2135</v>
      </c>
      <c r="AI229" s="87" t="s">
        <v>2136</v>
      </c>
      <c r="AJ229" s="86"/>
      <c r="AK229" s="87" t="s">
        <v>2137</v>
      </c>
    </row>
    <row r="230" spans="1:37" ht="25.15" customHeight="1" thickTop="1" thickBot="1" x14ac:dyDescent="0.25">
      <c r="A230" s="285" t="s">
        <v>66</v>
      </c>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88">
        <f>'Art. 121'!AF226</f>
        <v>3</v>
      </c>
      <c r="AE230" s="89" t="str">
        <f t="shared" ref="AE230:AE240" si="48">IF(AG230=1,AK230,AG230)</f>
        <v>No aplica</v>
      </c>
      <c r="AF230">
        <f t="shared" ref="AF230:AF240" si="49">AD230/2</f>
        <v>1.5</v>
      </c>
      <c r="AG230" s="86" t="str">
        <f t="shared" ref="AG230:AG240" si="50">IF(AND(AF230&gt;=0,AF230&lt;=1),1,"No aplica")</f>
        <v>No aplica</v>
      </c>
      <c r="AH230" s="90" t="e">
        <f t="shared" ref="AH230:AH240" si="51">AD230/(AG230*2)</f>
        <v>#VALUE!</v>
      </c>
      <c r="AI230" s="91" t="str">
        <f t="shared" ref="AI230:AI240" si="52">IF(AG230=1,AG230/$AG$241,"No aplica")</f>
        <v>No aplica</v>
      </c>
      <c r="AJ230" s="91" t="e">
        <f t="shared" ref="AJ230:AJ240" si="53">AF230*AI230</f>
        <v>#VALUE!</v>
      </c>
      <c r="AK230" s="91" t="e">
        <f t="shared" ref="AK230:AK240" si="54">AJ230*$AE$23</f>
        <v>#VALUE!</v>
      </c>
    </row>
    <row r="231" spans="1:37" ht="25.15" customHeight="1" thickTop="1" thickBot="1" x14ac:dyDescent="0.25">
      <c r="A231" s="285" t="s">
        <v>67</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88">
        <f>'Art. 121'!AF227</f>
        <v>3</v>
      </c>
      <c r="AE231" s="89" t="str">
        <f t="shared" si="48"/>
        <v>No aplica</v>
      </c>
      <c r="AF231">
        <f t="shared" si="49"/>
        <v>1.5</v>
      </c>
      <c r="AG231" s="86" t="str">
        <f t="shared" si="50"/>
        <v>No aplica</v>
      </c>
      <c r="AH231" s="90" t="e">
        <f t="shared" si="51"/>
        <v>#VALUE!</v>
      </c>
      <c r="AI231" s="91" t="str">
        <f t="shared" si="52"/>
        <v>No aplica</v>
      </c>
      <c r="AJ231" s="91" t="e">
        <f t="shared" si="53"/>
        <v>#VALUE!</v>
      </c>
      <c r="AK231" s="91" t="e">
        <f t="shared" si="54"/>
        <v>#VALUE!</v>
      </c>
    </row>
    <row r="232" spans="1:37" ht="25.15" customHeight="1" thickTop="1" thickBot="1" x14ac:dyDescent="0.25">
      <c r="A232" s="285" t="s">
        <v>190</v>
      </c>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88">
        <f>'Art. 121'!AF228</f>
        <v>3</v>
      </c>
      <c r="AE232" s="89" t="str">
        <f t="shared" si="48"/>
        <v>No aplica</v>
      </c>
      <c r="AF232">
        <f t="shared" si="49"/>
        <v>1.5</v>
      </c>
      <c r="AG232" s="86" t="str">
        <f t="shared" si="50"/>
        <v>No aplica</v>
      </c>
      <c r="AH232" s="90" t="e">
        <f t="shared" si="51"/>
        <v>#VALUE!</v>
      </c>
      <c r="AI232" s="91" t="str">
        <f t="shared" si="52"/>
        <v>No aplica</v>
      </c>
      <c r="AJ232" s="91" t="e">
        <f t="shared" si="53"/>
        <v>#VALUE!</v>
      </c>
      <c r="AK232" s="91" t="e">
        <f t="shared" si="54"/>
        <v>#VALUE!</v>
      </c>
    </row>
    <row r="233" spans="1:37" ht="25.15" customHeight="1" thickTop="1" thickBot="1" x14ac:dyDescent="0.25">
      <c r="A233" s="285" t="s">
        <v>191</v>
      </c>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88">
        <f>'Art. 121'!AF229</f>
        <v>3</v>
      </c>
      <c r="AE233" s="89" t="str">
        <f t="shared" si="48"/>
        <v>No aplica</v>
      </c>
      <c r="AF233">
        <f t="shared" si="49"/>
        <v>1.5</v>
      </c>
      <c r="AG233" s="86" t="str">
        <f t="shared" si="50"/>
        <v>No aplica</v>
      </c>
      <c r="AH233" s="90" t="e">
        <f t="shared" si="51"/>
        <v>#VALUE!</v>
      </c>
      <c r="AI233" s="91" t="str">
        <f t="shared" si="52"/>
        <v>No aplica</v>
      </c>
      <c r="AJ233" s="91" t="e">
        <f t="shared" si="53"/>
        <v>#VALUE!</v>
      </c>
      <c r="AK233" s="91" t="e">
        <f t="shared" si="54"/>
        <v>#VALUE!</v>
      </c>
    </row>
    <row r="234" spans="1:37" ht="25.15" customHeight="1" thickTop="1" thickBot="1" x14ac:dyDescent="0.25">
      <c r="A234" s="285" t="s">
        <v>192</v>
      </c>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88">
        <f>'Art. 121'!AF230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15" customHeight="1" thickTop="1" thickBot="1" x14ac:dyDescent="0.25">
      <c r="A235" s="285" t="s">
        <v>193</v>
      </c>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88">
        <f>'Art. 121'!AF231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15" customHeight="1" thickTop="1" thickBot="1" x14ac:dyDescent="0.25">
      <c r="A236" s="285" t="s">
        <v>194</v>
      </c>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88">
        <f>'Art. 121'!AF232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15" customHeight="1" thickTop="1" thickBot="1" x14ac:dyDescent="0.25">
      <c r="A237" s="285" t="s">
        <v>195</v>
      </c>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15" customHeight="1" thickTop="1" thickBot="1" x14ac:dyDescent="0.25">
      <c r="A238" s="285" t="s">
        <v>196</v>
      </c>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15" customHeight="1" thickTop="1" thickBot="1" x14ac:dyDescent="0.25">
      <c r="A239" s="285" t="s">
        <v>197</v>
      </c>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15" customHeight="1" thickTop="1" thickBot="1" x14ac:dyDescent="0.25">
      <c r="A240" s="285" t="s">
        <v>198</v>
      </c>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15" customHeight="1" thickTop="1" x14ac:dyDescent="0.2">
      <c r="A241" s="307" t="s">
        <v>2182</v>
      </c>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89">
        <f>SUM(AE230:AE240)</f>
        <v>0</v>
      </c>
      <c r="AF241" s="59"/>
      <c r="AG241" s="92">
        <f>SUM(AG230:AG240)</f>
        <v>0</v>
      </c>
      <c r="AH241" s="93"/>
      <c r="AI241" s="94"/>
      <c r="AJ241" s="94"/>
      <c r="AK241" s="94"/>
    </row>
    <row r="242" spans="1:37" ht="25.15" customHeight="1" x14ac:dyDescent="0.2">
      <c r="A242" s="308" t="s">
        <v>2183</v>
      </c>
      <c r="B242" s="308"/>
      <c r="C242" s="308"/>
      <c r="D242" s="308"/>
      <c r="E242" s="308"/>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89">
        <f>AE241/$AE$23*100</f>
        <v>0</v>
      </c>
      <c r="AF242" s="59"/>
      <c r="AG242" s="92"/>
      <c r="AH242" s="93"/>
      <c r="AI242" s="94"/>
      <c r="AJ242" s="94"/>
      <c r="AK242" s="94"/>
    </row>
    <row r="243" spans="1:37" ht="25.15" customHeight="1" thickBot="1" x14ac:dyDescent="0.25">
      <c r="A243" s="70"/>
      <c r="B243" s="70"/>
      <c r="C243" s="70"/>
      <c r="D243" s="70"/>
      <c r="E243" s="70"/>
      <c r="F243" s="70"/>
      <c r="G243" s="70"/>
      <c r="H243" s="70"/>
      <c r="I243" s="70"/>
      <c r="J243" s="70"/>
      <c r="K243" s="70"/>
      <c r="L243" s="70"/>
      <c r="M243" s="70"/>
      <c r="N243" s="70"/>
      <c r="O243" s="70"/>
      <c r="P243" s="70"/>
      <c r="Q243" s="95"/>
      <c r="R243" s="70"/>
      <c r="S243" s="70"/>
      <c r="T243" s="70"/>
      <c r="U243" s="70"/>
      <c r="V243" s="70"/>
      <c r="W243" s="70"/>
      <c r="X243" s="70"/>
      <c r="Y243" s="70"/>
      <c r="Z243" s="70"/>
      <c r="AA243" s="70"/>
      <c r="AB243" s="70"/>
      <c r="AC243" s="70"/>
      <c r="AD243" s="96"/>
      <c r="AE243" s="96"/>
    </row>
    <row r="244" spans="1:37" ht="25.15" customHeight="1" thickTop="1" thickBot="1" x14ac:dyDescent="0.25">
      <c r="A244" s="310" t="s">
        <v>73</v>
      </c>
      <c r="B244" s="310"/>
      <c r="C244" s="310"/>
      <c r="D244" s="310"/>
      <c r="E244" s="310"/>
      <c r="F244" s="310"/>
      <c r="G244" s="310"/>
      <c r="H244" s="310"/>
      <c r="I244" s="310"/>
      <c r="J244" s="310"/>
      <c r="K244" s="310"/>
      <c r="L244" s="310"/>
      <c r="M244" s="310"/>
      <c r="N244" s="310"/>
      <c r="O244" s="310"/>
      <c r="P244" s="310"/>
      <c r="Q244" s="310"/>
      <c r="R244" s="310"/>
      <c r="S244" s="310"/>
      <c r="T244" s="310"/>
      <c r="U244" s="310"/>
      <c r="V244" s="310"/>
      <c r="W244" s="310"/>
      <c r="X244" s="310"/>
      <c r="Y244" s="310"/>
      <c r="Z244" s="310"/>
      <c r="AA244" s="310"/>
      <c r="AB244" s="310"/>
      <c r="AC244" s="310"/>
      <c r="AD244" s="104" t="s">
        <v>64</v>
      </c>
      <c r="AE244" s="105" t="s">
        <v>8</v>
      </c>
      <c r="AF244" s="86" t="s">
        <v>2133</v>
      </c>
      <c r="AG244" s="86" t="s">
        <v>2134</v>
      </c>
      <c r="AH244" s="86" t="s">
        <v>2135</v>
      </c>
      <c r="AI244" s="87" t="s">
        <v>2136</v>
      </c>
      <c r="AJ244" s="86"/>
      <c r="AK244" s="87" t="s">
        <v>2137</v>
      </c>
    </row>
    <row r="245" spans="1:37" ht="25.15" customHeight="1" thickTop="1" thickBot="1" x14ac:dyDescent="0.25">
      <c r="A245" s="285" t="s">
        <v>199</v>
      </c>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88">
        <f>'Art. 121'!AF239</f>
        <v>3</v>
      </c>
      <c r="AE245" s="89" t="str">
        <f>IF(AG245=1,AK245,AG245)</f>
        <v>No aplica</v>
      </c>
      <c r="AF245">
        <f>AD245/2</f>
        <v>1.5</v>
      </c>
      <c r="AG245" s="86" t="str">
        <f>IF(AND(AF245&gt;=0,AF245&lt;=1),1,"No aplica")</f>
        <v>No aplica</v>
      </c>
      <c r="AH245" s="90" t="e">
        <f>AD245/(AG245*2)</f>
        <v>#VALUE!</v>
      </c>
      <c r="AI245" s="91" t="str">
        <f>IF(AG245=1,AG245/$AG$250,"No aplica")</f>
        <v>No aplica</v>
      </c>
      <c r="AJ245" s="91" t="e">
        <f>AF245*AI245</f>
        <v>#VALUE!</v>
      </c>
      <c r="AK245" s="91" t="e">
        <f>AJ245*$AE$23</f>
        <v>#VALUE!</v>
      </c>
    </row>
    <row r="246" spans="1:37" ht="25.15" customHeight="1" thickTop="1" thickBot="1" x14ac:dyDescent="0.25">
      <c r="A246" s="285" t="s">
        <v>200</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8">
        <f>'Art. 121'!AF240</f>
        <v>3</v>
      </c>
      <c r="AE246" s="89" t="str">
        <f>IF(AG246=1,AK246,AG246)</f>
        <v>No aplica</v>
      </c>
      <c r="AF246">
        <f>AD246/2</f>
        <v>1.5</v>
      </c>
      <c r="AG246" s="86" t="str">
        <f>IF(AND(AF246&gt;=0,AF246&lt;=1),1,"No aplica")</f>
        <v>No aplica</v>
      </c>
      <c r="AH246" s="90" t="e">
        <f>AD246/(AG246*2)</f>
        <v>#VALUE!</v>
      </c>
      <c r="AI246" s="91" t="str">
        <f>IF(AG246=1,AG246/$AG$250,"No aplica")</f>
        <v>No aplica</v>
      </c>
      <c r="AJ246" s="91" t="e">
        <f>AF246*AI246</f>
        <v>#VALUE!</v>
      </c>
      <c r="AK246" s="91" t="e">
        <f>AJ246*$AE$23</f>
        <v>#VALUE!</v>
      </c>
    </row>
    <row r="247" spans="1:37" ht="25.15" customHeight="1" thickTop="1" thickBot="1" x14ac:dyDescent="0.25">
      <c r="A247" s="285" t="s">
        <v>201</v>
      </c>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88">
        <f>'Art. 121'!AF241</f>
        <v>3</v>
      </c>
      <c r="AE247" s="89" t="str">
        <f>IF(AG247=1,AK247,AG247)</f>
        <v>No aplica</v>
      </c>
      <c r="AF247">
        <f>AD247/2</f>
        <v>1.5</v>
      </c>
      <c r="AG247" s="86" t="str">
        <f>IF(AND(AF247&gt;=0,AF247&lt;=1),1,"No aplica")</f>
        <v>No aplica</v>
      </c>
      <c r="AH247" s="90" t="e">
        <f>AD247/(AG247*2)</f>
        <v>#VALUE!</v>
      </c>
      <c r="AI247" s="91" t="str">
        <f>IF(AG247=1,AG247/$AG$250,"No aplica")</f>
        <v>No aplica</v>
      </c>
      <c r="AJ247" s="91" t="e">
        <f>AF247*AI247</f>
        <v>#VALUE!</v>
      </c>
      <c r="AK247" s="91" t="e">
        <f>AJ247*$AE$23</f>
        <v>#VALUE!</v>
      </c>
    </row>
    <row r="248" spans="1:37" ht="25.15" customHeight="1" thickTop="1" thickBot="1" x14ac:dyDescent="0.25">
      <c r="A248" s="285" t="s">
        <v>202</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88">
        <f>'Art. 121'!AF242</f>
        <v>3</v>
      </c>
      <c r="AE248" s="89" t="str">
        <f>IF(AG248=1,AK248,AG248)</f>
        <v>No aplica</v>
      </c>
      <c r="AF248">
        <f>AD248/2</f>
        <v>1.5</v>
      </c>
      <c r="AG248" s="86" t="str">
        <f>IF(AND(AF248&gt;=0,AF248&lt;=1),1,"No aplica")</f>
        <v>No aplica</v>
      </c>
      <c r="AH248" s="90" t="e">
        <f>AD248/(AG248*2)</f>
        <v>#VALUE!</v>
      </c>
      <c r="AI248" s="91" t="str">
        <f>IF(AG248=1,AG248/$AG$250,"No aplica")</f>
        <v>No aplica</v>
      </c>
      <c r="AJ248" s="91" t="e">
        <f>AF248*AI248</f>
        <v>#VALUE!</v>
      </c>
      <c r="AK248" s="91" t="e">
        <f>AJ248*$AE$23</f>
        <v>#VALUE!</v>
      </c>
    </row>
    <row r="249" spans="1:37" ht="25.15" customHeight="1" thickTop="1" thickBot="1" x14ac:dyDescent="0.25">
      <c r="A249" s="285" t="s">
        <v>203</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88">
        <f>'Art. 121'!AF243</f>
        <v>3</v>
      </c>
      <c r="AE249" s="89" t="str">
        <f>IF(AG249=1,AK249,AG249)</f>
        <v>No aplica</v>
      </c>
      <c r="AF249">
        <f>AD249/2</f>
        <v>1.5</v>
      </c>
      <c r="AG249" s="86" t="str">
        <f>IF(AND(AF249&gt;=0,AF249&lt;=1),1,"No aplica")</f>
        <v>No aplica</v>
      </c>
      <c r="AH249" s="90" t="e">
        <f>AD249/(AG249*2)</f>
        <v>#VALUE!</v>
      </c>
      <c r="AI249" s="91" t="str">
        <f>IF(AG249=1,AG249/$AG$250,"No aplica")</f>
        <v>No aplica</v>
      </c>
      <c r="AJ249" s="91" t="e">
        <f>AF249*AI249</f>
        <v>#VALUE!</v>
      </c>
      <c r="AK249" s="91" t="e">
        <f>AJ249*$AE$23</f>
        <v>#VALUE!</v>
      </c>
    </row>
    <row r="250" spans="1:37" ht="25.15" customHeight="1" thickTop="1" x14ac:dyDescent="0.2">
      <c r="A250" s="307" t="s">
        <v>2184</v>
      </c>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89">
        <f>SUM(AE243:AE249)</f>
        <v>0</v>
      </c>
      <c r="AF250" s="59"/>
      <c r="AG250" s="92">
        <f>SUM(AG245:AG249)</f>
        <v>0</v>
      </c>
      <c r="AH250" s="93"/>
      <c r="AI250" s="94"/>
      <c r="AJ250" s="94"/>
      <c r="AK250" s="94"/>
    </row>
    <row r="251" spans="1:37" ht="25.15" customHeight="1" x14ac:dyDescent="0.2">
      <c r="A251" s="308" t="s">
        <v>2185</v>
      </c>
      <c r="B251" s="308"/>
      <c r="C251" s="308"/>
      <c r="D251" s="308"/>
      <c r="E251" s="308"/>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89">
        <f>AE250/$AE$23*100</f>
        <v>0</v>
      </c>
      <c r="AF251" s="59"/>
      <c r="AG251" s="92"/>
      <c r="AH251" s="93"/>
      <c r="AI251" s="94"/>
      <c r="AJ251" s="94"/>
      <c r="AK251" s="94"/>
    </row>
    <row r="252" spans="1:37" ht="25.15" customHeight="1" x14ac:dyDescent="0.2">
      <c r="A252" s="100"/>
      <c r="B252" s="100"/>
      <c r="C252" s="100"/>
      <c r="D252" s="100"/>
      <c r="E252" s="100"/>
      <c r="F252" s="100"/>
      <c r="G252" s="100"/>
      <c r="H252" s="100"/>
      <c r="I252" s="100"/>
      <c r="J252" s="100"/>
      <c r="K252" s="100"/>
      <c r="L252" s="100"/>
      <c r="M252" s="100"/>
      <c r="N252" s="100"/>
      <c r="O252" s="100"/>
      <c r="P252" s="100"/>
      <c r="Q252" s="95"/>
      <c r="R252" s="100"/>
      <c r="S252" s="100"/>
      <c r="T252" s="100"/>
      <c r="U252" s="100"/>
      <c r="V252" s="100"/>
      <c r="W252" s="100"/>
      <c r="X252" s="100"/>
      <c r="Y252" s="100"/>
      <c r="Z252" s="100"/>
      <c r="AA252" s="100"/>
      <c r="AB252" s="100"/>
      <c r="AC252" s="100"/>
      <c r="AD252" s="96"/>
      <c r="AE252" s="96"/>
    </row>
    <row r="253" spans="1:37" ht="25.15" customHeight="1" x14ac:dyDescent="0.2">
      <c r="A253" s="100"/>
      <c r="B253" s="100"/>
      <c r="C253" s="100"/>
      <c r="D253" s="100"/>
      <c r="E253" s="100"/>
      <c r="F253" s="100"/>
      <c r="G253" s="100"/>
      <c r="H253" s="100"/>
      <c r="I253" s="100"/>
      <c r="J253" s="100"/>
      <c r="K253" s="100"/>
      <c r="L253" s="100"/>
      <c r="M253" s="100"/>
      <c r="N253" s="100"/>
      <c r="O253" s="100"/>
      <c r="P253" s="100"/>
      <c r="Q253" s="95"/>
      <c r="R253" s="100"/>
      <c r="S253" s="100"/>
      <c r="T253" s="100"/>
      <c r="U253" s="100"/>
      <c r="V253" s="100"/>
      <c r="W253" s="100"/>
      <c r="X253" s="100"/>
      <c r="Y253" s="100"/>
      <c r="Z253" s="100"/>
      <c r="AA253" s="100"/>
      <c r="AB253" s="100"/>
      <c r="AC253" s="100"/>
      <c r="AD253" s="96"/>
      <c r="AE253" s="96"/>
    </row>
    <row r="254" spans="1:37" ht="25.15" customHeight="1" x14ac:dyDescent="0.2">
      <c r="A254" s="309" t="s">
        <v>204</v>
      </c>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row>
    <row r="255" spans="1:37" ht="25.15" customHeight="1" x14ac:dyDescent="0.2">
      <c r="A255" s="101"/>
      <c r="B255" s="102"/>
      <c r="C255" s="102"/>
      <c r="D255" s="102"/>
      <c r="E255" s="102"/>
      <c r="F255" s="102"/>
      <c r="G255" s="102"/>
      <c r="H255" s="102"/>
      <c r="I255" s="102"/>
      <c r="J255" s="102"/>
      <c r="K255" s="102"/>
      <c r="L255" s="102"/>
      <c r="M255" s="102"/>
      <c r="N255" s="102"/>
      <c r="O255" s="102"/>
      <c r="P255" s="102"/>
      <c r="Q255" s="103"/>
      <c r="R255" s="102"/>
      <c r="S255" s="102"/>
      <c r="T255" s="102"/>
      <c r="U255" s="102"/>
      <c r="V255" s="102"/>
      <c r="W255" s="102"/>
      <c r="X255" s="102"/>
      <c r="Y255" s="102"/>
      <c r="Z255" s="102"/>
      <c r="AA255" s="102"/>
      <c r="AB255" s="102"/>
      <c r="AC255" s="102"/>
      <c r="AD255" s="83"/>
      <c r="AE255" s="83"/>
    </row>
    <row r="256" spans="1:37" ht="25.15" customHeight="1" thickBot="1" x14ac:dyDescent="0.25">
      <c r="A256" s="70"/>
      <c r="B256" s="70"/>
      <c r="C256" s="70"/>
      <c r="D256" s="70"/>
      <c r="E256" s="70"/>
      <c r="F256" s="70"/>
      <c r="G256" s="70"/>
      <c r="H256" s="70"/>
      <c r="I256" s="70"/>
      <c r="J256" s="70"/>
      <c r="K256" s="70"/>
      <c r="L256" s="70"/>
      <c r="M256" s="70"/>
      <c r="N256" s="70"/>
      <c r="O256" s="70"/>
      <c r="P256" s="70"/>
      <c r="Q256" s="95"/>
      <c r="R256" s="70"/>
      <c r="S256" s="70"/>
      <c r="T256" s="70"/>
      <c r="U256" s="70"/>
      <c r="V256" s="70"/>
      <c r="W256" s="70"/>
      <c r="X256" s="70"/>
      <c r="Y256" s="70"/>
      <c r="Z256" s="70"/>
      <c r="AA256" s="70"/>
      <c r="AB256" s="70"/>
      <c r="AC256" s="70"/>
      <c r="AD256" s="96"/>
      <c r="AE256" s="96"/>
    </row>
    <row r="257" spans="1:37" ht="25.15" customHeight="1" thickTop="1" thickBot="1" x14ac:dyDescent="0.25">
      <c r="A257" s="299" t="s">
        <v>43</v>
      </c>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63" t="s">
        <v>64</v>
      </c>
      <c r="AE257" s="211" t="s">
        <v>8</v>
      </c>
      <c r="AF257" s="86" t="s">
        <v>2133</v>
      </c>
      <c r="AG257" s="86" t="s">
        <v>2134</v>
      </c>
      <c r="AH257" s="86" t="s">
        <v>2135</v>
      </c>
      <c r="AI257" s="87" t="s">
        <v>2136</v>
      </c>
      <c r="AJ257" s="86"/>
      <c r="AK257" s="87" t="s">
        <v>2137</v>
      </c>
    </row>
    <row r="258" spans="1:37" ht="25.15" customHeight="1" thickTop="1" thickBot="1" x14ac:dyDescent="0.25">
      <c r="A258" s="285" t="s">
        <v>66</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88">
        <f>'Art. 121'!AF252</f>
        <v>3</v>
      </c>
      <c r="AE258" s="89" t="str">
        <f t="shared" ref="AE258:AE321" si="55">IF(AG258=1,AK258,AG258)</f>
        <v>No aplica</v>
      </c>
      <c r="AF258">
        <f t="shared" ref="AF258:AF321" si="56">AD258/2</f>
        <v>1.5</v>
      </c>
      <c r="AG258" s="86" t="str">
        <f t="shared" ref="AG258:AG321" si="57">IF(AND(AF258&gt;=0,AF258&lt;=1),1,"No aplica")</f>
        <v>No aplica</v>
      </c>
      <c r="AH258" s="90" t="e">
        <f t="shared" ref="AH258:AH321" si="58">AD258/(AG258*2)</f>
        <v>#VALUE!</v>
      </c>
      <c r="AI258" s="91" t="str">
        <f t="shared" ref="AI258:AI321" si="59">IF(AG258=1,AG258/$AG$331,"No aplica")</f>
        <v>No aplica</v>
      </c>
      <c r="AJ258" s="91" t="e">
        <f t="shared" ref="AJ258:AJ321" si="60">AF258*AI258</f>
        <v>#VALUE!</v>
      </c>
      <c r="AK258" s="91" t="e">
        <f t="shared" ref="AK258:AK321" si="61">AJ258*$AE$23</f>
        <v>#VALUE!</v>
      </c>
    </row>
    <row r="259" spans="1:37" ht="25.15" customHeight="1" thickTop="1" thickBot="1" x14ac:dyDescent="0.25">
      <c r="A259" s="285" t="s">
        <v>206</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88">
        <f>'Art. 121'!AF253</f>
        <v>3</v>
      </c>
      <c r="AE259" s="89" t="str">
        <f t="shared" si="55"/>
        <v>No aplica</v>
      </c>
      <c r="AF259">
        <f t="shared" si="56"/>
        <v>1.5</v>
      </c>
      <c r="AG259" s="86" t="str">
        <f t="shared" si="57"/>
        <v>No aplica</v>
      </c>
      <c r="AH259" s="90" t="e">
        <f t="shared" si="58"/>
        <v>#VALUE!</v>
      </c>
      <c r="AI259" s="91" t="str">
        <f t="shared" si="59"/>
        <v>No aplica</v>
      </c>
      <c r="AJ259" s="91" t="e">
        <f t="shared" si="60"/>
        <v>#VALUE!</v>
      </c>
      <c r="AK259" s="91" t="e">
        <f t="shared" si="61"/>
        <v>#VALUE!</v>
      </c>
    </row>
    <row r="260" spans="1:37" ht="25.15" customHeight="1" thickTop="1" thickBot="1" x14ac:dyDescent="0.25">
      <c r="A260" s="285" t="s">
        <v>207</v>
      </c>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88">
        <f>'Art. 121'!AF254</f>
        <v>3</v>
      </c>
      <c r="AE260" s="89" t="str">
        <f t="shared" si="55"/>
        <v>No aplica</v>
      </c>
      <c r="AF260">
        <f t="shared" si="56"/>
        <v>1.5</v>
      </c>
      <c r="AG260" s="86" t="str">
        <f t="shared" si="57"/>
        <v>No aplica</v>
      </c>
      <c r="AH260" s="90" t="e">
        <f t="shared" si="58"/>
        <v>#VALUE!</v>
      </c>
      <c r="AI260" s="91" t="str">
        <f t="shared" si="59"/>
        <v>No aplica</v>
      </c>
      <c r="AJ260" s="91" t="e">
        <f t="shared" si="60"/>
        <v>#VALUE!</v>
      </c>
      <c r="AK260" s="91" t="e">
        <f t="shared" si="61"/>
        <v>#VALUE!</v>
      </c>
    </row>
    <row r="261" spans="1:37" ht="25.15" customHeight="1" thickTop="1" thickBot="1" x14ac:dyDescent="0.25">
      <c r="A261" s="285" t="s">
        <v>208</v>
      </c>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88">
        <f>'Art. 121'!AF255</f>
        <v>3</v>
      </c>
      <c r="AE261" s="89" t="str">
        <f t="shared" si="55"/>
        <v>No aplica</v>
      </c>
      <c r="AF261">
        <f t="shared" si="56"/>
        <v>1.5</v>
      </c>
      <c r="AG261" s="86" t="str">
        <f t="shared" si="57"/>
        <v>No aplica</v>
      </c>
      <c r="AH261" s="90" t="e">
        <f t="shared" si="58"/>
        <v>#VALUE!</v>
      </c>
      <c r="AI261" s="91" t="str">
        <f t="shared" si="59"/>
        <v>No aplica</v>
      </c>
      <c r="AJ261" s="91" t="e">
        <f t="shared" si="60"/>
        <v>#VALUE!</v>
      </c>
      <c r="AK261" s="91" t="e">
        <f t="shared" si="61"/>
        <v>#VALUE!</v>
      </c>
    </row>
    <row r="262" spans="1:37" ht="25.15" customHeight="1" thickTop="1" thickBot="1" x14ac:dyDescent="0.25">
      <c r="A262" s="285" t="s">
        <v>209</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88">
        <f>'Art. 121'!AF256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15" customHeight="1" thickTop="1" thickBot="1" x14ac:dyDescent="0.25">
      <c r="A263" s="285" t="s">
        <v>210</v>
      </c>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88">
        <f>'Art. 121'!AF257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15" customHeight="1" thickTop="1" thickBot="1" x14ac:dyDescent="0.25">
      <c r="A264" s="285" t="s">
        <v>211</v>
      </c>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88">
        <f>'Art. 121'!AF258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15" customHeight="1" thickTop="1" thickBot="1" x14ac:dyDescent="0.25">
      <c r="A265" s="285" t="s">
        <v>212</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88">
        <f>'Art. 121'!AF259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15" customHeight="1" thickTop="1" thickBot="1" x14ac:dyDescent="0.25">
      <c r="A266" s="285" t="s">
        <v>213</v>
      </c>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15" customHeight="1" thickTop="1" thickBot="1" x14ac:dyDescent="0.25">
      <c r="A267" s="285" t="s">
        <v>214</v>
      </c>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15" customHeight="1" thickTop="1" thickBot="1" x14ac:dyDescent="0.25">
      <c r="A268" s="285" t="s">
        <v>215</v>
      </c>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15" customHeight="1" thickTop="1" thickBot="1" x14ac:dyDescent="0.25">
      <c r="A269" s="285" t="s">
        <v>216</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15" customHeight="1" thickTop="1" thickBot="1" x14ac:dyDescent="0.25">
      <c r="A270" s="285" t="s">
        <v>217</v>
      </c>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15" customHeight="1" thickTop="1" thickBot="1" x14ac:dyDescent="0.25">
      <c r="A271" s="285" t="s">
        <v>218</v>
      </c>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15" customHeight="1" thickTop="1" thickBot="1" x14ac:dyDescent="0.25">
      <c r="A272" s="285" t="s">
        <v>219</v>
      </c>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15" customHeight="1" thickTop="1" thickBot="1" x14ac:dyDescent="0.25">
      <c r="A273" s="285" t="s">
        <v>220</v>
      </c>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15" customHeight="1" thickTop="1" thickBot="1" x14ac:dyDescent="0.25">
      <c r="A274" s="285" t="s">
        <v>221</v>
      </c>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15" customHeight="1" thickTop="1" thickBot="1" x14ac:dyDescent="0.25">
      <c r="A275" s="285" t="s">
        <v>222</v>
      </c>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15" customHeight="1" thickTop="1" thickBot="1" x14ac:dyDescent="0.25">
      <c r="A276" s="285" t="s">
        <v>223</v>
      </c>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15" customHeight="1" thickTop="1" thickBot="1" x14ac:dyDescent="0.25">
      <c r="A277" s="285" t="s">
        <v>224</v>
      </c>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15" customHeight="1" thickTop="1" thickBot="1" x14ac:dyDescent="0.25">
      <c r="A278" s="285" t="s">
        <v>225</v>
      </c>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15" customHeight="1" thickTop="1" thickBot="1" x14ac:dyDescent="0.25">
      <c r="A279" s="285" t="s">
        <v>226</v>
      </c>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15" customHeight="1" thickTop="1" thickBot="1" x14ac:dyDescent="0.25">
      <c r="A280" s="285" t="s">
        <v>227</v>
      </c>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15" customHeight="1" thickTop="1" thickBot="1" x14ac:dyDescent="0.25">
      <c r="A281" s="285" t="s">
        <v>228</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15" customHeight="1" thickTop="1" thickBot="1" x14ac:dyDescent="0.25">
      <c r="A282" s="285" t="s">
        <v>229</v>
      </c>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15" customHeight="1" thickTop="1" thickBot="1" x14ac:dyDescent="0.25">
      <c r="A283" s="285" t="s">
        <v>230</v>
      </c>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15" customHeight="1" thickTop="1" thickBot="1" x14ac:dyDescent="0.25">
      <c r="A284" s="285" t="s">
        <v>231</v>
      </c>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15" customHeight="1" thickTop="1" thickBot="1" x14ac:dyDescent="0.25">
      <c r="A285" s="285" t="s">
        <v>232</v>
      </c>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15" customHeight="1" thickTop="1" thickBot="1" x14ac:dyDescent="0.25">
      <c r="A286" s="285" t="s">
        <v>233</v>
      </c>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15" customHeight="1" thickTop="1" thickBot="1" x14ac:dyDescent="0.25">
      <c r="A287" s="285" t="s">
        <v>234</v>
      </c>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15" customHeight="1" thickTop="1" thickBot="1" x14ac:dyDescent="0.25">
      <c r="A288" s="285" t="s">
        <v>235</v>
      </c>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15" customHeight="1" thickTop="1" thickBot="1" x14ac:dyDescent="0.25">
      <c r="A289" s="285" t="s">
        <v>236</v>
      </c>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15" customHeight="1" thickTop="1" thickBot="1" x14ac:dyDescent="0.25">
      <c r="A290" s="285" t="s">
        <v>237</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15" customHeight="1" thickTop="1" thickBot="1" x14ac:dyDescent="0.25">
      <c r="A291" s="285" t="s">
        <v>238</v>
      </c>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15" customHeight="1" thickTop="1" thickBot="1" x14ac:dyDescent="0.25">
      <c r="A292" s="285" t="s">
        <v>239</v>
      </c>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15" customHeight="1" thickTop="1" thickBot="1" x14ac:dyDescent="0.25">
      <c r="A293" s="285" t="s">
        <v>240</v>
      </c>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15" customHeight="1" thickTop="1" thickBot="1" x14ac:dyDescent="0.25">
      <c r="A294" s="285" t="s">
        <v>241</v>
      </c>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15" customHeight="1" thickTop="1" thickBot="1" x14ac:dyDescent="0.25">
      <c r="A295" s="285" t="s">
        <v>242</v>
      </c>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15" customHeight="1" thickTop="1" thickBot="1" x14ac:dyDescent="0.25">
      <c r="A296" s="285" t="s">
        <v>243</v>
      </c>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15" customHeight="1" thickTop="1" thickBot="1" x14ac:dyDescent="0.25">
      <c r="A297" s="285" t="s">
        <v>244</v>
      </c>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15" customHeight="1" thickTop="1" thickBot="1" x14ac:dyDescent="0.25">
      <c r="A298" s="285" t="s">
        <v>245</v>
      </c>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15" customHeight="1" thickTop="1" thickBot="1" x14ac:dyDescent="0.25">
      <c r="A299" s="285" t="s">
        <v>246</v>
      </c>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15" customHeight="1" thickTop="1" thickBot="1" x14ac:dyDescent="0.25">
      <c r="A300" s="285" t="s">
        <v>247</v>
      </c>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15" customHeight="1" thickTop="1" thickBot="1" x14ac:dyDescent="0.25">
      <c r="A301" s="285" t="s">
        <v>248</v>
      </c>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15" customHeight="1" thickTop="1" thickBot="1" x14ac:dyDescent="0.25">
      <c r="A302" s="285" t="s">
        <v>249</v>
      </c>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15" customHeight="1" thickTop="1" thickBot="1" x14ac:dyDescent="0.25">
      <c r="A303" s="285" t="s">
        <v>250</v>
      </c>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15" customHeight="1" thickTop="1" thickBot="1" x14ac:dyDescent="0.25">
      <c r="A304" s="285" t="s">
        <v>251</v>
      </c>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15" customHeight="1" thickTop="1" thickBot="1" x14ac:dyDescent="0.25">
      <c r="A305" s="285" t="s">
        <v>252</v>
      </c>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15" customHeight="1" thickTop="1" thickBot="1" x14ac:dyDescent="0.25">
      <c r="A306" s="285" t="s">
        <v>253</v>
      </c>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15" customHeight="1" thickTop="1" thickBot="1" x14ac:dyDescent="0.25">
      <c r="A307" s="285" t="s">
        <v>254</v>
      </c>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15" customHeight="1" thickTop="1" thickBot="1" x14ac:dyDescent="0.25">
      <c r="A308" s="285" t="s">
        <v>255</v>
      </c>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15" customHeight="1" thickTop="1" thickBot="1" x14ac:dyDescent="0.25">
      <c r="A309" s="285" t="s">
        <v>256</v>
      </c>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15" customHeight="1" thickTop="1" thickBot="1" x14ac:dyDescent="0.25">
      <c r="A310" s="285" t="s">
        <v>257</v>
      </c>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15" customHeight="1" thickTop="1" thickBot="1" x14ac:dyDescent="0.25">
      <c r="A311" s="285" t="s">
        <v>258</v>
      </c>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15" customHeight="1" thickTop="1" thickBot="1" x14ac:dyDescent="0.25">
      <c r="A312" s="285" t="s">
        <v>259</v>
      </c>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15" customHeight="1" thickTop="1" thickBot="1" x14ac:dyDescent="0.25">
      <c r="A313" s="285" t="s">
        <v>260</v>
      </c>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15" customHeight="1" thickTop="1" thickBot="1" x14ac:dyDescent="0.25">
      <c r="A314" s="285" t="s">
        <v>261</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15" customHeight="1" thickTop="1" thickBot="1" x14ac:dyDescent="0.25">
      <c r="A315" s="285" t="s">
        <v>262</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15" customHeight="1" thickTop="1" thickBot="1" x14ac:dyDescent="0.25">
      <c r="A316" s="285" t="s">
        <v>263</v>
      </c>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15" customHeight="1" thickTop="1" thickBot="1" x14ac:dyDescent="0.25">
      <c r="A317" s="285" t="s">
        <v>264</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15" customHeight="1" thickTop="1" thickBot="1" x14ac:dyDescent="0.25">
      <c r="A318" s="285" t="s">
        <v>265</v>
      </c>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15" customHeight="1" thickTop="1" thickBot="1" x14ac:dyDescent="0.25">
      <c r="A319" s="285" t="s">
        <v>266</v>
      </c>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15" customHeight="1" thickTop="1" thickBot="1" x14ac:dyDescent="0.25">
      <c r="A320" s="285" t="s">
        <v>267</v>
      </c>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8" ht="25.15" customHeight="1" thickTop="1" thickBot="1" x14ac:dyDescent="0.25">
      <c r="A321" s="285" t="s">
        <v>268</v>
      </c>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8" ht="25.15" customHeight="1" thickTop="1" thickBot="1" x14ac:dyDescent="0.25">
      <c r="A322" s="285" t="s">
        <v>269</v>
      </c>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88">
        <f>'Art. 121'!AF316</f>
        <v>3</v>
      </c>
      <c r="AE322" s="89" t="str">
        <f t="shared" ref="AE322:AE330" si="62">IF(AG322=1,AK322,AG322)</f>
        <v>No aplica</v>
      </c>
      <c r="AF322">
        <f t="shared" ref="AF322:AF330" si="63">AD322/2</f>
        <v>1.5</v>
      </c>
      <c r="AG322" s="86" t="str">
        <f t="shared" ref="AG322:AG330" si="64">IF(AND(AF322&gt;=0,AF322&lt;=1),1,"No aplica")</f>
        <v>No aplica</v>
      </c>
      <c r="AH322" s="90" t="e">
        <f t="shared" ref="AH322:AH330" si="65">AD322/(AG322*2)</f>
        <v>#VALUE!</v>
      </c>
      <c r="AI322" s="91" t="str">
        <f t="shared" ref="AI322:AI330" si="66">IF(AG322=1,AG322/$AG$331,"No aplica")</f>
        <v>No aplica</v>
      </c>
      <c r="AJ322" s="91" t="e">
        <f t="shared" ref="AJ322:AJ330" si="67">AF322*AI322</f>
        <v>#VALUE!</v>
      </c>
      <c r="AK322" s="91" t="e">
        <f t="shared" ref="AK322:AK330" si="68">AJ322*$AE$23</f>
        <v>#VALUE!</v>
      </c>
    </row>
    <row r="323" spans="1:38" ht="25.15" customHeight="1" thickTop="1" thickBot="1" x14ac:dyDescent="0.25">
      <c r="A323" s="285" t="s">
        <v>270</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88">
        <f>'Art. 121'!AF317</f>
        <v>3</v>
      </c>
      <c r="AE323" s="89" t="str">
        <f t="shared" si="62"/>
        <v>No aplica</v>
      </c>
      <c r="AF323">
        <f t="shared" si="63"/>
        <v>1.5</v>
      </c>
      <c r="AG323" s="86" t="str">
        <f t="shared" si="64"/>
        <v>No aplica</v>
      </c>
      <c r="AH323" s="90" t="e">
        <f t="shared" si="65"/>
        <v>#VALUE!</v>
      </c>
      <c r="AI323" s="91" t="str">
        <f t="shared" si="66"/>
        <v>No aplica</v>
      </c>
      <c r="AJ323" s="91" t="e">
        <f t="shared" si="67"/>
        <v>#VALUE!</v>
      </c>
      <c r="AK323" s="91" t="e">
        <f t="shared" si="68"/>
        <v>#VALUE!</v>
      </c>
    </row>
    <row r="324" spans="1:38" ht="25.15" customHeight="1" thickTop="1" thickBot="1" x14ac:dyDescent="0.25">
      <c r="A324" s="285" t="s">
        <v>271</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88">
        <f>'Art. 121'!AF318</f>
        <v>3</v>
      </c>
      <c r="AE324" s="89" t="str">
        <f t="shared" si="62"/>
        <v>No aplica</v>
      </c>
      <c r="AF324">
        <f t="shared" si="63"/>
        <v>1.5</v>
      </c>
      <c r="AG324" s="86" t="str">
        <f t="shared" si="64"/>
        <v>No aplica</v>
      </c>
      <c r="AH324" s="90" t="e">
        <f t="shared" si="65"/>
        <v>#VALUE!</v>
      </c>
      <c r="AI324" s="91" t="str">
        <f t="shared" si="66"/>
        <v>No aplica</v>
      </c>
      <c r="AJ324" s="91" t="e">
        <f t="shared" si="67"/>
        <v>#VALUE!</v>
      </c>
      <c r="AK324" s="91" t="e">
        <f t="shared" si="68"/>
        <v>#VALUE!</v>
      </c>
    </row>
    <row r="325" spans="1:38" ht="25.15" customHeight="1" thickTop="1" thickBot="1" x14ac:dyDescent="0.25">
      <c r="A325" s="285" t="s">
        <v>272</v>
      </c>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88">
        <f>'Art. 121'!AF319</f>
        <v>3</v>
      </c>
      <c r="AE325" s="89" t="str">
        <f t="shared" si="62"/>
        <v>No aplica</v>
      </c>
      <c r="AF325">
        <f t="shared" si="63"/>
        <v>1.5</v>
      </c>
      <c r="AG325" s="86" t="str">
        <f t="shared" si="64"/>
        <v>No aplica</v>
      </c>
      <c r="AH325" s="90" t="e">
        <f t="shared" si="65"/>
        <v>#VALUE!</v>
      </c>
      <c r="AI325" s="91" t="str">
        <f t="shared" si="66"/>
        <v>No aplica</v>
      </c>
      <c r="AJ325" s="91" t="e">
        <f t="shared" si="67"/>
        <v>#VALUE!</v>
      </c>
      <c r="AK325" s="91" t="e">
        <f t="shared" si="68"/>
        <v>#VALUE!</v>
      </c>
    </row>
    <row r="326" spans="1:38" ht="25.15" customHeight="1" thickTop="1" thickBot="1" x14ac:dyDescent="0.25">
      <c r="A326" s="285" t="s">
        <v>273</v>
      </c>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88">
        <f>'Art. 121'!AF320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8" ht="25.15" customHeight="1" thickTop="1" thickBot="1" x14ac:dyDescent="0.25">
      <c r="A327" s="285" t="s">
        <v>274</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88">
        <f>'Art. 121'!AF321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8" ht="25.15" customHeight="1" thickTop="1" thickBot="1" x14ac:dyDescent="0.25">
      <c r="A328" s="285" t="s">
        <v>2186</v>
      </c>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88">
        <f>'Art. 121'!AF322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8" ht="25.15" customHeight="1" thickTop="1" thickBot="1" x14ac:dyDescent="0.25">
      <c r="A329" s="285" t="s">
        <v>276</v>
      </c>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88">
        <f>'Art. 121'!AF323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8" ht="25.15" customHeight="1" thickTop="1" thickBot="1" x14ac:dyDescent="0.25">
      <c r="A330" s="285" t="s">
        <v>2187</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c r="AL330" s="57"/>
    </row>
    <row r="331" spans="1:38" ht="25.15" customHeight="1" thickTop="1" x14ac:dyDescent="0.2">
      <c r="A331" s="307" t="s">
        <v>2188</v>
      </c>
      <c r="B331" s="307"/>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89">
        <f>SUM(AE258:AE330)</f>
        <v>0</v>
      </c>
      <c r="AF331" s="59"/>
      <c r="AG331" s="92">
        <f>SUM(AG258:AG330)</f>
        <v>0</v>
      </c>
      <c r="AH331" s="93"/>
      <c r="AI331" s="94"/>
      <c r="AJ331" s="94"/>
      <c r="AK331" s="94"/>
    </row>
    <row r="332" spans="1:38" ht="25.15" customHeight="1" x14ac:dyDescent="0.2">
      <c r="A332" s="308" t="s">
        <v>2189</v>
      </c>
      <c r="B332" s="308"/>
      <c r="C332" s="308"/>
      <c r="D332" s="308"/>
      <c r="E332" s="308"/>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89">
        <f>AE331/$AE$23*100</f>
        <v>0</v>
      </c>
      <c r="AF332" s="59"/>
      <c r="AG332" s="92"/>
      <c r="AH332" s="93"/>
      <c r="AI332" s="94"/>
      <c r="AJ332" s="94"/>
      <c r="AK332" s="94"/>
    </row>
    <row r="333" spans="1:38" ht="25.15" customHeight="1" thickBot="1" x14ac:dyDescent="0.25">
      <c r="A333" s="70"/>
      <c r="B333" s="70"/>
      <c r="C333" s="70"/>
      <c r="D333" s="70"/>
      <c r="E333" s="70"/>
      <c r="F333" s="70"/>
      <c r="G333" s="70"/>
      <c r="H333" s="70"/>
      <c r="I333" s="70"/>
      <c r="J333" s="70"/>
      <c r="K333" s="70"/>
      <c r="L333" s="70"/>
      <c r="M333" s="70"/>
      <c r="N333" s="70"/>
      <c r="O333" s="70"/>
      <c r="P333" s="70"/>
      <c r="Q333" s="95"/>
      <c r="R333" s="70"/>
      <c r="S333" s="70"/>
      <c r="T333" s="70"/>
      <c r="U333" s="70"/>
      <c r="V333" s="70"/>
      <c r="W333" s="70"/>
      <c r="X333" s="70"/>
      <c r="Y333" s="70"/>
      <c r="Z333" s="70"/>
      <c r="AA333" s="70"/>
      <c r="AB333" s="70"/>
      <c r="AC333" s="70"/>
      <c r="AD333" s="96"/>
      <c r="AE333" s="96"/>
    </row>
    <row r="334" spans="1:38" ht="25.15" customHeight="1" thickTop="1" thickBot="1" x14ac:dyDescent="0.25">
      <c r="A334" s="310" t="s">
        <v>73</v>
      </c>
      <c r="B334" s="310"/>
      <c r="C334" s="310"/>
      <c r="D334" s="310"/>
      <c r="E334" s="310"/>
      <c r="F334" s="310"/>
      <c r="G334" s="310"/>
      <c r="H334" s="310"/>
      <c r="I334" s="310"/>
      <c r="J334" s="310"/>
      <c r="K334" s="310"/>
      <c r="L334" s="310"/>
      <c r="M334" s="310"/>
      <c r="N334" s="310"/>
      <c r="O334" s="310"/>
      <c r="P334" s="310"/>
      <c r="Q334" s="310"/>
      <c r="R334" s="310"/>
      <c r="S334" s="310"/>
      <c r="T334" s="310"/>
      <c r="U334" s="310"/>
      <c r="V334" s="310"/>
      <c r="W334" s="310"/>
      <c r="X334" s="310"/>
      <c r="Y334" s="310"/>
      <c r="Z334" s="310"/>
      <c r="AA334" s="310"/>
      <c r="AB334" s="310"/>
      <c r="AC334" s="310"/>
      <c r="AD334" s="104" t="s">
        <v>64</v>
      </c>
      <c r="AE334" s="105" t="s">
        <v>8</v>
      </c>
      <c r="AF334" s="86" t="s">
        <v>2133</v>
      </c>
      <c r="AG334" s="86" t="s">
        <v>2134</v>
      </c>
      <c r="AH334" s="86" t="s">
        <v>2135</v>
      </c>
      <c r="AI334" s="87" t="s">
        <v>2136</v>
      </c>
      <c r="AJ334" s="86"/>
      <c r="AK334" s="87" t="s">
        <v>2137</v>
      </c>
    </row>
    <row r="335" spans="1:38" ht="25.15" customHeight="1" thickTop="1" thickBot="1" x14ac:dyDescent="0.25">
      <c r="A335" s="285" t="s">
        <v>278</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8">
        <f>'Art. 121'!AF327</f>
        <v>3</v>
      </c>
      <c r="AE335" s="89" t="str">
        <f>IF(AG335=1,AK335,AG335)</f>
        <v>No aplica</v>
      </c>
      <c r="AF335">
        <f>AD335/2</f>
        <v>1.5</v>
      </c>
      <c r="AG335" s="86" t="str">
        <f>IF(AND(AF335&gt;=0,AF335&lt;=1),1,"No aplica")</f>
        <v>No aplica</v>
      </c>
      <c r="AH335" s="90" t="e">
        <f>AD335/(AG335*2)</f>
        <v>#VALUE!</v>
      </c>
      <c r="AI335" s="91" t="str">
        <f>IF(AG335=1,AG335/$AG$340,"No aplica")</f>
        <v>No aplica</v>
      </c>
      <c r="AJ335" s="91" t="e">
        <f>AF335*AI335</f>
        <v>#VALUE!</v>
      </c>
      <c r="AK335" s="91" t="e">
        <f>AJ335*$AE$23</f>
        <v>#VALUE!</v>
      </c>
    </row>
    <row r="336" spans="1:38" ht="25.15" customHeight="1" thickTop="1" thickBot="1" x14ac:dyDescent="0.25">
      <c r="A336" s="285" t="s">
        <v>279</v>
      </c>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88">
        <f>'Art. 121'!AF328</f>
        <v>3</v>
      </c>
      <c r="AE336" s="89" t="str">
        <f>IF(AG336=1,AK336,AG336)</f>
        <v>No aplica</v>
      </c>
      <c r="AF336">
        <f>AD336/2</f>
        <v>1.5</v>
      </c>
      <c r="AG336" s="86" t="str">
        <f>IF(AND(AF336&gt;=0,AF336&lt;=1),1,"No aplica")</f>
        <v>No aplica</v>
      </c>
      <c r="AH336" s="90" t="e">
        <f>AD336/(AG336*2)</f>
        <v>#VALUE!</v>
      </c>
      <c r="AI336" s="91" t="str">
        <f>IF(AG336=1,AG336/$AG$340,"No aplica")</f>
        <v>No aplica</v>
      </c>
      <c r="AJ336" s="91" t="e">
        <f>AF336*AI336</f>
        <v>#VALUE!</v>
      </c>
      <c r="AK336" s="91" t="e">
        <f>AJ336*$AE$23</f>
        <v>#VALUE!</v>
      </c>
    </row>
    <row r="337" spans="1:37" ht="25.15" customHeight="1" thickTop="1" thickBot="1" x14ac:dyDescent="0.25">
      <c r="A337" s="285" t="s">
        <v>280</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88">
        <f>'Art. 121'!AF329</f>
        <v>3</v>
      </c>
      <c r="AE337" s="89" t="str">
        <f>IF(AG337=1,AK337,AG337)</f>
        <v>No aplica</v>
      </c>
      <c r="AF337">
        <f>AD337/2</f>
        <v>1.5</v>
      </c>
      <c r="AG337" s="86" t="str">
        <f>IF(AND(AF337&gt;=0,AF337&lt;=1),1,"No aplica")</f>
        <v>No aplica</v>
      </c>
      <c r="AH337" s="90" t="e">
        <f>AD337/(AG337*2)</f>
        <v>#VALUE!</v>
      </c>
      <c r="AI337" s="91" t="str">
        <f>IF(AG337=1,AG337/$AG$340,"No aplica")</f>
        <v>No aplica</v>
      </c>
      <c r="AJ337" s="91" t="e">
        <f>AF337*AI337</f>
        <v>#VALUE!</v>
      </c>
      <c r="AK337" s="91" t="e">
        <f>AJ337*$AE$23</f>
        <v>#VALUE!</v>
      </c>
    </row>
    <row r="338" spans="1:37" ht="25.15" customHeight="1" thickTop="1" thickBot="1" x14ac:dyDescent="0.25">
      <c r="A338" s="285" t="s">
        <v>281</v>
      </c>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88">
        <f>'Art. 121'!AF330</f>
        <v>3</v>
      </c>
      <c r="AE338" s="89" t="str">
        <f>IF(AG338=1,AK338,AG338)</f>
        <v>No aplica</v>
      </c>
      <c r="AF338">
        <f>AD338/2</f>
        <v>1.5</v>
      </c>
      <c r="AG338" s="86" t="str">
        <f>IF(AND(AF338&gt;=0,AF338&lt;=1),1,"No aplica")</f>
        <v>No aplica</v>
      </c>
      <c r="AH338" s="90" t="e">
        <f>AD338/(AG338*2)</f>
        <v>#VALUE!</v>
      </c>
      <c r="AI338" s="91" t="str">
        <f>IF(AG338=1,AG338/$AG$340,"No aplica")</f>
        <v>No aplica</v>
      </c>
      <c r="AJ338" s="91" t="e">
        <f>AF338*AI338</f>
        <v>#VALUE!</v>
      </c>
      <c r="AK338" s="91" t="e">
        <f>AJ338*$AE$23</f>
        <v>#VALUE!</v>
      </c>
    </row>
    <row r="339" spans="1:37" ht="25.15" customHeight="1" thickTop="1" thickBot="1" x14ac:dyDescent="0.25">
      <c r="A339" s="285" t="s">
        <v>282</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88">
        <f>'Art. 121'!AF331</f>
        <v>3</v>
      </c>
      <c r="AE339" s="89" t="str">
        <f>IF(AG339=1,AK339,AG339)</f>
        <v>No aplica</v>
      </c>
      <c r="AF339">
        <f>AD339/2</f>
        <v>1.5</v>
      </c>
      <c r="AG339" s="86" t="str">
        <f>IF(AND(AF339&gt;=0,AF339&lt;=1),1,"No aplica")</f>
        <v>No aplica</v>
      </c>
      <c r="AH339" s="90" t="e">
        <f>AD339/(AG339*2)</f>
        <v>#VALUE!</v>
      </c>
      <c r="AI339" s="91" t="str">
        <f>IF(AG339=1,AG339/$AG$340,"No aplica")</f>
        <v>No aplica</v>
      </c>
      <c r="AJ339" s="91" t="e">
        <f>AF339*AI339</f>
        <v>#VALUE!</v>
      </c>
      <c r="AK339" s="91" t="e">
        <f>AJ339*$AE$23</f>
        <v>#VALUE!</v>
      </c>
    </row>
    <row r="340" spans="1:37" ht="25.15" customHeight="1" thickTop="1" x14ac:dyDescent="0.2">
      <c r="A340" s="307" t="s">
        <v>2190</v>
      </c>
      <c r="B340" s="307"/>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89">
        <f>SUM(AE333:AE339)</f>
        <v>0</v>
      </c>
      <c r="AF340" s="59"/>
      <c r="AG340" s="92">
        <f>SUM(AG335:AG339)</f>
        <v>0</v>
      </c>
      <c r="AH340" s="93"/>
      <c r="AI340" s="94"/>
      <c r="AJ340" s="94"/>
      <c r="AK340" s="94"/>
    </row>
    <row r="341" spans="1:37" ht="25.15" customHeight="1" x14ac:dyDescent="0.2">
      <c r="A341" s="308" t="s">
        <v>2191</v>
      </c>
      <c r="B341" s="308"/>
      <c r="C341" s="308"/>
      <c r="D341" s="308"/>
      <c r="E341" s="308"/>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89">
        <f>AE340/$AE$23*100</f>
        <v>0</v>
      </c>
      <c r="AF341" s="59"/>
      <c r="AG341" s="92"/>
      <c r="AH341" s="93"/>
      <c r="AI341" s="94"/>
      <c r="AJ341" s="94"/>
      <c r="AK341" s="94"/>
    </row>
    <row r="342" spans="1:37" ht="25.15" customHeight="1" x14ac:dyDescent="0.2">
      <c r="A342" s="100"/>
      <c r="B342" s="100"/>
      <c r="C342" s="100"/>
      <c r="D342" s="100"/>
      <c r="E342" s="100"/>
      <c r="F342" s="100"/>
      <c r="G342" s="100"/>
      <c r="H342" s="100"/>
      <c r="I342" s="100"/>
      <c r="J342" s="100"/>
      <c r="K342" s="100"/>
      <c r="L342" s="100"/>
      <c r="M342" s="100"/>
      <c r="N342" s="100"/>
      <c r="O342" s="100"/>
      <c r="P342" s="100"/>
      <c r="Q342" s="95"/>
      <c r="R342" s="100"/>
      <c r="S342" s="100"/>
      <c r="T342" s="100"/>
      <c r="U342" s="100"/>
      <c r="V342" s="100"/>
      <c r="W342" s="100"/>
      <c r="X342" s="100"/>
      <c r="Y342" s="100"/>
      <c r="Z342" s="100"/>
      <c r="AA342" s="100"/>
      <c r="AB342" s="100"/>
      <c r="AC342" s="100"/>
      <c r="AD342" s="96"/>
      <c r="AE342" s="96"/>
    </row>
    <row r="343" spans="1:37" ht="25.15" customHeight="1" x14ac:dyDescent="0.2">
      <c r="A343" s="100"/>
      <c r="B343" s="100"/>
      <c r="C343" s="100"/>
      <c r="D343" s="100"/>
      <c r="E343" s="100"/>
      <c r="F343" s="100"/>
      <c r="G343" s="100"/>
      <c r="H343" s="100"/>
      <c r="I343" s="100"/>
      <c r="J343" s="100"/>
      <c r="K343" s="100"/>
      <c r="L343" s="100"/>
      <c r="M343" s="100"/>
      <c r="N343" s="100"/>
      <c r="O343" s="100"/>
      <c r="P343" s="100"/>
      <c r="Q343" s="95"/>
      <c r="R343" s="100"/>
      <c r="S343" s="100"/>
      <c r="T343" s="100"/>
      <c r="U343" s="100"/>
      <c r="V343" s="100"/>
      <c r="W343" s="100"/>
      <c r="X343" s="100"/>
      <c r="Y343" s="100"/>
      <c r="Z343" s="100"/>
      <c r="AA343" s="100"/>
      <c r="AB343" s="100"/>
      <c r="AC343" s="100"/>
      <c r="AD343" s="96"/>
      <c r="AE343" s="96"/>
    </row>
    <row r="344" spans="1:37" ht="25.15" customHeight="1" x14ac:dyDescent="0.2">
      <c r="A344" s="309" t="s">
        <v>283</v>
      </c>
      <c r="B344" s="309"/>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c r="AA344" s="309"/>
      <c r="AB344" s="309"/>
      <c r="AC344" s="309"/>
      <c r="AD344" s="309"/>
      <c r="AE344" s="309"/>
    </row>
    <row r="345" spans="1:37" ht="25.15" customHeight="1" x14ac:dyDescent="0.2">
      <c r="A345" s="101"/>
      <c r="B345" s="102"/>
      <c r="C345" s="102"/>
      <c r="D345" s="102"/>
      <c r="E345" s="102"/>
      <c r="F345" s="102"/>
      <c r="G345" s="102"/>
      <c r="H345" s="102"/>
      <c r="I345" s="102"/>
      <c r="J345" s="102"/>
      <c r="K345" s="102"/>
      <c r="L345" s="102"/>
      <c r="M345" s="102"/>
      <c r="N345" s="102"/>
      <c r="O345" s="102"/>
      <c r="P345" s="102"/>
      <c r="Q345" s="103"/>
      <c r="R345" s="102"/>
      <c r="S345" s="102"/>
      <c r="T345" s="102"/>
      <c r="U345" s="102"/>
      <c r="V345" s="102"/>
      <c r="W345" s="102"/>
      <c r="X345" s="102"/>
      <c r="Y345" s="102"/>
      <c r="Z345" s="102"/>
      <c r="AA345" s="102"/>
      <c r="AB345" s="102"/>
      <c r="AC345" s="102"/>
      <c r="AD345" s="83"/>
      <c r="AE345" s="83"/>
    </row>
    <row r="346" spans="1:37" ht="25.15" customHeight="1" thickBot="1" x14ac:dyDescent="0.25">
      <c r="A346" s="70"/>
      <c r="B346" s="70"/>
      <c r="C346" s="70"/>
      <c r="D346" s="70"/>
      <c r="E346" s="70"/>
      <c r="F346" s="70"/>
      <c r="G346" s="70"/>
      <c r="H346" s="70"/>
      <c r="I346" s="70"/>
      <c r="J346" s="70"/>
      <c r="K346" s="70"/>
      <c r="L346" s="70"/>
      <c r="M346" s="70"/>
      <c r="N346" s="70"/>
      <c r="O346" s="70"/>
      <c r="P346" s="70"/>
      <c r="Q346" s="95"/>
      <c r="R346" s="70"/>
      <c r="S346" s="70"/>
      <c r="T346" s="70"/>
      <c r="U346" s="70"/>
      <c r="V346" s="70"/>
      <c r="W346" s="70"/>
      <c r="X346" s="70"/>
      <c r="Y346" s="70"/>
      <c r="Z346" s="70"/>
      <c r="AA346" s="70"/>
      <c r="AB346" s="70"/>
      <c r="AC346" s="70"/>
      <c r="AD346" s="96"/>
      <c r="AE346" s="96"/>
    </row>
    <row r="347" spans="1:37" ht="25.15" customHeight="1" thickTop="1" thickBot="1" x14ac:dyDescent="0.25">
      <c r="A347" s="299" t="s">
        <v>43</v>
      </c>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63" t="s">
        <v>64</v>
      </c>
      <c r="AE347" s="211" t="s">
        <v>8</v>
      </c>
      <c r="AF347" s="86" t="s">
        <v>2133</v>
      </c>
      <c r="AG347" s="86" t="s">
        <v>2134</v>
      </c>
      <c r="AH347" s="86" t="s">
        <v>2135</v>
      </c>
      <c r="AI347" s="87" t="s">
        <v>2136</v>
      </c>
      <c r="AJ347" s="86"/>
      <c r="AK347" s="87" t="s">
        <v>2137</v>
      </c>
    </row>
    <row r="348" spans="1:37" ht="25.15" customHeight="1" thickTop="1" thickBot="1" x14ac:dyDescent="0.25">
      <c r="A348" s="285" t="s">
        <v>66</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88">
        <f>'Art. 121'!AF340</f>
        <v>0</v>
      </c>
      <c r="AE348" s="89">
        <f t="shared" ref="AE348:AE374" si="69">IF(AG348=1,AK348,AG348)</f>
        <v>0</v>
      </c>
      <c r="AF348">
        <f t="shared" ref="AF348:AF374" si="70">AD348/2</f>
        <v>0</v>
      </c>
      <c r="AG348" s="86">
        <f t="shared" ref="AG348:AG374" si="71">IF(AND(AF348&gt;=0,AF348&lt;=1),1,"No aplica")</f>
        <v>1</v>
      </c>
      <c r="AH348" s="90">
        <f t="shared" ref="AH348:AH374" si="72">AD348/(AG348*2)</f>
        <v>0</v>
      </c>
      <c r="AI348" s="91">
        <f t="shared" ref="AI348:AI374" si="73">IF(AG348=1,AG348/$AG$375,"No aplica")</f>
        <v>3.7037037037037035E-2</v>
      </c>
      <c r="AJ348" s="91">
        <f t="shared" ref="AJ348:AJ374" si="74">AF348*AI348</f>
        <v>0</v>
      </c>
      <c r="AK348" s="91">
        <f t="shared" ref="AK348:AK374" si="75">AJ348*$AE$23</f>
        <v>0</v>
      </c>
    </row>
    <row r="349" spans="1:37" ht="25.15" customHeight="1" thickTop="1" thickBot="1" x14ac:dyDescent="0.25">
      <c r="A349" s="285" t="s">
        <v>206</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88">
        <f>'Art. 121'!AF341</f>
        <v>0</v>
      </c>
      <c r="AE349" s="89">
        <f t="shared" si="69"/>
        <v>0</v>
      </c>
      <c r="AF349">
        <f t="shared" si="70"/>
        <v>0</v>
      </c>
      <c r="AG349" s="86">
        <f t="shared" si="71"/>
        <v>1</v>
      </c>
      <c r="AH349" s="90">
        <f t="shared" si="72"/>
        <v>0</v>
      </c>
      <c r="AI349" s="91">
        <f t="shared" si="73"/>
        <v>3.7037037037037035E-2</v>
      </c>
      <c r="AJ349" s="91">
        <f t="shared" si="74"/>
        <v>0</v>
      </c>
      <c r="AK349" s="91">
        <f t="shared" si="75"/>
        <v>0</v>
      </c>
    </row>
    <row r="350" spans="1:37" ht="25.15" customHeight="1" thickTop="1" thickBot="1" x14ac:dyDescent="0.25">
      <c r="A350" s="285" t="s">
        <v>285</v>
      </c>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88">
        <f>'Art. 121'!AF342</f>
        <v>0</v>
      </c>
      <c r="AE350" s="89">
        <f t="shared" si="69"/>
        <v>0</v>
      </c>
      <c r="AF350">
        <f t="shared" si="70"/>
        <v>0</v>
      </c>
      <c r="AG350" s="86">
        <f t="shared" si="71"/>
        <v>1</v>
      </c>
      <c r="AH350" s="90">
        <f t="shared" si="72"/>
        <v>0</v>
      </c>
      <c r="AI350" s="91">
        <f t="shared" si="73"/>
        <v>3.7037037037037035E-2</v>
      </c>
      <c r="AJ350" s="91">
        <f t="shared" si="74"/>
        <v>0</v>
      </c>
      <c r="AK350" s="91">
        <f t="shared" si="75"/>
        <v>0</v>
      </c>
    </row>
    <row r="351" spans="1:37" ht="25.15" customHeight="1" thickTop="1" thickBot="1" x14ac:dyDescent="0.25">
      <c r="A351" s="285" t="s">
        <v>286</v>
      </c>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88">
        <f>'Art. 121'!AF343</f>
        <v>0</v>
      </c>
      <c r="AE351" s="89">
        <f t="shared" si="69"/>
        <v>0</v>
      </c>
      <c r="AF351">
        <f t="shared" si="70"/>
        <v>0</v>
      </c>
      <c r="AG351" s="86">
        <f t="shared" si="71"/>
        <v>1</v>
      </c>
      <c r="AH351" s="90">
        <f t="shared" si="72"/>
        <v>0</v>
      </c>
      <c r="AI351" s="91">
        <f t="shared" si="73"/>
        <v>3.7037037037037035E-2</v>
      </c>
      <c r="AJ351" s="91">
        <f t="shared" si="74"/>
        <v>0</v>
      </c>
      <c r="AK351" s="91">
        <f t="shared" si="75"/>
        <v>0</v>
      </c>
    </row>
    <row r="352" spans="1:37" ht="25.15" customHeight="1" thickTop="1" thickBot="1" x14ac:dyDescent="0.25">
      <c r="A352" s="285" t="s">
        <v>287</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15" customHeight="1" thickTop="1" thickBot="1" x14ac:dyDescent="0.25">
      <c r="A353" s="285" t="s">
        <v>288</v>
      </c>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15" customHeight="1" thickTop="1" thickBot="1" x14ac:dyDescent="0.25">
      <c r="A354" s="285" t="s">
        <v>289</v>
      </c>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15" customHeight="1" thickTop="1" thickBot="1" x14ac:dyDescent="0.25">
      <c r="A355" s="285" t="s">
        <v>290</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15" customHeight="1" thickTop="1" thickBot="1" x14ac:dyDescent="0.25">
      <c r="A356" s="285" t="s">
        <v>291</v>
      </c>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15" customHeight="1" thickTop="1" thickBot="1" x14ac:dyDescent="0.25">
      <c r="A357" s="285" t="s">
        <v>292</v>
      </c>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15" customHeight="1" thickTop="1" thickBot="1" x14ac:dyDescent="0.25">
      <c r="A358" s="285" t="s">
        <v>293</v>
      </c>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15" customHeight="1" thickTop="1" thickBot="1" x14ac:dyDescent="0.25">
      <c r="A359" s="285" t="s">
        <v>294</v>
      </c>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15" customHeight="1" thickTop="1" thickBot="1" x14ac:dyDescent="0.25">
      <c r="A360" s="285" t="s">
        <v>295</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15" customHeight="1" thickTop="1" thickBot="1" x14ac:dyDescent="0.25">
      <c r="A361" s="285" t="s">
        <v>296</v>
      </c>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15" customHeight="1" thickTop="1" thickBot="1" x14ac:dyDescent="0.25">
      <c r="A362" s="285" t="s">
        <v>297</v>
      </c>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15" customHeight="1" thickTop="1" thickBot="1" x14ac:dyDescent="0.25">
      <c r="A363" s="285" t="s">
        <v>298</v>
      </c>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15" customHeight="1" thickTop="1" thickBot="1" x14ac:dyDescent="0.25">
      <c r="A364" s="285" t="s">
        <v>299</v>
      </c>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15" customHeight="1" thickTop="1" thickBot="1" x14ac:dyDescent="0.25">
      <c r="A365" s="285" t="s">
        <v>300</v>
      </c>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15" customHeight="1" thickTop="1" thickBot="1" x14ac:dyDescent="0.25">
      <c r="A366" s="285" t="s">
        <v>301</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15" customHeight="1" thickTop="1" thickBot="1" x14ac:dyDescent="0.25">
      <c r="A367" s="285" t="s">
        <v>302</v>
      </c>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15" customHeight="1" thickTop="1" thickBot="1" x14ac:dyDescent="0.25">
      <c r="A368" s="285" t="s">
        <v>303</v>
      </c>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15" customHeight="1" thickTop="1" thickBot="1" x14ac:dyDescent="0.25">
      <c r="A369" s="285" t="s">
        <v>304</v>
      </c>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15" customHeight="1" thickTop="1" thickBot="1" x14ac:dyDescent="0.25">
      <c r="A370" s="285" t="s">
        <v>305</v>
      </c>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15" customHeight="1" thickTop="1" thickBot="1" x14ac:dyDescent="0.25">
      <c r="A371" s="285" t="s">
        <v>306</v>
      </c>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15" customHeight="1" thickTop="1" thickBot="1" x14ac:dyDescent="0.25">
      <c r="A372" s="285" t="s">
        <v>307</v>
      </c>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15" customHeight="1" thickTop="1" thickBot="1" x14ac:dyDescent="0.25">
      <c r="A373" s="285" t="s">
        <v>308</v>
      </c>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15" customHeight="1" thickTop="1" thickBot="1" x14ac:dyDescent="0.25">
      <c r="A374" s="285" t="s">
        <v>309</v>
      </c>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15" customHeight="1" thickTop="1" x14ac:dyDescent="0.2">
      <c r="A375" s="307" t="s">
        <v>2192</v>
      </c>
      <c r="B375" s="307"/>
      <c r="C375" s="307"/>
      <c r="D375" s="307"/>
      <c r="E375" s="307"/>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89">
        <f>SUM(AE348:AE374)</f>
        <v>0</v>
      </c>
      <c r="AF375" s="59"/>
      <c r="AG375" s="92">
        <f>SUM(AG348:AG374)</f>
        <v>27</v>
      </c>
      <c r="AH375" s="93"/>
      <c r="AI375" s="94"/>
      <c r="AJ375" s="94"/>
      <c r="AK375" s="94"/>
    </row>
    <row r="376" spans="1:37" ht="25.15" customHeight="1" x14ac:dyDescent="0.2">
      <c r="A376" s="308" t="s">
        <v>2193</v>
      </c>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89">
        <f>AE375/$AE$23*100</f>
        <v>0</v>
      </c>
      <c r="AF376" s="59"/>
      <c r="AG376" s="92"/>
      <c r="AH376" s="93"/>
      <c r="AI376" s="94"/>
      <c r="AJ376" s="94"/>
      <c r="AK376" s="94"/>
    </row>
    <row r="377" spans="1:37" ht="25.15" customHeight="1" thickBot="1" x14ac:dyDescent="0.25">
      <c r="A377" s="70"/>
      <c r="B377" s="70"/>
      <c r="C377" s="70"/>
      <c r="D377" s="70"/>
      <c r="E377" s="70"/>
      <c r="F377" s="70"/>
      <c r="G377" s="70"/>
      <c r="H377" s="70"/>
      <c r="I377" s="70"/>
      <c r="J377" s="70"/>
      <c r="K377" s="70"/>
      <c r="L377" s="70"/>
      <c r="M377" s="70"/>
      <c r="N377" s="70"/>
      <c r="O377" s="70"/>
      <c r="P377" s="70"/>
      <c r="Q377" s="95"/>
      <c r="R377" s="70"/>
      <c r="S377" s="70"/>
      <c r="T377" s="70"/>
      <c r="U377" s="70"/>
      <c r="V377" s="70"/>
      <c r="W377" s="70"/>
      <c r="X377" s="70"/>
      <c r="Y377" s="70"/>
      <c r="Z377" s="70"/>
      <c r="AA377" s="70"/>
      <c r="AB377" s="70"/>
      <c r="AC377" s="70"/>
      <c r="AD377" s="96"/>
      <c r="AE377" s="96"/>
    </row>
    <row r="378" spans="1:37" ht="25.15" customHeight="1" thickTop="1" thickBot="1" x14ac:dyDescent="0.25">
      <c r="A378" s="310" t="s">
        <v>73</v>
      </c>
      <c r="B378" s="310"/>
      <c r="C378" s="310"/>
      <c r="D378" s="310"/>
      <c r="E378" s="310"/>
      <c r="F378" s="310"/>
      <c r="G378" s="310"/>
      <c r="H378" s="310"/>
      <c r="I378" s="310"/>
      <c r="J378" s="310"/>
      <c r="K378" s="310"/>
      <c r="L378" s="310"/>
      <c r="M378" s="310"/>
      <c r="N378" s="310"/>
      <c r="O378" s="310"/>
      <c r="P378" s="310"/>
      <c r="Q378" s="310"/>
      <c r="R378" s="310"/>
      <c r="S378" s="310"/>
      <c r="T378" s="310"/>
      <c r="U378" s="310"/>
      <c r="V378" s="310"/>
      <c r="W378" s="310"/>
      <c r="X378" s="310"/>
      <c r="Y378" s="310"/>
      <c r="Z378" s="310"/>
      <c r="AA378" s="310"/>
      <c r="AB378" s="310"/>
      <c r="AC378" s="310"/>
      <c r="AD378" s="104" t="s">
        <v>64</v>
      </c>
      <c r="AE378" s="105" t="s">
        <v>8</v>
      </c>
      <c r="AF378" s="86" t="s">
        <v>2133</v>
      </c>
      <c r="AG378" s="86" t="s">
        <v>2134</v>
      </c>
      <c r="AH378" s="86" t="s">
        <v>2135</v>
      </c>
      <c r="AI378" s="87" t="s">
        <v>2136</v>
      </c>
      <c r="AJ378" s="86"/>
      <c r="AK378" s="87" t="s">
        <v>2137</v>
      </c>
    </row>
    <row r="379" spans="1:37" ht="25.15" customHeight="1" thickTop="1" thickBot="1" x14ac:dyDescent="0.25">
      <c r="A379" s="285" t="s">
        <v>310</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8">
        <f>'Art. 121'!AF369</f>
        <v>0</v>
      </c>
      <c r="AE379" s="89">
        <f>IF(AG379=1,AK379,AG379)</f>
        <v>0</v>
      </c>
      <c r="AF379">
        <f>AD379/2</f>
        <v>0</v>
      </c>
      <c r="AG379" s="86">
        <f>IF(AND(AF379&gt;=0,AF379&lt;=1),1,"No aplica")</f>
        <v>1</v>
      </c>
      <c r="AH379" s="90">
        <f>AD379/(AG379*2)</f>
        <v>0</v>
      </c>
      <c r="AI379" s="91">
        <f>IF(AG379=1,AG379/$AG$384,"No aplica")</f>
        <v>0.2</v>
      </c>
      <c r="AJ379" s="91">
        <f>AF379*AI379</f>
        <v>0</v>
      </c>
      <c r="AK379" s="91">
        <f>AJ379*$AE$23</f>
        <v>0</v>
      </c>
    </row>
    <row r="380" spans="1:37" ht="25.15" customHeight="1" thickTop="1" thickBot="1" x14ac:dyDescent="0.25">
      <c r="A380" s="285" t="s">
        <v>311</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88">
        <f>'Art. 121'!AF370</f>
        <v>0</v>
      </c>
      <c r="AE380" s="89">
        <f>IF(AG380=1,AK380,AG380)</f>
        <v>0</v>
      </c>
      <c r="AF380">
        <f>AD380/2</f>
        <v>0</v>
      </c>
      <c r="AG380" s="86">
        <f>IF(AND(AF380&gt;=0,AF380&lt;=1),1,"No aplica")</f>
        <v>1</v>
      </c>
      <c r="AH380" s="90">
        <f>AD380/(AG380*2)</f>
        <v>0</v>
      </c>
      <c r="AI380" s="91">
        <f>IF(AG380=1,AG380/$AG$384,"No aplica")</f>
        <v>0.2</v>
      </c>
      <c r="AJ380" s="91">
        <f>AF380*AI380</f>
        <v>0</v>
      </c>
      <c r="AK380" s="91">
        <f>AJ380*$AE$23</f>
        <v>0</v>
      </c>
    </row>
    <row r="381" spans="1:37" ht="25.15" customHeight="1" thickTop="1" thickBot="1" x14ac:dyDescent="0.25">
      <c r="A381" s="285" t="s">
        <v>312</v>
      </c>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88">
        <f>'Art. 121'!AF371</f>
        <v>0</v>
      </c>
      <c r="AE381" s="89">
        <f>IF(AG381=1,AK381,AG381)</f>
        <v>0</v>
      </c>
      <c r="AF381">
        <f>AD381/2</f>
        <v>0</v>
      </c>
      <c r="AG381" s="86">
        <f>IF(AND(AF381&gt;=0,AF381&lt;=1),1,"No aplica")</f>
        <v>1</v>
      </c>
      <c r="AH381" s="90">
        <f>AD381/(AG381*2)</f>
        <v>0</v>
      </c>
      <c r="AI381" s="91">
        <f>IF(AG381=1,AG381/$AG$384,"No aplica")</f>
        <v>0.2</v>
      </c>
      <c r="AJ381" s="91">
        <f>AF381*AI381</f>
        <v>0</v>
      </c>
      <c r="AK381" s="91">
        <f>AJ381*$AE$23</f>
        <v>0</v>
      </c>
    </row>
    <row r="382" spans="1:37" ht="25.15" customHeight="1" thickTop="1" thickBot="1" x14ac:dyDescent="0.25">
      <c r="A382" s="285" t="s">
        <v>313</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8">
        <f>'Art. 121'!AF372</f>
        <v>0</v>
      </c>
      <c r="AE382" s="89">
        <f>IF(AG382=1,AK382,AG382)</f>
        <v>0</v>
      </c>
      <c r="AF382">
        <f>AD382/2</f>
        <v>0</v>
      </c>
      <c r="AG382" s="86">
        <f>IF(AND(AF382&gt;=0,AF382&lt;=1),1,"No aplica")</f>
        <v>1</v>
      </c>
      <c r="AH382" s="90">
        <f>AD382/(AG382*2)</f>
        <v>0</v>
      </c>
      <c r="AI382" s="91">
        <f>IF(AG382=1,AG382/$AG$384,"No aplica")</f>
        <v>0.2</v>
      </c>
      <c r="AJ382" s="91">
        <f>AF382*AI382</f>
        <v>0</v>
      </c>
      <c r="AK382" s="91">
        <f>AJ382*$AE$23</f>
        <v>0</v>
      </c>
    </row>
    <row r="383" spans="1:37" ht="25.15" customHeight="1" thickTop="1" thickBot="1" x14ac:dyDescent="0.25">
      <c r="A383" s="285" t="s">
        <v>314</v>
      </c>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88">
        <f>'Art. 121'!AF373</f>
        <v>0</v>
      </c>
      <c r="AE383" s="89">
        <f>IF(AG383=1,AK383,AG383)</f>
        <v>0</v>
      </c>
      <c r="AF383">
        <f>AD383/2</f>
        <v>0</v>
      </c>
      <c r="AG383" s="86">
        <f>IF(AND(AF383&gt;=0,AF383&lt;=1),1,"No aplica")</f>
        <v>1</v>
      </c>
      <c r="AH383" s="90">
        <f>AD383/(AG383*2)</f>
        <v>0</v>
      </c>
      <c r="AI383" s="91">
        <f>IF(AG383=1,AG383/$AG$384,"No aplica")</f>
        <v>0.2</v>
      </c>
      <c r="AJ383" s="91">
        <f>AF383*AI383</f>
        <v>0</v>
      </c>
      <c r="AK383" s="91">
        <f>AJ383*$AE$23</f>
        <v>0</v>
      </c>
    </row>
    <row r="384" spans="1:37" ht="25.15" customHeight="1" thickTop="1" x14ac:dyDescent="0.2">
      <c r="A384" s="307" t="s">
        <v>2194</v>
      </c>
      <c r="B384" s="307"/>
      <c r="C384" s="307"/>
      <c r="D384" s="307"/>
      <c r="E384" s="307"/>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89">
        <f>SUM(AE377:AE383)</f>
        <v>0</v>
      </c>
      <c r="AF384" s="59"/>
      <c r="AG384" s="92">
        <f>SUM(AG379:AG383)</f>
        <v>5</v>
      </c>
      <c r="AH384" s="93"/>
      <c r="AI384" s="94"/>
      <c r="AJ384" s="94"/>
      <c r="AK384" s="94"/>
    </row>
    <row r="385" spans="1:37" ht="25.15" customHeight="1" x14ac:dyDescent="0.2">
      <c r="A385" s="308" t="s">
        <v>2195</v>
      </c>
      <c r="B385" s="308"/>
      <c r="C385" s="308"/>
      <c r="D385" s="308"/>
      <c r="E385" s="308"/>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89">
        <f>AE384/$AE$23*100</f>
        <v>0</v>
      </c>
      <c r="AF385" s="59"/>
      <c r="AG385" s="92"/>
      <c r="AH385" s="93"/>
      <c r="AI385" s="94"/>
      <c r="AJ385" s="94"/>
      <c r="AK385" s="94"/>
    </row>
    <row r="386" spans="1:37" ht="25.15" customHeight="1" x14ac:dyDescent="0.2">
      <c r="A386" s="100"/>
      <c r="B386" s="100"/>
      <c r="C386" s="100"/>
      <c r="D386" s="100"/>
      <c r="E386" s="100"/>
      <c r="F386" s="100"/>
      <c r="G386" s="100"/>
      <c r="H386" s="100"/>
      <c r="I386" s="100"/>
      <c r="J386" s="100"/>
      <c r="K386" s="100"/>
      <c r="L386" s="100"/>
      <c r="M386" s="100"/>
      <c r="N386" s="100"/>
      <c r="O386" s="100"/>
      <c r="P386" s="100"/>
      <c r="Q386" s="95"/>
      <c r="R386" s="100"/>
      <c r="S386" s="100"/>
      <c r="T386" s="100"/>
      <c r="U386" s="100"/>
      <c r="V386" s="100"/>
      <c r="W386" s="100"/>
      <c r="X386" s="100"/>
      <c r="Y386" s="100"/>
      <c r="Z386" s="100"/>
      <c r="AA386" s="100"/>
      <c r="AB386" s="100"/>
      <c r="AC386" s="100"/>
      <c r="AD386" s="96"/>
      <c r="AE386" s="96"/>
    </row>
    <row r="387" spans="1:37" ht="25.15" customHeight="1" x14ac:dyDescent="0.2">
      <c r="A387" s="100"/>
      <c r="B387" s="100"/>
      <c r="C387" s="100"/>
      <c r="D387" s="100"/>
      <c r="E387" s="100"/>
      <c r="F387" s="100"/>
      <c r="G387" s="100"/>
      <c r="H387" s="100"/>
      <c r="I387" s="100"/>
      <c r="J387" s="100"/>
      <c r="K387" s="100"/>
      <c r="L387" s="100"/>
      <c r="M387" s="100"/>
      <c r="N387" s="100"/>
      <c r="O387" s="100"/>
      <c r="P387" s="100"/>
      <c r="Q387" s="95"/>
      <c r="R387" s="100"/>
      <c r="S387" s="100"/>
      <c r="T387" s="100"/>
      <c r="U387" s="100"/>
      <c r="V387" s="100"/>
      <c r="W387" s="100"/>
      <c r="X387" s="100"/>
      <c r="Y387" s="100"/>
      <c r="Z387" s="100"/>
      <c r="AA387" s="100"/>
      <c r="AB387" s="100"/>
      <c r="AC387" s="100"/>
      <c r="AD387" s="96"/>
      <c r="AE387" s="96"/>
    </row>
    <row r="388" spans="1:37" ht="25.15" customHeight="1" x14ac:dyDescent="0.2">
      <c r="A388" s="309" t="s">
        <v>315</v>
      </c>
      <c r="B388" s="309"/>
      <c r="C388" s="309"/>
      <c r="D388" s="309"/>
      <c r="E388" s="309"/>
      <c r="F388" s="309"/>
      <c r="G388" s="309"/>
      <c r="H388" s="309"/>
      <c r="I388" s="309"/>
      <c r="J388" s="309"/>
      <c r="K388" s="309"/>
      <c r="L388" s="309"/>
      <c r="M388" s="309"/>
      <c r="N388" s="309"/>
      <c r="O388" s="309"/>
      <c r="P388" s="309"/>
      <c r="Q388" s="309"/>
      <c r="R388" s="309"/>
      <c r="S388" s="309"/>
      <c r="T388" s="309"/>
      <c r="U388" s="309"/>
      <c r="V388" s="309"/>
      <c r="W388" s="309"/>
      <c r="X388" s="309"/>
      <c r="Y388" s="309"/>
      <c r="Z388" s="309"/>
      <c r="AA388" s="309"/>
      <c r="AB388" s="309"/>
      <c r="AC388" s="309"/>
      <c r="AD388" s="82"/>
      <c r="AE388" s="82"/>
    </row>
    <row r="389" spans="1:37" ht="25.15" customHeight="1" x14ac:dyDescent="0.2">
      <c r="A389" s="101"/>
      <c r="B389" s="102"/>
      <c r="C389" s="102"/>
      <c r="D389" s="102"/>
      <c r="E389" s="102"/>
      <c r="F389" s="102"/>
      <c r="G389" s="102"/>
      <c r="H389" s="102"/>
      <c r="I389" s="102"/>
      <c r="J389" s="102"/>
      <c r="K389" s="102"/>
      <c r="L389" s="102"/>
      <c r="M389" s="102"/>
      <c r="N389" s="102"/>
      <c r="O389" s="102"/>
      <c r="P389" s="102"/>
      <c r="Q389" s="103"/>
      <c r="R389" s="102"/>
      <c r="S389" s="102"/>
      <c r="T389" s="102"/>
      <c r="U389" s="102"/>
      <c r="V389" s="102"/>
      <c r="W389" s="102"/>
      <c r="X389" s="102"/>
      <c r="Y389" s="102"/>
      <c r="Z389" s="102"/>
      <c r="AA389" s="102"/>
      <c r="AB389" s="102"/>
      <c r="AC389" s="102"/>
      <c r="AD389" s="83"/>
      <c r="AE389" s="83"/>
    </row>
    <row r="390" spans="1:37" ht="25.15" customHeight="1" thickBot="1" x14ac:dyDescent="0.25">
      <c r="A390" s="70"/>
      <c r="B390" s="70"/>
      <c r="C390" s="70"/>
      <c r="D390" s="70"/>
      <c r="E390" s="70"/>
      <c r="F390" s="70"/>
      <c r="G390" s="70"/>
      <c r="H390" s="70"/>
      <c r="I390" s="70"/>
      <c r="J390" s="70"/>
      <c r="K390" s="70"/>
      <c r="L390" s="70"/>
      <c r="M390" s="70"/>
      <c r="N390" s="70"/>
      <c r="O390" s="70"/>
      <c r="P390" s="70"/>
      <c r="Q390" s="95"/>
      <c r="R390" s="70"/>
      <c r="S390" s="70"/>
      <c r="T390" s="70"/>
      <c r="U390" s="70"/>
      <c r="V390" s="70"/>
      <c r="W390" s="70"/>
      <c r="X390" s="70"/>
      <c r="Y390" s="70"/>
      <c r="Z390" s="70"/>
      <c r="AA390" s="70"/>
      <c r="AB390" s="70"/>
      <c r="AC390" s="70"/>
      <c r="AD390" s="96"/>
      <c r="AE390" s="96"/>
    </row>
    <row r="391" spans="1:37" ht="25.15" customHeight="1" thickTop="1" thickBot="1" x14ac:dyDescent="0.25">
      <c r="A391" s="299" t="s">
        <v>43</v>
      </c>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63" t="s">
        <v>64</v>
      </c>
      <c r="AE391" s="211" t="s">
        <v>8</v>
      </c>
      <c r="AF391" s="86" t="s">
        <v>2133</v>
      </c>
      <c r="AG391" s="86" t="s">
        <v>2134</v>
      </c>
      <c r="AH391" s="86" t="s">
        <v>2135</v>
      </c>
      <c r="AI391" s="87" t="s">
        <v>2136</v>
      </c>
      <c r="AJ391" s="86"/>
      <c r="AK391" s="87" t="s">
        <v>2137</v>
      </c>
    </row>
    <row r="392" spans="1:37" ht="25.15" customHeight="1" thickTop="1" thickBot="1" x14ac:dyDescent="0.25">
      <c r="A392" s="285" t="s">
        <v>66</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88">
        <f>'Art. 121'!AF382</f>
        <v>3</v>
      </c>
      <c r="AE392" s="89" t="str">
        <f t="shared" ref="AE392:AE408" si="76">IF(AG392=1,AK392,AG392)</f>
        <v>No aplica</v>
      </c>
      <c r="AF392">
        <f t="shared" ref="AF392:AF408" si="77">AD392/2</f>
        <v>1.5</v>
      </c>
      <c r="AG392" s="86" t="str">
        <f t="shared" ref="AG392:AG408" si="78">IF(AND(AF392&gt;=0,AF392&lt;=1),1,"No aplica")</f>
        <v>No aplica</v>
      </c>
      <c r="AH392" s="90" t="e">
        <f t="shared" ref="AH392:AH408" si="79">AD392/(AG392*2)</f>
        <v>#VALUE!</v>
      </c>
      <c r="AI392" s="91" t="str">
        <f t="shared" ref="AI392:AI408" si="80">IF(AG392=1,AG392/$AG$409,"No aplica")</f>
        <v>No aplica</v>
      </c>
      <c r="AJ392" s="91" t="e">
        <f t="shared" ref="AJ392:AJ408" si="81">AF392*AI392</f>
        <v>#VALUE!</v>
      </c>
      <c r="AK392" s="91" t="e">
        <f t="shared" ref="AK392:AK408" si="82">AJ392*$AE$23</f>
        <v>#VALUE!</v>
      </c>
    </row>
    <row r="393" spans="1:37" ht="25.15" customHeight="1" thickTop="1" thickBot="1" x14ac:dyDescent="0.25">
      <c r="A393" s="285" t="s">
        <v>67</v>
      </c>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88">
        <f>'Art. 121'!AF383</f>
        <v>3</v>
      </c>
      <c r="AE393" s="89" t="str">
        <f t="shared" si="76"/>
        <v>No aplica</v>
      </c>
      <c r="AF393">
        <f t="shared" si="77"/>
        <v>1.5</v>
      </c>
      <c r="AG393" s="86" t="str">
        <f t="shared" si="78"/>
        <v>No aplica</v>
      </c>
      <c r="AH393" s="90" t="e">
        <f t="shared" si="79"/>
        <v>#VALUE!</v>
      </c>
      <c r="AI393" s="91" t="str">
        <f t="shared" si="80"/>
        <v>No aplica</v>
      </c>
      <c r="AJ393" s="91" t="e">
        <f t="shared" si="81"/>
        <v>#VALUE!</v>
      </c>
      <c r="AK393" s="91" t="e">
        <f t="shared" si="82"/>
        <v>#VALUE!</v>
      </c>
    </row>
    <row r="394" spans="1:37" ht="25.15" customHeight="1" thickTop="1" thickBot="1" x14ac:dyDescent="0.25">
      <c r="A394" s="285" t="s">
        <v>318</v>
      </c>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88">
        <f>'Art. 121'!AF384</f>
        <v>3</v>
      </c>
      <c r="AE394" s="89" t="str">
        <f t="shared" si="76"/>
        <v>No aplica</v>
      </c>
      <c r="AF394">
        <f t="shared" si="77"/>
        <v>1.5</v>
      </c>
      <c r="AG394" s="86" t="str">
        <f t="shared" si="78"/>
        <v>No aplica</v>
      </c>
      <c r="AH394" s="90" t="e">
        <f t="shared" si="79"/>
        <v>#VALUE!</v>
      </c>
      <c r="AI394" s="91" t="str">
        <f t="shared" si="80"/>
        <v>No aplica</v>
      </c>
      <c r="AJ394" s="91" t="e">
        <f t="shared" si="81"/>
        <v>#VALUE!</v>
      </c>
      <c r="AK394" s="91" t="e">
        <f t="shared" si="82"/>
        <v>#VALUE!</v>
      </c>
    </row>
    <row r="395" spans="1:37" ht="25.15" customHeight="1" thickTop="1" thickBot="1" x14ac:dyDescent="0.25">
      <c r="A395" s="285" t="s">
        <v>319</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88">
        <f>'Art. 121'!AF385</f>
        <v>3</v>
      </c>
      <c r="AE395" s="89" t="str">
        <f t="shared" si="76"/>
        <v>No aplica</v>
      </c>
      <c r="AF395">
        <f t="shared" si="77"/>
        <v>1.5</v>
      </c>
      <c r="AG395" s="86" t="str">
        <f t="shared" si="78"/>
        <v>No aplica</v>
      </c>
      <c r="AH395" s="90" t="e">
        <f t="shared" si="79"/>
        <v>#VALUE!</v>
      </c>
      <c r="AI395" s="91" t="str">
        <f t="shared" si="80"/>
        <v>No aplica</v>
      </c>
      <c r="AJ395" s="91" t="e">
        <f t="shared" si="81"/>
        <v>#VALUE!</v>
      </c>
      <c r="AK395" s="91" t="e">
        <f t="shared" si="82"/>
        <v>#VALUE!</v>
      </c>
    </row>
    <row r="396" spans="1:37" ht="25.15" customHeight="1" thickTop="1" thickBot="1" x14ac:dyDescent="0.25">
      <c r="A396" s="285" t="s">
        <v>320</v>
      </c>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88">
        <f>'Art. 121'!AF386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15" customHeight="1" thickTop="1" thickBot="1" x14ac:dyDescent="0.25">
      <c r="A397" s="285" t="s">
        <v>321</v>
      </c>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88">
        <f>'Art. 121'!AF387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15" customHeight="1" thickTop="1" thickBot="1" x14ac:dyDescent="0.25">
      <c r="A398" s="285" t="s">
        <v>322</v>
      </c>
      <c r="B398" s="285"/>
      <c r="C398" s="285"/>
      <c r="D398" s="285"/>
      <c r="E398" s="285"/>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88">
        <f>'Art. 121'!AF388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15" customHeight="1" thickTop="1" thickBot="1" x14ac:dyDescent="0.25">
      <c r="A399" s="285" t="s">
        <v>323</v>
      </c>
      <c r="B399" s="285"/>
      <c r="C399" s="285"/>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88">
        <f>'Art. 121'!AF389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15" customHeight="1" thickTop="1" thickBot="1" x14ac:dyDescent="0.25">
      <c r="A400" s="285" t="s">
        <v>324</v>
      </c>
      <c r="B400" s="285"/>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88">
        <f>'Art. 121'!AF390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15" customHeight="1" thickTop="1" thickBot="1" x14ac:dyDescent="0.25">
      <c r="A401" s="285" t="s">
        <v>325</v>
      </c>
      <c r="B401" s="285"/>
      <c r="C401" s="285"/>
      <c r="D401" s="285"/>
      <c r="E401" s="285"/>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15" customHeight="1" thickTop="1" thickBot="1" x14ac:dyDescent="0.25">
      <c r="A402" s="285" t="s">
        <v>326</v>
      </c>
      <c r="B402" s="285"/>
      <c r="C402" s="285"/>
      <c r="D402" s="285"/>
      <c r="E402" s="285"/>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15" customHeight="1" thickTop="1" thickBot="1" x14ac:dyDescent="0.25">
      <c r="A403" s="285" t="s">
        <v>327</v>
      </c>
      <c r="B403" s="285"/>
      <c r="C403" s="285"/>
      <c r="D403" s="285"/>
      <c r="E403" s="285"/>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15" customHeight="1" thickTop="1" thickBot="1" x14ac:dyDescent="0.25">
      <c r="A404" s="285" t="s">
        <v>328</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15" customHeight="1" thickTop="1" thickBot="1" x14ac:dyDescent="0.25">
      <c r="A405" s="285" t="s">
        <v>329</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15" customHeight="1" thickTop="1" thickBot="1" x14ac:dyDescent="0.25">
      <c r="A406" s="285" t="s">
        <v>330</v>
      </c>
      <c r="B406" s="285"/>
      <c r="C406" s="285"/>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15" customHeight="1" thickTop="1" thickBot="1" x14ac:dyDescent="0.25">
      <c r="A407" s="285" t="s">
        <v>331</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15" customHeight="1" thickTop="1" thickBot="1" x14ac:dyDescent="0.25">
      <c r="A408" s="285" t="s">
        <v>332</v>
      </c>
      <c r="B408" s="285"/>
      <c r="C408" s="285"/>
      <c r="D408" s="285"/>
      <c r="E408" s="285"/>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15" customHeight="1" thickTop="1" x14ac:dyDescent="0.2">
      <c r="A409" s="307" t="s">
        <v>2196</v>
      </c>
      <c r="B409" s="307"/>
      <c r="C409" s="307"/>
      <c r="D409" s="307"/>
      <c r="E409" s="307"/>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89">
        <f>SUM(AE392:AE408)</f>
        <v>0</v>
      </c>
      <c r="AF409" s="59"/>
      <c r="AG409" s="92">
        <f>SUM(AG392:AG408)</f>
        <v>0</v>
      </c>
      <c r="AH409" s="93"/>
      <c r="AI409" s="94"/>
      <c r="AJ409" s="94"/>
      <c r="AK409" s="94"/>
    </row>
    <row r="410" spans="1:37" ht="25.15" customHeight="1" x14ac:dyDescent="0.2">
      <c r="A410" s="308" t="s">
        <v>2197</v>
      </c>
      <c r="B410" s="308"/>
      <c r="C410" s="308"/>
      <c r="D410" s="308"/>
      <c r="E410" s="308"/>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89">
        <f>AE409/$AE$23*100</f>
        <v>0</v>
      </c>
      <c r="AF410" s="59"/>
      <c r="AG410" s="92"/>
      <c r="AH410" s="93"/>
      <c r="AI410" s="94"/>
      <c r="AJ410" s="94"/>
      <c r="AK410" s="94"/>
    </row>
    <row r="411" spans="1:37" ht="25.15" customHeight="1" thickBot="1" x14ac:dyDescent="0.25">
      <c r="A411" s="70"/>
      <c r="B411" s="70"/>
      <c r="C411" s="70"/>
      <c r="D411" s="70"/>
      <c r="E411" s="70"/>
      <c r="F411" s="70"/>
      <c r="G411" s="70"/>
      <c r="H411" s="70"/>
      <c r="I411" s="70"/>
      <c r="J411" s="70"/>
      <c r="K411" s="70"/>
      <c r="L411" s="70"/>
      <c r="M411" s="70"/>
      <c r="N411" s="70"/>
      <c r="O411" s="70"/>
      <c r="P411" s="70"/>
      <c r="Q411" s="95"/>
      <c r="R411" s="70"/>
      <c r="S411" s="70"/>
      <c r="T411" s="70"/>
      <c r="U411" s="70"/>
      <c r="V411" s="70"/>
      <c r="W411" s="70"/>
      <c r="X411" s="70"/>
      <c r="Y411" s="70"/>
      <c r="Z411" s="70"/>
      <c r="AA411" s="70"/>
      <c r="AB411" s="70"/>
      <c r="AC411" s="70"/>
      <c r="AD411" s="96"/>
      <c r="AE411" s="96"/>
    </row>
    <row r="412" spans="1:37" ht="25.15" customHeight="1" thickTop="1" thickBot="1" x14ac:dyDescent="0.25">
      <c r="A412" s="310" t="s">
        <v>73</v>
      </c>
      <c r="B412" s="310"/>
      <c r="C412" s="310"/>
      <c r="D412" s="310"/>
      <c r="E412" s="310"/>
      <c r="F412" s="310"/>
      <c r="G412" s="310"/>
      <c r="H412" s="310"/>
      <c r="I412" s="310"/>
      <c r="J412" s="310"/>
      <c r="K412" s="310"/>
      <c r="L412" s="310"/>
      <c r="M412" s="310"/>
      <c r="N412" s="310"/>
      <c r="O412" s="310"/>
      <c r="P412" s="310"/>
      <c r="Q412" s="310"/>
      <c r="R412" s="310"/>
      <c r="S412" s="310"/>
      <c r="T412" s="310"/>
      <c r="U412" s="310"/>
      <c r="V412" s="310"/>
      <c r="W412" s="310"/>
      <c r="X412" s="310"/>
      <c r="Y412" s="310"/>
      <c r="Z412" s="310"/>
      <c r="AA412" s="310"/>
      <c r="AB412" s="310"/>
      <c r="AC412" s="310"/>
      <c r="AD412" s="104" t="s">
        <v>64</v>
      </c>
      <c r="AE412" s="105" t="s">
        <v>8</v>
      </c>
      <c r="AF412" s="86" t="s">
        <v>2133</v>
      </c>
      <c r="AG412" s="86" t="s">
        <v>2134</v>
      </c>
      <c r="AH412" s="86" t="s">
        <v>2135</v>
      </c>
      <c r="AI412" s="87" t="s">
        <v>2136</v>
      </c>
      <c r="AJ412" s="86"/>
      <c r="AK412" s="87" t="s">
        <v>2137</v>
      </c>
    </row>
    <row r="413" spans="1:37" ht="25.15" customHeight="1" thickTop="1" thickBot="1" x14ac:dyDescent="0.25">
      <c r="A413" s="285" t="s">
        <v>333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8">
        <f>'Art. 121'!AF401</f>
        <v>3</v>
      </c>
      <c r="AE413" s="89" t="str">
        <f>IF(AG413=1,AK413,AG413)</f>
        <v>No aplica</v>
      </c>
      <c r="AF413">
        <f>AD413/2</f>
        <v>1.5</v>
      </c>
      <c r="AG413" s="86" t="str">
        <f>IF(AND(AF413&gt;=0,AF413&lt;=1),1,"No aplica")</f>
        <v>No aplica</v>
      </c>
      <c r="AH413" s="90" t="e">
        <f>AD413/(AG413*2)</f>
        <v>#VALUE!</v>
      </c>
      <c r="AI413" s="91" t="str">
        <f>IF(AG413=1,AG413/$AG$418,"No aplica")</f>
        <v>No aplica</v>
      </c>
      <c r="AJ413" s="91" t="e">
        <f>AF413*AI413</f>
        <v>#VALUE!</v>
      </c>
      <c r="AK413" s="91" t="e">
        <f>AJ413*$AE$23</f>
        <v>#VALUE!</v>
      </c>
    </row>
    <row r="414" spans="1:37" ht="25.15" customHeight="1" thickTop="1" thickBot="1" x14ac:dyDescent="0.25">
      <c r="A414" s="285" t="s">
        <v>334</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88">
        <f>'Art. 121'!AF402</f>
        <v>3</v>
      </c>
      <c r="AE414" s="89" t="str">
        <f>IF(AG414=1,AK414,AG414)</f>
        <v>No aplica</v>
      </c>
      <c r="AF414">
        <f>AD414/2</f>
        <v>1.5</v>
      </c>
      <c r="AG414" s="86" t="str">
        <f>IF(AND(AF414&gt;=0,AF414&lt;=1),1,"No aplica")</f>
        <v>No aplica</v>
      </c>
      <c r="AH414" s="90" t="e">
        <f>AD414/(AG414*2)</f>
        <v>#VALUE!</v>
      </c>
      <c r="AI414" s="91" t="str">
        <f>IF(AG414=1,AG414/$AG$418,"No aplica")</f>
        <v>No aplica</v>
      </c>
      <c r="AJ414" s="91" t="e">
        <f>AF414*AI414</f>
        <v>#VALUE!</v>
      </c>
      <c r="AK414" s="91" t="e">
        <f>AJ414*$AE$23</f>
        <v>#VALUE!</v>
      </c>
    </row>
    <row r="415" spans="1:37" ht="25.15" customHeight="1" thickTop="1" thickBot="1" x14ac:dyDescent="0.25">
      <c r="A415" s="285" t="s">
        <v>335</v>
      </c>
      <c r="B415" s="285"/>
      <c r="C415" s="285"/>
      <c r="D415" s="285"/>
      <c r="E415" s="285"/>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88">
        <f>'Art. 121'!AF403</f>
        <v>3</v>
      </c>
      <c r="AE415" s="89" t="str">
        <f>IF(AG415=1,AK415,AG415)</f>
        <v>No aplica</v>
      </c>
      <c r="AF415">
        <f>AD415/2</f>
        <v>1.5</v>
      </c>
      <c r="AG415" s="86" t="str">
        <f>IF(AND(AF415&gt;=0,AF415&lt;=1),1,"No aplica")</f>
        <v>No aplica</v>
      </c>
      <c r="AH415" s="90" t="e">
        <f>AD415/(AG415*2)</f>
        <v>#VALUE!</v>
      </c>
      <c r="AI415" s="91" t="str">
        <f>IF(AG415=1,AG415/$AG$418,"No aplica")</f>
        <v>No aplica</v>
      </c>
      <c r="AJ415" s="91" t="e">
        <f>AF415*AI415</f>
        <v>#VALUE!</v>
      </c>
      <c r="AK415" s="91" t="e">
        <f>AJ415*$AE$23</f>
        <v>#VALUE!</v>
      </c>
    </row>
    <row r="416" spans="1:37" ht="25.15" customHeight="1" thickTop="1" thickBot="1" x14ac:dyDescent="0.25">
      <c r="A416" s="285" t="s">
        <v>336</v>
      </c>
      <c r="B416" s="285"/>
      <c r="C416" s="285"/>
      <c r="D416" s="285"/>
      <c r="E416" s="285"/>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88">
        <f>'Art. 121'!AF404</f>
        <v>3</v>
      </c>
      <c r="AE416" s="89" t="str">
        <f>IF(AG416=1,AK416,AG416)</f>
        <v>No aplica</v>
      </c>
      <c r="AF416">
        <f>AD416/2</f>
        <v>1.5</v>
      </c>
      <c r="AG416" s="86" t="str">
        <f>IF(AND(AF416&gt;=0,AF416&lt;=1),1,"No aplica")</f>
        <v>No aplica</v>
      </c>
      <c r="AH416" s="90" t="e">
        <f>AD416/(AG416*2)</f>
        <v>#VALUE!</v>
      </c>
      <c r="AI416" s="91" t="str">
        <f>IF(AG416=1,AG416/$AG$418,"No aplica")</f>
        <v>No aplica</v>
      </c>
      <c r="AJ416" s="91" t="e">
        <f>AF416*AI416</f>
        <v>#VALUE!</v>
      </c>
      <c r="AK416" s="91" t="e">
        <f>AJ416*$AE$23</f>
        <v>#VALUE!</v>
      </c>
    </row>
    <row r="417" spans="1:37" ht="25.15" customHeight="1" thickTop="1" thickBot="1" x14ac:dyDescent="0.25">
      <c r="A417" s="285" t="s">
        <v>337</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88">
        <f>'Art. 121'!AF405</f>
        <v>3</v>
      </c>
      <c r="AE417" s="89" t="str">
        <f>IF(AG417=1,AK417,AG417)</f>
        <v>No aplica</v>
      </c>
      <c r="AF417">
        <f>AD417/2</f>
        <v>1.5</v>
      </c>
      <c r="AG417" s="86" t="str">
        <f>IF(AND(AF417&gt;=0,AF417&lt;=1),1,"No aplica")</f>
        <v>No aplica</v>
      </c>
      <c r="AH417" s="90" t="e">
        <f>AD417/(AG417*2)</f>
        <v>#VALUE!</v>
      </c>
      <c r="AI417" s="91" t="str">
        <f>IF(AG417=1,AG417/$AG$418,"No aplica")</f>
        <v>No aplica</v>
      </c>
      <c r="AJ417" s="91" t="e">
        <f>AF417*AI417</f>
        <v>#VALUE!</v>
      </c>
      <c r="AK417" s="91" t="e">
        <f>AJ417*$AE$23</f>
        <v>#VALUE!</v>
      </c>
    </row>
    <row r="418" spans="1:37" ht="25.15" customHeight="1" thickTop="1" x14ac:dyDescent="0.2">
      <c r="A418" s="307" t="s">
        <v>2198</v>
      </c>
      <c r="B418" s="307"/>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89">
        <f>SUM(AE411:AE417)</f>
        <v>0</v>
      </c>
      <c r="AF418" s="59"/>
      <c r="AG418" s="92">
        <f>SUM(AG413:AG417)</f>
        <v>0</v>
      </c>
      <c r="AH418" s="93"/>
      <c r="AI418" s="94"/>
      <c r="AJ418" s="94"/>
      <c r="AK418" s="94"/>
    </row>
    <row r="419" spans="1:37" ht="25.15" customHeight="1" x14ac:dyDescent="0.2">
      <c r="A419" s="308" t="s">
        <v>2199</v>
      </c>
      <c r="B419" s="308"/>
      <c r="C419" s="308"/>
      <c r="D419" s="308"/>
      <c r="E419" s="308"/>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89">
        <f>AE418/$AE$23*100</f>
        <v>0</v>
      </c>
      <c r="AF419" s="59"/>
      <c r="AG419" s="92"/>
      <c r="AH419" s="93"/>
      <c r="AI419" s="94"/>
      <c r="AJ419" s="94"/>
      <c r="AK419" s="94"/>
    </row>
    <row r="420" spans="1:37" ht="25.15" customHeight="1" x14ac:dyDescent="0.2">
      <c r="A420" s="100"/>
      <c r="B420" s="100"/>
      <c r="C420" s="100"/>
      <c r="D420" s="100"/>
      <c r="E420" s="100"/>
      <c r="F420" s="100"/>
      <c r="G420" s="100"/>
      <c r="H420" s="100"/>
      <c r="I420" s="100"/>
      <c r="J420" s="100"/>
      <c r="K420" s="100"/>
      <c r="L420" s="100"/>
      <c r="M420" s="100"/>
      <c r="N420" s="100"/>
      <c r="O420" s="100"/>
      <c r="P420" s="100"/>
      <c r="Q420" s="95"/>
      <c r="R420" s="100"/>
      <c r="S420" s="100"/>
      <c r="T420" s="100"/>
      <c r="U420" s="100"/>
      <c r="V420" s="100"/>
      <c r="W420" s="100"/>
      <c r="X420" s="100"/>
      <c r="Y420" s="100"/>
      <c r="Z420" s="100"/>
      <c r="AA420" s="100"/>
      <c r="AB420" s="100"/>
      <c r="AC420" s="100"/>
      <c r="AD420" s="96"/>
      <c r="AE420" s="96"/>
    </row>
    <row r="421" spans="1:37" ht="25.15" customHeight="1" x14ac:dyDescent="0.2">
      <c r="A421" s="100"/>
      <c r="B421" s="100"/>
      <c r="C421" s="100"/>
      <c r="D421" s="100"/>
      <c r="E421" s="100"/>
      <c r="F421" s="100"/>
      <c r="G421" s="100"/>
      <c r="H421" s="100"/>
      <c r="I421" s="100"/>
      <c r="J421" s="100"/>
      <c r="K421" s="100"/>
      <c r="L421" s="100"/>
      <c r="M421" s="100"/>
      <c r="N421" s="100"/>
      <c r="O421" s="100"/>
      <c r="P421" s="100"/>
      <c r="Q421" s="95"/>
      <c r="R421" s="100"/>
      <c r="S421" s="100"/>
      <c r="T421" s="100"/>
      <c r="U421" s="100"/>
      <c r="V421" s="100"/>
      <c r="W421" s="100"/>
      <c r="X421" s="100"/>
      <c r="Y421" s="100"/>
      <c r="Z421" s="100"/>
      <c r="AA421" s="100"/>
      <c r="AB421" s="100"/>
      <c r="AC421" s="100"/>
      <c r="AD421" s="96"/>
      <c r="AE421" s="96"/>
    </row>
    <row r="422" spans="1:37" ht="25.15" customHeight="1" x14ac:dyDescent="0.2">
      <c r="A422" s="309" t="s">
        <v>338</v>
      </c>
      <c r="B422" s="309"/>
      <c r="C422" s="309"/>
      <c r="D422" s="309"/>
      <c r="E422" s="309"/>
      <c r="F422" s="309"/>
      <c r="G422" s="309"/>
      <c r="H422" s="309"/>
      <c r="I422" s="309"/>
      <c r="J422" s="309"/>
      <c r="K422" s="309"/>
      <c r="L422" s="309"/>
      <c r="M422" s="309"/>
      <c r="N422" s="309"/>
      <c r="O422" s="309"/>
      <c r="P422" s="309"/>
      <c r="Q422" s="309"/>
      <c r="R422" s="309"/>
      <c r="S422" s="309"/>
      <c r="T422" s="309"/>
      <c r="U422" s="309"/>
      <c r="V422" s="309"/>
      <c r="W422" s="309"/>
      <c r="X422" s="309"/>
      <c r="Y422" s="309"/>
      <c r="Z422" s="309"/>
      <c r="AA422" s="309"/>
      <c r="AB422" s="309"/>
      <c r="AC422" s="309"/>
      <c r="AD422" s="82"/>
      <c r="AE422" s="82"/>
    </row>
    <row r="423" spans="1:37" ht="25.15" customHeight="1" x14ac:dyDescent="0.2">
      <c r="A423" s="101"/>
      <c r="B423" s="102"/>
      <c r="C423" s="102"/>
      <c r="D423" s="102"/>
      <c r="E423" s="102"/>
      <c r="F423" s="102"/>
      <c r="G423" s="102"/>
      <c r="H423" s="102"/>
      <c r="I423" s="102"/>
      <c r="J423" s="102"/>
      <c r="K423" s="102"/>
      <c r="L423" s="102"/>
      <c r="M423" s="102"/>
      <c r="N423" s="102"/>
      <c r="O423" s="102"/>
      <c r="P423" s="102"/>
      <c r="Q423" s="103"/>
      <c r="R423" s="102"/>
      <c r="S423" s="102"/>
      <c r="T423" s="102"/>
      <c r="U423" s="102"/>
      <c r="V423" s="102"/>
      <c r="W423" s="102"/>
      <c r="X423" s="102"/>
      <c r="Y423" s="102"/>
      <c r="Z423" s="102"/>
      <c r="AA423" s="102"/>
      <c r="AB423" s="102"/>
      <c r="AC423" s="102"/>
      <c r="AD423" s="83"/>
      <c r="AE423" s="83"/>
    </row>
    <row r="424" spans="1:37" ht="25.15" customHeight="1" thickBot="1" x14ac:dyDescent="0.25">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15" customHeight="1" thickTop="1" thickBot="1" x14ac:dyDescent="0.25">
      <c r="A425" s="299" t="s">
        <v>43</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63" t="s">
        <v>64</v>
      </c>
      <c r="AE425" s="211" t="s">
        <v>8</v>
      </c>
      <c r="AF425" s="86" t="s">
        <v>2133</v>
      </c>
      <c r="AG425" s="86" t="s">
        <v>2134</v>
      </c>
      <c r="AH425" s="86" t="s">
        <v>2135</v>
      </c>
      <c r="AI425" s="87" t="s">
        <v>2136</v>
      </c>
      <c r="AJ425" s="86"/>
      <c r="AK425" s="87" t="s">
        <v>2137</v>
      </c>
    </row>
    <row r="426" spans="1:37" ht="25.15" customHeight="1" thickTop="1" thickBot="1" x14ac:dyDescent="0.25">
      <c r="A426" s="285" t="s">
        <v>66</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88">
        <f>'Art. 121'!AF414</f>
        <v>3</v>
      </c>
      <c r="AE426" s="89" t="str">
        <f t="shared" ref="AE426:AE439" si="83">IF(AG426=1,AK426,AG426)</f>
        <v>No aplica</v>
      </c>
      <c r="AF426">
        <f t="shared" ref="AF426:AF439" si="84">AD426/2</f>
        <v>1.5</v>
      </c>
      <c r="AG426" s="86" t="str">
        <f t="shared" ref="AG426:AG439" si="85">IF(AND(AF426&gt;=0,AF426&lt;=1),1,"No aplica")</f>
        <v>No aplica</v>
      </c>
      <c r="AH426" s="90" t="e">
        <f t="shared" ref="AH426:AH439" si="86">AD426/(AG426*2)</f>
        <v>#VALUE!</v>
      </c>
      <c r="AI426" s="91" t="str">
        <f t="shared" ref="AI426:AI439" si="87">IF(AG426=1,AG426/$AG$440,"No aplica")</f>
        <v>No aplica</v>
      </c>
      <c r="AJ426" s="91" t="e">
        <f t="shared" ref="AJ426:AJ439" si="88">AF426*AI426</f>
        <v>#VALUE!</v>
      </c>
      <c r="AK426" s="91" t="e">
        <f t="shared" ref="AK426:AK439" si="89">AJ426*$AE$23</f>
        <v>#VALUE!</v>
      </c>
    </row>
    <row r="427" spans="1:37" ht="25.15" customHeight="1" thickTop="1" thickBot="1" x14ac:dyDescent="0.25">
      <c r="A427" s="285" t="s">
        <v>67</v>
      </c>
      <c r="B427" s="285"/>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88">
        <f>'Art. 121'!AF415</f>
        <v>3</v>
      </c>
      <c r="AE427" s="89" t="str">
        <f t="shared" si="83"/>
        <v>No aplica</v>
      </c>
      <c r="AF427">
        <f t="shared" si="84"/>
        <v>1.5</v>
      </c>
      <c r="AG427" s="86" t="str">
        <f t="shared" si="85"/>
        <v>No aplica</v>
      </c>
      <c r="AH427" s="90" t="e">
        <f t="shared" si="86"/>
        <v>#VALUE!</v>
      </c>
      <c r="AI427" s="91" t="str">
        <f t="shared" si="87"/>
        <v>No aplica</v>
      </c>
      <c r="AJ427" s="91" t="e">
        <f t="shared" si="88"/>
        <v>#VALUE!</v>
      </c>
      <c r="AK427" s="91" t="e">
        <f t="shared" si="89"/>
        <v>#VALUE!</v>
      </c>
    </row>
    <row r="428" spans="1:37" ht="25.15" customHeight="1" thickTop="1" thickBot="1" x14ac:dyDescent="0.25">
      <c r="A428" s="285" t="s">
        <v>339</v>
      </c>
      <c r="B428" s="285"/>
      <c r="C428" s="285"/>
      <c r="D428" s="285"/>
      <c r="E428" s="285"/>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88">
        <f>'Art. 121'!AF416</f>
        <v>3</v>
      </c>
      <c r="AE428" s="89" t="str">
        <f t="shared" si="83"/>
        <v>No aplica</v>
      </c>
      <c r="AF428">
        <f t="shared" si="84"/>
        <v>1.5</v>
      </c>
      <c r="AG428" s="86" t="str">
        <f t="shared" si="85"/>
        <v>No aplica</v>
      </c>
      <c r="AH428" s="90" t="e">
        <f t="shared" si="86"/>
        <v>#VALUE!</v>
      </c>
      <c r="AI428" s="91" t="str">
        <f t="shared" si="87"/>
        <v>No aplica</v>
      </c>
      <c r="AJ428" s="91" t="e">
        <f t="shared" si="88"/>
        <v>#VALUE!</v>
      </c>
      <c r="AK428" s="91" t="e">
        <f t="shared" si="89"/>
        <v>#VALUE!</v>
      </c>
    </row>
    <row r="429" spans="1:37" ht="25.15" customHeight="1" thickTop="1" thickBot="1" x14ac:dyDescent="0.25">
      <c r="A429" s="285" t="s">
        <v>340</v>
      </c>
      <c r="B429" s="285"/>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88">
        <f>'Art. 121'!AF417</f>
        <v>3</v>
      </c>
      <c r="AE429" s="89" t="str">
        <f t="shared" si="83"/>
        <v>No aplica</v>
      </c>
      <c r="AF429">
        <f t="shared" si="84"/>
        <v>1.5</v>
      </c>
      <c r="AG429" s="86" t="str">
        <f t="shared" si="85"/>
        <v>No aplica</v>
      </c>
      <c r="AH429" s="90" t="e">
        <f t="shared" si="86"/>
        <v>#VALUE!</v>
      </c>
      <c r="AI429" s="91" t="str">
        <f t="shared" si="87"/>
        <v>No aplica</v>
      </c>
      <c r="AJ429" s="91" t="e">
        <f t="shared" si="88"/>
        <v>#VALUE!</v>
      </c>
      <c r="AK429" s="91" t="e">
        <f t="shared" si="89"/>
        <v>#VALUE!</v>
      </c>
    </row>
    <row r="430" spans="1:37" ht="25.15" customHeight="1" thickTop="1" thickBot="1" x14ac:dyDescent="0.25">
      <c r="A430" s="285" t="s">
        <v>341</v>
      </c>
      <c r="B430" s="285"/>
      <c r="C430" s="285"/>
      <c r="D430" s="285"/>
      <c r="E430" s="285"/>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88">
        <f>'Art. 121'!AF418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15" customHeight="1" thickTop="1" thickBot="1" x14ac:dyDescent="0.25">
      <c r="A431" s="285" t="s">
        <v>342</v>
      </c>
      <c r="B431" s="285"/>
      <c r="C431" s="285"/>
      <c r="D431" s="285"/>
      <c r="E431" s="285"/>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88">
        <f>'Art. 121'!AF419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15" customHeight="1" thickTop="1" thickBot="1" x14ac:dyDescent="0.25">
      <c r="A432" s="285" t="s">
        <v>343</v>
      </c>
      <c r="B432" s="285"/>
      <c r="C432" s="285"/>
      <c r="D432" s="285"/>
      <c r="E432" s="285"/>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88">
        <f>'Art. 121'!AF420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15" customHeight="1" thickTop="1" thickBot="1" x14ac:dyDescent="0.25">
      <c r="A433" s="285" t="s">
        <v>344</v>
      </c>
      <c r="B433" s="285"/>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88">
        <f>'Art. 121'!AF421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15" customHeight="1" thickTop="1" thickBot="1" x14ac:dyDescent="0.25">
      <c r="A434" s="285" t="s">
        <v>345</v>
      </c>
      <c r="B434" s="285"/>
      <c r="C434" s="285"/>
      <c r="D434" s="285"/>
      <c r="E434" s="285"/>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88">
        <f>'Art. 121'!AF422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15" customHeight="1" thickTop="1" thickBot="1" x14ac:dyDescent="0.25">
      <c r="A435" s="285" t="s">
        <v>346</v>
      </c>
      <c r="B435" s="285"/>
      <c r="C435" s="285"/>
      <c r="D435" s="285"/>
      <c r="E435" s="285"/>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88">
        <f>'Art. 121'!AF423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15" customHeight="1" thickTop="1" thickBot="1" x14ac:dyDescent="0.25">
      <c r="A436" s="285" t="s">
        <v>347</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88">
        <f>'Art. 121'!AF424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15" customHeight="1" thickTop="1" thickBot="1" x14ac:dyDescent="0.25">
      <c r="A437" s="285" t="s">
        <v>348</v>
      </c>
      <c r="B437" s="285"/>
      <c r="C437" s="285"/>
      <c r="D437" s="285"/>
      <c r="E437" s="285"/>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88">
        <f>'Art. 121'!AF425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15" customHeight="1" thickTop="1" thickBot="1" x14ac:dyDescent="0.25">
      <c r="A438" s="285" t="s">
        <v>349</v>
      </c>
      <c r="B438" s="285"/>
      <c r="C438" s="285"/>
      <c r="D438" s="285"/>
      <c r="E438" s="285"/>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88">
        <f>'Art. 121'!AF426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15" customHeight="1" thickTop="1" thickBot="1" x14ac:dyDescent="0.25">
      <c r="A439" s="285" t="s">
        <v>350</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88">
        <f>'Art. 121'!AF427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15" customHeight="1" thickTop="1" x14ac:dyDescent="0.2">
      <c r="A440" s="307" t="s">
        <v>2200</v>
      </c>
      <c r="B440" s="307"/>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89">
        <f>SUM(AE426:AE439)</f>
        <v>0</v>
      </c>
      <c r="AF440" s="59"/>
      <c r="AG440" s="92">
        <f>SUM(AG426:AG439)</f>
        <v>0</v>
      </c>
      <c r="AH440" s="93"/>
      <c r="AI440" s="94"/>
      <c r="AJ440" s="94"/>
      <c r="AK440" s="94"/>
    </row>
    <row r="441" spans="1:37" ht="25.15" customHeight="1" x14ac:dyDescent="0.2">
      <c r="A441" s="308" t="s">
        <v>2201</v>
      </c>
      <c r="B441" s="308"/>
      <c r="C441" s="308"/>
      <c r="D441" s="308"/>
      <c r="E441" s="308"/>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89">
        <f>AE440/$AE$23*100</f>
        <v>0</v>
      </c>
      <c r="AF441" s="59"/>
      <c r="AG441" s="92"/>
      <c r="AH441" s="93"/>
      <c r="AI441" s="94"/>
      <c r="AJ441" s="94"/>
      <c r="AK441" s="94"/>
    </row>
    <row r="442" spans="1:37" ht="25.15" customHeight="1" thickBot="1" x14ac:dyDescent="0.25">
      <c r="A442" s="70"/>
      <c r="B442" s="70"/>
      <c r="C442" s="70"/>
      <c r="D442" s="70"/>
      <c r="E442" s="70"/>
      <c r="F442" s="70"/>
      <c r="G442" s="70"/>
      <c r="H442" s="70"/>
      <c r="I442" s="70"/>
      <c r="J442" s="70"/>
      <c r="K442" s="70"/>
      <c r="L442" s="70"/>
      <c r="M442" s="70"/>
      <c r="N442" s="70"/>
      <c r="O442" s="70"/>
      <c r="P442" s="70"/>
      <c r="Q442" s="95"/>
      <c r="R442" s="70"/>
      <c r="S442" s="70"/>
      <c r="T442" s="70"/>
      <c r="U442" s="70"/>
      <c r="V442" s="70"/>
      <c r="W442" s="70"/>
      <c r="X442" s="70"/>
      <c r="Y442" s="70"/>
      <c r="Z442" s="70"/>
      <c r="AA442" s="70"/>
      <c r="AB442" s="70"/>
      <c r="AC442" s="70"/>
      <c r="AD442" s="96"/>
      <c r="AE442" s="96"/>
    </row>
    <row r="443" spans="1:37" ht="25.15" customHeight="1" thickTop="1" thickBot="1" x14ac:dyDescent="0.25">
      <c r="A443" s="310" t="s">
        <v>73</v>
      </c>
      <c r="B443" s="310"/>
      <c r="C443" s="310"/>
      <c r="D443" s="310"/>
      <c r="E443" s="310"/>
      <c r="F443" s="310"/>
      <c r="G443" s="310"/>
      <c r="H443" s="310"/>
      <c r="I443" s="310"/>
      <c r="J443" s="310"/>
      <c r="K443" s="310"/>
      <c r="L443" s="310"/>
      <c r="M443" s="310"/>
      <c r="N443" s="310"/>
      <c r="O443" s="310"/>
      <c r="P443" s="310"/>
      <c r="Q443" s="310"/>
      <c r="R443" s="310"/>
      <c r="S443" s="310"/>
      <c r="T443" s="310"/>
      <c r="U443" s="310"/>
      <c r="V443" s="310"/>
      <c r="W443" s="310"/>
      <c r="X443" s="310"/>
      <c r="Y443" s="310"/>
      <c r="Z443" s="310"/>
      <c r="AA443" s="310"/>
      <c r="AB443" s="310"/>
      <c r="AC443" s="310"/>
      <c r="AD443" s="104" t="s">
        <v>64</v>
      </c>
      <c r="AE443" s="105" t="s">
        <v>8</v>
      </c>
      <c r="AF443" s="86" t="s">
        <v>2133</v>
      </c>
      <c r="AG443" s="86" t="s">
        <v>2134</v>
      </c>
      <c r="AH443" s="86" t="s">
        <v>2135</v>
      </c>
      <c r="AI443" s="87" t="s">
        <v>2136</v>
      </c>
      <c r="AJ443" s="86"/>
      <c r="AK443" s="87" t="s">
        <v>2137</v>
      </c>
    </row>
    <row r="444" spans="1:37" ht="25.15" customHeight="1" thickTop="1" thickBot="1" x14ac:dyDescent="0.25">
      <c r="A444" s="285" t="s">
        <v>351</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8">
        <f>'Art. 121'!AF430</f>
        <v>3</v>
      </c>
      <c r="AE444" s="89" t="str">
        <f>IF(AG444=1,AK444,AG444)</f>
        <v>No aplica</v>
      </c>
      <c r="AF444">
        <f>AD444/2</f>
        <v>1.5</v>
      </c>
      <c r="AG444" s="86" t="str">
        <f>IF(AND(AF444&gt;=0,AF444&lt;=1),1,"No aplica")</f>
        <v>No aplica</v>
      </c>
      <c r="AH444" s="90" t="e">
        <f>AD444/(AG444*2)</f>
        <v>#VALUE!</v>
      </c>
      <c r="AI444" s="91" t="str">
        <f>IF(AG444=1,AG444/$AG$449,"No aplica")</f>
        <v>No aplica</v>
      </c>
      <c r="AJ444" s="91" t="e">
        <f>AF444*AI444</f>
        <v>#VALUE!</v>
      </c>
      <c r="AK444" s="91" t="e">
        <f>AJ444*$AE$23</f>
        <v>#VALUE!</v>
      </c>
    </row>
    <row r="445" spans="1:37" ht="25.15" customHeight="1" thickTop="1" thickBot="1" x14ac:dyDescent="0.25">
      <c r="A445" s="285" t="s">
        <v>352</v>
      </c>
      <c r="B445" s="285"/>
      <c r="C445" s="285"/>
      <c r="D445" s="285"/>
      <c r="E445" s="285"/>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88">
        <f>'Art. 121'!AF431</f>
        <v>3</v>
      </c>
      <c r="AE445" s="89" t="str">
        <f>IF(AG445=1,AK445,AG445)</f>
        <v>No aplica</v>
      </c>
      <c r="AF445">
        <f>AD445/2</f>
        <v>1.5</v>
      </c>
      <c r="AG445" s="86" t="str">
        <f>IF(AND(AF445&gt;=0,AF445&lt;=1),1,"No aplica")</f>
        <v>No aplica</v>
      </c>
      <c r="AH445" s="90" t="e">
        <f>AD445/(AG445*2)</f>
        <v>#VALUE!</v>
      </c>
      <c r="AI445" s="91" t="str">
        <f>IF(AG445=1,AG445/$AG$449,"No aplica")</f>
        <v>No aplica</v>
      </c>
      <c r="AJ445" s="91" t="e">
        <f>AF445*AI445</f>
        <v>#VALUE!</v>
      </c>
      <c r="AK445" s="91" t="e">
        <f>AJ445*$AE$23</f>
        <v>#VALUE!</v>
      </c>
    </row>
    <row r="446" spans="1:37" ht="25.15" customHeight="1" thickTop="1" thickBot="1" x14ac:dyDescent="0.25">
      <c r="A446" s="285" t="s">
        <v>353</v>
      </c>
      <c r="B446" s="285"/>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88">
        <f>'Art. 121'!AF432</f>
        <v>3</v>
      </c>
      <c r="AE446" s="89" t="str">
        <f>IF(AG446=1,AK446,AG446)</f>
        <v>No aplica</v>
      </c>
      <c r="AF446">
        <f>AD446/2</f>
        <v>1.5</v>
      </c>
      <c r="AG446" s="86" t="str">
        <f>IF(AND(AF446&gt;=0,AF446&lt;=1),1,"No aplica")</f>
        <v>No aplica</v>
      </c>
      <c r="AH446" s="90" t="e">
        <f>AD446/(AG446*2)</f>
        <v>#VALUE!</v>
      </c>
      <c r="AI446" s="91" t="str">
        <f>IF(AG446=1,AG446/$AG$449,"No aplica")</f>
        <v>No aplica</v>
      </c>
      <c r="AJ446" s="91" t="e">
        <f>AF446*AI446</f>
        <v>#VALUE!</v>
      </c>
      <c r="AK446" s="91" t="e">
        <f>AJ446*$AE$23</f>
        <v>#VALUE!</v>
      </c>
    </row>
    <row r="447" spans="1:37" ht="25.15" customHeight="1" thickTop="1" thickBot="1" x14ac:dyDescent="0.25">
      <c r="A447" s="285" t="s">
        <v>354</v>
      </c>
      <c r="B447" s="285"/>
      <c r="C447" s="285"/>
      <c r="D447" s="285"/>
      <c r="E447" s="285"/>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88">
        <f>'Art. 121'!AF433</f>
        <v>3</v>
      </c>
      <c r="AE447" s="89" t="str">
        <f>IF(AG447=1,AK447,AG447)</f>
        <v>No aplica</v>
      </c>
      <c r="AF447">
        <f>AD447/2</f>
        <v>1.5</v>
      </c>
      <c r="AG447" s="86" t="str">
        <f>IF(AND(AF447&gt;=0,AF447&lt;=1),1,"No aplica")</f>
        <v>No aplica</v>
      </c>
      <c r="AH447" s="90" t="e">
        <f>AD447/(AG447*2)</f>
        <v>#VALUE!</v>
      </c>
      <c r="AI447" s="91" t="str">
        <f>IF(AG447=1,AG447/$AG$449,"No aplica")</f>
        <v>No aplica</v>
      </c>
      <c r="AJ447" s="91" t="e">
        <f>AF447*AI447</f>
        <v>#VALUE!</v>
      </c>
      <c r="AK447" s="91" t="e">
        <f>AJ447*$AE$23</f>
        <v>#VALUE!</v>
      </c>
    </row>
    <row r="448" spans="1:37" ht="25.15" customHeight="1" thickTop="1" thickBot="1" x14ac:dyDescent="0.25">
      <c r="A448" s="285" t="s">
        <v>355</v>
      </c>
      <c r="B448" s="285"/>
      <c r="C448" s="285"/>
      <c r="D448" s="285"/>
      <c r="E448" s="285"/>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88">
        <f>'Art. 121'!AF434</f>
        <v>3</v>
      </c>
      <c r="AE448" s="89" t="str">
        <f>IF(AG448=1,AK448,AG448)</f>
        <v>No aplica</v>
      </c>
      <c r="AF448">
        <f>AD448/2</f>
        <v>1.5</v>
      </c>
      <c r="AG448" s="86" t="str">
        <f>IF(AND(AF448&gt;=0,AF448&lt;=1),1,"No aplica")</f>
        <v>No aplica</v>
      </c>
      <c r="AH448" s="90" t="e">
        <f>AD448/(AG448*2)</f>
        <v>#VALUE!</v>
      </c>
      <c r="AI448" s="91" t="str">
        <f>IF(AG448=1,AG448/$AG$449,"No aplica")</f>
        <v>No aplica</v>
      </c>
      <c r="AJ448" s="91" t="e">
        <f>AF448*AI448</f>
        <v>#VALUE!</v>
      </c>
      <c r="AK448" s="91" t="e">
        <f>AJ448*$AE$23</f>
        <v>#VALUE!</v>
      </c>
    </row>
    <row r="449" spans="1:37" ht="25.15" customHeight="1" thickTop="1" x14ac:dyDescent="0.2">
      <c r="A449" s="307" t="s">
        <v>2202</v>
      </c>
      <c r="B449" s="307"/>
      <c r="C449" s="307"/>
      <c r="D449" s="307"/>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89">
        <f>SUM(AE442:AE448)</f>
        <v>0</v>
      </c>
      <c r="AF449" s="59"/>
      <c r="AG449" s="92">
        <f>SUM(AG444:AG448)</f>
        <v>0</v>
      </c>
      <c r="AH449" s="93"/>
      <c r="AI449" s="94"/>
      <c r="AJ449" s="94"/>
      <c r="AK449" s="94"/>
    </row>
    <row r="450" spans="1:37" ht="25.15" customHeight="1" x14ac:dyDescent="0.2">
      <c r="A450" s="308" t="s">
        <v>2203</v>
      </c>
      <c r="B450" s="308"/>
      <c r="C450" s="308"/>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89">
        <f>AE449/$AE$23*100</f>
        <v>0</v>
      </c>
      <c r="AF450" s="59"/>
      <c r="AG450" s="92"/>
      <c r="AH450" s="93"/>
      <c r="AI450" s="94"/>
      <c r="AJ450" s="94"/>
      <c r="AK450" s="94"/>
    </row>
    <row r="451" spans="1:37" ht="25.15" customHeight="1" x14ac:dyDescent="0.2">
      <c r="A451" s="100"/>
      <c r="B451" s="100"/>
      <c r="C451" s="100"/>
      <c r="D451" s="100"/>
      <c r="E451" s="100"/>
      <c r="F451" s="100"/>
      <c r="G451" s="100"/>
      <c r="H451" s="100"/>
      <c r="I451" s="100"/>
      <c r="J451" s="100"/>
      <c r="K451" s="100"/>
      <c r="L451" s="100"/>
      <c r="M451" s="100"/>
      <c r="N451" s="100"/>
      <c r="O451" s="100"/>
      <c r="P451" s="100"/>
      <c r="Q451" s="95"/>
      <c r="R451" s="100"/>
      <c r="S451" s="100"/>
      <c r="T451" s="100"/>
      <c r="U451" s="100"/>
      <c r="V451" s="100"/>
      <c r="W451" s="100"/>
      <c r="X451" s="100"/>
      <c r="Y451" s="100"/>
      <c r="Z451" s="100"/>
      <c r="AA451" s="100"/>
      <c r="AB451" s="100"/>
      <c r="AC451" s="100"/>
      <c r="AD451" s="96"/>
      <c r="AE451" s="96"/>
    </row>
    <row r="452" spans="1:37" ht="25.15" customHeight="1" x14ac:dyDescent="0.2">
      <c r="A452" s="100"/>
      <c r="B452" s="100"/>
      <c r="C452" s="100"/>
      <c r="D452" s="100"/>
      <c r="E452" s="100"/>
      <c r="F452" s="100"/>
      <c r="G452" s="100"/>
      <c r="H452" s="100"/>
      <c r="I452" s="100"/>
      <c r="J452" s="100"/>
      <c r="K452" s="100"/>
      <c r="L452" s="100"/>
      <c r="M452" s="100"/>
      <c r="N452" s="100"/>
      <c r="O452" s="100"/>
      <c r="P452" s="100"/>
      <c r="Q452" s="95"/>
      <c r="R452" s="100"/>
      <c r="S452" s="100"/>
      <c r="T452" s="100"/>
      <c r="U452" s="100"/>
      <c r="V452" s="100"/>
      <c r="W452" s="100"/>
      <c r="X452" s="100"/>
      <c r="Y452" s="100"/>
      <c r="Z452" s="100"/>
      <c r="AA452" s="100"/>
      <c r="AB452" s="100"/>
      <c r="AC452" s="100"/>
      <c r="AD452" s="96"/>
      <c r="AE452" s="96"/>
    </row>
    <row r="453" spans="1:37" ht="25.15" customHeight="1" x14ac:dyDescent="0.2">
      <c r="A453" s="309" t="s">
        <v>356</v>
      </c>
      <c r="B453" s="309"/>
      <c r="C453" s="309"/>
      <c r="D453" s="309"/>
      <c r="E453" s="309"/>
      <c r="F453" s="309"/>
      <c r="G453" s="309"/>
      <c r="H453" s="309"/>
      <c r="I453" s="309"/>
      <c r="J453" s="309"/>
      <c r="K453" s="309"/>
      <c r="L453" s="309"/>
      <c r="M453" s="309"/>
      <c r="N453" s="309"/>
      <c r="O453" s="309"/>
      <c r="P453" s="309"/>
      <c r="Q453" s="309"/>
      <c r="R453" s="309"/>
      <c r="S453" s="309"/>
      <c r="T453" s="309"/>
      <c r="U453" s="309"/>
      <c r="V453" s="309"/>
      <c r="W453" s="309"/>
      <c r="X453" s="309"/>
      <c r="Y453" s="309"/>
      <c r="Z453" s="309"/>
      <c r="AA453" s="309"/>
      <c r="AB453" s="309"/>
      <c r="AC453" s="309"/>
      <c r="AD453" s="82"/>
      <c r="AE453" s="82"/>
    </row>
    <row r="454" spans="1:37" ht="25.15" customHeight="1" x14ac:dyDescent="0.2">
      <c r="A454" s="101"/>
      <c r="B454" s="102"/>
      <c r="C454" s="102"/>
      <c r="D454" s="102"/>
      <c r="E454" s="102"/>
      <c r="F454" s="102"/>
      <c r="G454" s="102"/>
      <c r="H454" s="102"/>
      <c r="I454" s="102"/>
      <c r="J454" s="102"/>
      <c r="K454" s="102"/>
      <c r="L454" s="102"/>
      <c r="M454" s="102"/>
      <c r="N454" s="102"/>
      <c r="O454" s="102"/>
      <c r="P454" s="102"/>
      <c r="Q454" s="103"/>
      <c r="R454" s="102"/>
      <c r="S454" s="102"/>
      <c r="T454" s="102"/>
      <c r="U454" s="102"/>
      <c r="V454" s="102"/>
      <c r="W454" s="102"/>
      <c r="X454" s="102"/>
      <c r="Y454" s="102"/>
      <c r="Z454" s="102"/>
      <c r="AA454" s="102"/>
      <c r="AB454" s="102"/>
      <c r="AC454" s="102"/>
      <c r="AD454" s="83"/>
      <c r="AE454" s="83"/>
    </row>
    <row r="455" spans="1:37" ht="25.15" customHeight="1" thickBot="1" x14ac:dyDescent="0.25">
      <c r="A455" s="70"/>
      <c r="B455" s="70"/>
      <c r="C455" s="70"/>
      <c r="D455" s="70"/>
      <c r="E455" s="70"/>
      <c r="F455" s="70"/>
      <c r="G455" s="70"/>
      <c r="H455" s="70"/>
      <c r="I455" s="70"/>
      <c r="J455" s="70"/>
      <c r="K455" s="70"/>
      <c r="L455" s="70"/>
      <c r="M455" s="70"/>
      <c r="N455" s="70"/>
      <c r="O455" s="70"/>
      <c r="P455" s="70"/>
      <c r="Q455" s="95"/>
      <c r="R455" s="70"/>
      <c r="S455" s="70"/>
      <c r="T455" s="70"/>
      <c r="U455" s="70"/>
      <c r="V455" s="70"/>
      <c r="W455" s="70"/>
      <c r="X455" s="70"/>
      <c r="Y455" s="70"/>
      <c r="Z455" s="70"/>
      <c r="AA455" s="70"/>
      <c r="AB455" s="70"/>
      <c r="AC455" s="70"/>
      <c r="AD455" s="96"/>
      <c r="AE455" s="96"/>
    </row>
    <row r="456" spans="1:37" ht="25.15" customHeight="1" thickTop="1" thickBot="1" x14ac:dyDescent="0.25">
      <c r="A456" s="299" t="s">
        <v>43</v>
      </c>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63" t="s">
        <v>64</v>
      </c>
      <c r="AE456" s="211" t="s">
        <v>8</v>
      </c>
      <c r="AF456" s="86" t="s">
        <v>2133</v>
      </c>
      <c r="AG456" s="86" t="s">
        <v>2134</v>
      </c>
      <c r="AH456" s="86" t="s">
        <v>2135</v>
      </c>
      <c r="AI456" s="87" t="s">
        <v>2136</v>
      </c>
      <c r="AJ456" s="86"/>
      <c r="AK456" s="87" t="s">
        <v>2137</v>
      </c>
    </row>
    <row r="457" spans="1:37" ht="25.15" customHeight="1" thickTop="1" thickBot="1" x14ac:dyDescent="0.25">
      <c r="A457" s="285" t="s">
        <v>66</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88">
        <f>'Art. 121'!AF443</f>
        <v>3</v>
      </c>
      <c r="AE457" s="89" t="str">
        <f t="shared" ref="AE457:AE468" si="90">IF(AG457=1,AK457,AG457)</f>
        <v>No aplica</v>
      </c>
      <c r="AF457">
        <f t="shared" ref="AF457:AF468" si="91">AD457/2</f>
        <v>1.5</v>
      </c>
      <c r="AG457" s="86" t="str">
        <f t="shared" ref="AG457:AG468" si="92">IF(AND(AF457&gt;=0,AF457&lt;=1),1,"No aplica")</f>
        <v>No aplica</v>
      </c>
      <c r="AH457" s="90" t="e">
        <f t="shared" ref="AH457:AH468" si="93">AD457/(AG457*2)</f>
        <v>#VALUE!</v>
      </c>
      <c r="AI457" s="91" t="str">
        <f t="shared" ref="AI457:AI468" si="94">IF(AG457=1,AG457/$AG$469,"No aplica")</f>
        <v>No aplica</v>
      </c>
      <c r="AJ457" s="91" t="e">
        <f t="shared" ref="AJ457:AJ468" si="95">AF457*AI457</f>
        <v>#VALUE!</v>
      </c>
      <c r="AK457" s="91" t="e">
        <f t="shared" ref="AK457:AK468" si="96">AJ457*$AE$23</f>
        <v>#VALUE!</v>
      </c>
    </row>
    <row r="458" spans="1:37" ht="25.15" customHeight="1" thickTop="1" thickBot="1" x14ac:dyDescent="0.25">
      <c r="A458" s="285" t="s">
        <v>67</v>
      </c>
      <c r="B458" s="285"/>
      <c r="C458" s="285"/>
      <c r="D458" s="285"/>
      <c r="E458" s="285"/>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88">
        <f>'Art. 121'!AF444</f>
        <v>3</v>
      </c>
      <c r="AE458" s="89" t="str">
        <f t="shared" si="90"/>
        <v>No aplica</v>
      </c>
      <c r="AF458">
        <f t="shared" si="91"/>
        <v>1.5</v>
      </c>
      <c r="AG458" s="86" t="str">
        <f t="shared" si="92"/>
        <v>No aplica</v>
      </c>
      <c r="AH458" s="90" t="e">
        <f t="shared" si="93"/>
        <v>#VALUE!</v>
      </c>
      <c r="AI458" s="91" t="str">
        <f t="shared" si="94"/>
        <v>No aplica</v>
      </c>
      <c r="AJ458" s="91" t="e">
        <f t="shared" si="95"/>
        <v>#VALUE!</v>
      </c>
      <c r="AK458" s="91" t="e">
        <f t="shared" si="96"/>
        <v>#VALUE!</v>
      </c>
    </row>
    <row r="459" spans="1:37" ht="25.15" customHeight="1" thickTop="1" thickBot="1" x14ac:dyDescent="0.25">
      <c r="A459" s="285" t="s">
        <v>358</v>
      </c>
      <c r="B459" s="285"/>
      <c r="C459" s="285"/>
      <c r="D459" s="285"/>
      <c r="E459" s="285"/>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88">
        <f>'Art. 121'!AF445</f>
        <v>3</v>
      </c>
      <c r="AE459" s="89" t="str">
        <f t="shared" si="90"/>
        <v>No aplica</v>
      </c>
      <c r="AF459">
        <f t="shared" si="91"/>
        <v>1.5</v>
      </c>
      <c r="AG459" s="86" t="str">
        <f t="shared" si="92"/>
        <v>No aplica</v>
      </c>
      <c r="AH459" s="90" t="e">
        <f t="shared" si="93"/>
        <v>#VALUE!</v>
      </c>
      <c r="AI459" s="91" t="str">
        <f t="shared" si="94"/>
        <v>No aplica</v>
      </c>
      <c r="AJ459" s="91" t="e">
        <f t="shared" si="95"/>
        <v>#VALUE!</v>
      </c>
      <c r="AK459" s="91" t="e">
        <f t="shared" si="96"/>
        <v>#VALUE!</v>
      </c>
    </row>
    <row r="460" spans="1:37" ht="25.15" customHeight="1" thickTop="1" thickBot="1" x14ac:dyDescent="0.25">
      <c r="A460" s="285" t="s">
        <v>359</v>
      </c>
      <c r="B460" s="285"/>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88">
        <f>'Art. 121'!AF446</f>
        <v>3</v>
      </c>
      <c r="AE460" s="89" t="str">
        <f t="shared" si="90"/>
        <v>No aplica</v>
      </c>
      <c r="AF460">
        <f t="shared" si="91"/>
        <v>1.5</v>
      </c>
      <c r="AG460" s="86" t="str">
        <f t="shared" si="92"/>
        <v>No aplica</v>
      </c>
      <c r="AH460" s="90" t="e">
        <f t="shared" si="93"/>
        <v>#VALUE!</v>
      </c>
      <c r="AI460" s="91" t="str">
        <f t="shared" si="94"/>
        <v>No aplica</v>
      </c>
      <c r="AJ460" s="91" t="e">
        <f t="shared" si="95"/>
        <v>#VALUE!</v>
      </c>
      <c r="AK460" s="91" t="e">
        <f t="shared" si="96"/>
        <v>#VALUE!</v>
      </c>
    </row>
    <row r="461" spans="1:37" ht="25.15" customHeight="1" thickTop="1" thickBot="1" x14ac:dyDescent="0.25">
      <c r="A461" s="285" t="s">
        <v>360</v>
      </c>
      <c r="B461" s="285"/>
      <c r="C461" s="285"/>
      <c r="D461" s="285"/>
      <c r="E461" s="285"/>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88">
        <f>'Art. 121'!AF447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15" customHeight="1" thickTop="1" thickBot="1" x14ac:dyDescent="0.25">
      <c r="A462" s="285" t="s">
        <v>210</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88">
        <f>'Art. 121'!AF448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15" customHeight="1" thickTop="1" thickBot="1" x14ac:dyDescent="0.25">
      <c r="A463" s="285" t="s">
        <v>361</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88">
        <f>'Art. 121'!AF449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15" customHeight="1" thickTop="1" thickBot="1" x14ac:dyDescent="0.25">
      <c r="A464" s="285" t="s">
        <v>362</v>
      </c>
      <c r="B464" s="285"/>
      <c r="C464" s="285"/>
      <c r="D464" s="285"/>
      <c r="E464" s="285"/>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88">
        <f>'Art. 121'!AF450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15" customHeight="1" thickTop="1" thickBot="1" x14ac:dyDescent="0.25">
      <c r="A465" s="285" t="s">
        <v>363</v>
      </c>
      <c r="B465" s="285"/>
      <c r="C465" s="285"/>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88">
        <f>'Art. 121'!AF451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15" customHeight="1" thickTop="1" thickBot="1" x14ac:dyDescent="0.25">
      <c r="A466" s="285" t="s">
        <v>364</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88">
        <f>'Art. 121'!AF452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15" customHeight="1" thickTop="1" thickBot="1" x14ac:dyDescent="0.25">
      <c r="A467" s="285" t="s">
        <v>365</v>
      </c>
      <c r="B467" s="285"/>
      <c r="C467" s="285"/>
      <c r="D467" s="285"/>
      <c r="E467" s="285"/>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88">
        <f>'Art. 121'!AF453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15" customHeight="1" thickTop="1" thickBot="1" x14ac:dyDescent="0.25">
      <c r="A468" s="285" t="s">
        <v>2204</v>
      </c>
      <c r="B468" s="285"/>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88">
        <f>'Art. 121'!AF454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15" customHeight="1" thickTop="1" x14ac:dyDescent="0.2">
      <c r="A469" s="307" t="s">
        <v>2205</v>
      </c>
      <c r="B469" s="307"/>
      <c r="C469" s="307"/>
      <c r="D469" s="307"/>
      <c r="E469" s="307"/>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89">
        <f>SUM(AE457:AE468)</f>
        <v>0</v>
      </c>
      <c r="AF469" s="59"/>
      <c r="AG469" s="92">
        <f>SUM(AG457:AG468)</f>
        <v>0</v>
      </c>
      <c r="AH469" s="93"/>
      <c r="AI469" s="94"/>
      <c r="AJ469" s="94"/>
      <c r="AK469" s="94"/>
    </row>
    <row r="470" spans="1:37" ht="25.15" customHeight="1" x14ac:dyDescent="0.2">
      <c r="A470" s="308" t="s">
        <v>2206</v>
      </c>
      <c r="B470" s="308"/>
      <c r="C470" s="308"/>
      <c r="D470" s="308"/>
      <c r="E470" s="308"/>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89">
        <f>AE469/$AE$23*100</f>
        <v>0</v>
      </c>
      <c r="AF470" s="59"/>
      <c r="AG470" s="92"/>
      <c r="AH470" s="93"/>
      <c r="AI470" s="94"/>
      <c r="AJ470" s="94"/>
      <c r="AK470" s="94"/>
    </row>
    <row r="471" spans="1:37" ht="25.15" customHeight="1" thickBot="1" x14ac:dyDescent="0.25">
      <c r="A471" s="70"/>
      <c r="B471" s="70"/>
      <c r="C471" s="70"/>
      <c r="D471" s="70"/>
      <c r="E471" s="70"/>
      <c r="F471" s="70"/>
      <c r="G471" s="70"/>
      <c r="H471" s="70"/>
      <c r="I471" s="70"/>
      <c r="J471" s="70"/>
      <c r="K471" s="70"/>
      <c r="L471" s="70"/>
      <c r="M471" s="70"/>
      <c r="N471" s="70"/>
      <c r="O471" s="70"/>
      <c r="P471" s="70"/>
      <c r="Q471" s="95"/>
      <c r="R471" s="70"/>
      <c r="S471" s="70"/>
      <c r="T471" s="70"/>
      <c r="U471" s="70"/>
      <c r="V471" s="70"/>
      <c r="W471" s="70"/>
      <c r="X471" s="70"/>
      <c r="Y471" s="70"/>
      <c r="Z471" s="70"/>
      <c r="AA471" s="70"/>
      <c r="AB471" s="70"/>
      <c r="AC471" s="70"/>
      <c r="AD471" s="96"/>
      <c r="AE471" s="96"/>
    </row>
    <row r="472" spans="1:37" ht="25.15" customHeight="1" thickTop="1" thickBot="1" x14ac:dyDescent="0.25">
      <c r="A472" s="310" t="s">
        <v>73</v>
      </c>
      <c r="B472" s="310"/>
      <c r="C472" s="310"/>
      <c r="D472" s="310"/>
      <c r="E472" s="310"/>
      <c r="F472" s="310"/>
      <c r="G472" s="310"/>
      <c r="H472" s="310"/>
      <c r="I472" s="310"/>
      <c r="J472" s="310"/>
      <c r="K472" s="310"/>
      <c r="L472" s="310"/>
      <c r="M472" s="310"/>
      <c r="N472" s="310"/>
      <c r="O472" s="310"/>
      <c r="P472" s="310"/>
      <c r="Q472" s="310"/>
      <c r="R472" s="310"/>
      <c r="S472" s="310"/>
      <c r="T472" s="310"/>
      <c r="U472" s="310"/>
      <c r="V472" s="310"/>
      <c r="W472" s="310"/>
      <c r="X472" s="310"/>
      <c r="Y472" s="310"/>
      <c r="Z472" s="310"/>
      <c r="AA472" s="310"/>
      <c r="AB472" s="310"/>
      <c r="AC472" s="310"/>
      <c r="AD472" s="104" t="s">
        <v>64</v>
      </c>
      <c r="AE472" s="105" t="s">
        <v>8</v>
      </c>
      <c r="AF472" s="86" t="s">
        <v>2133</v>
      </c>
      <c r="AG472" s="86" t="s">
        <v>2134</v>
      </c>
      <c r="AH472" s="86" t="s">
        <v>2135</v>
      </c>
      <c r="AI472" s="87" t="s">
        <v>2136</v>
      </c>
      <c r="AJ472" s="86"/>
      <c r="AK472" s="87" t="s">
        <v>2137</v>
      </c>
    </row>
    <row r="473" spans="1:37" ht="25.15" customHeight="1" thickTop="1" thickBot="1" x14ac:dyDescent="0.25">
      <c r="A473" s="285" t="s">
        <v>367</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8">
        <f>'Art. 121'!AF457</f>
        <v>3</v>
      </c>
      <c r="AE473" s="89" t="str">
        <f>IF(AG473=1,AK473,AG473)</f>
        <v>No aplica</v>
      </c>
      <c r="AF473">
        <f>AD473/2</f>
        <v>1.5</v>
      </c>
      <c r="AG473" s="86" t="str">
        <f>IF(AND(AF473&gt;=0,AF473&lt;=1),1,"No aplica")</f>
        <v>No aplica</v>
      </c>
      <c r="AH473" s="90" t="e">
        <f>AD473/(AG473*2)</f>
        <v>#VALUE!</v>
      </c>
      <c r="AI473" s="91" t="str">
        <f>IF(AG473=1,AG473/$AG$478,"No aplica")</f>
        <v>No aplica</v>
      </c>
      <c r="AJ473" s="91" t="e">
        <f>AF473*AI473</f>
        <v>#VALUE!</v>
      </c>
      <c r="AK473" s="91" t="e">
        <f>AJ473*$AE$23</f>
        <v>#VALUE!</v>
      </c>
    </row>
    <row r="474" spans="1:37" ht="25.15" customHeight="1" thickTop="1" thickBot="1" x14ac:dyDescent="0.25">
      <c r="A474" s="285" t="s">
        <v>368</v>
      </c>
      <c r="B474" s="285"/>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88">
        <f>'Art. 121'!AF458</f>
        <v>3</v>
      </c>
      <c r="AE474" s="89" t="str">
        <f>IF(AG474=1,AK474,AG474)</f>
        <v>No aplica</v>
      </c>
      <c r="AF474">
        <f>AD474/2</f>
        <v>1.5</v>
      </c>
      <c r="AG474" s="86" t="str">
        <f>IF(AND(AF474&gt;=0,AF474&lt;=1),1,"No aplica")</f>
        <v>No aplica</v>
      </c>
      <c r="AH474" s="90" t="e">
        <f>AD474/(AG474*2)</f>
        <v>#VALUE!</v>
      </c>
      <c r="AI474" s="91" t="str">
        <f>IF(AG474=1,AG474/$AG$478,"No aplica")</f>
        <v>No aplica</v>
      </c>
      <c r="AJ474" s="91" t="e">
        <f>AF474*AI474</f>
        <v>#VALUE!</v>
      </c>
      <c r="AK474" s="91" t="e">
        <f>AJ474*$AE$23</f>
        <v>#VALUE!</v>
      </c>
    </row>
    <row r="475" spans="1:37" ht="25.15" customHeight="1" thickTop="1" thickBot="1" x14ac:dyDescent="0.25">
      <c r="A475" s="285" t="s">
        <v>369</v>
      </c>
      <c r="B475" s="285"/>
      <c r="C475" s="285"/>
      <c r="D475" s="285"/>
      <c r="E475" s="285"/>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88">
        <f>'Art. 121'!AF459</f>
        <v>3</v>
      </c>
      <c r="AE475" s="89" t="str">
        <f>IF(AG475=1,AK475,AG475)</f>
        <v>No aplica</v>
      </c>
      <c r="AF475">
        <f>AD475/2</f>
        <v>1.5</v>
      </c>
      <c r="AG475" s="86" t="str">
        <f>IF(AND(AF475&gt;=0,AF475&lt;=1),1,"No aplica")</f>
        <v>No aplica</v>
      </c>
      <c r="AH475" s="90" t="e">
        <f>AD475/(AG475*2)</f>
        <v>#VALUE!</v>
      </c>
      <c r="AI475" s="91" t="str">
        <f>IF(AG475=1,AG475/$AG$478,"No aplica")</f>
        <v>No aplica</v>
      </c>
      <c r="AJ475" s="91" t="e">
        <f>AF475*AI475</f>
        <v>#VALUE!</v>
      </c>
      <c r="AK475" s="91" t="e">
        <f>AJ475*$AE$23</f>
        <v>#VALUE!</v>
      </c>
    </row>
    <row r="476" spans="1:37" ht="25.15" customHeight="1" thickTop="1" thickBot="1" x14ac:dyDescent="0.25">
      <c r="A476" s="285" t="s">
        <v>370</v>
      </c>
      <c r="B476" s="285"/>
      <c r="C476" s="285"/>
      <c r="D476" s="285"/>
      <c r="E476" s="285"/>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88">
        <f>'Art. 121'!AF460</f>
        <v>3</v>
      </c>
      <c r="AE476" s="89" t="str">
        <f>IF(AG476=1,AK476,AG476)</f>
        <v>No aplica</v>
      </c>
      <c r="AF476">
        <f>AD476/2</f>
        <v>1.5</v>
      </c>
      <c r="AG476" s="86" t="str">
        <f>IF(AND(AF476&gt;=0,AF476&lt;=1),1,"No aplica")</f>
        <v>No aplica</v>
      </c>
      <c r="AH476" s="90" t="e">
        <f>AD476/(AG476*2)</f>
        <v>#VALUE!</v>
      </c>
      <c r="AI476" s="91" t="str">
        <f>IF(AG476=1,AG476/$AG$478,"No aplica")</f>
        <v>No aplica</v>
      </c>
      <c r="AJ476" s="91" t="e">
        <f>AF476*AI476</f>
        <v>#VALUE!</v>
      </c>
      <c r="AK476" s="91" t="e">
        <f>AJ476*$AE$23</f>
        <v>#VALUE!</v>
      </c>
    </row>
    <row r="477" spans="1:37" ht="25.15" customHeight="1" thickTop="1" thickBot="1" x14ac:dyDescent="0.25">
      <c r="A477" s="285" t="s">
        <v>371</v>
      </c>
      <c r="B477" s="285"/>
      <c r="C477" s="285"/>
      <c r="D477" s="285"/>
      <c r="E477" s="285"/>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88">
        <f>'Art. 121'!AF461</f>
        <v>3</v>
      </c>
      <c r="AE477" s="89" t="str">
        <f>IF(AG477=1,AK477,AG477)</f>
        <v>No aplica</v>
      </c>
      <c r="AF477">
        <f>AD477/2</f>
        <v>1.5</v>
      </c>
      <c r="AG477" s="86" t="str">
        <f>IF(AND(AF477&gt;=0,AF477&lt;=1),1,"No aplica")</f>
        <v>No aplica</v>
      </c>
      <c r="AH477" s="90" t="e">
        <f>AD477/(AG477*2)</f>
        <v>#VALUE!</v>
      </c>
      <c r="AI477" s="91" t="str">
        <f>IF(AG477=1,AG477/$AG$478,"No aplica")</f>
        <v>No aplica</v>
      </c>
      <c r="AJ477" s="91" t="e">
        <f>AF477*AI477</f>
        <v>#VALUE!</v>
      </c>
      <c r="AK477" s="91" t="e">
        <f>AJ477*$AE$23</f>
        <v>#VALUE!</v>
      </c>
    </row>
    <row r="478" spans="1:37" ht="25.15" customHeight="1" thickTop="1" x14ac:dyDescent="0.2">
      <c r="A478" s="307" t="s">
        <v>2207</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89">
        <f>SUM(AE471:AE477)</f>
        <v>0</v>
      </c>
      <c r="AF478" s="59"/>
      <c r="AG478" s="92">
        <f>SUM(AG473:AG477)</f>
        <v>0</v>
      </c>
      <c r="AH478" s="93"/>
      <c r="AI478" s="94"/>
      <c r="AJ478" s="94"/>
      <c r="AK478" s="94"/>
    </row>
    <row r="479" spans="1:37" ht="25.15" customHeight="1" x14ac:dyDescent="0.2">
      <c r="A479" s="308" t="s">
        <v>2208</v>
      </c>
      <c r="B479" s="308"/>
      <c r="C479" s="308"/>
      <c r="D479" s="308"/>
      <c r="E479" s="308"/>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89">
        <f>AE478/$AE$23*100</f>
        <v>0</v>
      </c>
      <c r="AF479" s="59"/>
      <c r="AG479" s="92"/>
      <c r="AH479" s="93"/>
      <c r="AI479" s="94"/>
      <c r="AJ479" s="94"/>
      <c r="AK479" s="94"/>
    </row>
    <row r="480" spans="1:37" ht="25.15" customHeight="1" x14ac:dyDescent="0.2">
      <c r="A480" s="100"/>
      <c r="B480" s="100"/>
      <c r="C480" s="100"/>
      <c r="D480" s="100"/>
      <c r="E480" s="100"/>
      <c r="F480" s="100"/>
      <c r="G480" s="100"/>
      <c r="H480" s="100"/>
      <c r="I480" s="100"/>
      <c r="J480" s="100"/>
      <c r="K480" s="100"/>
      <c r="L480" s="100"/>
      <c r="M480" s="100"/>
      <c r="N480" s="100"/>
      <c r="O480" s="100"/>
      <c r="P480" s="100"/>
      <c r="Q480" s="95"/>
      <c r="R480" s="100"/>
      <c r="S480" s="100"/>
      <c r="T480" s="100"/>
      <c r="U480" s="100"/>
      <c r="V480" s="100"/>
      <c r="W480" s="100"/>
      <c r="X480" s="100"/>
      <c r="Y480" s="100"/>
      <c r="Z480" s="100"/>
      <c r="AA480" s="100"/>
      <c r="AB480" s="100"/>
      <c r="AC480" s="100"/>
      <c r="AD480" s="96"/>
      <c r="AE480" s="96"/>
    </row>
    <row r="481" spans="1:37" ht="25.15" customHeight="1" x14ac:dyDescent="0.2">
      <c r="A481" s="100"/>
      <c r="B481" s="100"/>
      <c r="C481" s="100"/>
      <c r="D481" s="100"/>
      <c r="E481" s="100"/>
      <c r="F481" s="100"/>
      <c r="G481" s="100"/>
      <c r="H481" s="100"/>
      <c r="I481" s="100"/>
      <c r="J481" s="100"/>
      <c r="K481" s="100"/>
      <c r="L481" s="100"/>
      <c r="M481" s="100"/>
      <c r="N481" s="100"/>
      <c r="O481" s="100"/>
      <c r="P481" s="100"/>
      <c r="Q481" s="95"/>
      <c r="R481" s="100"/>
      <c r="S481" s="100"/>
      <c r="T481" s="100"/>
      <c r="U481" s="100"/>
      <c r="V481" s="100"/>
      <c r="W481" s="100"/>
      <c r="X481" s="100"/>
      <c r="Y481" s="100"/>
      <c r="Z481" s="100"/>
      <c r="AA481" s="100"/>
      <c r="AB481" s="100"/>
      <c r="AC481" s="100"/>
      <c r="AD481" s="96"/>
      <c r="AE481" s="96"/>
    </row>
    <row r="482" spans="1:37" ht="25.15" customHeight="1" x14ac:dyDescent="0.2">
      <c r="A482" s="309" t="s">
        <v>372</v>
      </c>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c r="AB482" s="309"/>
      <c r="AC482" s="309"/>
      <c r="AD482" s="82"/>
      <c r="AE482" s="82"/>
    </row>
    <row r="483" spans="1:37" ht="25.15" customHeight="1" x14ac:dyDescent="0.2">
      <c r="A483" s="101"/>
      <c r="B483" s="102"/>
      <c r="C483" s="102"/>
      <c r="D483" s="102"/>
      <c r="E483" s="102"/>
      <c r="F483" s="102"/>
      <c r="G483" s="102"/>
      <c r="H483" s="102"/>
      <c r="I483" s="102"/>
      <c r="J483" s="102"/>
      <c r="K483" s="102"/>
      <c r="L483" s="102"/>
      <c r="M483" s="102"/>
      <c r="N483" s="102"/>
      <c r="O483" s="102"/>
      <c r="P483" s="102"/>
      <c r="Q483" s="103"/>
      <c r="R483" s="102"/>
      <c r="S483" s="102"/>
      <c r="T483" s="102"/>
      <c r="U483" s="102"/>
      <c r="V483" s="102"/>
      <c r="W483" s="102"/>
      <c r="X483" s="102"/>
      <c r="Y483" s="102"/>
      <c r="Z483" s="102"/>
      <c r="AA483" s="102"/>
      <c r="AB483" s="102"/>
      <c r="AC483" s="102"/>
      <c r="AD483" s="83"/>
      <c r="AE483" s="83"/>
    </row>
    <row r="484" spans="1:37" ht="25.15" customHeight="1" thickBot="1" x14ac:dyDescent="0.25">
      <c r="A484" s="70"/>
      <c r="B484" s="70"/>
      <c r="C484" s="70"/>
      <c r="D484" s="70"/>
      <c r="E484" s="70"/>
      <c r="F484" s="70"/>
      <c r="G484" s="70"/>
      <c r="H484" s="70"/>
      <c r="I484" s="70"/>
      <c r="J484" s="70"/>
      <c r="K484" s="70"/>
      <c r="L484" s="70"/>
      <c r="M484" s="70"/>
      <c r="N484" s="70"/>
      <c r="O484" s="70"/>
      <c r="P484" s="70"/>
      <c r="Q484" s="95"/>
      <c r="R484" s="70"/>
      <c r="S484" s="70"/>
      <c r="T484" s="70"/>
      <c r="U484" s="70"/>
      <c r="V484" s="70"/>
      <c r="W484" s="70"/>
      <c r="X484" s="70"/>
      <c r="Y484" s="70"/>
      <c r="Z484" s="70"/>
      <c r="AA484" s="70"/>
      <c r="AB484" s="70"/>
      <c r="AC484" s="70"/>
      <c r="AD484" s="96"/>
      <c r="AE484" s="96"/>
    </row>
    <row r="485" spans="1:37" ht="25.15" customHeight="1" thickTop="1" thickBot="1" x14ac:dyDescent="0.25">
      <c r="A485" s="299" t="s">
        <v>43</v>
      </c>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63" t="s">
        <v>64</v>
      </c>
      <c r="AE485" s="211" t="s">
        <v>8</v>
      </c>
      <c r="AF485" s="86" t="s">
        <v>2133</v>
      </c>
      <c r="AG485" s="86" t="s">
        <v>2134</v>
      </c>
      <c r="AH485" s="86" t="s">
        <v>2135</v>
      </c>
      <c r="AI485" s="87" t="s">
        <v>2136</v>
      </c>
      <c r="AJ485" s="86"/>
      <c r="AK485" s="87" t="s">
        <v>2137</v>
      </c>
    </row>
    <row r="486" spans="1:37" ht="25.15" customHeight="1" thickTop="1" thickBot="1" x14ac:dyDescent="0.25">
      <c r="A486" s="285" t="s">
        <v>66</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88">
        <f>'Art. 121'!AF470</f>
        <v>2</v>
      </c>
      <c r="AE486" s="89">
        <f t="shared" ref="AE486:AE496" si="97">IF(AG486=1,AK486,AG486)</f>
        <v>0.47846889952153104</v>
      </c>
      <c r="AF486">
        <f t="shared" ref="AF486:AF496" si="98">AD486/2</f>
        <v>1</v>
      </c>
      <c r="AG486" s="86">
        <f t="shared" ref="AG486:AG496" si="99">IF(AND(AF486&gt;=0,AF486&lt;=1),1,"No aplica")</f>
        <v>1</v>
      </c>
      <c r="AH486" s="90">
        <f t="shared" ref="AH486:AH496" si="100">AD486/(AG486*2)</f>
        <v>1</v>
      </c>
      <c r="AI486" s="91">
        <f t="shared" ref="AI486:AI496" si="101">IF(AG486=1,AG486/$AG$497,"No aplica")</f>
        <v>9.0909090909090912E-2</v>
      </c>
      <c r="AJ486" s="91">
        <f t="shared" ref="AJ486:AJ496" si="102">AF486*AI486</f>
        <v>9.0909090909090912E-2</v>
      </c>
      <c r="AK486" s="91">
        <f t="shared" ref="AK486:AK496" si="103">AJ486*$AE$23</f>
        <v>0.47846889952153104</v>
      </c>
    </row>
    <row r="487" spans="1:37" ht="25.15" customHeight="1" thickTop="1" thickBot="1" x14ac:dyDescent="0.25">
      <c r="A487" s="285" t="s">
        <v>67</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88">
        <f>'Art. 121'!AF471</f>
        <v>2</v>
      </c>
      <c r="AE487" s="89">
        <f t="shared" si="97"/>
        <v>0.47846889952153104</v>
      </c>
      <c r="AF487">
        <f t="shared" si="98"/>
        <v>1</v>
      </c>
      <c r="AG487" s="86">
        <f t="shared" si="99"/>
        <v>1</v>
      </c>
      <c r="AH487" s="90">
        <f t="shared" si="100"/>
        <v>1</v>
      </c>
      <c r="AI487" s="91">
        <f t="shared" si="101"/>
        <v>9.0909090909090912E-2</v>
      </c>
      <c r="AJ487" s="91">
        <f t="shared" si="102"/>
        <v>9.0909090909090912E-2</v>
      </c>
      <c r="AK487" s="91">
        <f t="shared" si="103"/>
        <v>0.47846889952153104</v>
      </c>
    </row>
    <row r="488" spans="1:37" ht="25.15" customHeight="1" thickTop="1" thickBot="1" x14ac:dyDescent="0.25">
      <c r="A488" s="285" t="s">
        <v>374</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88">
        <f>'Art. 121'!AF472</f>
        <v>2</v>
      </c>
      <c r="AE488" s="89">
        <f t="shared" si="97"/>
        <v>0.47846889952153104</v>
      </c>
      <c r="AF488">
        <f t="shared" si="98"/>
        <v>1</v>
      </c>
      <c r="AG488" s="86">
        <f t="shared" si="99"/>
        <v>1</v>
      </c>
      <c r="AH488" s="90">
        <f t="shared" si="100"/>
        <v>1</v>
      </c>
      <c r="AI488" s="91">
        <f t="shared" si="101"/>
        <v>9.0909090909090912E-2</v>
      </c>
      <c r="AJ488" s="91">
        <f t="shared" si="102"/>
        <v>9.0909090909090912E-2</v>
      </c>
      <c r="AK488" s="91">
        <f t="shared" si="103"/>
        <v>0.47846889952153104</v>
      </c>
    </row>
    <row r="489" spans="1:37" ht="25.15" customHeight="1" thickTop="1" thickBot="1" x14ac:dyDescent="0.25">
      <c r="A489" s="285" t="s">
        <v>375</v>
      </c>
      <c r="B489" s="285"/>
      <c r="C489" s="285"/>
      <c r="D489" s="285"/>
      <c r="E489" s="285"/>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88">
        <f>'Art. 121'!AF473</f>
        <v>2</v>
      </c>
      <c r="AE489" s="89">
        <f t="shared" si="97"/>
        <v>0.47846889952153104</v>
      </c>
      <c r="AF489">
        <f t="shared" si="98"/>
        <v>1</v>
      </c>
      <c r="AG489" s="86">
        <f t="shared" si="99"/>
        <v>1</v>
      </c>
      <c r="AH489" s="90">
        <f t="shared" si="100"/>
        <v>1</v>
      </c>
      <c r="AI489" s="91">
        <f t="shared" si="101"/>
        <v>9.0909090909090912E-2</v>
      </c>
      <c r="AJ489" s="91">
        <f t="shared" si="102"/>
        <v>9.0909090909090912E-2</v>
      </c>
      <c r="AK489" s="91">
        <f t="shared" si="103"/>
        <v>0.47846889952153104</v>
      </c>
    </row>
    <row r="490" spans="1:37" ht="25.15" customHeight="1" thickTop="1" thickBot="1" x14ac:dyDescent="0.25">
      <c r="A490" s="285" t="s">
        <v>376</v>
      </c>
      <c r="B490" s="285"/>
      <c r="C490" s="285"/>
      <c r="D490" s="285"/>
      <c r="E490" s="285"/>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88">
        <f>'Art. 121'!AF474</f>
        <v>2</v>
      </c>
      <c r="AE490" s="89">
        <f t="shared" si="97"/>
        <v>0.47846889952153104</v>
      </c>
      <c r="AF490">
        <f t="shared" si="98"/>
        <v>1</v>
      </c>
      <c r="AG490" s="86">
        <f t="shared" si="99"/>
        <v>1</v>
      </c>
      <c r="AH490" s="90">
        <f t="shared" si="100"/>
        <v>1</v>
      </c>
      <c r="AI490" s="91">
        <f t="shared" si="101"/>
        <v>9.0909090909090912E-2</v>
      </c>
      <c r="AJ490" s="91">
        <f t="shared" si="102"/>
        <v>9.0909090909090912E-2</v>
      </c>
      <c r="AK490" s="91">
        <f t="shared" si="103"/>
        <v>0.47846889952153104</v>
      </c>
    </row>
    <row r="491" spans="1:37" ht="25.15" customHeight="1" thickTop="1" thickBot="1" x14ac:dyDescent="0.25">
      <c r="A491" s="285" t="s">
        <v>377</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88">
        <f>'Art. 121'!AF475</f>
        <v>2</v>
      </c>
      <c r="AE491" s="89">
        <f t="shared" si="97"/>
        <v>0.47846889952153104</v>
      </c>
      <c r="AF491">
        <f t="shared" si="98"/>
        <v>1</v>
      </c>
      <c r="AG491" s="86">
        <f t="shared" si="99"/>
        <v>1</v>
      </c>
      <c r="AH491" s="90">
        <f t="shared" si="100"/>
        <v>1</v>
      </c>
      <c r="AI491" s="91">
        <f t="shared" si="101"/>
        <v>9.0909090909090912E-2</v>
      </c>
      <c r="AJ491" s="91">
        <f t="shared" si="102"/>
        <v>9.0909090909090912E-2</v>
      </c>
      <c r="AK491" s="91">
        <f t="shared" si="103"/>
        <v>0.47846889952153104</v>
      </c>
    </row>
    <row r="492" spans="1:37" ht="25.15" customHeight="1" thickTop="1" thickBot="1" x14ac:dyDescent="0.25">
      <c r="A492" s="285" t="s">
        <v>378</v>
      </c>
      <c r="B492" s="285"/>
      <c r="C492" s="285"/>
      <c r="D492" s="285"/>
      <c r="E492" s="285"/>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88">
        <f>'Art. 121'!AF476</f>
        <v>2</v>
      </c>
      <c r="AE492" s="89">
        <f t="shared" si="97"/>
        <v>0.47846889952153104</v>
      </c>
      <c r="AF492">
        <f t="shared" si="98"/>
        <v>1</v>
      </c>
      <c r="AG492" s="86">
        <f t="shared" si="99"/>
        <v>1</v>
      </c>
      <c r="AH492" s="90">
        <f t="shared" si="100"/>
        <v>1</v>
      </c>
      <c r="AI492" s="91">
        <f t="shared" si="101"/>
        <v>9.0909090909090912E-2</v>
      </c>
      <c r="AJ492" s="91">
        <f t="shared" si="102"/>
        <v>9.0909090909090912E-2</v>
      </c>
      <c r="AK492" s="91">
        <f t="shared" si="103"/>
        <v>0.47846889952153104</v>
      </c>
    </row>
    <row r="493" spans="1:37" ht="25.15" customHeight="1" thickTop="1" thickBot="1" x14ac:dyDescent="0.25">
      <c r="A493" s="285" t="s">
        <v>379</v>
      </c>
      <c r="B493" s="285"/>
      <c r="C493" s="285"/>
      <c r="D493" s="285"/>
      <c r="E493" s="285"/>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88">
        <f>'Art. 121'!AF477</f>
        <v>2</v>
      </c>
      <c r="AE493" s="89">
        <f t="shared" si="97"/>
        <v>0.47846889952153104</v>
      </c>
      <c r="AF493">
        <f t="shared" si="98"/>
        <v>1</v>
      </c>
      <c r="AG493" s="86">
        <f t="shared" si="99"/>
        <v>1</v>
      </c>
      <c r="AH493" s="90">
        <f t="shared" si="100"/>
        <v>1</v>
      </c>
      <c r="AI493" s="91">
        <f t="shared" si="101"/>
        <v>9.0909090909090912E-2</v>
      </c>
      <c r="AJ493" s="91">
        <f t="shared" si="102"/>
        <v>9.0909090909090912E-2</v>
      </c>
      <c r="AK493" s="91">
        <f t="shared" si="103"/>
        <v>0.47846889952153104</v>
      </c>
    </row>
    <row r="494" spans="1:37" ht="25.15" customHeight="1" thickTop="1" thickBot="1" x14ac:dyDescent="0.25">
      <c r="A494" s="285" t="s">
        <v>380</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88">
        <f>'Art. 121'!AF478</f>
        <v>2</v>
      </c>
      <c r="AE494" s="89">
        <f t="shared" si="97"/>
        <v>0.47846889952153104</v>
      </c>
      <c r="AF494">
        <f t="shared" si="98"/>
        <v>1</v>
      </c>
      <c r="AG494" s="86">
        <f t="shared" si="99"/>
        <v>1</v>
      </c>
      <c r="AH494" s="90">
        <f t="shared" si="100"/>
        <v>1</v>
      </c>
      <c r="AI494" s="91">
        <f t="shared" si="101"/>
        <v>9.0909090909090912E-2</v>
      </c>
      <c r="AJ494" s="91">
        <f t="shared" si="102"/>
        <v>9.0909090909090912E-2</v>
      </c>
      <c r="AK494" s="91">
        <f t="shared" si="103"/>
        <v>0.47846889952153104</v>
      </c>
    </row>
    <row r="495" spans="1:37" ht="25.15" customHeight="1" thickTop="1" thickBot="1" x14ac:dyDescent="0.25">
      <c r="A495" s="285" t="s">
        <v>381</v>
      </c>
      <c r="B495" s="285"/>
      <c r="C495" s="285"/>
      <c r="D495" s="285"/>
      <c r="E495" s="285"/>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88">
        <f>'Art. 121'!AF479</f>
        <v>2</v>
      </c>
      <c r="AE495" s="89">
        <f t="shared" si="97"/>
        <v>0.47846889952153104</v>
      </c>
      <c r="AF495">
        <f t="shared" si="98"/>
        <v>1</v>
      </c>
      <c r="AG495" s="86">
        <f t="shared" si="99"/>
        <v>1</v>
      </c>
      <c r="AH495" s="90">
        <f t="shared" si="100"/>
        <v>1</v>
      </c>
      <c r="AI495" s="91">
        <f t="shared" si="101"/>
        <v>9.0909090909090912E-2</v>
      </c>
      <c r="AJ495" s="91">
        <f t="shared" si="102"/>
        <v>9.0909090909090912E-2</v>
      </c>
      <c r="AK495" s="91">
        <f t="shared" si="103"/>
        <v>0.47846889952153104</v>
      </c>
    </row>
    <row r="496" spans="1:37" ht="25.15" customHeight="1" thickTop="1" thickBot="1" x14ac:dyDescent="0.25">
      <c r="A496" s="285" t="s">
        <v>382</v>
      </c>
      <c r="B496" s="285"/>
      <c r="C496" s="285"/>
      <c r="D496" s="285"/>
      <c r="E496" s="285"/>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88">
        <f>'Art. 121'!AF480</f>
        <v>2</v>
      </c>
      <c r="AE496" s="89">
        <f t="shared" si="97"/>
        <v>0.47846889952153104</v>
      </c>
      <c r="AF496">
        <f t="shared" si="98"/>
        <v>1</v>
      </c>
      <c r="AG496" s="86">
        <f t="shared" si="99"/>
        <v>1</v>
      </c>
      <c r="AH496" s="90">
        <f t="shared" si="100"/>
        <v>1</v>
      </c>
      <c r="AI496" s="91">
        <f t="shared" si="101"/>
        <v>9.0909090909090912E-2</v>
      </c>
      <c r="AJ496" s="91">
        <f t="shared" si="102"/>
        <v>9.0909090909090912E-2</v>
      </c>
      <c r="AK496" s="91">
        <f t="shared" si="103"/>
        <v>0.47846889952153104</v>
      </c>
    </row>
    <row r="497" spans="1:37" ht="25.15" customHeight="1" thickTop="1" x14ac:dyDescent="0.2">
      <c r="A497" s="307" t="s">
        <v>2209</v>
      </c>
      <c r="B497" s="307"/>
      <c r="C497" s="307"/>
      <c r="D497" s="307"/>
      <c r="E497" s="307"/>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89">
        <f>SUM(AE486:AE496)</f>
        <v>5.2631578947368416</v>
      </c>
      <c r="AF497" s="59"/>
      <c r="AG497" s="92">
        <f>SUM(AG486:AG496)</f>
        <v>11</v>
      </c>
      <c r="AH497" s="93"/>
      <c r="AI497" s="94"/>
      <c r="AJ497" s="94"/>
      <c r="AK497" s="94"/>
    </row>
    <row r="498" spans="1:37" ht="25.15" customHeight="1" x14ac:dyDescent="0.2">
      <c r="A498" s="308" t="s">
        <v>2210</v>
      </c>
      <c r="B498" s="308"/>
      <c r="C498" s="308"/>
      <c r="D498" s="308"/>
      <c r="E498" s="308"/>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89">
        <f>AE497/$AE$23*100</f>
        <v>100</v>
      </c>
      <c r="AF498" s="59"/>
      <c r="AG498" s="92"/>
      <c r="AH498" s="93"/>
      <c r="AI498" s="94"/>
      <c r="AJ498" s="94"/>
      <c r="AK498" s="94"/>
    </row>
    <row r="499" spans="1:37" ht="25.15" customHeight="1" thickBot="1" x14ac:dyDescent="0.25">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15" customHeight="1" thickTop="1" thickBot="1" x14ac:dyDescent="0.25">
      <c r="A500" s="310" t="s">
        <v>73</v>
      </c>
      <c r="B500" s="310"/>
      <c r="C500" s="310"/>
      <c r="D500" s="310"/>
      <c r="E500" s="310"/>
      <c r="F500" s="310"/>
      <c r="G500" s="310"/>
      <c r="H500" s="310"/>
      <c r="I500" s="310"/>
      <c r="J500" s="310"/>
      <c r="K500" s="310"/>
      <c r="L500" s="310"/>
      <c r="M500" s="310"/>
      <c r="N500" s="310"/>
      <c r="O500" s="310"/>
      <c r="P500" s="310"/>
      <c r="Q500" s="310"/>
      <c r="R500" s="310"/>
      <c r="S500" s="310"/>
      <c r="T500" s="310"/>
      <c r="U500" s="310"/>
      <c r="V500" s="310"/>
      <c r="W500" s="310"/>
      <c r="X500" s="310"/>
      <c r="Y500" s="310"/>
      <c r="Z500" s="310"/>
      <c r="AA500" s="310"/>
      <c r="AB500" s="310"/>
      <c r="AC500" s="310"/>
      <c r="AD500" s="104" t="s">
        <v>64</v>
      </c>
      <c r="AE500" s="105" t="s">
        <v>8</v>
      </c>
      <c r="AF500" s="86" t="s">
        <v>2133</v>
      </c>
      <c r="AG500" s="86" t="s">
        <v>2134</v>
      </c>
      <c r="AH500" s="86" t="s">
        <v>2135</v>
      </c>
      <c r="AI500" s="87" t="s">
        <v>2136</v>
      </c>
      <c r="AJ500" s="86"/>
      <c r="AK500" s="87" t="s">
        <v>2137</v>
      </c>
    </row>
    <row r="501" spans="1:37" ht="25.15" customHeight="1" thickTop="1" thickBot="1" x14ac:dyDescent="0.25">
      <c r="A501" s="285" t="s">
        <v>199</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8">
        <f>'Art. 121'!AF483</f>
        <v>2</v>
      </c>
      <c r="AE501" s="89">
        <f>IF(AG501=1,AK501,AG501)</f>
        <v>1.0526315789473684</v>
      </c>
      <c r="AF501">
        <f>AD501/2</f>
        <v>1</v>
      </c>
      <c r="AG501" s="86">
        <f>IF(AND(AF501&gt;=0,AF501&lt;=1),1,"No aplica")</f>
        <v>1</v>
      </c>
      <c r="AH501" s="90">
        <f>AD501/(AG501*2)</f>
        <v>1</v>
      </c>
      <c r="AI501" s="91">
        <f>IF(AG501=1,AG501/$AG$506,"No aplica")</f>
        <v>0.2</v>
      </c>
      <c r="AJ501" s="91">
        <f>AF501*AI501</f>
        <v>0.2</v>
      </c>
      <c r="AK501" s="91">
        <f>AJ501*$AE$23</f>
        <v>1.0526315789473684</v>
      </c>
    </row>
    <row r="502" spans="1:37" ht="25.15" customHeight="1" thickTop="1" thickBot="1" x14ac:dyDescent="0.25">
      <c r="A502" s="285" t="s">
        <v>200</v>
      </c>
      <c r="B502" s="285"/>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88">
        <f>'Art. 121'!AF484</f>
        <v>2</v>
      </c>
      <c r="AE502" s="89">
        <f>IF(AG502=1,AK502,AG502)</f>
        <v>1.0526315789473684</v>
      </c>
      <c r="AF502">
        <f>AD502/2</f>
        <v>1</v>
      </c>
      <c r="AG502" s="86">
        <f>IF(AND(AF502&gt;=0,AF502&lt;=1),1,"No aplica")</f>
        <v>1</v>
      </c>
      <c r="AH502" s="90">
        <f>AD502/(AG502*2)</f>
        <v>1</v>
      </c>
      <c r="AI502" s="91">
        <f>IF(AG502=1,AG502/$AG$506,"No aplica")</f>
        <v>0.2</v>
      </c>
      <c r="AJ502" s="91">
        <f>AF502*AI502</f>
        <v>0.2</v>
      </c>
      <c r="AK502" s="91">
        <f>AJ502*$AE$23</f>
        <v>1.0526315789473684</v>
      </c>
    </row>
    <row r="503" spans="1:37" ht="25.15" customHeight="1" thickTop="1" thickBot="1" x14ac:dyDescent="0.25">
      <c r="A503" s="285" t="s">
        <v>201</v>
      </c>
      <c r="B503" s="285"/>
      <c r="C503" s="285"/>
      <c r="D503" s="285"/>
      <c r="E503" s="285"/>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88">
        <f>'Art. 121'!AF485</f>
        <v>2</v>
      </c>
      <c r="AE503" s="89">
        <f>IF(AG503=1,AK503,AG503)</f>
        <v>1.0526315789473684</v>
      </c>
      <c r="AF503">
        <f>AD503/2</f>
        <v>1</v>
      </c>
      <c r="AG503" s="86">
        <f>IF(AND(AF503&gt;=0,AF503&lt;=1),1,"No aplica")</f>
        <v>1</v>
      </c>
      <c r="AH503" s="90">
        <f>AD503/(AG503*2)</f>
        <v>1</v>
      </c>
      <c r="AI503" s="91">
        <f>IF(AG503=1,AG503/$AG$506,"No aplica")</f>
        <v>0.2</v>
      </c>
      <c r="AJ503" s="91">
        <f>AF503*AI503</f>
        <v>0.2</v>
      </c>
      <c r="AK503" s="91">
        <f>AJ503*$AE$23</f>
        <v>1.0526315789473684</v>
      </c>
    </row>
    <row r="504" spans="1:37" ht="25.15" customHeight="1" thickTop="1" thickBot="1" x14ac:dyDescent="0.25">
      <c r="A504" s="285" t="s">
        <v>202</v>
      </c>
      <c r="B504" s="285"/>
      <c r="C504" s="285"/>
      <c r="D504" s="285"/>
      <c r="E504" s="285"/>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88">
        <f>'Art. 121'!AF486</f>
        <v>2</v>
      </c>
      <c r="AE504" s="89">
        <f>IF(AG504=1,AK504,AG504)</f>
        <v>1.0526315789473684</v>
      </c>
      <c r="AF504">
        <f>AD504/2</f>
        <v>1</v>
      </c>
      <c r="AG504" s="86">
        <f>IF(AND(AF504&gt;=0,AF504&lt;=1),1,"No aplica")</f>
        <v>1</v>
      </c>
      <c r="AH504" s="90">
        <f>AD504/(AG504*2)</f>
        <v>1</v>
      </c>
      <c r="AI504" s="91">
        <f>IF(AG504=1,AG504/$AG$506,"No aplica")</f>
        <v>0.2</v>
      </c>
      <c r="AJ504" s="91">
        <f>AF504*AI504</f>
        <v>0.2</v>
      </c>
      <c r="AK504" s="91">
        <f>AJ504*$AE$23</f>
        <v>1.0526315789473684</v>
      </c>
    </row>
    <row r="505" spans="1:37" ht="25.15" customHeight="1" thickTop="1" thickBot="1" x14ac:dyDescent="0.25">
      <c r="A505" s="285" t="s">
        <v>383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88">
        <f>'Art. 121'!AF487</f>
        <v>2</v>
      </c>
      <c r="AE505" s="89">
        <f>IF(AG505=1,AK505,AG505)</f>
        <v>1.0526315789473684</v>
      </c>
      <c r="AF505">
        <f>AD505/2</f>
        <v>1</v>
      </c>
      <c r="AG505" s="86">
        <f>IF(AND(AF505&gt;=0,AF505&lt;=1),1,"No aplica")</f>
        <v>1</v>
      </c>
      <c r="AH505" s="90">
        <f>AD505/(AG505*2)</f>
        <v>1</v>
      </c>
      <c r="AI505" s="91">
        <f>IF(AG505=1,AG505/$AG$506,"No aplica")</f>
        <v>0.2</v>
      </c>
      <c r="AJ505" s="91">
        <f>AF505*AI505</f>
        <v>0.2</v>
      </c>
      <c r="AK505" s="91">
        <f>AJ505*$AE$23</f>
        <v>1.0526315789473684</v>
      </c>
    </row>
    <row r="506" spans="1:37" ht="25.15" customHeight="1" thickTop="1" x14ac:dyDescent="0.2">
      <c r="A506" s="307" t="s">
        <v>2211</v>
      </c>
      <c r="B506" s="307"/>
      <c r="C506" s="307"/>
      <c r="D506" s="307"/>
      <c r="E506" s="307"/>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89">
        <f>SUM(AE499:AE505)</f>
        <v>5.2631578947368416</v>
      </c>
      <c r="AF506" s="59"/>
      <c r="AG506" s="92">
        <f>SUM(AG501:AG505)</f>
        <v>5</v>
      </c>
      <c r="AH506" s="93"/>
      <c r="AI506" s="94"/>
      <c r="AJ506" s="94"/>
      <c r="AK506" s="94"/>
    </row>
    <row r="507" spans="1:37" ht="25.15" customHeight="1" x14ac:dyDescent="0.2">
      <c r="A507" s="308" t="s">
        <v>2212</v>
      </c>
      <c r="B507" s="308"/>
      <c r="C507" s="308"/>
      <c r="D507" s="308"/>
      <c r="E507" s="308"/>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89">
        <f>AE506/$AE$23*100</f>
        <v>100</v>
      </c>
      <c r="AF507" s="59"/>
      <c r="AG507" s="92"/>
      <c r="AH507" s="93"/>
      <c r="AI507" s="94"/>
      <c r="AJ507" s="94"/>
      <c r="AK507" s="94"/>
    </row>
    <row r="508" spans="1:37" ht="25.15" customHeight="1" x14ac:dyDescent="0.2">
      <c r="A508" s="100"/>
      <c r="B508" s="100"/>
      <c r="C508" s="100"/>
      <c r="D508" s="100"/>
      <c r="E508" s="100"/>
      <c r="F508" s="100"/>
      <c r="G508" s="100"/>
      <c r="H508" s="100"/>
      <c r="I508" s="100"/>
      <c r="J508" s="100"/>
      <c r="K508" s="100"/>
      <c r="L508" s="100"/>
      <c r="M508" s="100"/>
      <c r="N508" s="100"/>
      <c r="O508" s="100"/>
      <c r="P508" s="100"/>
      <c r="Q508" s="95"/>
      <c r="R508" s="100"/>
      <c r="S508" s="100"/>
      <c r="T508" s="100"/>
      <c r="U508" s="100"/>
      <c r="V508" s="100"/>
      <c r="W508" s="100"/>
      <c r="X508" s="100"/>
      <c r="Y508" s="100"/>
      <c r="Z508" s="100"/>
      <c r="AA508" s="100"/>
      <c r="AB508" s="100"/>
      <c r="AC508" s="100"/>
      <c r="AD508" s="96"/>
      <c r="AE508" s="96"/>
    </row>
    <row r="509" spans="1:37" ht="25.15" customHeight="1" x14ac:dyDescent="0.2">
      <c r="A509" s="100"/>
      <c r="B509" s="100"/>
      <c r="C509" s="100"/>
      <c r="D509" s="100"/>
      <c r="E509" s="100"/>
      <c r="F509" s="100"/>
      <c r="G509" s="100"/>
      <c r="H509" s="100"/>
      <c r="I509" s="100"/>
      <c r="J509" s="100"/>
      <c r="K509" s="100"/>
      <c r="L509" s="100"/>
      <c r="M509" s="100"/>
      <c r="N509" s="100"/>
      <c r="O509" s="100"/>
      <c r="P509" s="100"/>
      <c r="Q509" s="95"/>
      <c r="R509" s="100"/>
      <c r="S509" s="100"/>
      <c r="T509" s="100"/>
      <c r="U509" s="100"/>
      <c r="V509" s="100"/>
      <c r="W509" s="100"/>
      <c r="X509" s="100"/>
      <c r="Y509" s="100"/>
      <c r="Z509" s="100"/>
      <c r="AA509" s="100"/>
      <c r="AB509" s="100"/>
      <c r="AC509" s="100"/>
      <c r="AD509" s="96"/>
      <c r="AE509" s="96"/>
    </row>
    <row r="510" spans="1:37" ht="25.15" customHeight="1" x14ac:dyDescent="0.2">
      <c r="A510" s="309" t="s">
        <v>384</v>
      </c>
      <c r="B510" s="30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c r="AA510" s="309"/>
      <c r="AB510" s="309"/>
      <c r="AC510" s="309"/>
      <c r="AD510" s="82"/>
      <c r="AE510" s="82"/>
    </row>
    <row r="511" spans="1:37" ht="25.15" customHeight="1" x14ac:dyDescent="0.2">
      <c r="A511" s="101"/>
      <c r="B511" s="102"/>
      <c r="C511" s="102"/>
      <c r="D511" s="102"/>
      <c r="E511" s="102"/>
      <c r="F511" s="102"/>
      <c r="G511" s="102"/>
      <c r="H511" s="102"/>
      <c r="I511" s="102"/>
      <c r="J511" s="102"/>
      <c r="K511" s="102"/>
      <c r="L511" s="102"/>
      <c r="M511" s="102"/>
      <c r="N511" s="102"/>
      <c r="O511" s="102"/>
      <c r="P511" s="102"/>
      <c r="Q511" s="103"/>
      <c r="R511" s="102"/>
      <c r="S511" s="102"/>
      <c r="T511" s="102"/>
      <c r="U511" s="102"/>
      <c r="V511" s="102"/>
      <c r="W511" s="102"/>
      <c r="X511" s="102"/>
      <c r="Y511" s="102"/>
      <c r="Z511" s="102"/>
      <c r="AA511" s="102"/>
      <c r="AB511" s="102"/>
      <c r="AC511" s="102"/>
      <c r="AD511" s="83"/>
      <c r="AE511" s="83"/>
    </row>
    <row r="512" spans="1:37" ht="25.15" customHeight="1" thickBot="1" x14ac:dyDescent="0.25">
      <c r="A512" s="70"/>
      <c r="B512" s="70"/>
      <c r="C512" s="70"/>
      <c r="D512" s="70"/>
      <c r="E512" s="70"/>
      <c r="F512" s="70"/>
      <c r="G512" s="70"/>
      <c r="H512" s="70"/>
      <c r="I512" s="70"/>
      <c r="J512" s="70"/>
      <c r="K512" s="70"/>
      <c r="L512" s="70"/>
      <c r="M512" s="70"/>
      <c r="N512" s="70"/>
      <c r="O512" s="70"/>
      <c r="P512" s="70"/>
      <c r="Q512" s="95"/>
      <c r="R512" s="70"/>
      <c r="S512" s="70"/>
      <c r="T512" s="70"/>
      <c r="U512" s="70"/>
      <c r="V512" s="70"/>
      <c r="W512" s="70"/>
      <c r="X512" s="70"/>
      <c r="Y512" s="70"/>
      <c r="Z512" s="70"/>
      <c r="AA512" s="70"/>
      <c r="AB512" s="70"/>
      <c r="AC512" s="70"/>
      <c r="AD512" s="96"/>
      <c r="AE512" s="96"/>
    </row>
    <row r="513" spans="1:37" ht="25.15" customHeight="1" thickTop="1" thickBot="1" x14ac:dyDescent="0.25">
      <c r="A513" s="299" t="s">
        <v>43</v>
      </c>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63" t="s">
        <v>64</v>
      </c>
      <c r="AE513" s="211" t="s">
        <v>8</v>
      </c>
      <c r="AF513" s="86" t="s">
        <v>2133</v>
      </c>
      <c r="AG513" s="86" t="s">
        <v>2134</v>
      </c>
      <c r="AH513" s="86" t="s">
        <v>2135</v>
      </c>
      <c r="AI513" s="87" t="s">
        <v>2136</v>
      </c>
      <c r="AJ513" s="86"/>
      <c r="AK513" s="87" t="s">
        <v>2137</v>
      </c>
    </row>
    <row r="514" spans="1:37" ht="25.15" customHeight="1" thickTop="1" thickBot="1" x14ac:dyDescent="0.25">
      <c r="A514" s="285" t="s">
        <v>66</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88">
        <f>'Art. 121'!AF496</f>
        <v>3</v>
      </c>
      <c r="AE514" s="89" t="str">
        <f t="shared" ref="AE514:AE532" si="104">IF(AG514=1,AK514,AG514)</f>
        <v>No aplica</v>
      </c>
      <c r="AF514">
        <f t="shared" ref="AF514:AF532" si="105">AD514/2</f>
        <v>1.5</v>
      </c>
      <c r="AG514" s="86" t="str">
        <f t="shared" ref="AG514:AG532" si="106">IF(AND(AF514&gt;=0,AF514&lt;=1),1,"No aplica")</f>
        <v>No aplica</v>
      </c>
      <c r="AH514" s="90" t="e">
        <f t="shared" ref="AH514:AH532" si="107">AD514/(AG514*2)</f>
        <v>#VALUE!</v>
      </c>
      <c r="AI514" s="91" t="str">
        <f t="shared" ref="AI514:AI532" si="108">IF(AG514=1,AG514/$AG$533,"No aplica")</f>
        <v>No aplica</v>
      </c>
      <c r="AJ514" s="91" t="e">
        <f t="shared" ref="AJ514:AJ532" si="109">AF514*AI514</f>
        <v>#VALUE!</v>
      </c>
      <c r="AK514" s="91" t="e">
        <f t="shared" ref="AK514:AK532" si="110">AJ514*$AE$23</f>
        <v>#VALUE!</v>
      </c>
    </row>
    <row r="515" spans="1:37" ht="25.15" customHeight="1" thickTop="1" thickBot="1" x14ac:dyDescent="0.25">
      <c r="A515" s="285" t="s">
        <v>67</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88">
        <f>'Art. 121'!AF497</f>
        <v>3</v>
      </c>
      <c r="AE515" s="89" t="str">
        <f t="shared" si="104"/>
        <v>No aplica</v>
      </c>
      <c r="AF515">
        <f t="shared" si="105"/>
        <v>1.5</v>
      </c>
      <c r="AG515" s="86" t="str">
        <f t="shared" si="106"/>
        <v>No aplica</v>
      </c>
      <c r="AH515" s="90" t="e">
        <f t="shared" si="107"/>
        <v>#VALUE!</v>
      </c>
      <c r="AI515" s="91" t="str">
        <f t="shared" si="108"/>
        <v>No aplica</v>
      </c>
      <c r="AJ515" s="91" t="e">
        <f t="shared" si="109"/>
        <v>#VALUE!</v>
      </c>
      <c r="AK515" s="91" t="e">
        <f t="shared" si="110"/>
        <v>#VALUE!</v>
      </c>
    </row>
    <row r="516" spans="1:37" ht="25.15" customHeight="1" thickTop="1" thickBot="1" x14ac:dyDescent="0.25">
      <c r="A516" s="285" t="s">
        <v>386</v>
      </c>
      <c r="B516" s="285"/>
      <c r="C516" s="285"/>
      <c r="D516" s="285"/>
      <c r="E516" s="285"/>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88">
        <f>'Art. 121'!AF498</f>
        <v>3</v>
      </c>
      <c r="AE516" s="89" t="str">
        <f t="shared" si="104"/>
        <v>No aplica</v>
      </c>
      <c r="AF516">
        <f t="shared" si="105"/>
        <v>1.5</v>
      </c>
      <c r="AG516" s="86" t="str">
        <f t="shared" si="106"/>
        <v>No aplica</v>
      </c>
      <c r="AH516" s="90" t="e">
        <f t="shared" si="107"/>
        <v>#VALUE!</v>
      </c>
      <c r="AI516" s="91" t="str">
        <f t="shared" si="108"/>
        <v>No aplica</v>
      </c>
      <c r="AJ516" s="91" t="e">
        <f t="shared" si="109"/>
        <v>#VALUE!</v>
      </c>
      <c r="AK516" s="91" t="e">
        <f t="shared" si="110"/>
        <v>#VALUE!</v>
      </c>
    </row>
    <row r="517" spans="1:37" ht="25.15" customHeight="1" thickTop="1" thickBot="1" x14ac:dyDescent="0.25">
      <c r="A517" s="285" t="s">
        <v>387</v>
      </c>
      <c r="B517" s="285"/>
      <c r="C517" s="285"/>
      <c r="D517" s="285"/>
      <c r="E517" s="285"/>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88">
        <f>'Art. 121'!AF499</f>
        <v>3</v>
      </c>
      <c r="AE517" s="89" t="str">
        <f t="shared" si="104"/>
        <v>No aplica</v>
      </c>
      <c r="AF517">
        <f t="shared" si="105"/>
        <v>1.5</v>
      </c>
      <c r="AG517" s="86" t="str">
        <f t="shared" si="106"/>
        <v>No aplica</v>
      </c>
      <c r="AH517" s="90" t="e">
        <f t="shared" si="107"/>
        <v>#VALUE!</v>
      </c>
      <c r="AI517" s="91" t="str">
        <f t="shared" si="108"/>
        <v>No aplica</v>
      </c>
      <c r="AJ517" s="91" t="e">
        <f t="shared" si="109"/>
        <v>#VALUE!</v>
      </c>
      <c r="AK517" s="91" t="e">
        <f t="shared" si="110"/>
        <v>#VALUE!</v>
      </c>
    </row>
    <row r="518" spans="1:37" ht="25.15" customHeight="1" thickTop="1" thickBot="1" x14ac:dyDescent="0.25">
      <c r="A518" s="285" t="s">
        <v>388</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88">
        <f>'Art. 121'!AF500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15" customHeight="1" thickTop="1" thickBot="1" x14ac:dyDescent="0.25">
      <c r="A519" s="285" t="s">
        <v>389</v>
      </c>
      <c r="B519" s="285"/>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88">
        <f>'Art. 121'!AF501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15" customHeight="1" thickTop="1" thickBot="1" x14ac:dyDescent="0.25">
      <c r="A520" s="285" t="s">
        <v>390</v>
      </c>
      <c r="B520" s="285"/>
      <c r="C520" s="285"/>
      <c r="D520" s="285"/>
      <c r="E520" s="285"/>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88">
        <f>'Art. 121'!AF502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15" customHeight="1" thickTop="1" thickBot="1" x14ac:dyDescent="0.25">
      <c r="A521" s="285" t="s">
        <v>391</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88">
        <f>'Art. 121'!AF503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15" customHeight="1" thickTop="1" thickBot="1" x14ac:dyDescent="0.25">
      <c r="A522" s="285" t="s">
        <v>392</v>
      </c>
      <c r="B522" s="285"/>
      <c r="C522" s="285"/>
      <c r="D522" s="285"/>
      <c r="E522" s="285"/>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88">
        <f>'Art. 121'!AF504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15" customHeight="1" thickTop="1" thickBot="1" x14ac:dyDescent="0.25">
      <c r="A523" s="285" t="s">
        <v>393</v>
      </c>
      <c r="B523" s="285"/>
      <c r="C523" s="285"/>
      <c r="D523" s="285"/>
      <c r="E523" s="285"/>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88">
        <f>'Art. 121'!AF505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15" customHeight="1" thickTop="1" thickBot="1" x14ac:dyDescent="0.25">
      <c r="A524" s="285" t="s">
        <v>394</v>
      </c>
      <c r="B524" s="285"/>
      <c r="C524" s="285"/>
      <c r="D524" s="285"/>
      <c r="E524" s="285"/>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88">
        <f>'Art. 121'!AF506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15" customHeight="1" thickTop="1" thickBot="1" x14ac:dyDescent="0.25">
      <c r="A525" s="285" t="s">
        <v>395</v>
      </c>
      <c r="B525" s="285"/>
      <c r="C525" s="285"/>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88">
        <f>'Art. 121'!AF507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15" customHeight="1" thickTop="1" thickBot="1" x14ac:dyDescent="0.25">
      <c r="A526" s="285" t="s">
        <v>396</v>
      </c>
      <c r="B526" s="285"/>
      <c r="C526" s="285"/>
      <c r="D526" s="285"/>
      <c r="E526" s="285"/>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88">
        <f>'Art. 121'!AF508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15" customHeight="1" thickTop="1" thickBot="1" x14ac:dyDescent="0.25">
      <c r="A527" s="285" t="s">
        <v>397</v>
      </c>
      <c r="B527" s="285"/>
      <c r="C527" s="285"/>
      <c r="D527" s="285"/>
      <c r="E527" s="285"/>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88">
        <f>'Art. 121'!AF509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15" customHeight="1" thickTop="1" thickBot="1" x14ac:dyDescent="0.25">
      <c r="A528" s="285" t="s">
        <v>398</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88">
        <f>'Art. 121'!AF510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15" customHeight="1" thickTop="1" thickBot="1" x14ac:dyDescent="0.25">
      <c r="A529" s="285" t="s">
        <v>399</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88">
        <f>'Art. 121'!AF511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15" customHeight="1" thickTop="1" thickBot="1" x14ac:dyDescent="0.25">
      <c r="A530" s="285" t="s">
        <v>400</v>
      </c>
      <c r="B530" s="285"/>
      <c r="C530" s="285"/>
      <c r="D530" s="285"/>
      <c r="E530" s="285"/>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88">
        <f>'Art. 121'!AF512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15" customHeight="1" thickTop="1" thickBot="1" x14ac:dyDescent="0.25">
      <c r="A531" s="285" t="s">
        <v>401</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15" customHeight="1" thickTop="1" thickBot="1" x14ac:dyDescent="0.25">
      <c r="A532" s="285" t="s">
        <v>402</v>
      </c>
      <c r="B532" s="285"/>
      <c r="C532" s="285"/>
      <c r="D532" s="285"/>
      <c r="E532" s="285"/>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15" customHeight="1" thickTop="1" x14ac:dyDescent="0.2">
      <c r="A533" s="307" t="s">
        <v>2213</v>
      </c>
      <c r="B533" s="307"/>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89">
        <f>SUM(AE514:AE532)</f>
        <v>0</v>
      </c>
      <c r="AF533" s="59"/>
      <c r="AG533" s="92">
        <f>SUM(AG514:AG532)</f>
        <v>0</v>
      </c>
      <c r="AH533" s="93"/>
      <c r="AI533" s="94"/>
      <c r="AJ533" s="94"/>
      <c r="AK533" s="94"/>
    </row>
    <row r="534" spans="1:37" ht="25.15" customHeight="1" x14ac:dyDescent="0.2">
      <c r="A534" s="308" t="s">
        <v>2214</v>
      </c>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89">
        <f>AE533/$AE$23*100</f>
        <v>0</v>
      </c>
      <c r="AF534" s="59"/>
      <c r="AG534" s="92"/>
      <c r="AH534" s="93"/>
      <c r="AI534" s="94"/>
      <c r="AJ534" s="94"/>
      <c r="AK534" s="94"/>
    </row>
    <row r="535" spans="1:37" ht="25.15" customHeight="1" thickBot="1" x14ac:dyDescent="0.25">
      <c r="A535" s="70"/>
      <c r="B535" s="70"/>
      <c r="C535" s="70"/>
      <c r="D535" s="70"/>
      <c r="E535" s="70"/>
      <c r="F535" s="70"/>
      <c r="G535" s="70"/>
      <c r="H535" s="70"/>
      <c r="I535" s="70"/>
      <c r="J535" s="70"/>
      <c r="K535" s="70"/>
      <c r="L535" s="70"/>
      <c r="M535" s="70"/>
      <c r="N535" s="70"/>
      <c r="O535" s="70"/>
      <c r="P535" s="70"/>
      <c r="Q535" s="95"/>
      <c r="R535" s="70"/>
      <c r="S535" s="70"/>
      <c r="T535" s="70"/>
      <c r="U535" s="70"/>
      <c r="V535" s="70"/>
      <c r="W535" s="70"/>
      <c r="X535" s="70"/>
      <c r="Y535" s="70"/>
      <c r="Z535" s="70"/>
      <c r="AA535" s="70"/>
      <c r="AB535" s="70"/>
      <c r="AC535" s="70"/>
      <c r="AD535" s="96"/>
      <c r="AE535" s="96"/>
    </row>
    <row r="536" spans="1:37" ht="25.15" customHeight="1" thickTop="1" thickBot="1" x14ac:dyDescent="0.25">
      <c r="A536" s="310" t="s">
        <v>73</v>
      </c>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c r="AA536" s="310"/>
      <c r="AB536" s="310"/>
      <c r="AC536" s="310"/>
      <c r="AD536" s="104" t="s">
        <v>64</v>
      </c>
      <c r="AE536" s="105" t="s">
        <v>8</v>
      </c>
      <c r="AF536" s="86" t="s">
        <v>2133</v>
      </c>
      <c r="AG536" s="86" t="s">
        <v>2134</v>
      </c>
      <c r="AH536" s="86" t="s">
        <v>2135</v>
      </c>
      <c r="AI536" s="87" t="s">
        <v>2136</v>
      </c>
      <c r="AJ536" s="86"/>
      <c r="AK536" s="87" t="s">
        <v>2137</v>
      </c>
    </row>
    <row r="537" spans="1:37" ht="25.15" customHeight="1" thickTop="1" thickBot="1" x14ac:dyDescent="0.25">
      <c r="A537" s="285" t="s">
        <v>403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8">
        <f>'Art. 121'!AF517</f>
        <v>3</v>
      </c>
      <c r="AE537" s="89" t="str">
        <f>IF(AG537=1,AK537,AG537)</f>
        <v>No aplica</v>
      </c>
      <c r="AF537">
        <f>AD537/2</f>
        <v>1.5</v>
      </c>
      <c r="AG537" s="86" t="str">
        <f>IF(AND(AF537&gt;=0,AF537&lt;=1),1,"No aplica")</f>
        <v>No aplica</v>
      </c>
      <c r="AH537" s="90" t="e">
        <f>AD537/(AG537*2)</f>
        <v>#VALUE!</v>
      </c>
      <c r="AI537" s="91" t="str">
        <f>IF(AG537=1,AG537/$AG$542,"No aplica")</f>
        <v>No aplica</v>
      </c>
      <c r="AJ537" s="91" t="e">
        <f>AF537*AI537</f>
        <v>#VALUE!</v>
      </c>
      <c r="AK537" s="91" t="e">
        <f>AJ537*$AE$23</f>
        <v>#VALUE!</v>
      </c>
    </row>
    <row r="538" spans="1:37" ht="25.15" customHeight="1" thickTop="1" thickBot="1" x14ac:dyDescent="0.25">
      <c r="A538" s="285" t="s">
        <v>404</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88">
        <f>'Art. 121'!AF518</f>
        <v>3</v>
      </c>
      <c r="AE538" s="89" t="str">
        <f>IF(AG538=1,AK538,AG538)</f>
        <v>No aplica</v>
      </c>
      <c r="AF538">
        <f>AD538/2</f>
        <v>1.5</v>
      </c>
      <c r="AG538" s="86" t="str">
        <f>IF(AND(AF538&gt;=0,AF538&lt;=1),1,"No aplica")</f>
        <v>No aplica</v>
      </c>
      <c r="AH538" s="90" t="e">
        <f>AD538/(AG538*2)</f>
        <v>#VALUE!</v>
      </c>
      <c r="AI538" s="91" t="str">
        <f>IF(AG538=1,AG538/$AG$542,"No aplica")</f>
        <v>No aplica</v>
      </c>
      <c r="AJ538" s="91" t="e">
        <f>AF538*AI538</f>
        <v>#VALUE!</v>
      </c>
      <c r="AK538" s="91" t="e">
        <f>AJ538*$AE$23</f>
        <v>#VALUE!</v>
      </c>
    </row>
    <row r="539" spans="1:37" ht="25.15" customHeight="1" thickTop="1" thickBot="1" x14ac:dyDescent="0.25">
      <c r="A539" s="285" t="s">
        <v>405</v>
      </c>
      <c r="B539" s="285"/>
      <c r="C539" s="285"/>
      <c r="D539" s="285"/>
      <c r="E539" s="285"/>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88">
        <f>'Art. 121'!AF519</f>
        <v>3</v>
      </c>
      <c r="AE539" s="89" t="str">
        <f>IF(AG539=1,AK539,AG539)</f>
        <v>No aplica</v>
      </c>
      <c r="AF539">
        <f>AD539/2</f>
        <v>1.5</v>
      </c>
      <c r="AG539" s="86" t="str">
        <f>IF(AND(AF539&gt;=0,AF539&lt;=1),1,"No aplica")</f>
        <v>No aplica</v>
      </c>
      <c r="AH539" s="90" t="e">
        <f>AD539/(AG539*2)</f>
        <v>#VALUE!</v>
      </c>
      <c r="AI539" s="91" t="str">
        <f>IF(AG539=1,AG539/$AG$542,"No aplica")</f>
        <v>No aplica</v>
      </c>
      <c r="AJ539" s="91" t="e">
        <f>AF539*AI539</f>
        <v>#VALUE!</v>
      </c>
      <c r="AK539" s="91" t="e">
        <f>AJ539*$AE$23</f>
        <v>#VALUE!</v>
      </c>
    </row>
    <row r="540" spans="1:37" ht="25.15" customHeight="1" thickTop="1" thickBot="1" x14ac:dyDescent="0.25">
      <c r="A540" s="285" t="s">
        <v>406</v>
      </c>
      <c r="B540" s="285"/>
      <c r="C540" s="285"/>
      <c r="D540" s="285"/>
      <c r="E540" s="285"/>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88">
        <f>'Art. 121'!AF520</f>
        <v>3</v>
      </c>
      <c r="AE540" s="89" t="str">
        <f>IF(AG540=1,AK540,AG540)</f>
        <v>No aplica</v>
      </c>
      <c r="AF540">
        <f>AD540/2</f>
        <v>1.5</v>
      </c>
      <c r="AG540" s="86" t="str">
        <f>IF(AND(AF540&gt;=0,AF540&lt;=1),1,"No aplica")</f>
        <v>No aplica</v>
      </c>
      <c r="AH540" s="90" t="e">
        <f>AD540/(AG540*2)</f>
        <v>#VALUE!</v>
      </c>
      <c r="AI540" s="91" t="str">
        <f>IF(AG540=1,AG540/$AG$542,"No aplica")</f>
        <v>No aplica</v>
      </c>
      <c r="AJ540" s="91" t="e">
        <f>AF540*AI540</f>
        <v>#VALUE!</v>
      </c>
      <c r="AK540" s="91" t="e">
        <f>AJ540*$AE$23</f>
        <v>#VALUE!</v>
      </c>
    </row>
    <row r="541" spans="1:37" ht="25.15" customHeight="1" thickTop="1" thickBot="1" x14ac:dyDescent="0.25">
      <c r="A541" s="285" t="s">
        <v>407</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88">
        <f>'Art. 121'!AF521</f>
        <v>3</v>
      </c>
      <c r="AE541" s="89" t="str">
        <f>IF(AG541=1,AK541,AG541)</f>
        <v>No aplica</v>
      </c>
      <c r="AF541">
        <f>AD541/2</f>
        <v>1.5</v>
      </c>
      <c r="AG541" s="86" t="str">
        <f>IF(AND(AF541&gt;=0,AF541&lt;=1),1,"No aplica")</f>
        <v>No aplica</v>
      </c>
      <c r="AH541" s="90" t="e">
        <f>AD541/(AG541*2)</f>
        <v>#VALUE!</v>
      </c>
      <c r="AI541" s="91" t="str">
        <f>IF(AG541=1,AG541/$AG$542,"No aplica")</f>
        <v>No aplica</v>
      </c>
      <c r="AJ541" s="91" t="e">
        <f>AF541*AI541</f>
        <v>#VALUE!</v>
      </c>
      <c r="AK541" s="91" t="e">
        <f>AJ541*$AE$23</f>
        <v>#VALUE!</v>
      </c>
    </row>
    <row r="542" spans="1:37" ht="25.15" customHeight="1" thickTop="1" x14ac:dyDescent="0.2">
      <c r="A542" s="307" t="s">
        <v>2215</v>
      </c>
      <c r="B542" s="307"/>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89">
        <f>SUM(AE535:AE541)</f>
        <v>0</v>
      </c>
      <c r="AF542" s="59"/>
      <c r="AG542" s="92">
        <f>SUM(AG537:AG541)</f>
        <v>0</v>
      </c>
      <c r="AH542" s="93"/>
      <c r="AI542" s="94"/>
      <c r="AJ542" s="94"/>
      <c r="AK542" s="94"/>
    </row>
    <row r="543" spans="1:37" ht="25.15" customHeight="1" x14ac:dyDescent="0.2">
      <c r="A543" s="308" t="s">
        <v>2216</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89">
        <f>AE542/$AE$23*100</f>
        <v>0</v>
      </c>
      <c r="AF543" s="59"/>
      <c r="AG543" s="92"/>
      <c r="AH543" s="93"/>
      <c r="AI543" s="94"/>
      <c r="AJ543" s="94"/>
      <c r="AK543" s="94"/>
    </row>
    <row r="544" spans="1:37" ht="25.15" customHeight="1" x14ac:dyDescent="0.2">
      <c r="A544" s="100"/>
      <c r="B544" s="100"/>
      <c r="C544" s="100"/>
      <c r="D544" s="100"/>
      <c r="E544" s="100"/>
      <c r="F544" s="100"/>
      <c r="G544" s="100"/>
      <c r="H544" s="100"/>
      <c r="I544" s="100"/>
      <c r="J544" s="100"/>
      <c r="K544" s="100"/>
      <c r="L544" s="100"/>
      <c r="M544" s="100"/>
      <c r="N544" s="100"/>
      <c r="O544" s="100"/>
      <c r="P544" s="100"/>
      <c r="Q544" s="95"/>
      <c r="R544" s="100"/>
      <c r="S544" s="100"/>
      <c r="T544" s="100"/>
      <c r="U544" s="100"/>
      <c r="V544" s="100"/>
      <c r="W544" s="100"/>
      <c r="X544" s="100"/>
      <c r="Y544" s="100"/>
      <c r="Z544" s="100"/>
      <c r="AA544" s="100"/>
      <c r="AB544" s="100"/>
      <c r="AC544" s="100"/>
      <c r="AD544" s="96"/>
      <c r="AE544" s="96"/>
    </row>
    <row r="545" spans="1:37" ht="25.15" customHeight="1" x14ac:dyDescent="0.2">
      <c r="A545" s="100"/>
      <c r="B545" s="100"/>
      <c r="C545" s="100"/>
      <c r="D545" s="100"/>
      <c r="E545" s="100"/>
      <c r="F545" s="100"/>
      <c r="G545" s="100"/>
      <c r="H545" s="100"/>
      <c r="I545" s="100"/>
      <c r="J545" s="100"/>
      <c r="K545" s="100"/>
      <c r="L545" s="100"/>
      <c r="M545" s="100"/>
      <c r="N545" s="100"/>
      <c r="O545" s="100"/>
      <c r="P545" s="100"/>
      <c r="Q545" s="95"/>
      <c r="R545" s="100"/>
      <c r="S545" s="100"/>
      <c r="T545" s="100"/>
      <c r="U545" s="100"/>
      <c r="V545" s="100"/>
      <c r="W545" s="100"/>
      <c r="X545" s="100"/>
      <c r="Y545" s="100"/>
      <c r="Z545" s="100"/>
      <c r="AA545" s="100"/>
      <c r="AB545" s="100"/>
      <c r="AC545" s="100"/>
      <c r="AD545" s="96"/>
      <c r="AE545" s="96"/>
    </row>
    <row r="546" spans="1:37" ht="25.15" customHeight="1" x14ac:dyDescent="0.2">
      <c r="A546" s="309" t="s">
        <v>408</v>
      </c>
      <c r="B546" s="309"/>
      <c r="C546" s="309"/>
      <c r="D546" s="309"/>
      <c r="E546" s="309"/>
      <c r="F546" s="309"/>
      <c r="G546" s="309"/>
      <c r="H546" s="309"/>
      <c r="I546" s="309"/>
      <c r="J546" s="309"/>
      <c r="K546" s="309"/>
      <c r="L546" s="309"/>
      <c r="M546" s="309"/>
      <c r="N546" s="309"/>
      <c r="O546" s="309"/>
      <c r="P546" s="309"/>
      <c r="Q546" s="309"/>
      <c r="R546" s="309"/>
      <c r="S546" s="309"/>
      <c r="T546" s="309"/>
      <c r="U546" s="309"/>
      <c r="V546" s="309"/>
      <c r="W546" s="309"/>
      <c r="X546" s="309"/>
      <c r="Y546" s="309"/>
      <c r="Z546" s="309"/>
      <c r="AA546" s="309"/>
      <c r="AB546" s="309"/>
      <c r="AC546" s="309"/>
      <c r="AD546" s="82"/>
      <c r="AE546" s="82"/>
    </row>
    <row r="547" spans="1:37" ht="25.15" customHeight="1" x14ac:dyDescent="0.2">
      <c r="A547" s="101"/>
      <c r="B547" s="102"/>
      <c r="C547" s="102"/>
      <c r="D547" s="102"/>
      <c r="E547" s="102"/>
      <c r="F547" s="102"/>
      <c r="G547" s="102"/>
      <c r="H547" s="102"/>
      <c r="I547" s="102"/>
      <c r="J547" s="102"/>
      <c r="K547" s="102"/>
      <c r="L547" s="102"/>
      <c r="M547" s="102"/>
      <c r="N547" s="102"/>
      <c r="O547" s="102"/>
      <c r="P547" s="102"/>
      <c r="Q547" s="103"/>
      <c r="R547" s="102"/>
      <c r="S547" s="102"/>
      <c r="T547" s="102"/>
      <c r="U547" s="102"/>
      <c r="V547" s="102"/>
      <c r="W547" s="102"/>
      <c r="X547" s="102"/>
      <c r="Y547" s="102"/>
      <c r="Z547" s="102"/>
      <c r="AA547" s="102"/>
      <c r="AB547" s="102"/>
      <c r="AC547" s="102"/>
      <c r="AD547" s="83"/>
      <c r="AE547" s="83"/>
    </row>
    <row r="548" spans="1:37" ht="25.15" customHeight="1" thickBot="1" x14ac:dyDescent="0.25">
      <c r="A548" s="70"/>
      <c r="B548" s="70"/>
      <c r="C548" s="70"/>
      <c r="D548" s="70"/>
      <c r="E548" s="70"/>
      <c r="F548" s="70"/>
      <c r="G548" s="70"/>
      <c r="H548" s="70"/>
      <c r="I548" s="70"/>
      <c r="J548" s="70"/>
      <c r="K548" s="70"/>
      <c r="L548" s="70"/>
      <c r="M548" s="70"/>
      <c r="N548" s="70"/>
      <c r="O548" s="70"/>
      <c r="P548" s="70"/>
      <c r="Q548" s="95"/>
      <c r="R548" s="70"/>
      <c r="S548" s="70"/>
      <c r="T548" s="70"/>
      <c r="U548" s="70"/>
      <c r="V548" s="70"/>
      <c r="W548" s="70"/>
      <c r="X548" s="70"/>
      <c r="Y548" s="70"/>
      <c r="Z548" s="70"/>
      <c r="AA548" s="70"/>
      <c r="AB548" s="70"/>
      <c r="AC548" s="70"/>
      <c r="AD548" s="96"/>
      <c r="AE548" s="96"/>
    </row>
    <row r="549" spans="1:37" ht="25.15" customHeight="1" thickTop="1" thickBot="1" x14ac:dyDescent="0.25">
      <c r="A549" s="299" t="s">
        <v>43</v>
      </c>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63" t="s">
        <v>64</v>
      </c>
      <c r="AE549" s="211" t="s">
        <v>8</v>
      </c>
      <c r="AF549" s="86" t="s">
        <v>2133</v>
      </c>
      <c r="AG549" s="86" t="s">
        <v>2134</v>
      </c>
      <c r="AH549" s="86" t="s">
        <v>2135</v>
      </c>
      <c r="AI549" s="87" t="s">
        <v>2136</v>
      </c>
      <c r="AJ549" s="86"/>
      <c r="AK549" s="87" t="s">
        <v>2137</v>
      </c>
    </row>
    <row r="550" spans="1:37" ht="25.15" customHeight="1" thickTop="1" thickBot="1" x14ac:dyDescent="0.25">
      <c r="A550" s="285" t="s">
        <v>66</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88">
        <f>'Art. 121'!AF530</f>
        <v>3</v>
      </c>
      <c r="AE550" s="89" t="str">
        <f t="shared" ref="AE550:AE568" si="111">IF(AG550=1,AK550,AG550)</f>
        <v>No aplica</v>
      </c>
      <c r="AF550">
        <f t="shared" ref="AF550:AF568" si="112">AD550/2</f>
        <v>1.5</v>
      </c>
      <c r="AG550" s="86" t="str">
        <f t="shared" ref="AG550:AG568" si="113">IF(AND(AF550&gt;=0,AF550&lt;=1),1,"No aplica")</f>
        <v>No aplica</v>
      </c>
      <c r="AH550" s="90" t="e">
        <f t="shared" ref="AH550:AH568" si="114">AD550/(AG550*2)</f>
        <v>#VALUE!</v>
      </c>
      <c r="AI550" s="91" t="str">
        <f t="shared" ref="AI550:AI568" si="115">IF(AG550=1,AG550/$AG$569,"No aplica")</f>
        <v>No aplica</v>
      </c>
      <c r="AJ550" s="91" t="e">
        <f t="shared" ref="AJ550:AJ568" si="116">AF550*AI550</f>
        <v>#VALUE!</v>
      </c>
      <c r="AK550" s="91" t="e">
        <f t="shared" ref="AK550:AK568" si="117">AJ550*$AE$23</f>
        <v>#VALUE!</v>
      </c>
    </row>
    <row r="551" spans="1:37" ht="25.15" customHeight="1" thickTop="1" thickBot="1" x14ac:dyDescent="0.25">
      <c r="A551" s="285" t="s">
        <v>67</v>
      </c>
      <c r="B551" s="285"/>
      <c r="C551" s="285"/>
      <c r="D551" s="285"/>
      <c r="E551" s="285"/>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88">
        <f>'Art. 121'!AF531</f>
        <v>3</v>
      </c>
      <c r="AE551" s="89" t="str">
        <f t="shared" si="111"/>
        <v>No aplica</v>
      </c>
      <c r="AF551">
        <f t="shared" si="112"/>
        <v>1.5</v>
      </c>
      <c r="AG551" s="86" t="str">
        <f t="shared" si="113"/>
        <v>No aplica</v>
      </c>
      <c r="AH551" s="90" t="e">
        <f t="shared" si="114"/>
        <v>#VALUE!</v>
      </c>
      <c r="AI551" s="91" t="str">
        <f t="shared" si="115"/>
        <v>No aplica</v>
      </c>
      <c r="AJ551" s="91" t="e">
        <f t="shared" si="116"/>
        <v>#VALUE!</v>
      </c>
      <c r="AK551" s="91" t="e">
        <f t="shared" si="117"/>
        <v>#VALUE!</v>
      </c>
    </row>
    <row r="552" spans="1:37" ht="25.15" customHeight="1" thickTop="1" thickBot="1" x14ac:dyDescent="0.25">
      <c r="A552" s="285" t="s">
        <v>411</v>
      </c>
      <c r="B552" s="285"/>
      <c r="C552" s="285"/>
      <c r="D552" s="285"/>
      <c r="E552" s="285"/>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88">
        <f>'Art. 121'!AF532</f>
        <v>3</v>
      </c>
      <c r="AE552" s="89" t="str">
        <f t="shared" si="111"/>
        <v>No aplica</v>
      </c>
      <c r="AF552">
        <f t="shared" si="112"/>
        <v>1.5</v>
      </c>
      <c r="AG552" s="86" t="str">
        <f t="shared" si="113"/>
        <v>No aplica</v>
      </c>
      <c r="AH552" s="90" t="e">
        <f t="shared" si="114"/>
        <v>#VALUE!</v>
      </c>
      <c r="AI552" s="91" t="str">
        <f t="shared" si="115"/>
        <v>No aplica</v>
      </c>
      <c r="AJ552" s="91" t="e">
        <f t="shared" si="116"/>
        <v>#VALUE!</v>
      </c>
      <c r="AK552" s="91" t="e">
        <f t="shared" si="117"/>
        <v>#VALUE!</v>
      </c>
    </row>
    <row r="553" spans="1:37" ht="25.15" customHeight="1" thickTop="1" thickBot="1" x14ac:dyDescent="0.25">
      <c r="A553" s="285" t="s">
        <v>412</v>
      </c>
      <c r="B553" s="285"/>
      <c r="C553" s="285"/>
      <c r="D553" s="285"/>
      <c r="E553" s="285"/>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88">
        <f>'Art. 121'!AF533</f>
        <v>3</v>
      </c>
      <c r="AE553" s="89" t="str">
        <f t="shared" si="111"/>
        <v>No aplica</v>
      </c>
      <c r="AF553">
        <f t="shared" si="112"/>
        <v>1.5</v>
      </c>
      <c r="AG553" s="86" t="str">
        <f t="shared" si="113"/>
        <v>No aplica</v>
      </c>
      <c r="AH553" s="90" t="e">
        <f t="shared" si="114"/>
        <v>#VALUE!</v>
      </c>
      <c r="AI553" s="91" t="str">
        <f t="shared" si="115"/>
        <v>No aplica</v>
      </c>
      <c r="AJ553" s="91" t="e">
        <f t="shared" si="116"/>
        <v>#VALUE!</v>
      </c>
      <c r="AK553" s="91" t="e">
        <f t="shared" si="117"/>
        <v>#VALUE!</v>
      </c>
    </row>
    <row r="554" spans="1:37" ht="25.15" customHeight="1" thickTop="1" thickBot="1" x14ac:dyDescent="0.25">
      <c r="A554" s="285" t="s">
        <v>413</v>
      </c>
      <c r="B554" s="285"/>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88">
        <f>'Art. 121'!AF534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15" customHeight="1" thickTop="1" thickBot="1" x14ac:dyDescent="0.25">
      <c r="A555" s="285" t="s">
        <v>414</v>
      </c>
      <c r="B555" s="285"/>
      <c r="C555" s="285"/>
      <c r="D555" s="285"/>
      <c r="E555" s="285"/>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88">
        <f>'Art. 121'!AF535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15" customHeight="1" thickTop="1" thickBot="1" x14ac:dyDescent="0.25">
      <c r="A556" s="285" t="s">
        <v>415</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88">
        <f>'Art. 121'!AF536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15" customHeight="1" thickTop="1" thickBot="1" x14ac:dyDescent="0.25">
      <c r="A557" s="285" t="s">
        <v>416</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88">
        <f>'Art. 121'!AF537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15" customHeight="1" thickTop="1" thickBot="1" x14ac:dyDescent="0.25">
      <c r="A558" s="285" t="s">
        <v>417</v>
      </c>
      <c r="B558" s="285"/>
      <c r="C558" s="285"/>
      <c r="D558" s="285"/>
      <c r="E558" s="285"/>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88">
        <f>'Art. 121'!AF538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15" customHeight="1" thickTop="1" thickBot="1" x14ac:dyDescent="0.25">
      <c r="A559" s="285" t="s">
        <v>418</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8">
        <f>'Art. 121'!AF539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15" customHeight="1" thickTop="1" thickBot="1" x14ac:dyDescent="0.25">
      <c r="A560" s="285" t="s">
        <v>419</v>
      </c>
      <c r="B560" s="285"/>
      <c r="C560" s="285"/>
      <c r="D560" s="285"/>
      <c r="E560" s="285"/>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88">
        <f>'Art. 121'!AF540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15" customHeight="1" thickTop="1" thickBot="1" x14ac:dyDescent="0.25">
      <c r="A561" s="285" t="s">
        <v>420</v>
      </c>
      <c r="B561" s="285"/>
      <c r="C561" s="285"/>
      <c r="D561" s="285"/>
      <c r="E561" s="285"/>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88">
        <f>'Art. 121'!AF541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15" customHeight="1" thickTop="1" thickBot="1" x14ac:dyDescent="0.25">
      <c r="A562" s="285" t="s">
        <v>421</v>
      </c>
      <c r="B562" s="285"/>
      <c r="C562" s="285"/>
      <c r="D562" s="285"/>
      <c r="E562" s="285"/>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88">
        <f>'Art. 121'!AF542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15" customHeight="1" thickTop="1" thickBot="1" x14ac:dyDescent="0.25">
      <c r="A563" s="285" t="s">
        <v>422</v>
      </c>
      <c r="B563" s="285"/>
      <c r="C563" s="285"/>
      <c r="D563" s="285"/>
      <c r="E563" s="285"/>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88">
        <f>'Art. 121'!AF543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15" customHeight="1" thickTop="1" thickBot="1" x14ac:dyDescent="0.25">
      <c r="A564" s="285" t="s">
        <v>423</v>
      </c>
      <c r="B564" s="285"/>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88">
        <f>'Art. 121'!AF544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15" customHeight="1" thickTop="1" thickBot="1" x14ac:dyDescent="0.25">
      <c r="A565" s="285" t="s">
        <v>424</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88">
        <f>'Art. 121'!AF545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15" customHeight="1" thickTop="1" thickBot="1" x14ac:dyDescent="0.25">
      <c r="A566" s="285" t="s">
        <v>425</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88">
        <f>'Art. 121'!AF546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15" customHeight="1" thickTop="1" thickBot="1" x14ac:dyDescent="0.25">
      <c r="A567" s="285" t="s">
        <v>426</v>
      </c>
      <c r="B567" s="285"/>
      <c r="C567" s="285"/>
      <c r="D567" s="285"/>
      <c r="E567" s="285"/>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88">
        <f>'Art. 121'!AF547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15" customHeight="1" thickTop="1" thickBot="1" x14ac:dyDescent="0.25">
      <c r="A568" s="285" t="s">
        <v>427</v>
      </c>
      <c r="B568" s="285"/>
      <c r="C568" s="285"/>
      <c r="D568" s="285"/>
      <c r="E568" s="285"/>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88">
        <f>'Art. 121'!AF548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15" customHeight="1" thickTop="1" x14ac:dyDescent="0.2">
      <c r="A569" s="307" t="s">
        <v>2217</v>
      </c>
      <c r="B569" s="307"/>
      <c r="C569" s="307"/>
      <c r="D569" s="307"/>
      <c r="E569" s="307"/>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89">
        <f>SUM(AE550:AE568)</f>
        <v>0</v>
      </c>
      <c r="AF569" s="59"/>
      <c r="AG569" s="92">
        <f>SUM(AG550:AG568)</f>
        <v>0</v>
      </c>
      <c r="AH569" s="93"/>
      <c r="AI569" s="94"/>
      <c r="AJ569" s="94"/>
      <c r="AK569" s="94"/>
    </row>
    <row r="570" spans="1:37" ht="25.15" customHeight="1" x14ac:dyDescent="0.2">
      <c r="A570" s="308" t="s">
        <v>2218</v>
      </c>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89">
        <f>AE569/$AE$23*100</f>
        <v>0</v>
      </c>
      <c r="AF570" s="59"/>
      <c r="AG570" s="92"/>
      <c r="AH570" s="93"/>
      <c r="AI570" s="94"/>
      <c r="AJ570" s="94"/>
      <c r="AK570" s="94"/>
    </row>
    <row r="571" spans="1:37" ht="25.15" customHeight="1" thickBot="1" x14ac:dyDescent="0.25">
      <c r="A571" s="70"/>
      <c r="B571" s="70"/>
      <c r="C571" s="70"/>
      <c r="D571" s="70"/>
      <c r="E571" s="70"/>
      <c r="F571" s="70"/>
      <c r="G571" s="70"/>
      <c r="H571" s="70"/>
      <c r="I571" s="70"/>
      <c r="J571" s="70"/>
      <c r="K571" s="70"/>
      <c r="L571" s="70"/>
      <c r="M571" s="70"/>
      <c r="N571" s="70"/>
      <c r="O571" s="70"/>
      <c r="P571" s="70"/>
      <c r="Q571" s="95"/>
      <c r="R571" s="70"/>
      <c r="S571" s="70"/>
      <c r="T571" s="70"/>
      <c r="U571" s="70"/>
      <c r="V571" s="70"/>
      <c r="W571" s="70"/>
      <c r="X571" s="70"/>
      <c r="Y571" s="70"/>
      <c r="Z571" s="70"/>
      <c r="AA571" s="70"/>
      <c r="AB571" s="70"/>
      <c r="AC571" s="70"/>
      <c r="AD571" s="96"/>
      <c r="AE571" s="96"/>
    </row>
    <row r="572" spans="1:37" ht="25.15" customHeight="1" thickTop="1" thickBot="1" x14ac:dyDescent="0.25">
      <c r="A572" s="310" t="s">
        <v>73</v>
      </c>
      <c r="B572" s="310"/>
      <c r="C572" s="310"/>
      <c r="D572" s="310"/>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c r="AA572" s="310"/>
      <c r="AB572" s="310"/>
      <c r="AC572" s="310"/>
      <c r="AD572" s="104" t="s">
        <v>64</v>
      </c>
      <c r="AE572" s="105" t="s">
        <v>8</v>
      </c>
      <c r="AF572" s="86" t="s">
        <v>2133</v>
      </c>
      <c r="AG572" s="86" t="s">
        <v>2134</v>
      </c>
      <c r="AH572" s="86" t="s">
        <v>2135</v>
      </c>
      <c r="AI572" s="87" t="s">
        <v>2136</v>
      </c>
      <c r="AJ572" s="86"/>
      <c r="AK572" s="87" t="s">
        <v>2137</v>
      </c>
    </row>
    <row r="573" spans="1:37" ht="25.15" customHeight="1" thickTop="1" thickBot="1" x14ac:dyDescent="0.25">
      <c r="A573" s="285" t="s">
        <v>403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8">
        <f>'Art. 121'!AF551</f>
        <v>3</v>
      </c>
      <c r="AE573" s="89" t="str">
        <f>IF(AG573=1,AK573,AG573)</f>
        <v>No aplica</v>
      </c>
      <c r="AF573">
        <f>AD573/2</f>
        <v>1.5</v>
      </c>
      <c r="AG573" s="86" t="str">
        <f>IF(AND(AF573&gt;=0,AF573&lt;=1),1,"No aplica")</f>
        <v>No aplica</v>
      </c>
      <c r="AH573" s="90" t="e">
        <f>AD573/(AG573*2)</f>
        <v>#VALUE!</v>
      </c>
      <c r="AI573" s="91" t="str">
        <f>IF(AG573=1,AG573/$AG$578,"No aplica")</f>
        <v>No aplica</v>
      </c>
      <c r="AJ573" s="91" t="e">
        <f>AF573*AI573</f>
        <v>#VALUE!</v>
      </c>
      <c r="AK573" s="91" t="e">
        <f>AJ573*$AE$23</f>
        <v>#VALUE!</v>
      </c>
    </row>
    <row r="574" spans="1:37" ht="25.15" customHeight="1" thickTop="1" thickBot="1" x14ac:dyDescent="0.25">
      <c r="A574" s="285" t="s">
        <v>404</v>
      </c>
      <c r="B574" s="285"/>
      <c r="C574" s="285"/>
      <c r="D574" s="285"/>
      <c r="E574" s="285"/>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88">
        <f>'Art. 121'!AF552</f>
        <v>3</v>
      </c>
      <c r="AE574" s="89" t="str">
        <f>IF(AG574=1,AK574,AG574)</f>
        <v>No aplica</v>
      </c>
      <c r="AF574">
        <f>AD574/2</f>
        <v>1.5</v>
      </c>
      <c r="AG574" s="86" t="str">
        <f>IF(AND(AF574&gt;=0,AF574&lt;=1),1,"No aplica")</f>
        <v>No aplica</v>
      </c>
      <c r="AH574" s="90" t="e">
        <f>AD574/(AG574*2)</f>
        <v>#VALUE!</v>
      </c>
      <c r="AI574" s="91" t="str">
        <f>IF(AG574=1,AG574/$AG$578,"No aplica")</f>
        <v>No aplica</v>
      </c>
      <c r="AJ574" s="91" t="e">
        <f>AF574*AI574</f>
        <v>#VALUE!</v>
      </c>
      <c r="AK574" s="91" t="e">
        <f>AJ574*$AE$23</f>
        <v>#VALUE!</v>
      </c>
    </row>
    <row r="575" spans="1:37" ht="25.15" customHeight="1" thickTop="1" thickBot="1" x14ac:dyDescent="0.25">
      <c r="A575" s="285" t="s">
        <v>405</v>
      </c>
      <c r="B575" s="285"/>
      <c r="C575" s="285"/>
      <c r="D575" s="285"/>
      <c r="E575" s="285"/>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88">
        <f>'Art. 121'!AF553</f>
        <v>3</v>
      </c>
      <c r="AE575" s="89" t="str">
        <f>IF(AG575=1,AK575,AG575)</f>
        <v>No aplica</v>
      </c>
      <c r="AF575">
        <f>AD575/2</f>
        <v>1.5</v>
      </c>
      <c r="AG575" s="86" t="str">
        <f>IF(AND(AF575&gt;=0,AF575&lt;=1),1,"No aplica")</f>
        <v>No aplica</v>
      </c>
      <c r="AH575" s="90" t="e">
        <f>AD575/(AG575*2)</f>
        <v>#VALUE!</v>
      </c>
      <c r="AI575" s="91" t="str">
        <f>IF(AG575=1,AG575/$AG$578,"No aplica")</f>
        <v>No aplica</v>
      </c>
      <c r="AJ575" s="91" t="e">
        <f>AF575*AI575</f>
        <v>#VALUE!</v>
      </c>
      <c r="AK575" s="91" t="e">
        <f>AJ575*$AE$23</f>
        <v>#VALUE!</v>
      </c>
    </row>
    <row r="576" spans="1:37" ht="25.15" customHeight="1" thickTop="1" thickBot="1" x14ac:dyDescent="0.25">
      <c r="A576" s="285" t="s">
        <v>406</v>
      </c>
      <c r="B576" s="285"/>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88">
        <f>'Art. 121'!AF554</f>
        <v>3</v>
      </c>
      <c r="AE576" s="89" t="str">
        <f>IF(AG576=1,AK576,AG576)</f>
        <v>No aplica</v>
      </c>
      <c r="AF576">
        <f>AD576/2</f>
        <v>1.5</v>
      </c>
      <c r="AG576" s="86" t="str">
        <f>IF(AND(AF576&gt;=0,AF576&lt;=1),1,"No aplica")</f>
        <v>No aplica</v>
      </c>
      <c r="AH576" s="90" t="e">
        <f>AD576/(AG576*2)</f>
        <v>#VALUE!</v>
      </c>
      <c r="AI576" s="91" t="str">
        <f>IF(AG576=1,AG576/$AG$578,"No aplica")</f>
        <v>No aplica</v>
      </c>
      <c r="AJ576" s="91" t="e">
        <f>AF576*AI576</f>
        <v>#VALUE!</v>
      </c>
      <c r="AK576" s="91" t="e">
        <f>AJ576*$AE$23</f>
        <v>#VALUE!</v>
      </c>
    </row>
    <row r="577" spans="1:37" ht="25.15" customHeight="1" thickTop="1" thickBot="1" x14ac:dyDescent="0.25">
      <c r="A577" s="285" t="s">
        <v>428</v>
      </c>
      <c r="B577" s="285"/>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88">
        <f>'Art. 121'!AF555</f>
        <v>3</v>
      </c>
      <c r="AE577" s="89" t="str">
        <f>IF(AG577=1,AK577,AG577)</f>
        <v>No aplica</v>
      </c>
      <c r="AF577">
        <f>AD577/2</f>
        <v>1.5</v>
      </c>
      <c r="AG577" s="86" t="str">
        <f>IF(AND(AF577&gt;=0,AF577&lt;=1),1,"No aplica")</f>
        <v>No aplica</v>
      </c>
      <c r="AH577" s="90" t="e">
        <f>AD577/(AG577*2)</f>
        <v>#VALUE!</v>
      </c>
      <c r="AI577" s="91" t="str">
        <f>IF(AG577=1,AG577/$AG$578,"No aplica")</f>
        <v>No aplica</v>
      </c>
      <c r="AJ577" s="91" t="e">
        <f>AF577*AI577</f>
        <v>#VALUE!</v>
      </c>
      <c r="AK577" s="91" t="e">
        <f>AJ577*$AE$23</f>
        <v>#VALUE!</v>
      </c>
    </row>
    <row r="578" spans="1:37" ht="25.15" customHeight="1" thickTop="1" x14ac:dyDescent="0.2">
      <c r="A578" s="307" t="s">
        <v>2219</v>
      </c>
      <c r="B578" s="307"/>
      <c r="C578" s="307"/>
      <c r="D578" s="307"/>
      <c r="E578" s="307"/>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89">
        <f>SUM(AE571:AE577)</f>
        <v>0</v>
      </c>
      <c r="AF578" s="59"/>
      <c r="AG578" s="92">
        <f>SUM(AG573:AG577)</f>
        <v>0</v>
      </c>
      <c r="AH578" s="93"/>
      <c r="AI578" s="94"/>
      <c r="AJ578" s="94"/>
      <c r="AK578" s="94"/>
    </row>
    <row r="579" spans="1:37" ht="25.15" customHeight="1" x14ac:dyDescent="0.2">
      <c r="A579" s="308" t="s">
        <v>2220</v>
      </c>
      <c r="B579" s="308"/>
      <c r="C579" s="308"/>
      <c r="D579" s="308"/>
      <c r="E579" s="308"/>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89">
        <f>AE578/$AE$23*100</f>
        <v>0</v>
      </c>
      <c r="AF579" s="59"/>
      <c r="AG579" s="92"/>
      <c r="AH579" s="93"/>
      <c r="AI579" s="94"/>
      <c r="AJ579" s="94"/>
      <c r="AK579" s="94"/>
    </row>
    <row r="580" spans="1:37" ht="25.15" customHeight="1" x14ac:dyDescent="0.2">
      <c r="A580" s="100"/>
      <c r="B580" s="100"/>
      <c r="C580" s="100"/>
      <c r="D580" s="100"/>
      <c r="E580" s="100"/>
      <c r="F580" s="100"/>
      <c r="G580" s="100"/>
      <c r="H580" s="100"/>
      <c r="I580" s="100"/>
      <c r="J580" s="100"/>
      <c r="K580" s="100"/>
      <c r="L580" s="100"/>
      <c r="M580" s="100"/>
      <c r="N580" s="100"/>
      <c r="O580" s="100"/>
      <c r="P580" s="100"/>
      <c r="Q580" s="95"/>
      <c r="R580" s="100"/>
      <c r="S580" s="100"/>
      <c r="T580" s="100"/>
      <c r="U580" s="100"/>
      <c r="V580" s="100"/>
      <c r="W580" s="100"/>
      <c r="X580" s="100"/>
      <c r="Y580" s="100"/>
      <c r="Z580" s="100"/>
      <c r="AA580" s="100"/>
      <c r="AB580" s="100"/>
      <c r="AC580" s="100"/>
      <c r="AD580" s="96"/>
      <c r="AE580" s="96"/>
    </row>
    <row r="581" spans="1:37" ht="25.15" customHeight="1" x14ac:dyDescent="0.2">
      <c r="A581" s="100"/>
      <c r="B581" s="100"/>
      <c r="C581" s="100"/>
      <c r="D581" s="100"/>
      <c r="E581" s="100"/>
      <c r="F581" s="100"/>
      <c r="G581" s="100"/>
      <c r="H581" s="100"/>
      <c r="I581" s="100"/>
      <c r="J581" s="100"/>
      <c r="K581" s="100"/>
      <c r="L581" s="100"/>
      <c r="M581" s="100"/>
      <c r="N581" s="100"/>
      <c r="O581" s="100"/>
      <c r="P581" s="100"/>
      <c r="Q581" s="95"/>
      <c r="R581" s="100"/>
      <c r="S581" s="100"/>
      <c r="T581" s="100"/>
      <c r="U581" s="100"/>
      <c r="V581" s="100"/>
      <c r="W581" s="100"/>
      <c r="X581" s="100"/>
      <c r="Y581" s="100"/>
      <c r="Z581" s="100"/>
      <c r="AA581" s="100"/>
      <c r="AB581" s="100"/>
      <c r="AC581" s="100"/>
      <c r="AD581" s="96"/>
      <c r="AE581" s="96"/>
    </row>
    <row r="582" spans="1:37" ht="25.15" customHeight="1" x14ac:dyDescent="0.2">
      <c r="A582" s="309" t="s">
        <v>429</v>
      </c>
      <c r="B582" s="309"/>
      <c r="C582" s="309"/>
      <c r="D582" s="309"/>
      <c r="E582" s="309"/>
      <c r="F582" s="309"/>
      <c r="G582" s="309"/>
      <c r="H582" s="309"/>
      <c r="I582" s="309"/>
      <c r="J582" s="309"/>
      <c r="K582" s="309"/>
      <c r="L582" s="309"/>
      <c r="M582" s="309"/>
      <c r="N582" s="309"/>
      <c r="O582" s="309"/>
      <c r="P582" s="309"/>
      <c r="Q582" s="309"/>
      <c r="R582" s="309"/>
      <c r="S582" s="309"/>
      <c r="T582" s="309"/>
      <c r="U582" s="309"/>
      <c r="V582" s="309"/>
      <c r="W582" s="309"/>
      <c r="X582" s="309"/>
      <c r="Y582" s="309"/>
      <c r="Z582" s="309"/>
      <c r="AA582" s="309"/>
      <c r="AB582" s="309"/>
      <c r="AC582" s="309"/>
      <c r="AD582" s="82"/>
      <c r="AE582" s="82"/>
    </row>
    <row r="583" spans="1:37" ht="25.15" customHeight="1" x14ac:dyDescent="0.2">
      <c r="A583" s="101"/>
      <c r="B583" s="102"/>
      <c r="C583" s="102"/>
      <c r="D583" s="102"/>
      <c r="E583" s="102"/>
      <c r="F583" s="102"/>
      <c r="G583" s="102"/>
      <c r="H583" s="102"/>
      <c r="I583" s="102"/>
      <c r="J583" s="102"/>
      <c r="K583" s="102"/>
      <c r="L583" s="102"/>
      <c r="M583" s="102"/>
      <c r="N583" s="102"/>
      <c r="O583" s="102"/>
      <c r="P583" s="102"/>
      <c r="Q583" s="103"/>
      <c r="R583" s="102"/>
      <c r="S583" s="102"/>
      <c r="T583" s="102"/>
      <c r="U583" s="102"/>
      <c r="V583" s="102"/>
      <c r="W583" s="102"/>
      <c r="X583" s="102"/>
      <c r="Y583" s="102"/>
      <c r="Z583" s="102"/>
      <c r="AA583" s="102"/>
      <c r="AB583" s="102"/>
      <c r="AC583" s="102"/>
      <c r="AD583" s="83"/>
      <c r="AE583" s="83"/>
    </row>
    <row r="584" spans="1:37" ht="25.15" customHeight="1" thickBot="1" x14ac:dyDescent="0.25">
      <c r="A584" s="70"/>
      <c r="B584" s="70"/>
      <c r="C584" s="70"/>
      <c r="D584" s="70"/>
      <c r="E584" s="70"/>
      <c r="F584" s="70"/>
      <c r="G584" s="70"/>
      <c r="H584" s="70"/>
      <c r="I584" s="70"/>
      <c r="J584" s="70"/>
      <c r="K584" s="70"/>
      <c r="L584" s="70"/>
      <c r="M584" s="70"/>
      <c r="N584" s="70"/>
      <c r="O584" s="70"/>
      <c r="P584" s="70"/>
      <c r="Q584" s="95"/>
      <c r="R584" s="70"/>
      <c r="S584" s="70"/>
      <c r="T584" s="70"/>
      <c r="U584" s="70"/>
      <c r="V584" s="70"/>
      <c r="W584" s="70"/>
      <c r="X584" s="70"/>
      <c r="Y584" s="70"/>
      <c r="Z584" s="70"/>
      <c r="AA584" s="70"/>
      <c r="AB584" s="70"/>
      <c r="AC584" s="70"/>
      <c r="AD584" s="96"/>
      <c r="AE584" s="96"/>
    </row>
    <row r="585" spans="1:37" ht="25.15" customHeight="1" thickTop="1" thickBot="1" x14ac:dyDescent="0.25">
      <c r="A585" s="299" t="s">
        <v>43</v>
      </c>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63" t="s">
        <v>64</v>
      </c>
      <c r="AE585" s="211" t="s">
        <v>8</v>
      </c>
      <c r="AF585" s="86" t="s">
        <v>2133</v>
      </c>
      <c r="AG585" s="86" t="s">
        <v>2134</v>
      </c>
      <c r="AH585" s="86" t="s">
        <v>2135</v>
      </c>
      <c r="AI585" s="87" t="s">
        <v>2136</v>
      </c>
      <c r="AJ585" s="86"/>
      <c r="AK585" s="87" t="s">
        <v>2137</v>
      </c>
    </row>
    <row r="586" spans="1:37" ht="25.15" customHeight="1" thickTop="1" thickBot="1" x14ac:dyDescent="0.25">
      <c r="A586" s="285" t="s">
        <v>66</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8">
        <f>'Art. 121'!AF564</f>
        <v>3</v>
      </c>
      <c r="AE586" s="89" t="str">
        <f t="shared" ref="AE586:AE611" si="118">IF(AG586=1,AK586,AG586)</f>
        <v>No aplica</v>
      </c>
      <c r="AF586">
        <f t="shared" ref="AF586:AF611" si="119">AD586/2</f>
        <v>1.5</v>
      </c>
      <c r="AG586" s="86" t="str">
        <f t="shared" ref="AG586:AG611" si="120">IF(AND(AF586&gt;=0,AF586&lt;=1),1,"No aplica")</f>
        <v>No aplica</v>
      </c>
      <c r="AH586" s="90" t="e">
        <f t="shared" ref="AH586:AH611" si="121">AD586/(AG586*2)</f>
        <v>#VALUE!</v>
      </c>
      <c r="AI586" s="91" t="str">
        <f t="shared" ref="AI586:AI611" si="122">IF(AG586=1,AG586/$AG$612,"No aplica")</f>
        <v>No aplica</v>
      </c>
      <c r="AJ586" s="91" t="e">
        <f t="shared" ref="AJ586:AJ611" si="123">AF586*AI586</f>
        <v>#VALUE!</v>
      </c>
      <c r="AK586" s="91" t="e">
        <f t="shared" ref="AK586:AK611" si="124">AJ586*$AE$23</f>
        <v>#VALUE!</v>
      </c>
    </row>
    <row r="587" spans="1:37" ht="25.15" customHeight="1" thickTop="1" thickBot="1" x14ac:dyDescent="0.25">
      <c r="A587" s="285" t="s">
        <v>67</v>
      </c>
      <c r="B587" s="285"/>
      <c r="C587" s="285"/>
      <c r="D587" s="285"/>
      <c r="E587" s="285"/>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88">
        <f>'Art. 121'!AF565</f>
        <v>3</v>
      </c>
      <c r="AE587" s="89" t="str">
        <f t="shared" si="118"/>
        <v>No aplica</v>
      </c>
      <c r="AF587">
        <f t="shared" si="119"/>
        <v>1.5</v>
      </c>
      <c r="AG587" s="86" t="str">
        <f t="shared" si="120"/>
        <v>No aplica</v>
      </c>
      <c r="AH587" s="90" t="e">
        <f t="shared" si="121"/>
        <v>#VALUE!</v>
      </c>
      <c r="AI587" s="91" t="str">
        <f t="shared" si="122"/>
        <v>No aplica</v>
      </c>
      <c r="AJ587" s="91" t="e">
        <f t="shared" si="123"/>
        <v>#VALUE!</v>
      </c>
      <c r="AK587" s="91" t="e">
        <f t="shared" si="124"/>
        <v>#VALUE!</v>
      </c>
    </row>
    <row r="588" spans="1:37" ht="25.15" customHeight="1" thickTop="1" thickBot="1" x14ac:dyDescent="0.25">
      <c r="A588" s="285" t="s">
        <v>431</v>
      </c>
      <c r="B588" s="285"/>
      <c r="C588" s="285"/>
      <c r="D588" s="285"/>
      <c r="E588" s="285"/>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88">
        <f>'Art. 121'!AF566</f>
        <v>3</v>
      </c>
      <c r="AE588" s="89" t="str">
        <f t="shared" si="118"/>
        <v>No aplica</v>
      </c>
      <c r="AF588">
        <f t="shared" si="119"/>
        <v>1.5</v>
      </c>
      <c r="AG588" s="86" t="str">
        <f t="shared" si="120"/>
        <v>No aplica</v>
      </c>
      <c r="AH588" s="90" t="e">
        <f t="shared" si="121"/>
        <v>#VALUE!</v>
      </c>
      <c r="AI588" s="91" t="str">
        <f t="shared" si="122"/>
        <v>No aplica</v>
      </c>
      <c r="AJ588" s="91" t="e">
        <f t="shared" si="123"/>
        <v>#VALUE!</v>
      </c>
      <c r="AK588" s="91" t="e">
        <f t="shared" si="124"/>
        <v>#VALUE!</v>
      </c>
    </row>
    <row r="589" spans="1:37" ht="25.15" customHeight="1" thickTop="1" thickBot="1" x14ac:dyDescent="0.25">
      <c r="A589" s="285" t="s">
        <v>191</v>
      </c>
      <c r="B589" s="285"/>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88">
        <f>'Art. 121'!AF567</f>
        <v>3</v>
      </c>
      <c r="AE589" s="89" t="str">
        <f t="shared" si="118"/>
        <v>No aplica</v>
      </c>
      <c r="AF589">
        <f t="shared" si="119"/>
        <v>1.5</v>
      </c>
      <c r="AG589" s="86" t="str">
        <f t="shared" si="120"/>
        <v>No aplica</v>
      </c>
      <c r="AH589" s="90" t="e">
        <f t="shared" si="121"/>
        <v>#VALUE!</v>
      </c>
      <c r="AI589" s="91" t="str">
        <f t="shared" si="122"/>
        <v>No aplica</v>
      </c>
      <c r="AJ589" s="91" t="e">
        <f t="shared" si="123"/>
        <v>#VALUE!</v>
      </c>
      <c r="AK589" s="91" t="e">
        <f t="shared" si="124"/>
        <v>#VALUE!</v>
      </c>
    </row>
    <row r="590" spans="1:37" ht="25.15" customHeight="1" thickTop="1" thickBot="1" x14ac:dyDescent="0.25">
      <c r="A590" s="285" t="s">
        <v>432</v>
      </c>
      <c r="B590" s="285"/>
      <c r="C590" s="285"/>
      <c r="D590" s="285"/>
      <c r="E590" s="285"/>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88">
        <f>'Art. 121'!AF568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15" customHeight="1" thickTop="1" thickBot="1" x14ac:dyDescent="0.25">
      <c r="A591" s="285" t="s">
        <v>433</v>
      </c>
      <c r="B591" s="285"/>
      <c r="C591" s="285"/>
      <c r="D591" s="285"/>
      <c r="E591" s="285"/>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88">
        <f>'Art. 121'!AF569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15" customHeight="1" thickTop="1" thickBot="1" x14ac:dyDescent="0.25">
      <c r="A592" s="285" t="s">
        <v>434</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88">
        <f>'Art. 121'!AF570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15" customHeight="1" thickTop="1" thickBot="1" x14ac:dyDescent="0.25">
      <c r="A593" s="285" t="s">
        <v>435</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88">
        <f>'Art. 121'!AF571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15" customHeight="1" thickTop="1" thickBot="1" x14ac:dyDescent="0.25">
      <c r="A594" s="313" t="s">
        <v>436</v>
      </c>
      <c r="B594" s="313"/>
      <c r="C594" s="313"/>
      <c r="D594" s="313"/>
      <c r="E594" s="313"/>
      <c r="F594" s="313"/>
      <c r="G594" s="313"/>
      <c r="H594" s="313"/>
      <c r="I594" s="313"/>
      <c r="J594" s="313"/>
      <c r="K594" s="313"/>
      <c r="L594" s="313"/>
      <c r="M594" s="313"/>
      <c r="N594" s="313"/>
      <c r="O594" s="313"/>
      <c r="P594" s="313"/>
      <c r="Q594" s="313"/>
      <c r="R594" s="313"/>
      <c r="S594" s="313"/>
      <c r="T594" s="313"/>
      <c r="U594" s="313"/>
      <c r="V594" s="313"/>
      <c r="W594" s="313"/>
      <c r="X594" s="313"/>
      <c r="Y594" s="313"/>
      <c r="Z594" s="313"/>
      <c r="AA594" s="313"/>
      <c r="AB594" s="313"/>
      <c r="AC594" s="313"/>
      <c r="AD594" s="88">
        <f>'Art. 121'!AF572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15" customHeight="1" thickTop="1" thickBot="1" x14ac:dyDescent="0.25">
      <c r="A595" s="285" t="s">
        <v>437</v>
      </c>
      <c r="B595" s="285"/>
      <c r="C595" s="285"/>
      <c r="D595" s="285"/>
      <c r="E595" s="285"/>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88">
        <f>'Art. 121'!AF573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15" customHeight="1" thickTop="1" thickBot="1" x14ac:dyDescent="0.25">
      <c r="A596" s="285" t="s">
        <v>438</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88">
        <f>'Art. 121'!AF574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15" customHeight="1" thickTop="1" thickBot="1" x14ac:dyDescent="0.25">
      <c r="A597" s="285" t="s">
        <v>439</v>
      </c>
      <c r="B597" s="285"/>
      <c r="C597" s="285"/>
      <c r="D597" s="285"/>
      <c r="E597" s="285"/>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88">
        <f>'Art. 121'!AF575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15" customHeight="1" thickTop="1" thickBot="1" x14ac:dyDescent="0.25">
      <c r="A598" s="285" t="s">
        <v>440</v>
      </c>
      <c r="B598" s="285"/>
      <c r="C598" s="285"/>
      <c r="D598" s="285"/>
      <c r="E598" s="285"/>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88">
        <f>'Art. 121'!AF576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15" customHeight="1" thickTop="1" thickBot="1" x14ac:dyDescent="0.25">
      <c r="A599" s="285" t="s">
        <v>441</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88">
        <f>'Art. 121'!AF577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15" customHeight="1" thickTop="1" thickBot="1" x14ac:dyDescent="0.25">
      <c r="A600" s="285" t="s">
        <v>442</v>
      </c>
      <c r="B600" s="285"/>
      <c r="C600" s="285"/>
      <c r="D600" s="285"/>
      <c r="E600" s="285"/>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88">
        <f>'Art. 121'!AF578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15" customHeight="1" thickTop="1" thickBot="1" x14ac:dyDescent="0.25">
      <c r="A601" s="285" t="s">
        <v>443</v>
      </c>
      <c r="B601" s="285"/>
      <c r="C601" s="285"/>
      <c r="D601" s="285"/>
      <c r="E601" s="285"/>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88">
        <f>'Art. 121'!AF579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15" customHeight="1" thickTop="1" thickBot="1" x14ac:dyDescent="0.25">
      <c r="A602" s="285" t="s">
        <v>444</v>
      </c>
      <c r="B602" s="285"/>
      <c r="C602" s="285"/>
      <c r="D602" s="285"/>
      <c r="E602" s="285"/>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88">
        <f>'Art. 121'!AF580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15" customHeight="1" thickTop="1" thickBot="1" x14ac:dyDescent="0.25">
      <c r="A603" s="285" t="s">
        <v>445</v>
      </c>
      <c r="B603" s="285"/>
      <c r="C603" s="285"/>
      <c r="D603" s="285"/>
      <c r="E603" s="285"/>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88">
        <f>'Art. 121'!AF581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15" customHeight="1" thickTop="1" thickBot="1" x14ac:dyDescent="0.25">
      <c r="A604" s="285" t="s">
        <v>446</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88">
        <f>'Art. 121'!AF582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15" customHeight="1" thickTop="1" thickBot="1" x14ac:dyDescent="0.25">
      <c r="A605" s="285" t="s">
        <v>447</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88">
        <f>'Art. 121'!AF583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15" customHeight="1" thickTop="1" thickBot="1" x14ac:dyDescent="0.25">
      <c r="A606" s="285" t="s">
        <v>448</v>
      </c>
      <c r="B606" s="285"/>
      <c r="C606" s="285"/>
      <c r="D606" s="285"/>
      <c r="E606" s="285"/>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15" customHeight="1" thickTop="1" thickBot="1" x14ac:dyDescent="0.25">
      <c r="A607" s="285" t="s">
        <v>449</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15" customHeight="1" thickTop="1" thickBot="1" x14ac:dyDescent="0.25">
      <c r="A608" s="285" t="s">
        <v>450</v>
      </c>
      <c r="B608" s="285"/>
      <c r="C608" s="285"/>
      <c r="D608" s="285"/>
      <c r="E608" s="285"/>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15" customHeight="1" thickTop="1" thickBot="1" x14ac:dyDescent="0.25">
      <c r="A609" s="285" t="s">
        <v>451</v>
      </c>
      <c r="B609" s="285"/>
      <c r="C609" s="285"/>
      <c r="D609" s="285"/>
      <c r="E609" s="285"/>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15" customHeight="1" thickTop="1" thickBot="1" x14ac:dyDescent="0.25">
      <c r="A610" s="285" t="s">
        <v>452</v>
      </c>
      <c r="B610" s="285"/>
      <c r="C610" s="285"/>
      <c r="D610" s="285"/>
      <c r="E610" s="285"/>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88">
        <f>'Art. 121'!AF588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15" customHeight="1" thickTop="1" thickBot="1" x14ac:dyDescent="0.25">
      <c r="A611" s="311" t="s">
        <v>2221</v>
      </c>
      <c r="B611" s="311"/>
      <c r="C611" s="311"/>
      <c r="D611" s="311"/>
      <c r="E611" s="311"/>
      <c r="F611" s="311"/>
      <c r="G611" s="311"/>
      <c r="H611" s="311"/>
      <c r="I611" s="311"/>
      <c r="J611" s="311"/>
      <c r="K611" s="311"/>
      <c r="L611" s="311"/>
      <c r="M611" s="311"/>
      <c r="N611" s="311"/>
      <c r="O611" s="311"/>
      <c r="P611" s="311"/>
      <c r="Q611" s="311"/>
      <c r="R611" s="311"/>
      <c r="S611" s="311"/>
      <c r="T611" s="311"/>
      <c r="U611" s="311"/>
      <c r="V611" s="311"/>
      <c r="W611" s="311"/>
      <c r="X611" s="311"/>
      <c r="Y611" s="311"/>
      <c r="Z611" s="311"/>
      <c r="AA611" s="311"/>
      <c r="AB611" s="311"/>
      <c r="AC611" s="312"/>
      <c r="AD611" s="88">
        <f>'Art. 121'!AF589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15" customHeight="1" thickTop="1" x14ac:dyDescent="0.2">
      <c r="A612" s="307" t="s">
        <v>2222</v>
      </c>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89">
        <f>SUM(AE586:AE611)</f>
        <v>0</v>
      </c>
      <c r="AF612" s="59"/>
      <c r="AG612" s="92">
        <f>SUM(AG586:AG611)</f>
        <v>0</v>
      </c>
      <c r="AH612" s="93"/>
      <c r="AI612" s="94"/>
      <c r="AJ612" s="94"/>
      <c r="AK612" s="94"/>
    </row>
    <row r="613" spans="1:37" ht="25.15" customHeight="1" x14ac:dyDescent="0.2">
      <c r="A613" s="308" t="s">
        <v>2223</v>
      </c>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89">
        <f>AE612/$AE$23*100</f>
        <v>0</v>
      </c>
      <c r="AF613" s="59"/>
      <c r="AG613" s="92"/>
      <c r="AH613" s="93"/>
      <c r="AI613" s="94"/>
      <c r="AJ613" s="94"/>
      <c r="AK613" s="94"/>
    </row>
    <row r="614" spans="1:37" ht="25.15" customHeight="1" thickBot="1" x14ac:dyDescent="0.25">
      <c r="A614" s="70"/>
      <c r="B614" s="70"/>
      <c r="C614" s="70"/>
      <c r="D614" s="70"/>
      <c r="E614" s="70"/>
      <c r="F614" s="70"/>
      <c r="G614" s="70"/>
      <c r="H614" s="70"/>
      <c r="I614" s="70"/>
      <c r="J614" s="70"/>
      <c r="K614" s="70"/>
      <c r="L614" s="70"/>
      <c r="M614" s="70"/>
      <c r="N614" s="70"/>
      <c r="O614" s="70"/>
      <c r="P614" s="70"/>
      <c r="Q614" s="95"/>
      <c r="R614" s="70"/>
      <c r="S614" s="70"/>
      <c r="T614" s="70"/>
      <c r="U614" s="70"/>
      <c r="V614" s="70"/>
      <c r="W614" s="70"/>
      <c r="X614" s="70"/>
      <c r="Y614" s="70"/>
      <c r="Z614" s="70"/>
      <c r="AA614" s="70"/>
      <c r="AB614" s="70"/>
      <c r="AC614" s="70"/>
      <c r="AD614" s="96"/>
      <c r="AE614" s="96"/>
    </row>
    <row r="615" spans="1:37" ht="25.15" customHeight="1" thickTop="1" thickBot="1" x14ac:dyDescent="0.25">
      <c r="A615" s="310" t="s">
        <v>73</v>
      </c>
      <c r="B615" s="310"/>
      <c r="C615" s="310"/>
      <c r="D615" s="310"/>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c r="AA615" s="310"/>
      <c r="AB615" s="310"/>
      <c r="AC615" s="310"/>
      <c r="AD615" s="104" t="s">
        <v>64</v>
      </c>
      <c r="AE615" s="105" t="s">
        <v>8</v>
      </c>
      <c r="AF615" s="86" t="s">
        <v>2133</v>
      </c>
      <c r="AG615" s="86" t="s">
        <v>2134</v>
      </c>
      <c r="AH615" s="86" t="s">
        <v>2135</v>
      </c>
      <c r="AI615" s="87" t="s">
        <v>2136</v>
      </c>
      <c r="AJ615" s="86"/>
      <c r="AK615" s="87" t="s">
        <v>2137</v>
      </c>
    </row>
    <row r="616" spans="1:37" ht="25.15" customHeight="1" thickTop="1" thickBot="1" x14ac:dyDescent="0.25">
      <c r="A616" s="285" t="s">
        <v>2224</v>
      </c>
      <c r="B616" s="285"/>
      <c r="C616" s="285"/>
      <c r="D616" s="285"/>
      <c r="E616" s="285"/>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88">
        <f>'Art. 121'!AF592</f>
        <v>3</v>
      </c>
      <c r="AE616" s="89" t="str">
        <f>IF(AG616=1,AK616,AG616)</f>
        <v>No aplica</v>
      </c>
      <c r="AF616">
        <f>AD616/2</f>
        <v>1.5</v>
      </c>
      <c r="AG616" s="86" t="str">
        <f>IF(AND(AF616&gt;=0,AF616&lt;=1),1,"No aplica")</f>
        <v>No aplica</v>
      </c>
      <c r="AH616" s="90" t="e">
        <f>AD616/(AG616*2)</f>
        <v>#VALUE!</v>
      </c>
      <c r="AI616" s="91" t="str">
        <f>IF(AG616=1,AG616/$AG$621,"No aplica")</f>
        <v>No aplica</v>
      </c>
      <c r="AJ616" s="91" t="e">
        <f>AF616*AI616</f>
        <v>#VALUE!</v>
      </c>
      <c r="AK616" s="91" t="e">
        <f>AJ616*$AE$23</f>
        <v>#VALUE!</v>
      </c>
    </row>
    <row r="617" spans="1:37" ht="25.15" customHeight="1" thickTop="1" thickBot="1" x14ac:dyDescent="0.25">
      <c r="A617" s="285" t="s">
        <v>2225</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88">
        <f>'Art. 121'!AF593</f>
        <v>3</v>
      </c>
      <c r="AE617" s="89" t="str">
        <f>IF(AG617=1,AK617,AG617)</f>
        <v>No aplica</v>
      </c>
      <c r="AF617">
        <f>AD617/2</f>
        <v>1.5</v>
      </c>
      <c r="AG617" s="86" t="str">
        <f>IF(AND(AF617&gt;=0,AF617&lt;=1),1,"No aplica")</f>
        <v>No aplica</v>
      </c>
      <c r="AH617" s="90" t="e">
        <f>AD617/(AG617*2)</f>
        <v>#VALUE!</v>
      </c>
      <c r="AI617" s="91" t="str">
        <f>IF(AG617=1,AG617/$AG$621,"No aplica")</f>
        <v>No aplica</v>
      </c>
      <c r="AJ617" s="91" t="e">
        <f>AF617*AI617</f>
        <v>#VALUE!</v>
      </c>
      <c r="AK617" s="91" t="e">
        <f>AJ617*$AE$23</f>
        <v>#VALUE!</v>
      </c>
    </row>
    <row r="618" spans="1:37" ht="25.15" customHeight="1" thickTop="1" thickBot="1" x14ac:dyDescent="0.25">
      <c r="A618" s="285" t="s">
        <v>2226</v>
      </c>
      <c r="B618" s="285"/>
      <c r="C618" s="285"/>
      <c r="D618" s="285"/>
      <c r="E618" s="285"/>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88">
        <f>'Art. 121'!AF594</f>
        <v>3</v>
      </c>
      <c r="AE618" s="89" t="str">
        <f>IF(AG618=1,AK618,AG618)</f>
        <v>No aplica</v>
      </c>
      <c r="AF618">
        <f>AD618/2</f>
        <v>1.5</v>
      </c>
      <c r="AG618" s="86" t="str">
        <f>IF(AND(AF618&gt;=0,AF618&lt;=1),1,"No aplica")</f>
        <v>No aplica</v>
      </c>
      <c r="AH618" s="90" t="e">
        <f>AD618/(AG618*2)</f>
        <v>#VALUE!</v>
      </c>
      <c r="AI618" s="91" t="str">
        <f>IF(AG618=1,AG618/$AG$621,"No aplica")</f>
        <v>No aplica</v>
      </c>
      <c r="AJ618" s="91" t="e">
        <f>AF618*AI618</f>
        <v>#VALUE!</v>
      </c>
      <c r="AK618" s="91" t="e">
        <f>AJ618*$AE$23</f>
        <v>#VALUE!</v>
      </c>
    </row>
    <row r="619" spans="1:37" ht="25.15" customHeight="1" thickTop="1" thickBot="1" x14ac:dyDescent="0.25">
      <c r="A619" s="285" t="s">
        <v>2227</v>
      </c>
      <c r="B619" s="285"/>
      <c r="C619" s="285"/>
      <c r="D619" s="285"/>
      <c r="E619" s="285"/>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88">
        <f>'Art. 121'!AF595</f>
        <v>3</v>
      </c>
      <c r="AE619" s="89" t="str">
        <f>IF(AG619=1,AK619,AG619)</f>
        <v>No aplica</v>
      </c>
      <c r="AF619">
        <f>AD619/2</f>
        <v>1.5</v>
      </c>
      <c r="AG619" s="86" t="str">
        <f>IF(AND(AF619&gt;=0,AF619&lt;=1),1,"No aplica")</f>
        <v>No aplica</v>
      </c>
      <c r="AH619" s="90" t="e">
        <f>AD619/(AG619*2)</f>
        <v>#VALUE!</v>
      </c>
      <c r="AI619" s="91" t="str">
        <f>IF(AG619=1,AG619/$AG$621,"No aplica")</f>
        <v>No aplica</v>
      </c>
      <c r="AJ619" s="91" t="e">
        <f>AF619*AI619</f>
        <v>#VALUE!</v>
      </c>
      <c r="AK619" s="91" t="e">
        <f>AJ619*$AE$23</f>
        <v>#VALUE!</v>
      </c>
    </row>
    <row r="620" spans="1:37" ht="25.15" customHeight="1" thickTop="1" thickBot="1" x14ac:dyDescent="0.25">
      <c r="A620" s="285" t="s">
        <v>2228</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88">
        <f>'Art. 121'!AF596</f>
        <v>3</v>
      </c>
      <c r="AE620" s="89" t="str">
        <f>IF(AG620=1,AK620,AG620)</f>
        <v>No aplica</v>
      </c>
      <c r="AF620">
        <f>AD620/2</f>
        <v>1.5</v>
      </c>
      <c r="AG620" s="86" t="str">
        <f>IF(AND(AF620&gt;=0,AF620&lt;=1),1,"No aplica")</f>
        <v>No aplica</v>
      </c>
      <c r="AH620" s="90" t="e">
        <f>AD620/(AG620*2)</f>
        <v>#VALUE!</v>
      </c>
      <c r="AI620" s="91" t="str">
        <f>IF(AG620=1,AG620/$AG$621,"No aplica")</f>
        <v>No aplica</v>
      </c>
      <c r="AJ620" s="91" t="e">
        <f>AF620*AI620</f>
        <v>#VALUE!</v>
      </c>
      <c r="AK620" s="91" t="e">
        <f>AJ620*$AE$23</f>
        <v>#VALUE!</v>
      </c>
    </row>
    <row r="621" spans="1:37" ht="25.15" customHeight="1" thickTop="1" x14ac:dyDescent="0.2">
      <c r="A621" s="307" t="s">
        <v>2229</v>
      </c>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89">
        <f>SUM(AE614:AE620)</f>
        <v>0</v>
      </c>
      <c r="AF621" s="59"/>
      <c r="AG621" s="92">
        <f>SUM(AG616:AG620)</f>
        <v>0</v>
      </c>
      <c r="AH621" s="93"/>
      <c r="AI621" s="94"/>
      <c r="AJ621" s="94"/>
      <c r="AK621" s="94"/>
    </row>
    <row r="622" spans="1:37" ht="25.15" customHeight="1" x14ac:dyDescent="0.2">
      <c r="A622" s="308" t="s">
        <v>2230</v>
      </c>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89">
        <f>AE621/$AE$23*100</f>
        <v>0</v>
      </c>
      <c r="AF622" s="59"/>
      <c r="AG622" s="92"/>
      <c r="AH622" s="93"/>
      <c r="AI622" s="94"/>
      <c r="AJ622" s="94"/>
      <c r="AK622" s="94"/>
    </row>
    <row r="623" spans="1:37" ht="25.15" customHeight="1" x14ac:dyDescent="0.2">
      <c r="A623" s="100"/>
      <c r="B623" s="100"/>
      <c r="C623" s="100"/>
      <c r="D623" s="100"/>
      <c r="E623" s="100"/>
      <c r="F623" s="100"/>
      <c r="G623" s="100"/>
      <c r="H623" s="100"/>
      <c r="I623" s="100"/>
      <c r="J623" s="100"/>
      <c r="K623" s="100"/>
      <c r="L623" s="100"/>
      <c r="M623" s="100"/>
      <c r="N623" s="100"/>
      <c r="O623" s="100"/>
      <c r="P623" s="100"/>
      <c r="Q623" s="95"/>
      <c r="R623" s="100"/>
      <c r="S623" s="100"/>
      <c r="T623" s="100"/>
      <c r="U623" s="100"/>
      <c r="V623" s="100"/>
      <c r="W623" s="100"/>
      <c r="X623" s="100"/>
      <c r="Y623" s="100"/>
      <c r="Z623" s="100"/>
      <c r="AA623" s="100"/>
      <c r="AB623" s="100"/>
      <c r="AC623" s="100"/>
      <c r="AD623" s="96"/>
      <c r="AE623" s="96"/>
    </row>
    <row r="624" spans="1:37" ht="25.15" customHeight="1" x14ac:dyDescent="0.2">
      <c r="A624" s="100"/>
      <c r="B624" s="100"/>
      <c r="C624" s="100"/>
      <c r="D624" s="100"/>
      <c r="E624" s="100"/>
      <c r="F624" s="100"/>
      <c r="G624" s="100"/>
      <c r="H624" s="100"/>
      <c r="I624" s="100"/>
      <c r="J624" s="100"/>
      <c r="K624" s="100"/>
      <c r="L624" s="100"/>
      <c r="M624" s="100"/>
      <c r="N624" s="100"/>
      <c r="O624" s="100"/>
      <c r="P624" s="100"/>
      <c r="Q624" s="95"/>
      <c r="R624" s="100"/>
      <c r="S624" s="100"/>
      <c r="T624" s="100"/>
      <c r="U624" s="100"/>
      <c r="V624" s="100"/>
      <c r="W624" s="100"/>
      <c r="X624" s="100"/>
      <c r="Y624" s="100"/>
      <c r="Z624" s="100"/>
      <c r="AA624" s="100"/>
      <c r="AB624" s="100"/>
      <c r="AC624" s="100"/>
      <c r="AD624" s="96"/>
      <c r="AE624" s="96"/>
    </row>
    <row r="625" spans="1:37" ht="25.15" customHeight="1" x14ac:dyDescent="0.2">
      <c r="A625" s="309" t="s">
        <v>459</v>
      </c>
      <c r="B625" s="309"/>
      <c r="C625" s="309"/>
      <c r="D625" s="309"/>
      <c r="E625" s="309"/>
      <c r="F625" s="309"/>
      <c r="G625" s="309"/>
      <c r="H625" s="309"/>
      <c r="I625" s="309"/>
      <c r="J625" s="309"/>
      <c r="K625" s="309"/>
      <c r="L625" s="309"/>
      <c r="M625" s="309"/>
      <c r="N625" s="309"/>
      <c r="O625" s="309"/>
      <c r="P625" s="309"/>
      <c r="Q625" s="309"/>
      <c r="R625" s="309"/>
      <c r="S625" s="309"/>
      <c r="T625" s="309"/>
      <c r="U625" s="309"/>
      <c r="V625" s="309"/>
      <c r="W625" s="309"/>
      <c r="X625" s="309"/>
      <c r="Y625" s="309"/>
      <c r="Z625" s="309"/>
      <c r="AA625" s="309"/>
      <c r="AB625" s="309"/>
      <c r="AC625" s="309"/>
      <c r="AD625" s="82"/>
      <c r="AE625" s="82"/>
    </row>
    <row r="626" spans="1:37" ht="25.15" customHeight="1" x14ac:dyDescent="0.2">
      <c r="A626" s="101"/>
      <c r="B626" s="102"/>
      <c r="C626" s="102"/>
      <c r="D626" s="102"/>
      <c r="E626" s="102"/>
      <c r="F626" s="102"/>
      <c r="G626" s="102"/>
      <c r="H626" s="102"/>
      <c r="I626" s="102"/>
      <c r="J626" s="102"/>
      <c r="K626" s="102"/>
      <c r="L626" s="102"/>
      <c r="M626" s="102"/>
      <c r="N626" s="102"/>
      <c r="O626" s="102"/>
      <c r="P626" s="102"/>
      <c r="Q626" s="103"/>
      <c r="R626" s="102"/>
      <c r="S626" s="102"/>
      <c r="T626" s="102"/>
      <c r="U626" s="102"/>
      <c r="V626" s="102"/>
      <c r="W626" s="102"/>
      <c r="X626" s="102"/>
      <c r="Y626" s="102"/>
      <c r="Z626" s="102"/>
      <c r="AA626" s="102"/>
      <c r="AB626" s="102"/>
      <c r="AC626" s="102"/>
      <c r="AD626" s="83"/>
      <c r="AE626" s="83"/>
    </row>
    <row r="627" spans="1:37" ht="25.15" customHeight="1" thickBot="1" x14ac:dyDescent="0.25">
      <c r="A627" s="70"/>
      <c r="B627" s="70"/>
      <c r="C627" s="70"/>
      <c r="D627" s="70"/>
      <c r="E627" s="70"/>
      <c r="F627" s="70"/>
      <c r="G627" s="70"/>
      <c r="H627" s="70"/>
      <c r="I627" s="70"/>
      <c r="J627" s="70"/>
      <c r="K627" s="70"/>
      <c r="L627" s="70"/>
      <c r="M627" s="70"/>
      <c r="N627" s="70"/>
      <c r="O627" s="70"/>
      <c r="P627" s="70"/>
      <c r="Q627" s="95"/>
      <c r="R627" s="70"/>
      <c r="S627" s="70"/>
      <c r="T627" s="70"/>
      <c r="U627" s="70"/>
      <c r="V627" s="70"/>
      <c r="W627" s="70"/>
      <c r="X627" s="70"/>
      <c r="Y627" s="70"/>
      <c r="Z627" s="70"/>
      <c r="AA627" s="70"/>
      <c r="AB627" s="70"/>
      <c r="AC627" s="70"/>
      <c r="AD627" s="96"/>
      <c r="AE627" s="96"/>
    </row>
    <row r="628" spans="1:37" ht="25.15" customHeight="1" thickTop="1" thickBot="1" x14ac:dyDescent="0.25">
      <c r="A628" s="299" t="s">
        <v>43</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63" t="s">
        <v>64</v>
      </c>
      <c r="AE628" s="211" t="s">
        <v>8</v>
      </c>
      <c r="AF628" s="86" t="s">
        <v>2133</v>
      </c>
      <c r="AG628" s="86" t="s">
        <v>2134</v>
      </c>
      <c r="AH628" s="86" t="s">
        <v>2135</v>
      </c>
      <c r="AI628" s="87" t="s">
        <v>2136</v>
      </c>
      <c r="AJ628" s="86"/>
      <c r="AK628" s="87" t="s">
        <v>2137</v>
      </c>
    </row>
    <row r="629" spans="1:37" ht="25.15" customHeight="1" thickTop="1" thickBot="1" x14ac:dyDescent="0.25">
      <c r="A629" s="285" t="s">
        <v>66</v>
      </c>
      <c r="B629" s="285"/>
      <c r="C629" s="285"/>
      <c r="D629" s="285"/>
      <c r="E629" s="285"/>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88">
        <f>'Art. 121'!AF605</f>
        <v>3</v>
      </c>
      <c r="AE629" s="89" t="str">
        <f t="shared" ref="AE629:AE650" si="125">IF(AG629=1,AK629,AG629)</f>
        <v>No aplica</v>
      </c>
      <c r="AF629">
        <f t="shared" ref="AF629:AF650" si="126">AD629/2</f>
        <v>1.5</v>
      </c>
      <c r="AG629" s="86" t="str">
        <f t="shared" ref="AG629:AG650" si="127">IF(AND(AF629&gt;=0,AF629&lt;=1),1,"No aplica")</f>
        <v>No aplica</v>
      </c>
      <c r="AH629" s="90" t="e">
        <f t="shared" ref="AH629:AH650" si="128">AD629/(AG629*2)</f>
        <v>#VALUE!</v>
      </c>
      <c r="AI629" s="91" t="str">
        <f t="shared" ref="AI629:AI650" si="129">IF(AG629=1,AG629/$AG$651,"No aplica")</f>
        <v>No aplica</v>
      </c>
      <c r="AJ629" s="91" t="e">
        <f t="shared" ref="AJ629:AJ650" si="130">AF629*AI629</f>
        <v>#VALUE!</v>
      </c>
      <c r="AK629" s="91" t="e">
        <f t="shared" ref="AK629:AK650" si="131">AJ629*$AE$23</f>
        <v>#VALUE!</v>
      </c>
    </row>
    <row r="630" spans="1:37" ht="25.15" customHeight="1" thickTop="1" thickBot="1" x14ac:dyDescent="0.25">
      <c r="A630" s="285" t="s">
        <v>67</v>
      </c>
      <c r="B630" s="285"/>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88">
        <f>'Art. 121'!AF606</f>
        <v>3</v>
      </c>
      <c r="AE630" s="89" t="str">
        <f t="shared" si="125"/>
        <v>No aplica</v>
      </c>
      <c r="AF630">
        <f t="shared" si="126"/>
        <v>1.5</v>
      </c>
      <c r="AG630" s="86" t="str">
        <f t="shared" si="127"/>
        <v>No aplica</v>
      </c>
      <c r="AH630" s="90" t="e">
        <f t="shared" si="128"/>
        <v>#VALUE!</v>
      </c>
      <c r="AI630" s="91" t="str">
        <f t="shared" si="129"/>
        <v>No aplica</v>
      </c>
      <c r="AJ630" s="91" t="e">
        <f t="shared" si="130"/>
        <v>#VALUE!</v>
      </c>
      <c r="AK630" s="91" t="e">
        <f t="shared" si="131"/>
        <v>#VALUE!</v>
      </c>
    </row>
    <row r="631" spans="1:37" ht="25.15" customHeight="1" thickTop="1" thickBot="1" x14ac:dyDescent="0.25">
      <c r="A631" s="285" t="s">
        <v>461</v>
      </c>
      <c r="B631" s="285"/>
      <c r="C631" s="285"/>
      <c r="D631" s="285"/>
      <c r="E631" s="285"/>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88">
        <f>'Art. 121'!AF607</f>
        <v>3</v>
      </c>
      <c r="AE631" s="89" t="str">
        <f t="shared" si="125"/>
        <v>No aplica</v>
      </c>
      <c r="AF631">
        <f t="shared" si="126"/>
        <v>1.5</v>
      </c>
      <c r="AG631" s="86" t="str">
        <f t="shared" si="127"/>
        <v>No aplica</v>
      </c>
      <c r="AH631" s="90" t="e">
        <f t="shared" si="128"/>
        <v>#VALUE!</v>
      </c>
      <c r="AI631" s="91" t="str">
        <f t="shared" si="129"/>
        <v>No aplica</v>
      </c>
      <c r="AJ631" s="91" t="e">
        <f t="shared" si="130"/>
        <v>#VALUE!</v>
      </c>
      <c r="AK631" s="91" t="e">
        <f t="shared" si="131"/>
        <v>#VALUE!</v>
      </c>
    </row>
    <row r="632" spans="1:37" ht="25.15" customHeight="1" thickTop="1" thickBot="1" x14ac:dyDescent="0.25">
      <c r="A632" s="285" t="s">
        <v>286</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88">
        <f>'Art. 121'!AF608</f>
        <v>3</v>
      </c>
      <c r="AE632" s="89" t="str">
        <f t="shared" si="125"/>
        <v>No aplica</v>
      </c>
      <c r="AF632">
        <f t="shared" si="126"/>
        <v>1.5</v>
      </c>
      <c r="AG632" s="86" t="str">
        <f t="shared" si="127"/>
        <v>No aplica</v>
      </c>
      <c r="AH632" s="90" t="e">
        <f t="shared" si="128"/>
        <v>#VALUE!</v>
      </c>
      <c r="AI632" s="91" t="str">
        <f t="shared" si="129"/>
        <v>No aplica</v>
      </c>
      <c r="AJ632" s="91" t="e">
        <f t="shared" si="130"/>
        <v>#VALUE!</v>
      </c>
      <c r="AK632" s="91" t="e">
        <f t="shared" si="131"/>
        <v>#VALUE!</v>
      </c>
    </row>
    <row r="633" spans="1:37" ht="25.15" customHeight="1" thickTop="1" thickBot="1" x14ac:dyDescent="0.25">
      <c r="A633" s="285" t="s">
        <v>360</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88">
        <f>'Art. 121'!AF609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15" customHeight="1" thickTop="1" thickBot="1" x14ac:dyDescent="0.25">
      <c r="A634" s="285" t="s">
        <v>462</v>
      </c>
      <c r="B634" s="285"/>
      <c r="C634" s="285"/>
      <c r="D634" s="285"/>
      <c r="E634" s="285"/>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88">
        <f>'Art. 121'!AF610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15" customHeight="1" thickTop="1" thickBot="1" x14ac:dyDescent="0.25">
      <c r="A635" s="285" t="s">
        <v>463</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8">
        <f>'Art. 121'!AF611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15" customHeight="1" thickTop="1" thickBot="1" x14ac:dyDescent="0.25">
      <c r="A636" s="285" t="s">
        <v>464</v>
      </c>
      <c r="B636" s="285"/>
      <c r="C636" s="285"/>
      <c r="D636" s="285"/>
      <c r="E636" s="285"/>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88">
        <f>'Art. 121'!AF612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15" customHeight="1" thickTop="1" thickBot="1" x14ac:dyDescent="0.25">
      <c r="A637" s="285" t="s">
        <v>2231</v>
      </c>
      <c r="B637" s="285"/>
      <c r="C637" s="285"/>
      <c r="D637" s="285"/>
      <c r="E637" s="285"/>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88">
        <f>'Art. 121'!AF613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15" customHeight="1" thickTop="1" thickBot="1" x14ac:dyDescent="0.25">
      <c r="A638" s="285" t="s">
        <v>2232</v>
      </c>
      <c r="B638" s="285"/>
      <c r="C638" s="285"/>
      <c r="D638" s="285"/>
      <c r="E638" s="285"/>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88">
        <f>'Art. 121'!AF614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15" customHeight="1" thickTop="1" thickBot="1" x14ac:dyDescent="0.25">
      <c r="A639" s="285" t="s">
        <v>2233</v>
      </c>
      <c r="B639" s="285"/>
      <c r="C639" s="285"/>
      <c r="D639" s="285"/>
      <c r="E639" s="285"/>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88">
        <f>'Art. 121'!AF615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15" customHeight="1" thickTop="1" thickBot="1" x14ac:dyDescent="0.25">
      <c r="A640" s="285" t="s">
        <v>2234</v>
      </c>
      <c r="B640" s="285"/>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88">
        <f>'Art. 121'!AF616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15" customHeight="1" thickTop="1" thickBot="1" x14ac:dyDescent="0.25">
      <c r="A641" s="285" t="s">
        <v>2235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88">
        <f>'Art. 121'!AF617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15" customHeight="1" thickTop="1" thickBot="1" x14ac:dyDescent="0.25">
      <c r="A642" s="285" t="s">
        <v>2236</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88">
        <f>'Art. 121'!AF618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15" customHeight="1" thickTop="1" thickBot="1" x14ac:dyDescent="0.25">
      <c r="A643" s="285" t="s">
        <v>2237</v>
      </c>
      <c r="B643" s="285"/>
      <c r="C643" s="285"/>
      <c r="D643" s="285"/>
      <c r="E643" s="285"/>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88">
        <f>'Art. 121'!AF619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15" customHeight="1" thickTop="1" thickBot="1" x14ac:dyDescent="0.25">
      <c r="A644" s="285" t="s">
        <v>2238</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88">
        <f>'Art. 121'!AF620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15" customHeight="1" thickTop="1" thickBot="1" x14ac:dyDescent="0.25">
      <c r="A645" s="285" t="s">
        <v>2239</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88">
        <f>'Art. 121'!AF621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15" customHeight="1" thickTop="1" thickBot="1" x14ac:dyDescent="0.25">
      <c r="A646" s="285" t="s">
        <v>2240</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88">
        <f>'Art. 121'!AF622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15" customHeight="1" thickTop="1" thickBot="1" x14ac:dyDescent="0.25">
      <c r="A647" s="285" t="s">
        <v>2241</v>
      </c>
      <c r="B647" s="285"/>
      <c r="C647" s="285"/>
      <c r="D647" s="285"/>
      <c r="E647" s="285"/>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88">
        <f>'Art. 121'!AF623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15" customHeight="1" thickTop="1" thickBot="1" x14ac:dyDescent="0.25">
      <c r="A648" s="314" t="s">
        <v>2242</v>
      </c>
      <c r="B648" s="315"/>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315"/>
      <c r="Z648" s="315"/>
      <c r="AA648" s="315"/>
      <c r="AB648" s="315"/>
      <c r="AC648" s="316"/>
      <c r="AD648" s="88">
        <f>'Art. 121'!AF624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15" customHeight="1" thickTop="1" thickBot="1" x14ac:dyDescent="0.25">
      <c r="A649" s="314" t="s">
        <v>2243</v>
      </c>
      <c r="B649" s="315"/>
      <c r="C649" s="315"/>
      <c r="D649" s="315"/>
      <c r="E649" s="315"/>
      <c r="F649" s="315"/>
      <c r="G649" s="315"/>
      <c r="H649" s="315"/>
      <c r="I649" s="315"/>
      <c r="J649" s="315"/>
      <c r="K649" s="315"/>
      <c r="L649" s="315"/>
      <c r="M649" s="315"/>
      <c r="N649" s="315"/>
      <c r="O649" s="315"/>
      <c r="P649" s="315"/>
      <c r="Q649" s="315"/>
      <c r="R649" s="315"/>
      <c r="S649" s="315"/>
      <c r="T649" s="315"/>
      <c r="U649" s="315"/>
      <c r="V649" s="315"/>
      <c r="W649" s="315"/>
      <c r="X649" s="315"/>
      <c r="Y649" s="315"/>
      <c r="Z649" s="315"/>
      <c r="AA649" s="315"/>
      <c r="AB649" s="315"/>
      <c r="AC649" s="316"/>
      <c r="AD649" s="88">
        <f>'Art. 121'!AF625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15" customHeight="1" thickTop="1" thickBot="1" x14ac:dyDescent="0.25">
      <c r="A650" s="314" t="s">
        <v>2244</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6"/>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15" customHeight="1" thickTop="1" x14ac:dyDescent="0.2">
      <c r="A651" s="307" t="s">
        <v>2245</v>
      </c>
      <c r="B651" s="307"/>
      <c r="C651" s="307"/>
      <c r="D651" s="307"/>
      <c r="E651" s="307"/>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89">
        <f>SUM(AE629:AE650)</f>
        <v>0</v>
      </c>
      <c r="AF651" s="59"/>
      <c r="AG651" s="92">
        <f>SUM(AG629:AG650)</f>
        <v>0</v>
      </c>
      <c r="AH651" s="93"/>
      <c r="AI651" s="94"/>
      <c r="AJ651" s="94"/>
      <c r="AK651" s="94"/>
    </row>
    <row r="652" spans="1:37" ht="25.15" customHeight="1" x14ac:dyDescent="0.2">
      <c r="A652" s="308" t="s">
        <v>2246</v>
      </c>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89">
        <f>AE651/$AE$23*100</f>
        <v>0</v>
      </c>
      <c r="AF652" s="59"/>
      <c r="AG652" s="92"/>
      <c r="AH652" s="93"/>
      <c r="AI652" s="94"/>
      <c r="AJ652" s="94"/>
      <c r="AK652" s="94"/>
    </row>
    <row r="653" spans="1:37" ht="25.15" customHeight="1" thickBot="1" x14ac:dyDescent="0.25">
      <c r="A653" s="70"/>
      <c r="B653" s="70"/>
      <c r="C653" s="70"/>
      <c r="D653" s="70"/>
      <c r="E653" s="70"/>
      <c r="F653" s="70"/>
      <c r="G653" s="70"/>
      <c r="H653" s="70"/>
      <c r="I653" s="70"/>
      <c r="J653" s="70"/>
      <c r="K653" s="70"/>
      <c r="L653" s="70"/>
      <c r="M653" s="70"/>
      <c r="N653" s="70"/>
      <c r="O653" s="70"/>
      <c r="P653" s="70"/>
      <c r="Q653" s="95"/>
      <c r="R653" s="70"/>
      <c r="S653" s="70"/>
      <c r="T653" s="70"/>
      <c r="U653" s="70"/>
      <c r="V653" s="70"/>
      <c r="W653" s="70"/>
      <c r="X653" s="70"/>
      <c r="Y653" s="70"/>
      <c r="Z653" s="70"/>
      <c r="AA653" s="70"/>
      <c r="AB653" s="70"/>
      <c r="AC653" s="70"/>
      <c r="AD653" s="96"/>
      <c r="AE653" s="96"/>
    </row>
    <row r="654" spans="1:37" ht="25.15" customHeight="1" thickTop="1" thickBot="1" x14ac:dyDescent="0.25">
      <c r="A654" s="310" t="s">
        <v>73</v>
      </c>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c r="AA654" s="310"/>
      <c r="AB654" s="310"/>
      <c r="AC654" s="310"/>
      <c r="AD654" s="104" t="s">
        <v>64</v>
      </c>
      <c r="AE654" s="105" t="s">
        <v>8</v>
      </c>
      <c r="AF654" s="86" t="s">
        <v>2133</v>
      </c>
      <c r="AG654" s="86" t="s">
        <v>2134</v>
      </c>
      <c r="AH654" s="86" t="s">
        <v>2135</v>
      </c>
      <c r="AI654" s="87" t="s">
        <v>2136</v>
      </c>
      <c r="AJ654" s="86"/>
      <c r="AK654" s="87" t="s">
        <v>2137</v>
      </c>
    </row>
    <row r="655" spans="1:37" ht="25.15" customHeight="1" thickTop="1" thickBot="1" x14ac:dyDescent="0.25">
      <c r="A655" s="285" t="s">
        <v>156</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88">
        <f>'Art. 121'!AF629</f>
        <v>3</v>
      </c>
      <c r="AE655" s="89" t="str">
        <f>IF(AG655=1,AK655,AG655)</f>
        <v>No aplica</v>
      </c>
      <c r="AF655">
        <f>AD655/2</f>
        <v>1.5</v>
      </c>
      <c r="AG655" s="86" t="str">
        <f>IF(AND(AF655&gt;=0,AF655&lt;=1),1,"No aplica")</f>
        <v>No aplica</v>
      </c>
      <c r="AH655" s="90" t="e">
        <f>AD655/(AG655*2)</f>
        <v>#VALUE!</v>
      </c>
      <c r="AI655" s="91" t="str">
        <f>IF(AG655=1,AG655/$AG$660,"No aplica")</f>
        <v>No aplica</v>
      </c>
      <c r="AJ655" s="91" t="e">
        <f>AF655*AI655</f>
        <v>#VALUE!</v>
      </c>
      <c r="AK655" s="91" t="e">
        <f>AJ655*$AE$23</f>
        <v>#VALUE!</v>
      </c>
    </row>
    <row r="656" spans="1:37" ht="25.15" customHeight="1" thickTop="1" thickBot="1" x14ac:dyDescent="0.25">
      <c r="A656" s="285" t="s">
        <v>157</v>
      </c>
      <c r="B656" s="285"/>
      <c r="C656" s="285"/>
      <c r="D656" s="285"/>
      <c r="E656" s="285"/>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88">
        <f>'Art. 121'!AF630</f>
        <v>3</v>
      </c>
      <c r="AE656" s="89" t="str">
        <f>IF(AG656=1,AK656,AG656)</f>
        <v>No aplica</v>
      </c>
      <c r="AF656">
        <f>AD656/2</f>
        <v>1.5</v>
      </c>
      <c r="AG656" s="86" t="str">
        <f>IF(AND(AF656&gt;=0,AF656&lt;=1),1,"No aplica")</f>
        <v>No aplica</v>
      </c>
      <c r="AH656" s="90" t="e">
        <f>AD656/(AG656*2)</f>
        <v>#VALUE!</v>
      </c>
      <c r="AI656" s="91" t="str">
        <f>IF(AG656=1,AG656/$AG$660,"No aplica")</f>
        <v>No aplica</v>
      </c>
      <c r="AJ656" s="91" t="e">
        <f>AF656*AI656</f>
        <v>#VALUE!</v>
      </c>
      <c r="AK656" s="91" t="e">
        <f>AJ656*$AE$23</f>
        <v>#VALUE!</v>
      </c>
    </row>
    <row r="657" spans="1:37" ht="25.15" customHeight="1" thickTop="1" thickBot="1" x14ac:dyDescent="0.25">
      <c r="A657" s="285" t="s">
        <v>158</v>
      </c>
      <c r="B657" s="285"/>
      <c r="C657" s="285"/>
      <c r="D657" s="285"/>
      <c r="E657" s="285"/>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88">
        <f>'Art. 121'!AF631</f>
        <v>3</v>
      </c>
      <c r="AE657" s="89" t="str">
        <f>IF(AG657=1,AK657,AG657)</f>
        <v>No aplica</v>
      </c>
      <c r="AF657">
        <f>AD657/2</f>
        <v>1.5</v>
      </c>
      <c r="AG657" s="86" t="str">
        <f>IF(AND(AF657&gt;=0,AF657&lt;=1),1,"No aplica")</f>
        <v>No aplica</v>
      </c>
      <c r="AH657" s="90" t="e">
        <f>AD657/(AG657*2)</f>
        <v>#VALUE!</v>
      </c>
      <c r="AI657" s="91" t="str">
        <f>IF(AG657=1,AG657/$AG$660,"No aplica")</f>
        <v>No aplica</v>
      </c>
      <c r="AJ657" s="91" t="e">
        <f>AF657*AI657</f>
        <v>#VALUE!</v>
      </c>
      <c r="AK657" s="91" t="e">
        <f>AJ657*$AE$23</f>
        <v>#VALUE!</v>
      </c>
    </row>
    <row r="658" spans="1:37" ht="25.15" customHeight="1" thickTop="1" thickBot="1" x14ac:dyDescent="0.25">
      <c r="A658" s="285" t="s">
        <v>159</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88">
        <f>'Art. 121'!AF632</f>
        <v>3</v>
      </c>
      <c r="AE658" s="89" t="str">
        <f>IF(AG658=1,AK658,AG658)</f>
        <v>No aplica</v>
      </c>
      <c r="AF658">
        <f>AD658/2</f>
        <v>1.5</v>
      </c>
      <c r="AG658" s="86" t="str">
        <f>IF(AND(AF658&gt;=0,AF658&lt;=1),1,"No aplica")</f>
        <v>No aplica</v>
      </c>
      <c r="AH658" s="90" t="e">
        <f>AD658/(AG658*2)</f>
        <v>#VALUE!</v>
      </c>
      <c r="AI658" s="91" t="str">
        <f>IF(AG658=1,AG658/$AG$660,"No aplica")</f>
        <v>No aplica</v>
      </c>
      <c r="AJ658" s="91" t="e">
        <f>AF658*AI658</f>
        <v>#VALUE!</v>
      </c>
      <c r="AK658" s="91" t="e">
        <f>AJ658*$AE$23</f>
        <v>#VALUE!</v>
      </c>
    </row>
    <row r="659" spans="1:37" ht="25.15" customHeight="1" thickTop="1" thickBot="1" x14ac:dyDescent="0.25">
      <c r="A659" s="285" t="s">
        <v>2247</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88">
        <f>'Art. 121'!AF633</f>
        <v>3</v>
      </c>
      <c r="AE659" s="89" t="str">
        <f>IF(AG659=1,AK659,AG659)</f>
        <v>No aplica</v>
      </c>
      <c r="AF659">
        <f>AD659/2</f>
        <v>1.5</v>
      </c>
      <c r="AG659" s="86" t="str">
        <f>IF(AND(AF659&gt;=0,AF659&lt;=1),1,"No aplica")</f>
        <v>No aplica</v>
      </c>
      <c r="AH659" s="90" t="e">
        <f>AD659/(AG659*2)</f>
        <v>#VALUE!</v>
      </c>
      <c r="AI659" s="91" t="str">
        <f>IF(AG659=1,AG659/$AG$660,"No aplica")</f>
        <v>No aplica</v>
      </c>
      <c r="AJ659" s="91" t="e">
        <f>AF659*AI659</f>
        <v>#VALUE!</v>
      </c>
      <c r="AK659" s="91" t="e">
        <f>AJ659*$AE$23</f>
        <v>#VALUE!</v>
      </c>
    </row>
    <row r="660" spans="1:37" ht="25.15" customHeight="1" thickTop="1" x14ac:dyDescent="0.2">
      <c r="A660" s="307" t="s">
        <v>2248</v>
      </c>
      <c r="B660" s="307"/>
      <c r="C660" s="307"/>
      <c r="D660" s="307"/>
      <c r="E660" s="307"/>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89">
        <f>SUM(AE653:AE659)</f>
        <v>0</v>
      </c>
      <c r="AF660" s="59"/>
      <c r="AG660" s="92">
        <f>SUM(AG655:AG659)</f>
        <v>0</v>
      </c>
      <c r="AH660" s="93"/>
      <c r="AI660" s="94"/>
      <c r="AJ660" s="94"/>
      <c r="AK660" s="94"/>
    </row>
    <row r="661" spans="1:37" ht="25.15" customHeight="1" x14ac:dyDescent="0.2">
      <c r="A661" s="308" t="s">
        <v>2249</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89">
        <f>AE660/$AE$23*100</f>
        <v>0</v>
      </c>
      <c r="AF661" s="59"/>
      <c r="AG661" s="92"/>
      <c r="AH661" s="93"/>
      <c r="AI661" s="94"/>
      <c r="AJ661" s="94"/>
      <c r="AK661" s="94"/>
    </row>
    <row r="662" spans="1:37" ht="25.15" customHeight="1" x14ac:dyDescent="0.2">
      <c r="A662" s="100"/>
      <c r="B662" s="100"/>
      <c r="C662" s="100"/>
      <c r="D662" s="100"/>
      <c r="E662" s="100"/>
      <c r="F662" s="100"/>
      <c r="G662" s="100"/>
      <c r="H662" s="100"/>
      <c r="I662" s="100"/>
      <c r="J662" s="100"/>
      <c r="K662" s="100"/>
      <c r="L662" s="100"/>
      <c r="M662" s="100"/>
      <c r="N662" s="100"/>
      <c r="O662" s="100"/>
      <c r="P662" s="100"/>
      <c r="Q662" s="95"/>
      <c r="R662" s="100"/>
      <c r="S662" s="100"/>
      <c r="T662" s="100"/>
      <c r="U662" s="100"/>
      <c r="V662" s="100"/>
      <c r="W662" s="100"/>
      <c r="X662" s="100"/>
      <c r="Y662" s="100"/>
      <c r="Z662" s="100"/>
      <c r="AA662" s="100"/>
      <c r="AB662" s="100"/>
      <c r="AC662" s="100"/>
      <c r="AD662" s="96"/>
      <c r="AE662" s="96"/>
    </row>
    <row r="663" spans="1:37" ht="25.15" customHeight="1" x14ac:dyDescent="0.2">
      <c r="A663" s="100"/>
      <c r="B663" s="100"/>
      <c r="C663" s="100"/>
      <c r="D663" s="100"/>
      <c r="E663" s="100"/>
      <c r="F663" s="100"/>
      <c r="G663" s="100"/>
      <c r="H663" s="100"/>
      <c r="I663" s="100"/>
      <c r="J663" s="100"/>
      <c r="K663" s="100"/>
      <c r="L663" s="100"/>
      <c r="M663" s="100"/>
      <c r="N663" s="100"/>
      <c r="O663" s="100"/>
      <c r="P663" s="100"/>
      <c r="Q663" s="95"/>
      <c r="R663" s="100"/>
      <c r="S663" s="100"/>
      <c r="T663" s="100"/>
      <c r="U663" s="100"/>
      <c r="V663" s="100"/>
      <c r="W663" s="100"/>
      <c r="X663" s="100"/>
      <c r="Y663" s="100"/>
      <c r="Z663" s="100"/>
      <c r="AA663" s="100"/>
      <c r="AB663" s="100"/>
      <c r="AC663" s="100"/>
      <c r="AD663" s="96"/>
      <c r="AE663" s="96"/>
    </row>
    <row r="664" spans="1:37" ht="25.15" customHeight="1" x14ac:dyDescent="0.2">
      <c r="A664" s="309" t="s">
        <v>484</v>
      </c>
      <c r="B664" s="309"/>
      <c r="C664" s="309"/>
      <c r="D664" s="309"/>
      <c r="E664" s="309"/>
      <c r="F664" s="309"/>
      <c r="G664" s="309"/>
      <c r="H664" s="309"/>
      <c r="I664" s="309"/>
      <c r="J664" s="309"/>
      <c r="K664" s="309"/>
      <c r="L664" s="309"/>
      <c r="M664" s="309"/>
      <c r="N664" s="309"/>
      <c r="O664" s="309"/>
      <c r="P664" s="309"/>
      <c r="Q664" s="309"/>
      <c r="R664" s="309"/>
      <c r="S664" s="309"/>
      <c r="T664" s="309"/>
      <c r="U664" s="309"/>
      <c r="V664" s="309"/>
      <c r="W664" s="309"/>
      <c r="X664" s="309"/>
      <c r="Y664" s="309"/>
      <c r="Z664" s="309"/>
      <c r="AA664" s="309"/>
      <c r="AB664" s="309"/>
      <c r="AC664" s="309"/>
      <c r="AD664" s="82"/>
      <c r="AE664" s="82"/>
    </row>
    <row r="665" spans="1:37" ht="25.15" customHeight="1" x14ac:dyDescent="0.2">
      <c r="A665" s="101"/>
      <c r="B665" s="102"/>
      <c r="C665" s="102"/>
      <c r="D665" s="102"/>
      <c r="E665" s="102"/>
      <c r="F665" s="102"/>
      <c r="G665" s="102"/>
      <c r="H665" s="102"/>
      <c r="I665" s="102"/>
      <c r="J665" s="102"/>
      <c r="K665" s="102"/>
      <c r="L665" s="102"/>
      <c r="M665" s="102"/>
      <c r="N665" s="102"/>
      <c r="O665" s="102"/>
      <c r="P665" s="102"/>
      <c r="Q665" s="103"/>
      <c r="R665" s="102"/>
      <c r="S665" s="102"/>
      <c r="T665" s="102"/>
      <c r="U665" s="102"/>
      <c r="V665" s="102"/>
      <c r="W665" s="102"/>
      <c r="X665" s="102"/>
      <c r="Y665" s="102"/>
      <c r="Z665" s="102"/>
      <c r="AA665" s="102"/>
      <c r="AB665" s="102"/>
      <c r="AC665" s="102"/>
      <c r="AD665" s="83"/>
      <c r="AE665" s="83"/>
    </row>
    <row r="666" spans="1:37" ht="25.15" customHeight="1" thickBot="1" x14ac:dyDescent="0.25">
      <c r="A666" s="70"/>
      <c r="B666" s="70"/>
      <c r="C666" s="70"/>
      <c r="D666" s="70"/>
      <c r="E666" s="70"/>
      <c r="F666" s="70"/>
      <c r="G666" s="70"/>
      <c r="H666" s="70"/>
      <c r="I666" s="70"/>
      <c r="J666" s="70"/>
      <c r="K666" s="70"/>
      <c r="L666" s="70"/>
      <c r="M666" s="70"/>
      <c r="N666" s="70"/>
      <c r="O666" s="70"/>
      <c r="P666" s="70"/>
      <c r="Q666" s="95"/>
      <c r="R666" s="70"/>
      <c r="S666" s="70"/>
      <c r="T666" s="70"/>
      <c r="U666" s="70"/>
      <c r="V666" s="70"/>
      <c r="W666" s="70"/>
      <c r="X666" s="70"/>
      <c r="Y666" s="70"/>
      <c r="Z666" s="70"/>
      <c r="AA666" s="70"/>
      <c r="AB666" s="70"/>
      <c r="AC666" s="70"/>
      <c r="AD666" s="96"/>
      <c r="AE666" s="96"/>
    </row>
    <row r="667" spans="1:37" ht="25.15" customHeight="1" thickTop="1" thickBot="1" x14ac:dyDescent="0.25">
      <c r="A667" s="299" t="s">
        <v>43</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63" t="s">
        <v>64</v>
      </c>
      <c r="AE667" s="211" t="s">
        <v>8</v>
      </c>
      <c r="AF667" s="86" t="s">
        <v>2133</v>
      </c>
      <c r="AG667" s="86" t="s">
        <v>2134</v>
      </c>
      <c r="AH667" s="86" t="s">
        <v>2135</v>
      </c>
      <c r="AI667" s="87" t="s">
        <v>2136</v>
      </c>
      <c r="AJ667" s="86"/>
      <c r="AK667" s="87" t="s">
        <v>2137</v>
      </c>
    </row>
    <row r="668" spans="1:37" ht="25.15" customHeight="1" thickTop="1" thickBot="1" x14ac:dyDescent="0.25">
      <c r="A668" s="314" t="s">
        <v>66</v>
      </c>
      <c r="B668" s="315"/>
      <c r="C668" s="315"/>
      <c r="D668" s="315"/>
      <c r="E668" s="315"/>
      <c r="F668" s="315"/>
      <c r="G668" s="315"/>
      <c r="H668" s="315"/>
      <c r="I668" s="315"/>
      <c r="J668" s="315"/>
      <c r="K668" s="315"/>
      <c r="L668" s="315"/>
      <c r="M668" s="315"/>
      <c r="N668" s="315"/>
      <c r="O668" s="315"/>
      <c r="P668" s="315"/>
      <c r="Q668" s="315"/>
      <c r="R668" s="315"/>
      <c r="S668" s="315"/>
      <c r="T668" s="315"/>
      <c r="U668" s="315"/>
      <c r="V668" s="315"/>
      <c r="W668" s="315"/>
      <c r="X668" s="315"/>
      <c r="Y668" s="315"/>
      <c r="Z668" s="315"/>
      <c r="AA668" s="315"/>
      <c r="AB668" s="315"/>
      <c r="AC668" s="316"/>
      <c r="AD668" s="88">
        <f>'Art. 121'!AF642</f>
        <v>0</v>
      </c>
      <c r="AE668" s="89">
        <f t="shared" ref="AE668:AE704" si="132">IF(AG668=1,AK668,AG668)</f>
        <v>0</v>
      </c>
      <c r="AF668">
        <f t="shared" ref="AF668:AF704" si="133">AD668/2</f>
        <v>0</v>
      </c>
      <c r="AG668" s="86">
        <f t="shared" ref="AG668:AG704" si="134">IF(AND(AF668&gt;=0,AF668&lt;=1),1,"No aplica")</f>
        <v>1</v>
      </c>
      <c r="AH668" s="90">
        <f t="shared" ref="AH668:AH704" si="135">AD668/(AG668*2)</f>
        <v>0</v>
      </c>
      <c r="AI668" s="91">
        <f t="shared" ref="AI668:AI704" si="136">IF(AG668=1,AG668/$AG$705,"No aplica")</f>
        <v>2.7027027027027029E-2</v>
      </c>
      <c r="AJ668" s="91">
        <f t="shared" ref="AJ668:AJ704" si="137">AF668*AI668</f>
        <v>0</v>
      </c>
      <c r="AK668" s="91">
        <f t="shared" ref="AK668:AK704" si="138">AJ668*$AE$23</f>
        <v>0</v>
      </c>
    </row>
    <row r="669" spans="1:37" ht="25.15" customHeight="1" thickTop="1" thickBot="1" x14ac:dyDescent="0.25">
      <c r="A669" s="314" t="s">
        <v>67</v>
      </c>
      <c r="B669" s="315" t="s">
        <v>67</v>
      </c>
      <c r="C669" s="315" t="s">
        <v>67</v>
      </c>
      <c r="D669" s="315" t="s">
        <v>67</v>
      </c>
      <c r="E669" s="315" t="s">
        <v>67</v>
      </c>
      <c r="F669" s="315" t="s">
        <v>67</v>
      </c>
      <c r="G669" s="315" t="s">
        <v>67</v>
      </c>
      <c r="H669" s="315" t="s">
        <v>67</v>
      </c>
      <c r="I669" s="315" t="s">
        <v>67</v>
      </c>
      <c r="J669" s="315" t="s">
        <v>67</v>
      </c>
      <c r="K669" s="315" t="s">
        <v>67</v>
      </c>
      <c r="L669" s="315" t="s">
        <v>67</v>
      </c>
      <c r="M669" s="315" t="s">
        <v>67</v>
      </c>
      <c r="N669" s="315" t="s">
        <v>67</v>
      </c>
      <c r="O669" s="315" t="s">
        <v>67</v>
      </c>
      <c r="P669" s="315" t="s">
        <v>67</v>
      </c>
      <c r="Q669" s="315" t="s">
        <v>67</v>
      </c>
      <c r="R669" s="315" t="s">
        <v>67</v>
      </c>
      <c r="S669" s="315" t="s">
        <v>67</v>
      </c>
      <c r="T669" s="315" t="s">
        <v>67</v>
      </c>
      <c r="U669" s="315" t="s">
        <v>67</v>
      </c>
      <c r="V669" s="315" t="s">
        <v>67</v>
      </c>
      <c r="W669" s="315" t="s">
        <v>67</v>
      </c>
      <c r="X669" s="315" t="s">
        <v>67</v>
      </c>
      <c r="Y669" s="315" t="s">
        <v>67</v>
      </c>
      <c r="Z669" s="315" t="s">
        <v>67</v>
      </c>
      <c r="AA669" s="315" t="s">
        <v>67</v>
      </c>
      <c r="AB669" s="315" t="s">
        <v>67</v>
      </c>
      <c r="AC669" s="316" t="s">
        <v>67</v>
      </c>
      <c r="AD669" s="88">
        <f>'Art. 121'!AF643</f>
        <v>0</v>
      </c>
      <c r="AE669" s="89">
        <f t="shared" si="132"/>
        <v>0</v>
      </c>
      <c r="AF669">
        <f t="shared" si="133"/>
        <v>0</v>
      </c>
      <c r="AG669" s="86">
        <f t="shared" si="134"/>
        <v>1</v>
      </c>
      <c r="AH669" s="90">
        <f t="shared" si="135"/>
        <v>0</v>
      </c>
      <c r="AI669" s="91">
        <f t="shared" si="136"/>
        <v>2.7027027027027029E-2</v>
      </c>
      <c r="AJ669" s="91">
        <f t="shared" si="137"/>
        <v>0</v>
      </c>
      <c r="AK669" s="91">
        <f t="shared" si="138"/>
        <v>0</v>
      </c>
    </row>
    <row r="670" spans="1:37" ht="25.15" customHeight="1" thickTop="1" thickBot="1" x14ac:dyDescent="0.25">
      <c r="A670" s="314" t="s">
        <v>485</v>
      </c>
      <c r="B670" s="315" t="s">
        <v>485</v>
      </c>
      <c r="C670" s="315" t="s">
        <v>485</v>
      </c>
      <c r="D670" s="315" t="s">
        <v>485</v>
      </c>
      <c r="E670" s="315" t="s">
        <v>485</v>
      </c>
      <c r="F670" s="315" t="s">
        <v>485</v>
      </c>
      <c r="G670" s="315" t="s">
        <v>485</v>
      </c>
      <c r="H670" s="315" t="s">
        <v>485</v>
      </c>
      <c r="I670" s="315" t="s">
        <v>485</v>
      </c>
      <c r="J670" s="315" t="s">
        <v>485</v>
      </c>
      <c r="K670" s="315" t="s">
        <v>485</v>
      </c>
      <c r="L670" s="315" t="s">
        <v>485</v>
      </c>
      <c r="M670" s="315" t="s">
        <v>485</v>
      </c>
      <c r="N670" s="315" t="s">
        <v>485</v>
      </c>
      <c r="O670" s="315" t="s">
        <v>485</v>
      </c>
      <c r="P670" s="315" t="s">
        <v>485</v>
      </c>
      <c r="Q670" s="315" t="s">
        <v>485</v>
      </c>
      <c r="R670" s="315" t="s">
        <v>485</v>
      </c>
      <c r="S670" s="315" t="s">
        <v>485</v>
      </c>
      <c r="T670" s="315" t="s">
        <v>485</v>
      </c>
      <c r="U670" s="315" t="s">
        <v>485</v>
      </c>
      <c r="V670" s="315" t="s">
        <v>485</v>
      </c>
      <c r="W670" s="315" t="s">
        <v>485</v>
      </c>
      <c r="X670" s="315" t="s">
        <v>485</v>
      </c>
      <c r="Y670" s="315" t="s">
        <v>485</v>
      </c>
      <c r="Z670" s="315" t="s">
        <v>485</v>
      </c>
      <c r="AA670" s="315" t="s">
        <v>485</v>
      </c>
      <c r="AB670" s="315" t="s">
        <v>485</v>
      </c>
      <c r="AC670" s="316" t="s">
        <v>485</v>
      </c>
      <c r="AD670" s="88">
        <f>'Art. 121'!AF644</f>
        <v>0</v>
      </c>
      <c r="AE670" s="89">
        <f t="shared" si="132"/>
        <v>0</v>
      </c>
      <c r="AF670">
        <f t="shared" si="133"/>
        <v>0</v>
      </c>
      <c r="AG670" s="86">
        <f t="shared" si="134"/>
        <v>1</v>
      </c>
      <c r="AH670" s="90">
        <f t="shared" si="135"/>
        <v>0</v>
      </c>
      <c r="AI670" s="91">
        <f t="shared" si="136"/>
        <v>2.7027027027027029E-2</v>
      </c>
      <c r="AJ670" s="91">
        <f t="shared" si="137"/>
        <v>0</v>
      </c>
      <c r="AK670" s="91">
        <f t="shared" si="138"/>
        <v>0</v>
      </c>
    </row>
    <row r="671" spans="1:37" ht="25.15" customHeight="1" thickTop="1" thickBot="1" x14ac:dyDescent="0.25">
      <c r="A671" s="314" t="s">
        <v>486</v>
      </c>
      <c r="B671" s="315" t="s">
        <v>486</v>
      </c>
      <c r="C671" s="315" t="s">
        <v>486</v>
      </c>
      <c r="D671" s="315" t="s">
        <v>486</v>
      </c>
      <c r="E671" s="315" t="s">
        <v>486</v>
      </c>
      <c r="F671" s="315" t="s">
        <v>486</v>
      </c>
      <c r="G671" s="315" t="s">
        <v>486</v>
      </c>
      <c r="H671" s="315" t="s">
        <v>486</v>
      </c>
      <c r="I671" s="315" t="s">
        <v>486</v>
      </c>
      <c r="J671" s="315" t="s">
        <v>486</v>
      </c>
      <c r="K671" s="315" t="s">
        <v>486</v>
      </c>
      <c r="L671" s="315" t="s">
        <v>486</v>
      </c>
      <c r="M671" s="315" t="s">
        <v>486</v>
      </c>
      <c r="N671" s="315" t="s">
        <v>486</v>
      </c>
      <c r="O671" s="315" t="s">
        <v>486</v>
      </c>
      <c r="P671" s="315" t="s">
        <v>486</v>
      </c>
      <c r="Q671" s="315" t="s">
        <v>486</v>
      </c>
      <c r="R671" s="315" t="s">
        <v>486</v>
      </c>
      <c r="S671" s="315" t="s">
        <v>486</v>
      </c>
      <c r="T671" s="315" t="s">
        <v>486</v>
      </c>
      <c r="U671" s="315" t="s">
        <v>486</v>
      </c>
      <c r="V671" s="315" t="s">
        <v>486</v>
      </c>
      <c r="W671" s="315" t="s">
        <v>486</v>
      </c>
      <c r="X671" s="315" t="s">
        <v>486</v>
      </c>
      <c r="Y671" s="315" t="s">
        <v>486</v>
      </c>
      <c r="Z671" s="315" t="s">
        <v>486</v>
      </c>
      <c r="AA671" s="315" t="s">
        <v>486</v>
      </c>
      <c r="AB671" s="315" t="s">
        <v>486</v>
      </c>
      <c r="AC671" s="316" t="s">
        <v>486</v>
      </c>
      <c r="AD671" s="88">
        <f>'Art. 121'!AF645</f>
        <v>0</v>
      </c>
      <c r="AE671" s="89">
        <f t="shared" si="132"/>
        <v>0</v>
      </c>
      <c r="AF671">
        <f t="shared" si="133"/>
        <v>0</v>
      </c>
      <c r="AG671" s="86">
        <f t="shared" si="134"/>
        <v>1</v>
      </c>
      <c r="AH671" s="90">
        <f t="shared" si="135"/>
        <v>0</v>
      </c>
      <c r="AI671" s="91">
        <f t="shared" si="136"/>
        <v>2.7027027027027029E-2</v>
      </c>
      <c r="AJ671" s="91">
        <f t="shared" si="137"/>
        <v>0</v>
      </c>
      <c r="AK671" s="91">
        <f t="shared" si="138"/>
        <v>0</v>
      </c>
    </row>
    <row r="672" spans="1:37" ht="25.15" customHeight="1" thickTop="1" thickBot="1" x14ac:dyDescent="0.25">
      <c r="A672" s="314" t="s">
        <v>487</v>
      </c>
      <c r="B672" s="315" t="s">
        <v>487</v>
      </c>
      <c r="C672" s="315" t="s">
        <v>487</v>
      </c>
      <c r="D672" s="315" t="s">
        <v>487</v>
      </c>
      <c r="E672" s="315" t="s">
        <v>487</v>
      </c>
      <c r="F672" s="315" t="s">
        <v>487</v>
      </c>
      <c r="G672" s="315" t="s">
        <v>487</v>
      </c>
      <c r="H672" s="315" t="s">
        <v>487</v>
      </c>
      <c r="I672" s="315" t="s">
        <v>487</v>
      </c>
      <c r="J672" s="315" t="s">
        <v>487</v>
      </c>
      <c r="K672" s="315" t="s">
        <v>487</v>
      </c>
      <c r="L672" s="315" t="s">
        <v>487</v>
      </c>
      <c r="M672" s="315" t="s">
        <v>487</v>
      </c>
      <c r="N672" s="315" t="s">
        <v>487</v>
      </c>
      <c r="O672" s="315" t="s">
        <v>487</v>
      </c>
      <c r="P672" s="315" t="s">
        <v>487</v>
      </c>
      <c r="Q672" s="315" t="s">
        <v>487</v>
      </c>
      <c r="R672" s="315" t="s">
        <v>487</v>
      </c>
      <c r="S672" s="315" t="s">
        <v>487</v>
      </c>
      <c r="T672" s="315" t="s">
        <v>487</v>
      </c>
      <c r="U672" s="315" t="s">
        <v>487</v>
      </c>
      <c r="V672" s="315" t="s">
        <v>487</v>
      </c>
      <c r="W672" s="315" t="s">
        <v>487</v>
      </c>
      <c r="X672" s="315" t="s">
        <v>487</v>
      </c>
      <c r="Y672" s="315" t="s">
        <v>487</v>
      </c>
      <c r="Z672" s="315" t="s">
        <v>487</v>
      </c>
      <c r="AA672" s="315" t="s">
        <v>487</v>
      </c>
      <c r="AB672" s="315" t="s">
        <v>487</v>
      </c>
      <c r="AC672" s="316" t="s">
        <v>487</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15" customHeight="1" thickTop="1" thickBot="1" x14ac:dyDescent="0.25">
      <c r="A673" s="314" t="s">
        <v>488</v>
      </c>
      <c r="B673" s="315" t="s">
        <v>488</v>
      </c>
      <c r="C673" s="315" t="s">
        <v>488</v>
      </c>
      <c r="D673" s="315" t="s">
        <v>488</v>
      </c>
      <c r="E673" s="315" t="s">
        <v>488</v>
      </c>
      <c r="F673" s="315" t="s">
        <v>488</v>
      </c>
      <c r="G673" s="315" t="s">
        <v>488</v>
      </c>
      <c r="H673" s="315" t="s">
        <v>488</v>
      </c>
      <c r="I673" s="315" t="s">
        <v>488</v>
      </c>
      <c r="J673" s="315" t="s">
        <v>488</v>
      </c>
      <c r="K673" s="315" t="s">
        <v>488</v>
      </c>
      <c r="L673" s="315" t="s">
        <v>488</v>
      </c>
      <c r="M673" s="315" t="s">
        <v>488</v>
      </c>
      <c r="N673" s="315" t="s">
        <v>488</v>
      </c>
      <c r="O673" s="315" t="s">
        <v>488</v>
      </c>
      <c r="P673" s="315" t="s">
        <v>488</v>
      </c>
      <c r="Q673" s="315" t="s">
        <v>488</v>
      </c>
      <c r="R673" s="315" t="s">
        <v>488</v>
      </c>
      <c r="S673" s="315" t="s">
        <v>488</v>
      </c>
      <c r="T673" s="315" t="s">
        <v>488</v>
      </c>
      <c r="U673" s="315" t="s">
        <v>488</v>
      </c>
      <c r="V673" s="315" t="s">
        <v>488</v>
      </c>
      <c r="W673" s="315" t="s">
        <v>488</v>
      </c>
      <c r="X673" s="315" t="s">
        <v>488</v>
      </c>
      <c r="Y673" s="315" t="s">
        <v>488</v>
      </c>
      <c r="Z673" s="315" t="s">
        <v>488</v>
      </c>
      <c r="AA673" s="315" t="s">
        <v>488</v>
      </c>
      <c r="AB673" s="315" t="s">
        <v>488</v>
      </c>
      <c r="AC673" s="316" t="s">
        <v>488</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15" customHeight="1" thickTop="1" thickBot="1" x14ac:dyDescent="0.25">
      <c r="A674" s="314" t="s">
        <v>489</v>
      </c>
      <c r="B674" s="315" t="s">
        <v>489</v>
      </c>
      <c r="C674" s="315" t="s">
        <v>489</v>
      </c>
      <c r="D674" s="315" t="s">
        <v>489</v>
      </c>
      <c r="E674" s="315" t="s">
        <v>489</v>
      </c>
      <c r="F674" s="315" t="s">
        <v>489</v>
      </c>
      <c r="G674" s="315" t="s">
        <v>489</v>
      </c>
      <c r="H674" s="315" t="s">
        <v>489</v>
      </c>
      <c r="I674" s="315" t="s">
        <v>489</v>
      </c>
      <c r="J674" s="315" t="s">
        <v>489</v>
      </c>
      <c r="K674" s="315" t="s">
        <v>489</v>
      </c>
      <c r="L674" s="315" t="s">
        <v>489</v>
      </c>
      <c r="M674" s="315" t="s">
        <v>489</v>
      </c>
      <c r="N674" s="315" t="s">
        <v>489</v>
      </c>
      <c r="O674" s="315" t="s">
        <v>489</v>
      </c>
      <c r="P674" s="315" t="s">
        <v>489</v>
      </c>
      <c r="Q674" s="315" t="s">
        <v>489</v>
      </c>
      <c r="R674" s="315" t="s">
        <v>489</v>
      </c>
      <c r="S674" s="315" t="s">
        <v>489</v>
      </c>
      <c r="T674" s="315" t="s">
        <v>489</v>
      </c>
      <c r="U674" s="315" t="s">
        <v>489</v>
      </c>
      <c r="V674" s="315" t="s">
        <v>489</v>
      </c>
      <c r="W674" s="315" t="s">
        <v>489</v>
      </c>
      <c r="X674" s="315" t="s">
        <v>489</v>
      </c>
      <c r="Y674" s="315" t="s">
        <v>489</v>
      </c>
      <c r="Z674" s="315" t="s">
        <v>489</v>
      </c>
      <c r="AA674" s="315" t="s">
        <v>489</v>
      </c>
      <c r="AB674" s="315" t="s">
        <v>489</v>
      </c>
      <c r="AC674" s="316" t="s">
        <v>489</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15" customHeight="1" thickTop="1" thickBot="1" x14ac:dyDescent="0.25">
      <c r="A675" s="314" t="s">
        <v>490</v>
      </c>
      <c r="B675" s="315" t="s">
        <v>490</v>
      </c>
      <c r="C675" s="315" t="s">
        <v>490</v>
      </c>
      <c r="D675" s="315" t="s">
        <v>490</v>
      </c>
      <c r="E675" s="315" t="s">
        <v>490</v>
      </c>
      <c r="F675" s="315" t="s">
        <v>490</v>
      </c>
      <c r="G675" s="315" t="s">
        <v>490</v>
      </c>
      <c r="H675" s="315" t="s">
        <v>490</v>
      </c>
      <c r="I675" s="315" t="s">
        <v>490</v>
      </c>
      <c r="J675" s="315" t="s">
        <v>490</v>
      </c>
      <c r="K675" s="315" t="s">
        <v>490</v>
      </c>
      <c r="L675" s="315" t="s">
        <v>490</v>
      </c>
      <c r="M675" s="315" t="s">
        <v>490</v>
      </c>
      <c r="N675" s="315" t="s">
        <v>490</v>
      </c>
      <c r="O675" s="315" t="s">
        <v>490</v>
      </c>
      <c r="P675" s="315" t="s">
        <v>490</v>
      </c>
      <c r="Q675" s="315" t="s">
        <v>490</v>
      </c>
      <c r="R675" s="315" t="s">
        <v>490</v>
      </c>
      <c r="S675" s="315" t="s">
        <v>490</v>
      </c>
      <c r="T675" s="315" t="s">
        <v>490</v>
      </c>
      <c r="U675" s="315" t="s">
        <v>490</v>
      </c>
      <c r="V675" s="315" t="s">
        <v>490</v>
      </c>
      <c r="W675" s="315" t="s">
        <v>490</v>
      </c>
      <c r="X675" s="315" t="s">
        <v>490</v>
      </c>
      <c r="Y675" s="315" t="s">
        <v>490</v>
      </c>
      <c r="Z675" s="315" t="s">
        <v>490</v>
      </c>
      <c r="AA675" s="315" t="s">
        <v>490</v>
      </c>
      <c r="AB675" s="315" t="s">
        <v>490</v>
      </c>
      <c r="AC675" s="316" t="s">
        <v>490</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15" customHeight="1" thickTop="1" thickBot="1" x14ac:dyDescent="0.25">
      <c r="A676" s="314" t="s">
        <v>491</v>
      </c>
      <c r="B676" s="315" t="s">
        <v>491</v>
      </c>
      <c r="C676" s="315" t="s">
        <v>491</v>
      </c>
      <c r="D676" s="315" t="s">
        <v>491</v>
      </c>
      <c r="E676" s="315" t="s">
        <v>491</v>
      </c>
      <c r="F676" s="315" t="s">
        <v>491</v>
      </c>
      <c r="G676" s="315" t="s">
        <v>491</v>
      </c>
      <c r="H676" s="315" t="s">
        <v>491</v>
      </c>
      <c r="I676" s="315" t="s">
        <v>491</v>
      </c>
      <c r="J676" s="315" t="s">
        <v>491</v>
      </c>
      <c r="K676" s="315" t="s">
        <v>491</v>
      </c>
      <c r="L676" s="315" t="s">
        <v>491</v>
      </c>
      <c r="M676" s="315" t="s">
        <v>491</v>
      </c>
      <c r="N676" s="315" t="s">
        <v>491</v>
      </c>
      <c r="O676" s="315" t="s">
        <v>491</v>
      </c>
      <c r="P676" s="315" t="s">
        <v>491</v>
      </c>
      <c r="Q676" s="315" t="s">
        <v>491</v>
      </c>
      <c r="R676" s="315" t="s">
        <v>491</v>
      </c>
      <c r="S676" s="315" t="s">
        <v>491</v>
      </c>
      <c r="T676" s="315" t="s">
        <v>491</v>
      </c>
      <c r="U676" s="315" t="s">
        <v>491</v>
      </c>
      <c r="V676" s="315" t="s">
        <v>491</v>
      </c>
      <c r="W676" s="315" t="s">
        <v>491</v>
      </c>
      <c r="X676" s="315" t="s">
        <v>491</v>
      </c>
      <c r="Y676" s="315" t="s">
        <v>491</v>
      </c>
      <c r="Z676" s="315" t="s">
        <v>491</v>
      </c>
      <c r="AA676" s="315" t="s">
        <v>491</v>
      </c>
      <c r="AB676" s="315" t="s">
        <v>491</v>
      </c>
      <c r="AC676" s="316" t="s">
        <v>491</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15" customHeight="1" thickTop="1" thickBot="1" x14ac:dyDescent="0.25">
      <c r="A677" s="314" t="s">
        <v>492</v>
      </c>
      <c r="B677" s="315" t="s">
        <v>492</v>
      </c>
      <c r="C677" s="315" t="s">
        <v>492</v>
      </c>
      <c r="D677" s="315" t="s">
        <v>492</v>
      </c>
      <c r="E677" s="315" t="s">
        <v>492</v>
      </c>
      <c r="F677" s="315" t="s">
        <v>492</v>
      </c>
      <c r="G677" s="315" t="s">
        <v>492</v>
      </c>
      <c r="H677" s="315" t="s">
        <v>492</v>
      </c>
      <c r="I677" s="315" t="s">
        <v>492</v>
      </c>
      <c r="J677" s="315" t="s">
        <v>492</v>
      </c>
      <c r="K677" s="315" t="s">
        <v>492</v>
      </c>
      <c r="L677" s="315" t="s">
        <v>492</v>
      </c>
      <c r="M677" s="315" t="s">
        <v>492</v>
      </c>
      <c r="N677" s="315" t="s">
        <v>492</v>
      </c>
      <c r="O677" s="315" t="s">
        <v>492</v>
      </c>
      <c r="P677" s="315" t="s">
        <v>492</v>
      </c>
      <c r="Q677" s="315" t="s">
        <v>492</v>
      </c>
      <c r="R677" s="315" t="s">
        <v>492</v>
      </c>
      <c r="S677" s="315" t="s">
        <v>492</v>
      </c>
      <c r="T677" s="315" t="s">
        <v>492</v>
      </c>
      <c r="U677" s="315" t="s">
        <v>492</v>
      </c>
      <c r="V677" s="315" t="s">
        <v>492</v>
      </c>
      <c r="W677" s="315" t="s">
        <v>492</v>
      </c>
      <c r="X677" s="315" t="s">
        <v>492</v>
      </c>
      <c r="Y677" s="315" t="s">
        <v>492</v>
      </c>
      <c r="Z677" s="315" t="s">
        <v>492</v>
      </c>
      <c r="AA677" s="315" t="s">
        <v>492</v>
      </c>
      <c r="AB677" s="315" t="s">
        <v>492</v>
      </c>
      <c r="AC677" s="316" t="s">
        <v>492</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15" customHeight="1" thickTop="1" thickBot="1" x14ac:dyDescent="0.25">
      <c r="A678" s="314" t="s">
        <v>493</v>
      </c>
      <c r="B678" s="315" t="s">
        <v>493</v>
      </c>
      <c r="C678" s="315" t="s">
        <v>493</v>
      </c>
      <c r="D678" s="315" t="s">
        <v>493</v>
      </c>
      <c r="E678" s="315" t="s">
        <v>493</v>
      </c>
      <c r="F678" s="315" t="s">
        <v>493</v>
      </c>
      <c r="G678" s="315" t="s">
        <v>493</v>
      </c>
      <c r="H678" s="315" t="s">
        <v>493</v>
      </c>
      <c r="I678" s="315" t="s">
        <v>493</v>
      </c>
      <c r="J678" s="315" t="s">
        <v>493</v>
      </c>
      <c r="K678" s="315" t="s">
        <v>493</v>
      </c>
      <c r="L678" s="315" t="s">
        <v>493</v>
      </c>
      <c r="M678" s="315" t="s">
        <v>493</v>
      </c>
      <c r="N678" s="315" t="s">
        <v>493</v>
      </c>
      <c r="O678" s="315" t="s">
        <v>493</v>
      </c>
      <c r="P678" s="315" t="s">
        <v>493</v>
      </c>
      <c r="Q678" s="315" t="s">
        <v>493</v>
      </c>
      <c r="R678" s="315" t="s">
        <v>493</v>
      </c>
      <c r="S678" s="315" t="s">
        <v>493</v>
      </c>
      <c r="T678" s="315" t="s">
        <v>493</v>
      </c>
      <c r="U678" s="315" t="s">
        <v>493</v>
      </c>
      <c r="V678" s="315" t="s">
        <v>493</v>
      </c>
      <c r="W678" s="315" t="s">
        <v>493</v>
      </c>
      <c r="X678" s="315" t="s">
        <v>493</v>
      </c>
      <c r="Y678" s="315" t="s">
        <v>493</v>
      </c>
      <c r="Z678" s="315" t="s">
        <v>493</v>
      </c>
      <c r="AA678" s="315" t="s">
        <v>493</v>
      </c>
      <c r="AB678" s="315" t="s">
        <v>493</v>
      </c>
      <c r="AC678" s="316" t="s">
        <v>493</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15" customHeight="1" thickTop="1" thickBot="1" x14ac:dyDescent="0.25">
      <c r="A679" s="314" t="s">
        <v>494</v>
      </c>
      <c r="B679" s="315" t="s">
        <v>494</v>
      </c>
      <c r="C679" s="315" t="s">
        <v>494</v>
      </c>
      <c r="D679" s="315" t="s">
        <v>494</v>
      </c>
      <c r="E679" s="315" t="s">
        <v>494</v>
      </c>
      <c r="F679" s="315" t="s">
        <v>494</v>
      </c>
      <c r="G679" s="315" t="s">
        <v>494</v>
      </c>
      <c r="H679" s="315" t="s">
        <v>494</v>
      </c>
      <c r="I679" s="315" t="s">
        <v>494</v>
      </c>
      <c r="J679" s="315" t="s">
        <v>494</v>
      </c>
      <c r="K679" s="315" t="s">
        <v>494</v>
      </c>
      <c r="L679" s="315" t="s">
        <v>494</v>
      </c>
      <c r="M679" s="315" t="s">
        <v>494</v>
      </c>
      <c r="N679" s="315" t="s">
        <v>494</v>
      </c>
      <c r="O679" s="315" t="s">
        <v>494</v>
      </c>
      <c r="P679" s="315" t="s">
        <v>494</v>
      </c>
      <c r="Q679" s="315" t="s">
        <v>494</v>
      </c>
      <c r="R679" s="315" t="s">
        <v>494</v>
      </c>
      <c r="S679" s="315" t="s">
        <v>494</v>
      </c>
      <c r="T679" s="315" t="s">
        <v>494</v>
      </c>
      <c r="U679" s="315" t="s">
        <v>494</v>
      </c>
      <c r="V679" s="315" t="s">
        <v>494</v>
      </c>
      <c r="W679" s="315" t="s">
        <v>494</v>
      </c>
      <c r="X679" s="315" t="s">
        <v>494</v>
      </c>
      <c r="Y679" s="315" t="s">
        <v>494</v>
      </c>
      <c r="Z679" s="315" t="s">
        <v>494</v>
      </c>
      <c r="AA679" s="315" t="s">
        <v>494</v>
      </c>
      <c r="AB679" s="315" t="s">
        <v>494</v>
      </c>
      <c r="AC679" s="316" t="s">
        <v>494</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15" customHeight="1" thickTop="1" thickBot="1" x14ac:dyDescent="0.25">
      <c r="A680" s="314" t="s">
        <v>495</v>
      </c>
      <c r="B680" s="315" t="s">
        <v>495</v>
      </c>
      <c r="C680" s="315" t="s">
        <v>495</v>
      </c>
      <c r="D680" s="315" t="s">
        <v>495</v>
      </c>
      <c r="E680" s="315" t="s">
        <v>495</v>
      </c>
      <c r="F680" s="315" t="s">
        <v>495</v>
      </c>
      <c r="G680" s="315" t="s">
        <v>495</v>
      </c>
      <c r="H680" s="315" t="s">
        <v>495</v>
      </c>
      <c r="I680" s="315" t="s">
        <v>495</v>
      </c>
      <c r="J680" s="315" t="s">
        <v>495</v>
      </c>
      <c r="K680" s="315" t="s">
        <v>495</v>
      </c>
      <c r="L680" s="315" t="s">
        <v>495</v>
      </c>
      <c r="M680" s="315" t="s">
        <v>495</v>
      </c>
      <c r="N680" s="315" t="s">
        <v>495</v>
      </c>
      <c r="O680" s="315" t="s">
        <v>495</v>
      </c>
      <c r="P680" s="315" t="s">
        <v>495</v>
      </c>
      <c r="Q680" s="315" t="s">
        <v>495</v>
      </c>
      <c r="R680" s="315" t="s">
        <v>495</v>
      </c>
      <c r="S680" s="315" t="s">
        <v>495</v>
      </c>
      <c r="T680" s="315" t="s">
        <v>495</v>
      </c>
      <c r="U680" s="315" t="s">
        <v>495</v>
      </c>
      <c r="V680" s="315" t="s">
        <v>495</v>
      </c>
      <c r="W680" s="315" t="s">
        <v>495</v>
      </c>
      <c r="X680" s="315" t="s">
        <v>495</v>
      </c>
      <c r="Y680" s="315" t="s">
        <v>495</v>
      </c>
      <c r="Z680" s="315" t="s">
        <v>495</v>
      </c>
      <c r="AA680" s="315" t="s">
        <v>495</v>
      </c>
      <c r="AB680" s="315" t="s">
        <v>495</v>
      </c>
      <c r="AC680" s="316" t="s">
        <v>495</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15" customHeight="1" thickTop="1" thickBot="1" x14ac:dyDescent="0.25">
      <c r="A681" s="314" t="s">
        <v>496</v>
      </c>
      <c r="B681" s="315" t="s">
        <v>496</v>
      </c>
      <c r="C681" s="315" t="s">
        <v>496</v>
      </c>
      <c r="D681" s="315" t="s">
        <v>496</v>
      </c>
      <c r="E681" s="315" t="s">
        <v>496</v>
      </c>
      <c r="F681" s="315" t="s">
        <v>496</v>
      </c>
      <c r="G681" s="315" t="s">
        <v>496</v>
      </c>
      <c r="H681" s="315" t="s">
        <v>496</v>
      </c>
      <c r="I681" s="315" t="s">
        <v>496</v>
      </c>
      <c r="J681" s="315" t="s">
        <v>496</v>
      </c>
      <c r="K681" s="315" t="s">
        <v>496</v>
      </c>
      <c r="L681" s="315" t="s">
        <v>496</v>
      </c>
      <c r="M681" s="315" t="s">
        <v>496</v>
      </c>
      <c r="N681" s="315" t="s">
        <v>496</v>
      </c>
      <c r="O681" s="315" t="s">
        <v>496</v>
      </c>
      <c r="P681" s="315" t="s">
        <v>496</v>
      </c>
      <c r="Q681" s="315" t="s">
        <v>496</v>
      </c>
      <c r="R681" s="315" t="s">
        <v>496</v>
      </c>
      <c r="S681" s="315" t="s">
        <v>496</v>
      </c>
      <c r="T681" s="315" t="s">
        <v>496</v>
      </c>
      <c r="U681" s="315" t="s">
        <v>496</v>
      </c>
      <c r="V681" s="315" t="s">
        <v>496</v>
      </c>
      <c r="W681" s="315" t="s">
        <v>496</v>
      </c>
      <c r="X681" s="315" t="s">
        <v>496</v>
      </c>
      <c r="Y681" s="315" t="s">
        <v>496</v>
      </c>
      <c r="Z681" s="315" t="s">
        <v>496</v>
      </c>
      <c r="AA681" s="315" t="s">
        <v>496</v>
      </c>
      <c r="AB681" s="315" t="s">
        <v>496</v>
      </c>
      <c r="AC681" s="316" t="s">
        <v>496</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15" customHeight="1" thickTop="1" thickBot="1" x14ac:dyDescent="0.25">
      <c r="A682" s="314" t="s">
        <v>497</v>
      </c>
      <c r="B682" s="315" t="s">
        <v>497</v>
      </c>
      <c r="C682" s="315" t="s">
        <v>497</v>
      </c>
      <c r="D682" s="315" t="s">
        <v>497</v>
      </c>
      <c r="E682" s="315" t="s">
        <v>497</v>
      </c>
      <c r="F682" s="315" t="s">
        <v>497</v>
      </c>
      <c r="G682" s="315" t="s">
        <v>497</v>
      </c>
      <c r="H682" s="315" t="s">
        <v>497</v>
      </c>
      <c r="I682" s="315" t="s">
        <v>497</v>
      </c>
      <c r="J682" s="315" t="s">
        <v>497</v>
      </c>
      <c r="K682" s="315" t="s">
        <v>497</v>
      </c>
      <c r="L682" s="315" t="s">
        <v>497</v>
      </c>
      <c r="M682" s="315" t="s">
        <v>497</v>
      </c>
      <c r="N682" s="315" t="s">
        <v>497</v>
      </c>
      <c r="O682" s="315" t="s">
        <v>497</v>
      </c>
      <c r="P682" s="315" t="s">
        <v>497</v>
      </c>
      <c r="Q682" s="315" t="s">
        <v>497</v>
      </c>
      <c r="R682" s="315" t="s">
        <v>497</v>
      </c>
      <c r="S682" s="315" t="s">
        <v>497</v>
      </c>
      <c r="T682" s="315" t="s">
        <v>497</v>
      </c>
      <c r="U682" s="315" t="s">
        <v>497</v>
      </c>
      <c r="V682" s="315" t="s">
        <v>497</v>
      </c>
      <c r="W682" s="315" t="s">
        <v>497</v>
      </c>
      <c r="X682" s="315" t="s">
        <v>497</v>
      </c>
      <c r="Y682" s="315" t="s">
        <v>497</v>
      </c>
      <c r="Z682" s="315" t="s">
        <v>497</v>
      </c>
      <c r="AA682" s="315" t="s">
        <v>497</v>
      </c>
      <c r="AB682" s="315" t="s">
        <v>497</v>
      </c>
      <c r="AC682" s="316" t="s">
        <v>497</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15" customHeight="1" thickTop="1" thickBot="1" x14ac:dyDescent="0.25">
      <c r="A683" s="314" t="s">
        <v>498</v>
      </c>
      <c r="B683" s="315" t="s">
        <v>498</v>
      </c>
      <c r="C683" s="315" t="s">
        <v>498</v>
      </c>
      <c r="D683" s="315" t="s">
        <v>498</v>
      </c>
      <c r="E683" s="315" t="s">
        <v>498</v>
      </c>
      <c r="F683" s="315" t="s">
        <v>498</v>
      </c>
      <c r="G683" s="315" t="s">
        <v>498</v>
      </c>
      <c r="H683" s="315" t="s">
        <v>498</v>
      </c>
      <c r="I683" s="315" t="s">
        <v>498</v>
      </c>
      <c r="J683" s="315" t="s">
        <v>498</v>
      </c>
      <c r="K683" s="315" t="s">
        <v>498</v>
      </c>
      <c r="L683" s="315" t="s">
        <v>498</v>
      </c>
      <c r="M683" s="315" t="s">
        <v>498</v>
      </c>
      <c r="N683" s="315" t="s">
        <v>498</v>
      </c>
      <c r="O683" s="315" t="s">
        <v>498</v>
      </c>
      <c r="P683" s="315" t="s">
        <v>498</v>
      </c>
      <c r="Q683" s="315" t="s">
        <v>498</v>
      </c>
      <c r="R683" s="315" t="s">
        <v>498</v>
      </c>
      <c r="S683" s="315" t="s">
        <v>498</v>
      </c>
      <c r="T683" s="315" t="s">
        <v>498</v>
      </c>
      <c r="U683" s="315" t="s">
        <v>498</v>
      </c>
      <c r="V683" s="315" t="s">
        <v>498</v>
      </c>
      <c r="W683" s="315" t="s">
        <v>498</v>
      </c>
      <c r="X683" s="315" t="s">
        <v>498</v>
      </c>
      <c r="Y683" s="315" t="s">
        <v>498</v>
      </c>
      <c r="Z683" s="315" t="s">
        <v>498</v>
      </c>
      <c r="AA683" s="315" t="s">
        <v>498</v>
      </c>
      <c r="AB683" s="315" t="s">
        <v>498</v>
      </c>
      <c r="AC683" s="316" t="s">
        <v>498</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15" customHeight="1" thickTop="1" thickBot="1" x14ac:dyDescent="0.25">
      <c r="A684" s="314" t="s">
        <v>499</v>
      </c>
      <c r="B684" s="315" t="s">
        <v>499</v>
      </c>
      <c r="C684" s="315" t="s">
        <v>499</v>
      </c>
      <c r="D684" s="315" t="s">
        <v>499</v>
      </c>
      <c r="E684" s="315" t="s">
        <v>499</v>
      </c>
      <c r="F684" s="315" t="s">
        <v>499</v>
      </c>
      <c r="G684" s="315" t="s">
        <v>499</v>
      </c>
      <c r="H684" s="315" t="s">
        <v>499</v>
      </c>
      <c r="I684" s="315" t="s">
        <v>499</v>
      </c>
      <c r="J684" s="315" t="s">
        <v>499</v>
      </c>
      <c r="K684" s="315" t="s">
        <v>499</v>
      </c>
      <c r="L684" s="315" t="s">
        <v>499</v>
      </c>
      <c r="M684" s="315" t="s">
        <v>499</v>
      </c>
      <c r="N684" s="315" t="s">
        <v>499</v>
      </c>
      <c r="O684" s="315" t="s">
        <v>499</v>
      </c>
      <c r="P684" s="315" t="s">
        <v>499</v>
      </c>
      <c r="Q684" s="315" t="s">
        <v>499</v>
      </c>
      <c r="R684" s="315" t="s">
        <v>499</v>
      </c>
      <c r="S684" s="315" t="s">
        <v>499</v>
      </c>
      <c r="T684" s="315" t="s">
        <v>499</v>
      </c>
      <c r="U684" s="315" t="s">
        <v>499</v>
      </c>
      <c r="V684" s="315" t="s">
        <v>499</v>
      </c>
      <c r="W684" s="315" t="s">
        <v>499</v>
      </c>
      <c r="X684" s="315" t="s">
        <v>499</v>
      </c>
      <c r="Y684" s="315" t="s">
        <v>499</v>
      </c>
      <c r="Z684" s="315" t="s">
        <v>499</v>
      </c>
      <c r="AA684" s="315" t="s">
        <v>499</v>
      </c>
      <c r="AB684" s="315" t="s">
        <v>499</v>
      </c>
      <c r="AC684" s="316" t="s">
        <v>499</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15" customHeight="1" thickTop="1" thickBot="1" x14ac:dyDescent="0.25">
      <c r="A685" s="314" t="s">
        <v>500</v>
      </c>
      <c r="B685" s="315" t="s">
        <v>500</v>
      </c>
      <c r="C685" s="315" t="s">
        <v>500</v>
      </c>
      <c r="D685" s="315" t="s">
        <v>500</v>
      </c>
      <c r="E685" s="315" t="s">
        <v>500</v>
      </c>
      <c r="F685" s="315" t="s">
        <v>500</v>
      </c>
      <c r="G685" s="315" t="s">
        <v>500</v>
      </c>
      <c r="H685" s="315" t="s">
        <v>500</v>
      </c>
      <c r="I685" s="315" t="s">
        <v>500</v>
      </c>
      <c r="J685" s="315" t="s">
        <v>500</v>
      </c>
      <c r="K685" s="315" t="s">
        <v>500</v>
      </c>
      <c r="L685" s="315" t="s">
        <v>500</v>
      </c>
      <c r="M685" s="315" t="s">
        <v>500</v>
      </c>
      <c r="N685" s="315" t="s">
        <v>500</v>
      </c>
      <c r="O685" s="315" t="s">
        <v>500</v>
      </c>
      <c r="P685" s="315" t="s">
        <v>500</v>
      </c>
      <c r="Q685" s="315" t="s">
        <v>500</v>
      </c>
      <c r="R685" s="315" t="s">
        <v>500</v>
      </c>
      <c r="S685" s="315" t="s">
        <v>500</v>
      </c>
      <c r="T685" s="315" t="s">
        <v>500</v>
      </c>
      <c r="U685" s="315" t="s">
        <v>500</v>
      </c>
      <c r="V685" s="315" t="s">
        <v>500</v>
      </c>
      <c r="W685" s="315" t="s">
        <v>500</v>
      </c>
      <c r="X685" s="315" t="s">
        <v>500</v>
      </c>
      <c r="Y685" s="315" t="s">
        <v>500</v>
      </c>
      <c r="Z685" s="315" t="s">
        <v>500</v>
      </c>
      <c r="AA685" s="315" t="s">
        <v>500</v>
      </c>
      <c r="AB685" s="315" t="s">
        <v>500</v>
      </c>
      <c r="AC685" s="316" t="s">
        <v>500</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15" customHeight="1" thickTop="1" thickBot="1" x14ac:dyDescent="0.25">
      <c r="A686" s="314" t="s">
        <v>501</v>
      </c>
      <c r="B686" s="315" t="s">
        <v>501</v>
      </c>
      <c r="C686" s="315" t="s">
        <v>501</v>
      </c>
      <c r="D686" s="315" t="s">
        <v>501</v>
      </c>
      <c r="E686" s="315" t="s">
        <v>501</v>
      </c>
      <c r="F686" s="315" t="s">
        <v>501</v>
      </c>
      <c r="G686" s="315" t="s">
        <v>501</v>
      </c>
      <c r="H686" s="315" t="s">
        <v>501</v>
      </c>
      <c r="I686" s="315" t="s">
        <v>501</v>
      </c>
      <c r="J686" s="315" t="s">
        <v>501</v>
      </c>
      <c r="K686" s="315" t="s">
        <v>501</v>
      </c>
      <c r="L686" s="315" t="s">
        <v>501</v>
      </c>
      <c r="M686" s="315" t="s">
        <v>501</v>
      </c>
      <c r="N686" s="315" t="s">
        <v>501</v>
      </c>
      <c r="O686" s="315" t="s">
        <v>501</v>
      </c>
      <c r="P686" s="315" t="s">
        <v>501</v>
      </c>
      <c r="Q686" s="315" t="s">
        <v>501</v>
      </c>
      <c r="R686" s="315" t="s">
        <v>501</v>
      </c>
      <c r="S686" s="315" t="s">
        <v>501</v>
      </c>
      <c r="T686" s="315" t="s">
        <v>501</v>
      </c>
      <c r="U686" s="315" t="s">
        <v>501</v>
      </c>
      <c r="V686" s="315" t="s">
        <v>501</v>
      </c>
      <c r="W686" s="315" t="s">
        <v>501</v>
      </c>
      <c r="X686" s="315" t="s">
        <v>501</v>
      </c>
      <c r="Y686" s="315" t="s">
        <v>501</v>
      </c>
      <c r="Z686" s="315" t="s">
        <v>501</v>
      </c>
      <c r="AA686" s="315" t="s">
        <v>501</v>
      </c>
      <c r="AB686" s="315" t="s">
        <v>501</v>
      </c>
      <c r="AC686" s="316" t="s">
        <v>501</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15" customHeight="1" thickTop="1" thickBot="1" x14ac:dyDescent="0.25">
      <c r="A687" s="314" t="s">
        <v>502</v>
      </c>
      <c r="B687" s="315" t="s">
        <v>502</v>
      </c>
      <c r="C687" s="315" t="s">
        <v>502</v>
      </c>
      <c r="D687" s="315" t="s">
        <v>502</v>
      </c>
      <c r="E687" s="315" t="s">
        <v>502</v>
      </c>
      <c r="F687" s="315" t="s">
        <v>502</v>
      </c>
      <c r="G687" s="315" t="s">
        <v>502</v>
      </c>
      <c r="H687" s="315" t="s">
        <v>502</v>
      </c>
      <c r="I687" s="315" t="s">
        <v>502</v>
      </c>
      <c r="J687" s="315" t="s">
        <v>502</v>
      </c>
      <c r="K687" s="315" t="s">
        <v>502</v>
      </c>
      <c r="L687" s="315" t="s">
        <v>502</v>
      </c>
      <c r="M687" s="315" t="s">
        <v>502</v>
      </c>
      <c r="N687" s="315" t="s">
        <v>502</v>
      </c>
      <c r="O687" s="315" t="s">
        <v>502</v>
      </c>
      <c r="P687" s="315" t="s">
        <v>502</v>
      </c>
      <c r="Q687" s="315" t="s">
        <v>502</v>
      </c>
      <c r="R687" s="315" t="s">
        <v>502</v>
      </c>
      <c r="S687" s="315" t="s">
        <v>502</v>
      </c>
      <c r="T687" s="315" t="s">
        <v>502</v>
      </c>
      <c r="U687" s="315" t="s">
        <v>502</v>
      </c>
      <c r="V687" s="315" t="s">
        <v>502</v>
      </c>
      <c r="W687" s="315" t="s">
        <v>502</v>
      </c>
      <c r="X687" s="315" t="s">
        <v>502</v>
      </c>
      <c r="Y687" s="315" t="s">
        <v>502</v>
      </c>
      <c r="Z687" s="315" t="s">
        <v>502</v>
      </c>
      <c r="AA687" s="315" t="s">
        <v>502</v>
      </c>
      <c r="AB687" s="315" t="s">
        <v>502</v>
      </c>
      <c r="AC687" s="316" t="s">
        <v>502</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15" customHeight="1" thickTop="1" thickBot="1" x14ac:dyDescent="0.25">
      <c r="A688" s="314" t="s">
        <v>503</v>
      </c>
      <c r="B688" s="315" t="s">
        <v>503</v>
      </c>
      <c r="C688" s="315" t="s">
        <v>503</v>
      </c>
      <c r="D688" s="315" t="s">
        <v>503</v>
      </c>
      <c r="E688" s="315" t="s">
        <v>503</v>
      </c>
      <c r="F688" s="315" t="s">
        <v>503</v>
      </c>
      <c r="G688" s="315" t="s">
        <v>503</v>
      </c>
      <c r="H688" s="315" t="s">
        <v>503</v>
      </c>
      <c r="I688" s="315" t="s">
        <v>503</v>
      </c>
      <c r="J688" s="315" t="s">
        <v>503</v>
      </c>
      <c r="K688" s="315" t="s">
        <v>503</v>
      </c>
      <c r="L688" s="315" t="s">
        <v>503</v>
      </c>
      <c r="M688" s="315" t="s">
        <v>503</v>
      </c>
      <c r="N688" s="315" t="s">
        <v>503</v>
      </c>
      <c r="O688" s="315" t="s">
        <v>503</v>
      </c>
      <c r="P688" s="315" t="s">
        <v>503</v>
      </c>
      <c r="Q688" s="315" t="s">
        <v>503</v>
      </c>
      <c r="R688" s="315" t="s">
        <v>503</v>
      </c>
      <c r="S688" s="315" t="s">
        <v>503</v>
      </c>
      <c r="T688" s="315" t="s">
        <v>503</v>
      </c>
      <c r="U688" s="315" t="s">
        <v>503</v>
      </c>
      <c r="V688" s="315" t="s">
        <v>503</v>
      </c>
      <c r="W688" s="315" t="s">
        <v>503</v>
      </c>
      <c r="X688" s="315" t="s">
        <v>503</v>
      </c>
      <c r="Y688" s="315" t="s">
        <v>503</v>
      </c>
      <c r="Z688" s="315" t="s">
        <v>503</v>
      </c>
      <c r="AA688" s="315" t="s">
        <v>503</v>
      </c>
      <c r="AB688" s="315" t="s">
        <v>503</v>
      </c>
      <c r="AC688" s="316" t="s">
        <v>503</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15" customHeight="1" thickTop="1" thickBot="1" x14ac:dyDescent="0.25">
      <c r="A689" s="314" t="s">
        <v>504</v>
      </c>
      <c r="B689" s="315" t="s">
        <v>504</v>
      </c>
      <c r="C689" s="315" t="s">
        <v>504</v>
      </c>
      <c r="D689" s="315" t="s">
        <v>504</v>
      </c>
      <c r="E689" s="315" t="s">
        <v>504</v>
      </c>
      <c r="F689" s="315" t="s">
        <v>504</v>
      </c>
      <c r="G689" s="315" t="s">
        <v>504</v>
      </c>
      <c r="H689" s="315" t="s">
        <v>504</v>
      </c>
      <c r="I689" s="315" t="s">
        <v>504</v>
      </c>
      <c r="J689" s="315" t="s">
        <v>504</v>
      </c>
      <c r="K689" s="315" t="s">
        <v>504</v>
      </c>
      <c r="L689" s="315" t="s">
        <v>504</v>
      </c>
      <c r="M689" s="315" t="s">
        <v>504</v>
      </c>
      <c r="N689" s="315" t="s">
        <v>504</v>
      </c>
      <c r="O689" s="315" t="s">
        <v>504</v>
      </c>
      <c r="P689" s="315" t="s">
        <v>504</v>
      </c>
      <c r="Q689" s="315" t="s">
        <v>504</v>
      </c>
      <c r="R689" s="315" t="s">
        <v>504</v>
      </c>
      <c r="S689" s="315" t="s">
        <v>504</v>
      </c>
      <c r="T689" s="315" t="s">
        <v>504</v>
      </c>
      <c r="U689" s="315" t="s">
        <v>504</v>
      </c>
      <c r="V689" s="315" t="s">
        <v>504</v>
      </c>
      <c r="W689" s="315" t="s">
        <v>504</v>
      </c>
      <c r="X689" s="315" t="s">
        <v>504</v>
      </c>
      <c r="Y689" s="315" t="s">
        <v>504</v>
      </c>
      <c r="Z689" s="315" t="s">
        <v>504</v>
      </c>
      <c r="AA689" s="315" t="s">
        <v>504</v>
      </c>
      <c r="AB689" s="315" t="s">
        <v>504</v>
      </c>
      <c r="AC689" s="316" t="s">
        <v>504</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15" customHeight="1" thickTop="1" thickBot="1" x14ac:dyDescent="0.25">
      <c r="A690" s="314" t="s">
        <v>505</v>
      </c>
      <c r="B690" s="315" t="s">
        <v>505</v>
      </c>
      <c r="C690" s="315" t="s">
        <v>505</v>
      </c>
      <c r="D690" s="315" t="s">
        <v>505</v>
      </c>
      <c r="E690" s="315" t="s">
        <v>505</v>
      </c>
      <c r="F690" s="315" t="s">
        <v>505</v>
      </c>
      <c r="G690" s="315" t="s">
        <v>505</v>
      </c>
      <c r="H690" s="315" t="s">
        <v>505</v>
      </c>
      <c r="I690" s="315" t="s">
        <v>505</v>
      </c>
      <c r="J690" s="315" t="s">
        <v>505</v>
      </c>
      <c r="K690" s="315" t="s">
        <v>505</v>
      </c>
      <c r="L690" s="315" t="s">
        <v>505</v>
      </c>
      <c r="M690" s="315" t="s">
        <v>505</v>
      </c>
      <c r="N690" s="315" t="s">
        <v>505</v>
      </c>
      <c r="O690" s="315" t="s">
        <v>505</v>
      </c>
      <c r="P690" s="315" t="s">
        <v>505</v>
      </c>
      <c r="Q690" s="315" t="s">
        <v>505</v>
      </c>
      <c r="R690" s="315" t="s">
        <v>505</v>
      </c>
      <c r="S690" s="315" t="s">
        <v>505</v>
      </c>
      <c r="T690" s="315" t="s">
        <v>505</v>
      </c>
      <c r="U690" s="315" t="s">
        <v>505</v>
      </c>
      <c r="V690" s="315" t="s">
        <v>505</v>
      </c>
      <c r="W690" s="315" t="s">
        <v>505</v>
      </c>
      <c r="X690" s="315" t="s">
        <v>505</v>
      </c>
      <c r="Y690" s="315" t="s">
        <v>505</v>
      </c>
      <c r="Z690" s="315" t="s">
        <v>505</v>
      </c>
      <c r="AA690" s="315" t="s">
        <v>505</v>
      </c>
      <c r="AB690" s="315" t="s">
        <v>505</v>
      </c>
      <c r="AC690" s="316" t="s">
        <v>505</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15" customHeight="1" thickTop="1" thickBot="1" x14ac:dyDescent="0.25">
      <c r="A691" s="314" t="s">
        <v>506</v>
      </c>
      <c r="B691" s="315" t="s">
        <v>506</v>
      </c>
      <c r="C691" s="315" t="s">
        <v>506</v>
      </c>
      <c r="D691" s="315" t="s">
        <v>506</v>
      </c>
      <c r="E691" s="315" t="s">
        <v>506</v>
      </c>
      <c r="F691" s="315" t="s">
        <v>506</v>
      </c>
      <c r="G691" s="315" t="s">
        <v>506</v>
      </c>
      <c r="H691" s="315" t="s">
        <v>506</v>
      </c>
      <c r="I691" s="315" t="s">
        <v>506</v>
      </c>
      <c r="J691" s="315" t="s">
        <v>506</v>
      </c>
      <c r="K691" s="315" t="s">
        <v>506</v>
      </c>
      <c r="L691" s="315" t="s">
        <v>506</v>
      </c>
      <c r="M691" s="315" t="s">
        <v>506</v>
      </c>
      <c r="N691" s="315" t="s">
        <v>506</v>
      </c>
      <c r="O691" s="315" t="s">
        <v>506</v>
      </c>
      <c r="P691" s="315" t="s">
        <v>506</v>
      </c>
      <c r="Q691" s="315" t="s">
        <v>506</v>
      </c>
      <c r="R691" s="315" t="s">
        <v>506</v>
      </c>
      <c r="S691" s="315" t="s">
        <v>506</v>
      </c>
      <c r="T691" s="315" t="s">
        <v>506</v>
      </c>
      <c r="U691" s="315" t="s">
        <v>506</v>
      </c>
      <c r="V691" s="315" t="s">
        <v>506</v>
      </c>
      <c r="W691" s="315" t="s">
        <v>506</v>
      </c>
      <c r="X691" s="315" t="s">
        <v>506</v>
      </c>
      <c r="Y691" s="315" t="s">
        <v>506</v>
      </c>
      <c r="Z691" s="315" t="s">
        <v>506</v>
      </c>
      <c r="AA691" s="315" t="s">
        <v>506</v>
      </c>
      <c r="AB691" s="315" t="s">
        <v>506</v>
      </c>
      <c r="AC691" s="316" t="s">
        <v>506</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15" customHeight="1" thickTop="1" thickBot="1" x14ac:dyDescent="0.25">
      <c r="A692" s="314" t="s">
        <v>507</v>
      </c>
      <c r="B692" s="315" t="s">
        <v>507</v>
      </c>
      <c r="C692" s="315" t="s">
        <v>507</v>
      </c>
      <c r="D692" s="315" t="s">
        <v>507</v>
      </c>
      <c r="E692" s="315" t="s">
        <v>507</v>
      </c>
      <c r="F692" s="315" t="s">
        <v>507</v>
      </c>
      <c r="G692" s="315" t="s">
        <v>507</v>
      </c>
      <c r="H692" s="315" t="s">
        <v>507</v>
      </c>
      <c r="I692" s="315" t="s">
        <v>507</v>
      </c>
      <c r="J692" s="315" t="s">
        <v>507</v>
      </c>
      <c r="K692" s="315" t="s">
        <v>507</v>
      </c>
      <c r="L692" s="315" t="s">
        <v>507</v>
      </c>
      <c r="M692" s="315" t="s">
        <v>507</v>
      </c>
      <c r="N692" s="315" t="s">
        <v>507</v>
      </c>
      <c r="O692" s="315" t="s">
        <v>507</v>
      </c>
      <c r="P692" s="315" t="s">
        <v>507</v>
      </c>
      <c r="Q692" s="315" t="s">
        <v>507</v>
      </c>
      <c r="R692" s="315" t="s">
        <v>507</v>
      </c>
      <c r="S692" s="315" t="s">
        <v>507</v>
      </c>
      <c r="T692" s="315" t="s">
        <v>507</v>
      </c>
      <c r="U692" s="315" t="s">
        <v>507</v>
      </c>
      <c r="V692" s="315" t="s">
        <v>507</v>
      </c>
      <c r="W692" s="315" t="s">
        <v>507</v>
      </c>
      <c r="X692" s="315" t="s">
        <v>507</v>
      </c>
      <c r="Y692" s="315" t="s">
        <v>507</v>
      </c>
      <c r="Z692" s="315" t="s">
        <v>507</v>
      </c>
      <c r="AA692" s="315" t="s">
        <v>507</v>
      </c>
      <c r="AB692" s="315" t="s">
        <v>507</v>
      </c>
      <c r="AC692" s="316" t="s">
        <v>507</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15" customHeight="1" thickTop="1" thickBot="1" x14ac:dyDescent="0.25">
      <c r="A693" s="314" t="s">
        <v>508</v>
      </c>
      <c r="B693" s="315" t="s">
        <v>508</v>
      </c>
      <c r="C693" s="315" t="s">
        <v>508</v>
      </c>
      <c r="D693" s="315" t="s">
        <v>508</v>
      </c>
      <c r="E693" s="315" t="s">
        <v>508</v>
      </c>
      <c r="F693" s="315" t="s">
        <v>508</v>
      </c>
      <c r="G693" s="315" t="s">
        <v>508</v>
      </c>
      <c r="H693" s="315" t="s">
        <v>508</v>
      </c>
      <c r="I693" s="315" t="s">
        <v>508</v>
      </c>
      <c r="J693" s="315" t="s">
        <v>508</v>
      </c>
      <c r="K693" s="315" t="s">
        <v>508</v>
      </c>
      <c r="L693" s="315" t="s">
        <v>508</v>
      </c>
      <c r="M693" s="315" t="s">
        <v>508</v>
      </c>
      <c r="N693" s="315" t="s">
        <v>508</v>
      </c>
      <c r="O693" s="315" t="s">
        <v>508</v>
      </c>
      <c r="P693" s="315" t="s">
        <v>508</v>
      </c>
      <c r="Q693" s="315" t="s">
        <v>508</v>
      </c>
      <c r="R693" s="315" t="s">
        <v>508</v>
      </c>
      <c r="S693" s="315" t="s">
        <v>508</v>
      </c>
      <c r="T693" s="315" t="s">
        <v>508</v>
      </c>
      <c r="U693" s="315" t="s">
        <v>508</v>
      </c>
      <c r="V693" s="315" t="s">
        <v>508</v>
      </c>
      <c r="W693" s="315" t="s">
        <v>508</v>
      </c>
      <c r="X693" s="315" t="s">
        <v>508</v>
      </c>
      <c r="Y693" s="315" t="s">
        <v>508</v>
      </c>
      <c r="Z693" s="315" t="s">
        <v>508</v>
      </c>
      <c r="AA693" s="315" t="s">
        <v>508</v>
      </c>
      <c r="AB693" s="315" t="s">
        <v>508</v>
      </c>
      <c r="AC693" s="316" t="s">
        <v>508</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15" customHeight="1" thickTop="1" thickBot="1" x14ac:dyDescent="0.25">
      <c r="A694" s="314" t="s">
        <v>509</v>
      </c>
      <c r="B694" s="315" t="s">
        <v>509</v>
      </c>
      <c r="C694" s="315" t="s">
        <v>509</v>
      </c>
      <c r="D694" s="315" t="s">
        <v>509</v>
      </c>
      <c r="E694" s="315" t="s">
        <v>509</v>
      </c>
      <c r="F694" s="315" t="s">
        <v>509</v>
      </c>
      <c r="G694" s="315" t="s">
        <v>509</v>
      </c>
      <c r="H694" s="315" t="s">
        <v>509</v>
      </c>
      <c r="I694" s="315" t="s">
        <v>509</v>
      </c>
      <c r="J694" s="315" t="s">
        <v>509</v>
      </c>
      <c r="K694" s="315" t="s">
        <v>509</v>
      </c>
      <c r="L694" s="315" t="s">
        <v>509</v>
      </c>
      <c r="M694" s="315" t="s">
        <v>509</v>
      </c>
      <c r="N694" s="315" t="s">
        <v>509</v>
      </c>
      <c r="O694" s="315" t="s">
        <v>509</v>
      </c>
      <c r="P694" s="315" t="s">
        <v>509</v>
      </c>
      <c r="Q694" s="315" t="s">
        <v>509</v>
      </c>
      <c r="R694" s="315" t="s">
        <v>509</v>
      </c>
      <c r="S694" s="315" t="s">
        <v>509</v>
      </c>
      <c r="T694" s="315" t="s">
        <v>509</v>
      </c>
      <c r="U694" s="315" t="s">
        <v>509</v>
      </c>
      <c r="V694" s="315" t="s">
        <v>509</v>
      </c>
      <c r="W694" s="315" t="s">
        <v>509</v>
      </c>
      <c r="X694" s="315" t="s">
        <v>509</v>
      </c>
      <c r="Y694" s="315" t="s">
        <v>509</v>
      </c>
      <c r="Z694" s="315" t="s">
        <v>509</v>
      </c>
      <c r="AA694" s="315" t="s">
        <v>509</v>
      </c>
      <c r="AB694" s="315" t="s">
        <v>509</v>
      </c>
      <c r="AC694" s="316" t="s">
        <v>509</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15" customHeight="1" thickTop="1" thickBot="1" x14ac:dyDescent="0.25">
      <c r="A695" s="314" t="s">
        <v>510</v>
      </c>
      <c r="B695" s="315" t="s">
        <v>510</v>
      </c>
      <c r="C695" s="315" t="s">
        <v>510</v>
      </c>
      <c r="D695" s="315" t="s">
        <v>510</v>
      </c>
      <c r="E695" s="315" t="s">
        <v>510</v>
      </c>
      <c r="F695" s="315" t="s">
        <v>510</v>
      </c>
      <c r="G695" s="315" t="s">
        <v>510</v>
      </c>
      <c r="H695" s="315" t="s">
        <v>510</v>
      </c>
      <c r="I695" s="315" t="s">
        <v>510</v>
      </c>
      <c r="J695" s="315" t="s">
        <v>510</v>
      </c>
      <c r="K695" s="315" t="s">
        <v>510</v>
      </c>
      <c r="L695" s="315" t="s">
        <v>510</v>
      </c>
      <c r="M695" s="315" t="s">
        <v>510</v>
      </c>
      <c r="N695" s="315" t="s">
        <v>510</v>
      </c>
      <c r="O695" s="315" t="s">
        <v>510</v>
      </c>
      <c r="P695" s="315" t="s">
        <v>510</v>
      </c>
      <c r="Q695" s="315" t="s">
        <v>510</v>
      </c>
      <c r="R695" s="315" t="s">
        <v>510</v>
      </c>
      <c r="S695" s="315" t="s">
        <v>510</v>
      </c>
      <c r="T695" s="315" t="s">
        <v>510</v>
      </c>
      <c r="U695" s="315" t="s">
        <v>510</v>
      </c>
      <c r="V695" s="315" t="s">
        <v>510</v>
      </c>
      <c r="W695" s="315" t="s">
        <v>510</v>
      </c>
      <c r="X695" s="315" t="s">
        <v>510</v>
      </c>
      <c r="Y695" s="315" t="s">
        <v>510</v>
      </c>
      <c r="Z695" s="315" t="s">
        <v>510</v>
      </c>
      <c r="AA695" s="315" t="s">
        <v>510</v>
      </c>
      <c r="AB695" s="315" t="s">
        <v>510</v>
      </c>
      <c r="AC695" s="316" t="s">
        <v>510</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15" customHeight="1" thickTop="1" thickBot="1" x14ac:dyDescent="0.25">
      <c r="A696" s="314" t="s">
        <v>511</v>
      </c>
      <c r="B696" s="315" t="s">
        <v>511</v>
      </c>
      <c r="C696" s="315" t="s">
        <v>511</v>
      </c>
      <c r="D696" s="315" t="s">
        <v>511</v>
      </c>
      <c r="E696" s="315" t="s">
        <v>511</v>
      </c>
      <c r="F696" s="315" t="s">
        <v>511</v>
      </c>
      <c r="G696" s="315" t="s">
        <v>511</v>
      </c>
      <c r="H696" s="315" t="s">
        <v>511</v>
      </c>
      <c r="I696" s="315" t="s">
        <v>511</v>
      </c>
      <c r="J696" s="315" t="s">
        <v>511</v>
      </c>
      <c r="K696" s="315" t="s">
        <v>511</v>
      </c>
      <c r="L696" s="315" t="s">
        <v>511</v>
      </c>
      <c r="M696" s="315" t="s">
        <v>511</v>
      </c>
      <c r="N696" s="315" t="s">
        <v>511</v>
      </c>
      <c r="O696" s="315" t="s">
        <v>511</v>
      </c>
      <c r="P696" s="315" t="s">
        <v>511</v>
      </c>
      <c r="Q696" s="315" t="s">
        <v>511</v>
      </c>
      <c r="R696" s="315" t="s">
        <v>511</v>
      </c>
      <c r="S696" s="315" t="s">
        <v>511</v>
      </c>
      <c r="T696" s="315" t="s">
        <v>511</v>
      </c>
      <c r="U696" s="315" t="s">
        <v>511</v>
      </c>
      <c r="V696" s="315" t="s">
        <v>511</v>
      </c>
      <c r="W696" s="315" t="s">
        <v>511</v>
      </c>
      <c r="X696" s="315" t="s">
        <v>511</v>
      </c>
      <c r="Y696" s="315" t="s">
        <v>511</v>
      </c>
      <c r="Z696" s="315" t="s">
        <v>511</v>
      </c>
      <c r="AA696" s="315" t="s">
        <v>511</v>
      </c>
      <c r="AB696" s="315" t="s">
        <v>511</v>
      </c>
      <c r="AC696" s="316" t="s">
        <v>511</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15" customHeight="1" thickTop="1" thickBot="1" x14ac:dyDescent="0.25">
      <c r="A697" s="314" t="s">
        <v>512</v>
      </c>
      <c r="B697" s="315" t="s">
        <v>512</v>
      </c>
      <c r="C697" s="315" t="s">
        <v>512</v>
      </c>
      <c r="D697" s="315" t="s">
        <v>512</v>
      </c>
      <c r="E697" s="315" t="s">
        <v>512</v>
      </c>
      <c r="F697" s="315" t="s">
        <v>512</v>
      </c>
      <c r="G697" s="315" t="s">
        <v>512</v>
      </c>
      <c r="H697" s="315" t="s">
        <v>512</v>
      </c>
      <c r="I697" s="315" t="s">
        <v>512</v>
      </c>
      <c r="J697" s="315" t="s">
        <v>512</v>
      </c>
      <c r="K697" s="315" t="s">
        <v>512</v>
      </c>
      <c r="L697" s="315" t="s">
        <v>512</v>
      </c>
      <c r="M697" s="315" t="s">
        <v>512</v>
      </c>
      <c r="N697" s="315" t="s">
        <v>512</v>
      </c>
      <c r="O697" s="315" t="s">
        <v>512</v>
      </c>
      <c r="P697" s="315" t="s">
        <v>512</v>
      </c>
      <c r="Q697" s="315" t="s">
        <v>512</v>
      </c>
      <c r="R697" s="315" t="s">
        <v>512</v>
      </c>
      <c r="S697" s="315" t="s">
        <v>512</v>
      </c>
      <c r="T697" s="315" t="s">
        <v>512</v>
      </c>
      <c r="U697" s="315" t="s">
        <v>512</v>
      </c>
      <c r="V697" s="315" t="s">
        <v>512</v>
      </c>
      <c r="W697" s="315" t="s">
        <v>512</v>
      </c>
      <c r="X697" s="315" t="s">
        <v>512</v>
      </c>
      <c r="Y697" s="315" t="s">
        <v>512</v>
      </c>
      <c r="Z697" s="315" t="s">
        <v>512</v>
      </c>
      <c r="AA697" s="315" t="s">
        <v>512</v>
      </c>
      <c r="AB697" s="315" t="s">
        <v>512</v>
      </c>
      <c r="AC697" s="316" t="s">
        <v>512</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15" customHeight="1" thickTop="1" thickBot="1" x14ac:dyDescent="0.25">
      <c r="A698" s="314" t="s">
        <v>513</v>
      </c>
      <c r="B698" s="315" t="s">
        <v>513</v>
      </c>
      <c r="C698" s="315" t="s">
        <v>513</v>
      </c>
      <c r="D698" s="315" t="s">
        <v>513</v>
      </c>
      <c r="E698" s="315" t="s">
        <v>513</v>
      </c>
      <c r="F698" s="315" t="s">
        <v>513</v>
      </c>
      <c r="G698" s="315" t="s">
        <v>513</v>
      </c>
      <c r="H698" s="315" t="s">
        <v>513</v>
      </c>
      <c r="I698" s="315" t="s">
        <v>513</v>
      </c>
      <c r="J698" s="315" t="s">
        <v>513</v>
      </c>
      <c r="K698" s="315" t="s">
        <v>513</v>
      </c>
      <c r="L698" s="315" t="s">
        <v>513</v>
      </c>
      <c r="M698" s="315" t="s">
        <v>513</v>
      </c>
      <c r="N698" s="315" t="s">
        <v>513</v>
      </c>
      <c r="O698" s="315" t="s">
        <v>513</v>
      </c>
      <c r="P698" s="315" t="s">
        <v>513</v>
      </c>
      <c r="Q698" s="315" t="s">
        <v>513</v>
      </c>
      <c r="R698" s="315" t="s">
        <v>513</v>
      </c>
      <c r="S698" s="315" t="s">
        <v>513</v>
      </c>
      <c r="T698" s="315" t="s">
        <v>513</v>
      </c>
      <c r="U698" s="315" t="s">
        <v>513</v>
      </c>
      <c r="V698" s="315" t="s">
        <v>513</v>
      </c>
      <c r="W698" s="315" t="s">
        <v>513</v>
      </c>
      <c r="X698" s="315" t="s">
        <v>513</v>
      </c>
      <c r="Y698" s="315" t="s">
        <v>513</v>
      </c>
      <c r="Z698" s="315" t="s">
        <v>513</v>
      </c>
      <c r="AA698" s="315" t="s">
        <v>513</v>
      </c>
      <c r="AB698" s="315" t="s">
        <v>513</v>
      </c>
      <c r="AC698" s="316" t="s">
        <v>513</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15" customHeight="1" thickTop="1" thickBot="1" x14ac:dyDescent="0.25">
      <c r="A699" s="314" t="s">
        <v>514</v>
      </c>
      <c r="B699" s="315" t="s">
        <v>514</v>
      </c>
      <c r="C699" s="315" t="s">
        <v>514</v>
      </c>
      <c r="D699" s="315" t="s">
        <v>514</v>
      </c>
      <c r="E699" s="315" t="s">
        <v>514</v>
      </c>
      <c r="F699" s="315" t="s">
        <v>514</v>
      </c>
      <c r="G699" s="315" t="s">
        <v>514</v>
      </c>
      <c r="H699" s="315" t="s">
        <v>514</v>
      </c>
      <c r="I699" s="315" t="s">
        <v>514</v>
      </c>
      <c r="J699" s="315" t="s">
        <v>514</v>
      </c>
      <c r="K699" s="315" t="s">
        <v>514</v>
      </c>
      <c r="L699" s="315" t="s">
        <v>514</v>
      </c>
      <c r="M699" s="315" t="s">
        <v>514</v>
      </c>
      <c r="N699" s="315" t="s">
        <v>514</v>
      </c>
      <c r="O699" s="315" t="s">
        <v>514</v>
      </c>
      <c r="P699" s="315" t="s">
        <v>514</v>
      </c>
      <c r="Q699" s="315" t="s">
        <v>514</v>
      </c>
      <c r="R699" s="315" t="s">
        <v>514</v>
      </c>
      <c r="S699" s="315" t="s">
        <v>514</v>
      </c>
      <c r="T699" s="315" t="s">
        <v>514</v>
      </c>
      <c r="U699" s="315" t="s">
        <v>514</v>
      </c>
      <c r="V699" s="315" t="s">
        <v>514</v>
      </c>
      <c r="W699" s="315" t="s">
        <v>514</v>
      </c>
      <c r="X699" s="315" t="s">
        <v>514</v>
      </c>
      <c r="Y699" s="315" t="s">
        <v>514</v>
      </c>
      <c r="Z699" s="315" t="s">
        <v>514</v>
      </c>
      <c r="AA699" s="315" t="s">
        <v>514</v>
      </c>
      <c r="AB699" s="315" t="s">
        <v>514</v>
      </c>
      <c r="AC699" s="316" t="s">
        <v>514</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15" customHeight="1" thickTop="1" thickBot="1" x14ac:dyDescent="0.25">
      <c r="A700" s="314" t="s">
        <v>515</v>
      </c>
      <c r="B700" s="315" t="s">
        <v>515</v>
      </c>
      <c r="C700" s="315" t="s">
        <v>515</v>
      </c>
      <c r="D700" s="315" t="s">
        <v>515</v>
      </c>
      <c r="E700" s="315" t="s">
        <v>515</v>
      </c>
      <c r="F700" s="315" t="s">
        <v>515</v>
      </c>
      <c r="G700" s="315" t="s">
        <v>515</v>
      </c>
      <c r="H700" s="315" t="s">
        <v>515</v>
      </c>
      <c r="I700" s="315" t="s">
        <v>515</v>
      </c>
      <c r="J700" s="315" t="s">
        <v>515</v>
      </c>
      <c r="K700" s="315" t="s">
        <v>515</v>
      </c>
      <c r="L700" s="315" t="s">
        <v>515</v>
      </c>
      <c r="M700" s="315" t="s">
        <v>515</v>
      </c>
      <c r="N700" s="315" t="s">
        <v>515</v>
      </c>
      <c r="O700" s="315" t="s">
        <v>515</v>
      </c>
      <c r="P700" s="315" t="s">
        <v>515</v>
      </c>
      <c r="Q700" s="315" t="s">
        <v>515</v>
      </c>
      <c r="R700" s="315" t="s">
        <v>515</v>
      </c>
      <c r="S700" s="315" t="s">
        <v>515</v>
      </c>
      <c r="T700" s="315" t="s">
        <v>515</v>
      </c>
      <c r="U700" s="315" t="s">
        <v>515</v>
      </c>
      <c r="V700" s="315" t="s">
        <v>515</v>
      </c>
      <c r="W700" s="315" t="s">
        <v>515</v>
      </c>
      <c r="X700" s="315" t="s">
        <v>515</v>
      </c>
      <c r="Y700" s="315" t="s">
        <v>515</v>
      </c>
      <c r="Z700" s="315" t="s">
        <v>515</v>
      </c>
      <c r="AA700" s="315" t="s">
        <v>515</v>
      </c>
      <c r="AB700" s="315" t="s">
        <v>515</v>
      </c>
      <c r="AC700" s="316" t="s">
        <v>515</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15" customHeight="1" thickTop="1" thickBot="1" x14ac:dyDescent="0.25">
      <c r="A701" s="314" t="s">
        <v>516</v>
      </c>
      <c r="B701" s="315" t="s">
        <v>516</v>
      </c>
      <c r="C701" s="315" t="s">
        <v>516</v>
      </c>
      <c r="D701" s="315" t="s">
        <v>516</v>
      </c>
      <c r="E701" s="315" t="s">
        <v>516</v>
      </c>
      <c r="F701" s="315" t="s">
        <v>516</v>
      </c>
      <c r="G701" s="315" t="s">
        <v>516</v>
      </c>
      <c r="H701" s="315" t="s">
        <v>516</v>
      </c>
      <c r="I701" s="315" t="s">
        <v>516</v>
      </c>
      <c r="J701" s="315" t="s">
        <v>516</v>
      </c>
      <c r="K701" s="315" t="s">
        <v>516</v>
      </c>
      <c r="L701" s="315" t="s">
        <v>516</v>
      </c>
      <c r="M701" s="315" t="s">
        <v>516</v>
      </c>
      <c r="N701" s="315" t="s">
        <v>516</v>
      </c>
      <c r="O701" s="315" t="s">
        <v>516</v>
      </c>
      <c r="P701" s="315" t="s">
        <v>516</v>
      </c>
      <c r="Q701" s="315" t="s">
        <v>516</v>
      </c>
      <c r="R701" s="315" t="s">
        <v>516</v>
      </c>
      <c r="S701" s="315" t="s">
        <v>516</v>
      </c>
      <c r="T701" s="315" t="s">
        <v>516</v>
      </c>
      <c r="U701" s="315" t="s">
        <v>516</v>
      </c>
      <c r="V701" s="315" t="s">
        <v>516</v>
      </c>
      <c r="W701" s="315" t="s">
        <v>516</v>
      </c>
      <c r="X701" s="315" t="s">
        <v>516</v>
      </c>
      <c r="Y701" s="315" t="s">
        <v>516</v>
      </c>
      <c r="Z701" s="315" t="s">
        <v>516</v>
      </c>
      <c r="AA701" s="315" t="s">
        <v>516</v>
      </c>
      <c r="AB701" s="315" t="s">
        <v>516</v>
      </c>
      <c r="AC701" s="316" t="s">
        <v>516</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15" customHeight="1" thickTop="1" thickBot="1" x14ac:dyDescent="0.25">
      <c r="A702" s="314" t="s">
        <v>517</v>
      </c>
      <c r="B702" s="315" t="s">
        <v>517</v>
      </c>
      <c r="C702" s="315" t="s">
        <v>517</v>
      </c>
      <c r="D702" s="315" t="s">
        <v>517</v>
      </c>
      <c r="E702" s="315" t="s">
        <v>517</v>
      </c>
      <c r="F702" s="315" t="s">
        <v>517</v>
      </c>
      <c r="G702" s="315" t="s">
        <v>517</v>
      </c>
      <c r="H702" s="315" t="s">
        <v>517</v>
      </c>
      <c r="I702" s="315" t="s">
        <v>517</v>
      </c>
      <c r="J702" s="315" t="s">
        <v>517</v>
      </c>
      <c r="K702" s="315" t="s">
        <v>517</v>
      </c>
      <c r="L702" s="315" t="s">
        <v>517</v>
      </c>
      <c r="M702" s="315" t="s">
        <v>517</v>
      </c>
      <c r="N702" s="315" t="s">
        <v>517</v>
      </c>
      <c r="O702" s="315" t="s">
        <v>517</v>
      </c>
      <c r="P702" s="315" t="s">
        <v>517</v>
      </c>
      <c r="Q702" s="315" t="s">
        <v>517</v>
      </c>
      <c r="R702" s="315" t="s">
        <v>517</v>
      </c>
      <c r="S702" s="315" t="s">
        <v>517</v>
      </c>
      <c r="T702" s="315" t="s">
        <v>517</v>
      </c>
      <c r="U702" s="315" t="s">
        <v>517</v>
      </c>
      <c r="V702" s="315" t="s">
        <v>517</v>
      </c>
      <c r="W702" s="315" t="s">
        <v>517</v>
      </c>
      <c r="X702" s="315" t="s">
        <v>517</v>
      </c>
      <c r="Y702" s="315" t="s">
        <v>517</v>
      </c>
      <c r="Z702" s="315" t="s">
        <v>517</v>
      </c>
      <c r="AA702" s="315" t="s">
        <v>517</v>
      </c>
      <c r="AB702" s="315" t="s">
        <v>517</v>
      </c>
      <c r="AC702" s="316" t="s">
        <v>517</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15" customHeight="1" thickTop="1" thickBot="1" x14ac:dyDescent="0.25">
      <c r="A703" s="314" t="s">
        <v>518</v>
      </c>
      <c r="B703" s="315" t="s">
        <v>518</v>
      </c>
      <c r="C703" s="315" t="s">
        <v>518</v>
      </c>
      <c r="D703" s="315" t="s">
        <v>518</v>
      </c>
      <c r="E703" s="315" t="s">
        <v>518</v>
      </c>
      <c r="F703" s="315" t="s">
        <v>518</v>
      </c>
      <c r="G703" s="315" t="s">
        <v>518</v>
      </c>
      <c r="H703" s="315" t="s">
        <v>518</v>
      </c>
      <c r="I703" s="315" t="s">
        <v>518</v>
      </c>
      <c r="J703" s="315" t="s">
        <v>518</v>
      </c>
      <c r="K703" s="315" t="s">
        <v>518</v>
      </c>
      <c r="L703" s="315" t="s">
        <v>518</v>
      </c>
      <c r="M703" s="315" t="s">
        <v>518</v>
      </c>
      <c r="N703" s="315" t="s">
        <v>518</v>
      </c>
      <c r="O703" s="315" t="s">
        <v>518</v>
      </c>
      <c r="P703" s="315" t="s">
        <v>518</v>
      </c>
      <c r="Q703" s="315" t="s">
        <v>518</v>
      </c>
      <c r="R703" s="315" t="s">
        <v>518</v>
      </c>
      <c r="S703" s="315" t="s">
        <v>518</v>
      </c>
      <c r="T703" s="315" t="s">
        <v>518</v>
      </c>
      <c r="U703" s="315" t="s">
        <v>518</v>
      </c>
      <c r="V703" s="315" t="s">
        <v>518</v>
      </c>
      <c r="W703" s="315" t="s">
        <v>518</v>
      </c>
      <c r="X703" s="315" t="s">
        <v>518</v>
      </c>
      <c r="Y703" s="315" t="s">
        <v>518</v>
      </c>
      <c r="Z703" s="315" t="s">
        <v>518</v>
      </c>
      <c r="AA703" s="315" t="s">
        <v>518</v>
      </c>
      <c r="AB703" s="315" t="s">
        <v>518</v>
      </c>
      <c r="AC703" s="316" t="s">
        <v>518</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15" customHeight="1" thickTop="1" thickBot="1" x14ac:dyDescent="0.25">
      <c r="A704" s="317" t="s">
        <v>519</v>
      </c>
      <c r="B704" s="311" t="s">
        <v>519</v>
      </c>
      <c r="C704" s="311" t="s">
        <v>519</v>
      </c>
      <c r="D704" s="311" t="s">
        <v>519</v>
      </c>
      <c r="E704" s="311" t="s">
        <v>519</v>
      </c>
      <c r="F704" s="311" t="s">
        <v>519</v>
      </c>
      <c r="G704" s="311" t="s">
        <v>519</v>
      </c>
      <c r="H704" s="311" t="s">
        <v>519</v>
      </c>
      <c r="I704" s="311" t="s">
        <v>519</v>
      </c>
      <c r="J704" s="311" t="s">
        <v>519</v>
      </c>
      <c r="K704" s="311" t="s">
        <v>519</v>
      </c>
      <c r="L704" s="311" t="s">
        <v>519</v>
      </c>
      <c r="M704" s="311" t="s">
        <v>519</v>
      </c>
      <c r="N704" s="311" t="s">
        <v>519</v>
      </c>
      <c r="O704" s="311" t="s">
        <v>519</v>
      </c>
      <c r="P704" s="311" t="s">
        <v>519</v>
      </c>
      <c r="Q704" s="311" t="s">
        <v>519</v>
      </c>
      <c r="R704" s="311" t="s">
        <v>519</v>
      </c>
      <c r="S704" s="311" t="s">
        <v>519</v>
      </c>
      <c r="T704" s="311" t="s">
        <v>519</v>
      </c>
      <c r="U704" s="311" t="s">
        <v>519</v>
      </c>
      <c r="V704" s="311" t="s">
        <v>519</v>
      </c>
      <c r="W704" s="311" t="s">
        <v>519</v>
      </c>
      <c r="X704" s="311" t="s">
        <v>519</v>
      </c>
      <c r="Y704" s="311" t="s">
        <v>519</v>
      </c>
      <c r="Z704" s="311" t="s">
        <v>519</v>
      </c>
      <c r="AA704" s="311" t="s">
        <v>519</v>
      </c>
      <c r="AB704" s="311" t="s">
        <v>519</v>
      </c>
      <c r="AC704" s="312" t="s">
        <v>519</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15" customHeight="1" thickTop="1" x14ac:dyDescent="0.2">
      <c r="A705" s="307" t="s">
        <v>2250</v>
      </c>
      <c r="B705" s="307"/>
      <c r="C705" s="307"/>
      <c r="D705" s="307"/>
      <c r="E705" s="307"/>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89">
        <f>SUM(AE668:AE704)</f>
        <v>0</v>
      </c>
      <c r="AF705" s="59"/>
      <c r="AG705" s="92">
        <f>SUM(AG668:AG704)</f>
        <v>37</v>
      </c>
      <c r="AH705" s="93"/>
      <c r="AI705" s="94"/>
      <c r="AJ705" s="94"/>
      <c r="AK705" s="94"/>
    </row>
    <row r="706" spans="1:37" ht="25.15" customHeight="1" x14ac:dyDescent="0.2">
      <c r="A706" s="308" t="s">
        <v>2251</v>
      </c>
      <c r="B706" s="308"/>
      <c r="C706" s="308"/>
      <c r="D706" s="308"/>
      <c r="E706" s="308"/>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89">
        <f>AE705/$AE$23*100</f>
        <v>0</v>
      </c>
      <c r="AF706" s="59"/>
      <c r="AG706" s="92"/>
      <c r="AH706" s="93"/>
      <c r="AI706" s="94"/>
      <c r="AJ706" s="94"/>
      <c r="AK706" s="94"/>
    </row>
    <row r="707" spans="1:37" ht="25.15" customHeight="1" thickBot="1" x14ac:dyDescent="0.25">
      <c r="A707" s="70"/>
      <c r="B707" s="70"/>
      <c r="C707" s="70"/>
      <c r="D707" s="70"/>
      <c r="E707" s="70"/>
      <c r="F707" s="70"/>
      <c r="G707" s="70"/>
      <c r="H707" s="70"/>
      <c r="I707" s="70"/>
      <c r="J707" s="70"/>
      <c r="K707" s="70"/>
      <c r="L707" s="70"/>
      <c r="M707" s="70"/>
      <c r="N707" s="70"/>
      <c r="O707" s="70"/>
      <c r="P707" s="70"/>
      <c r="Q707" s="95"/>
      <c r="R707" s="70"/>
      <c r="S707" s="70"/>
      <c r="T707" s="70"/>
      <c r="U707" s="70"/>
      <c r="V707" s="70"/>
      <c r="W707" s="70"/>
      <c r="X707" s="70"/>
      <c r="Y707" s="70"/>
      <c r="Z707" s="70"/>
      <c r="AA707" s="70"/>
      <c r="AB707" s="70"/>
      <c r="AC707" s="70"/>
      <c r="AD707" s="96"/>
      <c r="AE707" s="96"/>
    </row>
    <row r="708" spans="1:37" ht="25.15" customHeight="1" thickTop="1" thickBot="1" x14ac:dyDescent="0.25">
      <c r="A708" s="310" t="s">
        <v>73</v>
      </c>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c r="AA708" s="310"/>
      <c r="AB708" s="310"/>
      <c r="AC708" s="310"/>
      <c r="AD708" s="104" t="s">
        <v>64</v>
      </c>
      <c r="AE708" s="105" t="s">
        <v>8</v>
      </c>
      <c r="AF708" s="86" t="s">
        <v>2133</v>
      </c>
      <c r="AG708" s="86" t="s">
        <v>2134</v>
      </c>
      <c r="AH708" s="86" t="s">
        <v>2135</v>
      </c>
      <c r="AI708" s="87" t="s">
        <v>2136</v>
      </c>
      <c r="AJ708" s="86"/>
      <c r="AK708" s="87" t="s">
        <v>2137</v>
      </c>
    </row>
    <row r="709" spans="1:37" ht="25.15" customHeight="1" thickTop="1" thickBot="1" x14ac:dyDescent="0.25">
      <c r="A709" s="285" t="s">
        <v>2252</v>
      </c>
      <c r="B709" s="285"/>
      <c r="C709" s="285"/>
      <c r="D709" s="285"/>
      <c r="E709" s="285"/>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88">
        <f>'Art. 121'!AF681</f>
        <v>0</v>
      </c>
      <c r="AE709" s="89">
        <f>IF(AG709=1,AK709,AG709)</f>
        <v>0</v>
      </c>
      <c r="AF709">
        <f>AD709/2</f>
        <v>0</v>
      </c>
      <c r="AG709" s="86">
        <f>IF(AND(AF709&gt;=0,AF709&lt;=1),1,"No aplica")</f>
        <v>1</v>
      </c>
      <c r="AH709" s="90">
        <f>AD709/(AG709*2)</f>
        <v>0</v>
      </c>
      <c r="AI709" s="91">
        <f>IF(AG709=1,AG709/$AG$714,"No aplica")</f>
        <v>0.2</v>
      </c>
      <c r="AJ709" s="91">
        <f>AF709*AI709</f>
        <v>0</v>
      </c>
      <c r="AK709" s="91">
        <f>AJ709*$AE$23</f>
        <v>0</v>
      </c>
    </row>
    <row r="710" spans="1:37" ht="25.15" customHeight="1" thickTop="1" thickBot="1" x14ac:dyDescent="0.25">
      <c r="A710" s="285" t="s">
        <v>2253</v>
      </c>
      <c r="B710" s="285"/>
      <c r="C710" s="285"/>
      <c r="D710" s="285"/>
      <c r="E710" s="285"/>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88">
        <f>'Art. 121'!AF682</f>
        <v>0</v>
      </c>
      <c r="AE710" s="89">
        <f>IF(AG710=1,AK710,AG710)</f>
        <v>0</v>
      </c>
      <c r="AF710">
        <f>AD710/2</f>
        <v>0</v>
      </c>
      <c r="AG710" s="86">
        <f>IF(AND(AF710&gt;=0,AF710&lt;=1),1,"No aplica")</f>
        <v>1</v>
      </c>
      <c r="AH710" s="90">
        <f>AD710/(AG710*2)</f>
        <v>0</v>
      </c>
      <c r="AI710" s="91">
        <f>IF(AG710=1,AG710/$AG$714,"No aplica")</f>
        <v>0.2</v>
      </c>
      <c r="AJ710" s="91">
        <f>AF710*AI710</f>
        <v>0</v>
      </c>
      <c r="AK710" s="91">
        <f>AJ710*$AE$23</f>
        <v>0</v>
      </c>
    </row>
    <row r="711" spans="1:37" ht="25.15" customHeight="1" thickTop="1" thickBot="1" x14ac:dyDescent="0.25">
      <c r="A711" s="285" t="s">
        <v>2254</v>
      </c>
      <c r="B711" s="285"/>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88">
        <f>'Art. 121'!AF683</f>
        <v>0</v>
      </c>
      <c r="AE711" s="89">
        <f>IF(AG711=1,AK711,AG711)</f>
        <v>0</v>
      </c>
      <c r="AF711">
        <f>AD711/2</f>
        <v>0</v>
      </c>
      <c r="AG711" s="86">
        <f>IF(AND(AF711&gt;=0,AF711&lt;=1),1,"No aplica")</f>
        <v>1</v>
      </c>
      <c r="AH711" s="90">
        <f>AD711/(AG711*2)</f>
        <v>0</v>
      </c>
      <c r="AI711" s="91">
        <f>IF(AG711=1,AG711/$AG$714,"No aplica")</f>
        <v>0.2</v>
      </c>
      <c r="AJ711" s="91">
        <f>AF711*AI711</f>
        <v>0</v>
      </c>
      <c r="AK711" s="91">
        <f>AJ711*$AE$23</f>
        <v>0</v>
      </c>
    </row>
    <row r="712" spans="1:37" ht="25.15" customHeight="1" thickTop="1" thickBot="1" x14ac:dyDescent="0.25">
      <c r="A712" s="285" t="s">
        <v>2255</v>
      </c>
      <c r="B712" s="285"/>
      <c r="C712" s="285"/>
      <c r="D712" s="285"/>
      <c r="E712" s="285"/>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88">
        <f>'Art. 121'!AF684</f>
        <v>0</v>
      </c>
      <c r="AE712" s="89">
        <f>IF(AG712=1,AK712,AG712)</f>
        <v>0</v>
      </c>
      <c r="AF712">
        <f>AD712/2</f>
        <v>0</v>
      </c>
      <c r="AG712" s="86">
        <f>IF(AND(AF712&gt;=0,AF712&lt;=1),1,"No aplica")</f>
        <v>1</v>
      </c>
      <c r="AH712" s="90">
        <f>AD712/(AG712*2)</f>
        <v>0</v>
      </c>
      <c r="AI712" s="91">
        <f>IF(AG712=1,AG712/$AG$714,"No aplica")</f>
        <v>0.2</v>
      </c>
      <c r="AJ712" s="91">
        <f>AF712*AI712</f>
        <v>0</v>
      </c>
      <c r="AK712" s="91">
        <f>AJ712*$AE$23</f>
        <v>0</v>
      </c>
    </row>
    <row r="713" spans="1:37" ht="25.15" customHeight="1" thickTop="1" thickBot="1" x14ac:dyDescent="0.25">
      <c r="A713" s="285" t="s">
        <v>2256</v>
      </c>
      <c r="B713" s="285"/>
      <c r="C713" s="285"/>
      <c r="D713" s="285"/>
      <c r="E713" s="285"/>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88">
        <f>'Art. 121'!AF685</f>
        <v>0</v>
      </c>
      <c r="AE713" s="89">
        <f>IF(AG713=1,AK713,AG713)</f>
        <v>0</v>
      </c>
      <c r="AF713">
        <f>AD713/2</f>
        <v>0</v>
      </c>
      <c r="AG713" s="86">
        <f>IF(AND(AF713&gt;=0,AF713&lt;=1),1,"No aplica")</f>
        <v>1</v>
      </c>
      <c r="AH713" s="90">
        <f>AD713/(AG713*2)</f>
        <v>0</v>
      </c>
      <c r="AI713" s="91">
        <f>IF(AG713=1,AG713/$AG$714,"No aplica")</f>
        <v>0.2</v>
      </c>
      <c r="AJ713" s="91">
        <f>AF713*AI713</f>
        <v>0</v>
      </c>
      <c r="AK713" s="91">
        <f>AJ713*$AE$23</f>
        <v>0</v>
      </c>
    </row>
    <row r="714" spans="1:37" ht="25.15" customHeight="1" thickTop="1" x14ac:dyDescent="0.2">
      <c r="A714" s="307" t="s">
        <v>2257</v>
      </c>
      <c r="B714" s="307"/>
      <c r="C714" s="307"/>
      <c r="D714" s="307"/>
      <c r="E714" s="307"/>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89">
        <f>SUM(AE707:AE713)</f>
        <v>0</v>
      </c>
      <c r="AF714" s="59"/>
      <c r="AG714" s="92">
        <f>SUM(AG709:AG713)</f>
        <v>5</v>
      </c>
      <c r="AH714" s="93"/>
      <c r="AI714" s="94"/>
      <c r="AJ714" s="94"/>
      <c r="AK714" s="94"/>
    </row>
    <row r="715" spans="1:37" ht="25.15" customHeight="1" x14ac:dyDescent="0.2">
      <c r="A715" s="308" t="s">
        <v>2258</v>
      </c>
      <c r="B715" s="308"/>
      <c r="C715" s="308"/>
      <c r="D715" s="308"/>
      <c r="E715" s="308"/>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89">
        <f>AE714/$AE$23*100</f>
        <v>0</v>
      </c>
      <c r="AF715" s="59"/>
      <c r="AG715" s="92"/>
      <c r="AH715" s="93"/>
      <c r="AI715" s="94"/>
      <c r="AJ715" s="94"/>
      <c r="AK715" s="94"/>
    </row>
    <row r="716" spans="1:37" ht="25.15" customHeight="1" x14ac:dyDescent="0.2">
      <c r="A716" s="100"/>
      <c r="B716" s="100"/>
      <c r="C716" s="100"/>
      <c r="D716" s="100"/>
      <c r="E716" s="100"/>
      <c r="F716" s="100"/>
      <c r="G716" s="100"/>
      <c r="H716" s="100"/>
      <c r="I716" s="100"/>
      <c r="J716" s="100"/>
      <c r="K716" s="100"/>
      <c r="L716" s="100"/>
      <c r="M716" s="100"/>
      <c r="N716" s="100"/>
      <c r="O716" s="100"/>
      <c r="P716" s="100"/>
      <c r="Q716" s="95"/>
      <c r="R716" s="100"/>
      <c r="S716" s="100"/>
      <c r="T716" s="100"/>
      <c r="U716" s="100"/>
      <c r="V716" s="100"/>
      <c r="W716" s="100"/>
      <c r="X716" s="100"/>
      <c r="Y716" s="100"/>
      <c r="Z716" s="100"/>
      <c r="AA716" s="100"/>
      <c r="AB716" s="100"/>
      <c r="AC716" s="100"/>
      <c r="AD716" s="96"/>
      <c r="AE716" s="96"/>
    </row>
    <row r="717" spans="1:37" ht="25.15" customHeight="1" x14ac:dyDescent="0.2">
      <c r="A717" s="100"/>
      <c r="B717" s="100"/>
      <c r="C717" s="100"/>
      <c r="D717" s="100"/>
      <c r="E717" s="100"/>
      <c r="F717" s="100"/>
      <c r="G717" s="100"/>
      <c r="H717" s="100"/>
      <c r="I717" s="100"/>
      <c r="J717" s="100"/>
      <c r="K717" s="100"/>
      <c r="L717" s="100"/>
      <c r="M717" s="100"/>
      <c r="N717" s="100"/>
      <c r="O717" s="100"/>
      <c r="P717" s="100"/>
      <c r="Q717" s="95"/>
      <c r="R717" s="100"/>
      <c r="S717" s="100"/>
      <c r="T717" s="100"/>
      <c r="U717" s="100"/>
      <c r="V717" s="100"/>
      <c r="W717" s="100"/>
      <c r="X717" s="100"/>
      <c r="Y717" s="100"/>
      <c r="Z717" s="100"/>
      <c r="AA717" s="100"/>
      <c r="AB717" s="100"/>
      <c r="AC717" s="100"/>
      <c r="AD717" s="96"/>
      <c r="AE717" s="96"/>
    </row>
    <row r="718" spans="1:37" ht="25.15" customHeight="1" x14ac:dyDescent="0.2">
      <c r="A718" s="309" t="s">
        <v>525</v>
      </c>
      <c r="B718" s="309"/>
      <c r="C718" s="309"/>
      <c r="D718" s="309"/>
      <c r="E718" s="309"/>
      <c r="F718" s="309"/>
      <c r="G718" s="309"/>
      <c r="H718" s="309"/>
      <c r="I718" s="309"/>
      <c r="J718" s="309"/>
      <c r="K718" s="309"/>
      <c r="L718" s="309"/>
      <c r="M718" s="309"/>
      <c r="N718" s="309"/>
      <c r="O718" s="309"/>
      <c r="P718" s="309"/>
      <c r="Q718" s="309"/>
      <c r="R718" s="309"/>
      <c r="S718" s="309"/>
      <c r="T718" s="309"/>
      <c r="U718" s="309"/>
      <c r="V718" s="309"/>
      <c r="W718" s="309"/>
      <c r="X718" s="309"/>
      <c r="Y718" s="309"/>
      <c r="Z718" s="309"/>
      <c r="AA718" s="309"/>
      <c r="AB718" s="309"/>
      <c r="AC718" s="309"/>
      <c r="AD718" s="82"/>
      <c r="AE718" s="82"/>
    </row>
    <row r="719" spans="1:37" ht="25.15" customHeight="1" x14ac:dyDescent="0.2">
      <c r="A719" s="101"/>
      <c r="B719" s="102"/>
      <c r="C719" s="102"/>
      <c r="D719" s="102"/>
      <c r="E719" s="102"/>
      <c r="F719" s="102"/>
      <c r="G719" s="102"/>
      <c r="H719" s="102"/>
      <c r="I719" s="102"/>
      <c r="J719" s="102"/>
      <c r="K719" s="102"/>
      <c r="L719" s="102"/>
      <c r="M719" s="102"/>
      <c r="N719" s="102"/>
      <c r="O719" s="102"/>
      <c r="P719" s="102"/>
      <c r="Q719" s="103"/>
      <c r="R719" s="102"/>
      <c r="S719" s="102"/>
      <c r="T719" s="102"/>
      <c r="U719" s="102"/>
      <c r="V719" s="102"/>
      <c r="W719" s="102"/>
      <c r="X719" s="102"/>
      <c r="Y719" s="102"/>
      <c r="Z719" s="102"/>
      <c r="AA719" s="102"/>
      <c r="AB719" s="102"/>
      <c r="AC719" s="102"/>
      <c r="AD719" s="83"/>
      <c r="AE719" s="83"/>
    </row>
    <row r="720" spans="1:37" ht="25.15" customHeight="1" thickBot="1" x14ac:dyDescent="0.25">
      <c r="A720" s="70"/>
      <c r="B720" s="70"/>
      <c r="C720" s="70"/>
      <c r="D720" s="70"/>
      <c r="E720" s="70"/>
      <c r="F720" s="70"/>
      <c r="G720" s="70"/>
      <c r="H720" s="70"/>
      <c r="I720" s="70"/>
      <c r="J720" s="70"/>
      <c r="K720" s="70"/>
      <c r="L720" s="70"/>
      <c r="M720" s="70"/>
      <c r="N720" s="70"/>
      <c r="O720" s="70"/>
      <c r="P720" s="70"/>
      <c r="Q720" s="95"/>
      <c r="R720" s="70"/>
      <c r="S720" s="70"/>
      <c r="T720" s="70"/>
      <c r="U720" s="70"/>
      <c r="V720" s="70"/>
      <c r="W720" s="70"/>
      <c r="X720" s="70"/>
      <c r="Y720" s="70"/>
      <c r="Z720" s="70"/>
      <c r="AA720" s="70"/>
      <c r="AB720" s="70"/>
      <c r="AC720" s="70"/>
      <c r="AD720" s="96"/>
      <c r="AE720" s="96"/>
    </row>
    <row r="721" spans="1:37" ht="25.15" customHeight="1" thickTop="1" thickBot="1" x14ac:dyDescent="0.25">
      <c r="A721" s="299" t="s">
        <v>43</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63" t="s">
        <v>64</v>
      </c>
      <c r="AE721" s="211" t="s">
        <v>8</v>
      </c>
      <c r="AF721" s="86" t="s">
        <v>2133</v>
      </c>
      <c r="AG721" s="86" t="s">
        <v>2134</v>
      </c>
      <c r="AH721" s="86" t="s">
        <v>2135</v>
      </c>
      <c r="AI721" s="87" t="s">
        <v>2136</v>
      </c>
      <c r="AJ721" s="86"/>
      <c r="AK721" s="87" t="s">
        <v>2137</v>
      </c>
    </row>
    <row r="722" spans="1:37" ht="25.15" customHeight="1" thickTop="1" thickBot="1" x14ac:dyDescent="0.25">
      <c r="A722" s="314" t="s">
        <v>66</v>
      </c>
      <c r="B722" s="315"/>
      <c r="C722" s="315"/>
      <c r="D722" s="315"/>
      <c r="E722" s="315"/>
      <c r="F722" s="315"/>
      <c r="G722" s="315"/>
      <c r="H722" s="315"/>
      <c r="I722" s="315"/>
      <c r="J722" s="315"/>
      <c r="K722" s="315"/>
      <c r="L722" s="315"/>
      <c r="M722" s="315"/>
      <c r="N722" s="315"/>
      <c r="O722" s="315"/>
      <c r="P722" s="315"/>
      <c r="Q722" s="315"/>
      <c r="R722" s="315"/>
      <c r="S722" s="315"/>
      <c r="T722" s="315"/>
      <c r="U722" s="315"/>
      <c r="V722" s="315"/>
      <c r="W722" s="315"/>
      <c r="X722" s="315"/>
      <c r="Y722" s="315"/>
      <c r="Z722" s="315"/>
      <c r="AA722" s="315"/>
      <c r="AB722" s="315"/>
      <c r="AC722" s="316"/>
      <c r="AD722" s="88">
        <f>'Art. 121'!AF694</f>
        <v>0</v>
      </c>
      <c r="AE722" s="89">
        <f t="shared" ref="AE722:AE755" si="139">IF(AG722=1,AK722,AG722)</f>
        <v>0</v>
      </c>
      <c r="AF722">
        <f t="shared" ref="AF722:AF755" si="140">AD722/2</f>
        <v>0</v>
      </c>
      <c r="AG722" s="86">
        <f t="shared" ref="AG722:AG755" si="141">IF(AND(AF722&gt;=0,AF722&lt;=1),1,"No aplica")</f>
        <v>1</v>
      </c>
      <c r="AH722" s="90">
        <f t="shared" ref="AH722:AH755" si="142">AD722/(AG722*2)</f>
        <v>0</v>
      </c>
      <c r="AI722" s="91">
        <f t="shared" ref="AI722:AI756" si="143">IF(AG722=1,AG722/$AG$756,"No aplica")</f>
        <v>2.9411764705882353E-2</v>
      </c>
      <c r="AJ722" s="91">
        <f t="shared" ref="AJ722:AJ755" si="144">AF722*AI722</f>
        <v>0</v>
      </c>
      <c r="AK722" s="91">
        <f t="shared" ref="AK722:AK755" si="145">AJ722*$AE$23</f>
        <v>0</v>
      </c>
    </row>
    <row r="723" spans="1:37" ht="25.15" customHeight="1" thickTop="1" thickBot="1" x14ac:dyDescent="0.25">
      <c r="A723" s="314" t="s">
        <v>67</v>
      </c>
      <c r="B723" s="315" t="s">
        <v>67</v>
      </c>
      <c r="C723" s="315" t="s">
        <v>67</v>
      </c>
      <c r="D723" s="315" t="s">
        <v>67</v>
      </c>
      <c r="E723" s="315" t="s">
        <v>67</v>
      </c>
      <c r="F723" s="315" t="s">
        <v>67</v>
      </c>
      <c r="G723" s="315" t="s">
        <v>67</v>
      </c>
      <c r="H723" s="315" t="s">
        <v>67</v>
      </c>
      <c r="I723" s="315" t="s">
        <v>67</v>
      </c>
      <c r="J723" s="315" t="s">
        <v>67</v>
      </c>
      <c r="K723" s="315" t="s">
        <v>67</v>
      </c>
      <c r="L723" s="315" t="s">
        <v>67</v>
      </c>
      <c r="M723" s="315" t="s">
        <v>67</v>
      </c>
      <c r="N723" s="315" t="s">
        <v>67</v>
      </c>
      <c r="O723" s="315" t="s">
        <v>67</v>
      </c>
      <c r="P723" s="315" t="s">
        <v>67</v>
      </c>
      <c r="Q723" s="315" t="s">
        <v>67</v>
      </c>
      <c r="R723" s="315" t="s">
        <v>67</v>
      </c>
      <c r="S723" s="315" t="s">
        <v>67</v>
      </c>
      <c r="T723" s="315" t="s">
        <v>67</v>
      </c>
      <c r="U723" s="315" t="s">
        <v>67</v>
      </c>
      <c r="V723" s="315" t="s">
        <v>67</v>
      </c>
      <c r="W723" s="315" t="s">
        <v>67</v>
      </c>
      <c r="X723" s="315" t="s">
        <v>67</v>
      </c>
      <c r="Y723" s="315" t="s">
        <v>67</v>
      </c>
      <c r="Z723" s="315" t="s">
        <v>67</v>
      </c>
      <c r="AA723" s="315" t="s">
        <v>67</v>
      </c>
      <c r="AB723" s="315" t="s">
        <v>67</v>
      </c>
      <c r="AC723" s="316" t="s">
        <v>67</v>
      </c>
      <c r="AD723" s="88">
        <f>'Art. 121'!AF695</f>
        <v>0</v>
      </c>
      <c r="AE723" s="89">
        <f t="shared" si="139"/>
        <v>0</v>
      </c>
      <c r="AF723">
        <f t="shared" si="140"/>
        <v>0</v>
      </c>
      <c r="AG723" s="86">
        <f t="shared" si="141"/>
        <v>1</v>
      </c>
      <c r="AH723" s="90">
        <f t="shared" si="142"/>
        <v>0</v>
      </c>
      <c r="AI723" s="91">
        <f t="shared" si="143"/>
        <v>2.9411764705882353E-2</v>
      </c>
      <c r="AJ723" s="91">
        <f t="shared" si="144"/>
        <v>0</v>
      </c>
      <c r="AK723" s="91">
        <f t="shared" si="145"/>
        <v>0</v>
      </c>
    </row>
    <row r="724" spans="1:37" ht="25.15" customHeight="1" thickTop="1" thickBot="1" x14ac:dyDescent="0.25">
      <c r="A724" s="314" t="s">
        <v>526</v>
      </c>
      <c r="B724" s="315" t="s">
        <v>526</v>
      </c>
      <c r="C724" s="315" t="s">
        <v>526</v>
      </c>
      <c r="D724" s="315" t="s">
        <v>526</v>
      </c>
      <c r="E724" s="315" t="s">
        <v>526</v>
      </c>
      <c r="F724" s="315" t="s">
        <v>526</v>
      </c>
      <c r="G724" s="315" t="s">
        <v>526</v>
      </c>
      <c r="H724" s="315" t="s">
        <v>526</v>
      </c>
      <c r="I724" s="315" t="s">
        <v>526</v>
      </c>
      <c r="J724" s="315" t="s">
        <v>526</v>
      </c>
      <c r="K724" s="315" t="s">
        <v>526</v>
      </c>
      <c r="L724" s="315" t="s">
        <v>526</v>
      </c>
      <c r="M724" s="315" t="s">
        <v>526</v>
      </c>
      <c r="N724" s="315" t="s">
        <v>526</v>
      </c>
      <c r="O724" s="315" t="s">
        <v>526</v>
      </c>
      <c r="P724" s="315" t="s">
        <v>526</v>
      </c>
      <c r="Q724" s="315" t="s">
        <v>526</v>
      </c>
      <c r="R724" s="315" t="s">
        <v>526</v>
      </c>
      <c r="S724" s="315" t="s">
        <v>526</v>
      </c>
      <c r="T724" s="315" t="s">
        <v>526</v>
      </c>
      <c r="U724" s="315" t="s">
        <v>526</v>
      </c>
      <c r="V724" s="315" t="s">
        <v>526</v>
      </c>
      <c r="W724" s="315" t="s">
        <v>526</v>
      </c>
      <c r="X724" s="315" t="s">
        <v>526</v>
      </c>
      <c r="Y724" s="315" t="s">
        <v>526</v>
      </c>
      <c r="Z724" s="315" t="s">
        <v>526</v>
      </c>
      <c r="AA724" s="315" t="s">
        <v>526</v>
      </c>
      <c r="AB724" s="315" t="s">
        <v>526</v>
      </c>
      <c r="AC724" s="316" t="s">
        <v>526</v>
      </c>
      <c r="AD724" s="88">
        <f>'Art. 121'!AF696</f>
        <v>0</v>
      </c>
      <c r="AE724" s="89">
        <f t="shared" si="139"/>
        <v>0</v>
      </c>
      <c r="AF724">
        <f t="shared" si="140"/>
        <v>0</v>
      </c>
      <c r="AG724" s="86">
        <f t="shared" si="141"/>
        <v>1</v>
      </c>
      <c r="AH724" s="90">
        <f t="shared" si="142"/>
        <v>0</v>
      </c>
      <c r="AI724" s="91">
        <f t="shared" si="143"/>
        <v>2.9411764705882353E-2</v>
      </c>
      <c r="AJ724" s="91">
        <f t="shared" si="144"/>
        <v>0</v>
      </c>
      <c r="AK724" s="91">
        <f t="shared" si="145"/>
        <v>0</v>
      </c>
    </row>
    <row r="725" spans="1:37" ht="25.15" customHeight="1" thickTop="1" thickBot="1" x14ac:dyDescent="0.25">
      <c r="A725" s="314" t="s">
        <v>527</v>
      </c>
      <c r="B725" s="315" t="s">
        <v>527</v>
      </c>
      <c r="C725" s="315" t="s">
        <v>527</v>
      </c>
      <c r="D725" s="315" t="s">
        <v>527</v>
      </c>
      <c r="E725" s="315" t="s">
        <v>527</v>
      </c>
      <c r="F725" s="315" t="s">
        <v>527</v>
      </c>
      <c r="G725" s="315" t="s">
        <v>527</v>
      </c>
      <c r="H725" s="315" t="s">
        <v>527</v>
      </c>
      <c r="I725" s="315" t="s">
        <v>527</v>
      </c>
      <c r="J725" s="315" t="s">
        <v>527</v>
      </c>
      <c r="K725" s="315" t="s">
        <v>527</v>
      </c>
      <c r="L725" s="315" t="s">
        <v>527</v>
      </c>
      <c r="M725" s="315" t="s">
        <v>527</v>
      </c>
      <c r="N725" s="315" t="s">
        <v>527</v>
      </c>
      <c r="O725" s="315" t="s">
        <v>527</v>
      </c>
      <c r="P725" s="315" t="s">
        <v>527</v>
      </c>
      <c r="Q725" s="315" t="s">
        <v>527</v>
      </c>
      <c r="R725" s="315" t="s">
        <v>527</v>
      </c>
      <c r="S725" s="315" t="s">
        <v>527</v>
      </c>
      <c r="T725" s="315" t="s">
        <v>527</v>
      </c>
      <c r="U725" s="315" t="s">
        <v>527</v>
      </c>
      <c r="V725" s="315" t="s">
        <v>527</v>
      </c>
      <c r="W725" s="315" t="s">
        <v>527</v>
      </c>
      <c r="X725" s="315" t="s">
        <v>527</v>
      </c>
      <c r="Y725" s="315" t="s">
        <v>527</v>
      </c>
      <c r="Z725" s="315" t="s">
        <v>527</v>
      </c>
      <c r="AA725" s="315" t="s">
        <v>527</v>
      </c>
      <c r="AB725" s="315" t="s">
        <v>527</v>
      </c>
      <c r="AC725" s="316" t="s">
        <v>527</v>
      </c>
      <c r="AD725" s="88">
        <f>'Art. 121'!AF697</f>
        <v>0</v>
      </c>
      <c r="AE725" s="89">
        <f t="shared" si="139"/>
        <v>0</v>
      </c>
      <c r="AF725">
        <f t="shared" si="140"/>
        <v>0</v>
      </c>
      <c r="AG725" s="86">
        <f t="shared" si="141"/>
        <v>1</v>
      </c>
      <c r="AH725" s="90">
        <f t="shared" si="142"/>
        <v>0</v>
      </c>
      <c r="AI725" s="91">
        <f t="shared" si="143"/>
        <v>2.9411764705882353E-2</v>
      </c>
      <c r="AJ725" s="91">
        <f t="shared" si="144"/>
        <v>0</v>
      </c>
      <c r="AK725" s="91">
        <f t="shared" si="145"/>
        <v>0</v>
      </c>
    </row>
    <row r="726" spans="1:37" ht="25.15" customHeight="1" thickTop="1" thickBot="1" x14ac:dyDescent="0.25">
      <c r="A726" s="314" t="s">
        <v>528</v>
      </c>
      <c r="B726" s="315" t="s">
        <v>528</v>
      </c>
      <c r="C726" s="315" t="s">
        <v>528</v>
      </c>
      <c r="D726" s="315" t="s">
        <v>528</v>
      </c>
      <c r="E726" s="315" t="s">
        <v>528</v>
      </c>
      <c r="F726" s="315" t="s">
        <v>528</v>
      </c>
      <c r="G726" s="315" t="s">
        <v>528</v>
      </c>
      <c r="H726" s="315" t="s">
        <v>528</v>
      </c>
      <c r="I726" s="315" t="s">
        <v>528</v>
      </c>
      <c r="J726" s="315" t="s">
        <v>528</v>
      </c>
      <c r="K726" s="315" t="s">
        <v>528</v>
      </c>
      <c r="L726" s="315" t="s">
        <v>528</v>
      </c>
      <c r="M726" s="315" t="s">
        <v>528</v>
      </c>
      <c r="N726" s="315" t="s">
        <v>528</v>
      </c>
      <c r="O726" s="315" t="s">
        <v>528</v>
      </c>
      <c r="P726" s="315" t="s">
        <v>528</v>
      </c>
      <c r="Q726" s="315" t="s">
        <v>528</v>
      </c>
      <c r="R726" s="315" t="s">
        <v>528</v>
      </c>
      <c r="S726" s="315" t="s">
        <v>528</v>
      </c>
      <c r="T726" s="315" t="s">
        <v>528</v>
      </c>
      <c r="U726" s="315" t="s">
        <v>528</v>
      </c>
      <c r="V726" s="315" t="s">
        <v>528</v>
      </c>
      <c r="W726" s="315" t="s">
        <v>528</v>
      </c>
      <c r="X726" s="315" t="s">
        <v>528</v>
      </c>
      <c r="Y726" s="315" t="s">
        <v>528</v>
      </c>
      <c r="Z726" s="315" t="s">
        <v>528</v>
      </c>
      <c r="AA726" s="315" t="s">
        <v>528</v>
      </c>
      <c r="AB726" s="315" t="s">
        <v>528</v>
      </c>
      <c r="AC726" s="316" t="s">
        <v>528</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15" customHeight="1" thickTop="1" thickBot="1" x14ac:dyDescent="0.25">
      <c r="A727" s="314" t="s">
        <v>529</v>
      </c>
      <c r="B727" s="315" t="s">
        <v>529</v>
      </c>
      <c r="C727" s="315" t="s">
        <v>529</v>
      </c>
      <c r="D727" s="315" t="s">
        <v>529</v>
      </c>
      <c r="E727" s="315" t="s">
        <v>529</v>
      </c>
      <c r="F727" s="315" t="s">
        <v>529</v>
      </c>
      <c r="G727" s="315" t="s">
        <v>529</v>
      </c>
      <c r="H727" s="315" t="s">
        <v>529</v>
      </c>
      <c r="I727" s="315" t="s">
        <v>529</v>
      </c>
      <c r="J727" s="315" t="s">
        <v>529</v>
      </c>
      <c r="K727" s="315" t="s">
        <v>529</v>
      </c>
      <c r="L727" s="315" t="s">
        <v>529</v>
      </c>
      <c r="M727" s="315" t="s">
        <v>529</v>
      </c>
      <c r="N727" s="315" t="s">
        <v>529</v>
      </c>
      <c r="O727" s="315" t="s">
        <v>529</v>
      </c>
      <c r="P727" s="315" t="s">
        <v>529</v>
      </c>
      <c r="Q727" s="315" t="s">
        <v>529</v>
      </c>
      <c r="R727" s="315" t="s">
        <v>529</v>
      </c>
      <c r="S727" s="315" t="s">
        <v>529</v>
      </c>
      <c r="T727" s="315" t="s">
        <v>529</v>
      </c>
      <c r="U727" s="315" t="s">
        <v>529</v>
      </c>
      <c r="V727" s="315" t="s">
        <v>529</v>
      </c>
      <c r="W727" s="315" t="s">
        <v>529</v>
      </c>
      <c r="X727" s="315" t="s">
        <v>529</v>
      </c>
      <c r="Y727" s="315" t="s">
        <v>529</v>
      </c>
      <c r="Z727" s="315" t="s">
        <v>529</v>
      </c>
      <c r="AA727" s="315" t="s">
        <v>529</v>
      </c>
      <c r="AB727" s="315" t="s">
        <v>529</v>
      </c>
      <c r="AC727" s="316" t="s">
        <v>529</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15" customHeight="1" thickTop="1" thickBot="1" x14ac:dyDescent="0.25">
      <c r="A728" s="314" t="s">
        <v>530</v>
      </c>
      <c r="B728" s="315" t="s">
        <v>530</v>
      </c>
      <c r="C728" s="315" t="s">
        <v>530</v>
      </c>
      <c r="D728" s="315" t="s">
        <v>530</v>
      </c>
      <c r="E728" s="315" t="s">
        <v>530</v>
      </c>
      <c r="F728" s="315" t="s">
        <v>530</v>
      </c>
      <c r="G728" s="315" t="s">
        <v>530</v>
      </c>
      <c r="H728" s="315" t="s">
        <v>530</v>
      </c>
      <c r="I728" s="315" t="s">
        <v>530</v>
      </c>
      <c r="J728" s="315" t="s">
        <v>530</v>
      </c>
      <c r="K728" s="315" t="s">
        <v>530</v>
      </c>
      <c r="L728" s="315" t="s">
        <v>530</v>
      </c>
      <c r="M728" s="315" t="s">
        <v>530</v>
      </c>
      <c r="N728" s="315" t="s">
        <v>530</v>
      </c>
      <c r="O728" s="315" t="s">
        <v>530</v>
      </c>
      <c r="P728" s="315" t="s">
        <v>530</v>
      </c>
      <c r="Q728" s="315" t="s">
        <v>530</v>
      </c>
      <c r="R728" s="315" t="s">
        <v>530</v>
      </c>
      <c r="S728" s="315" t="s">
        <v>530</v>
      </c>
      <c r="T728" s="315" t="s">
        <v>530</v>
      </c>
      <c r="U728" s="315" t="s">
        <v>530</v>
      </c>
      <c r="V728" s="315" t="s">
        <v>530</v>
      </c>
      <c r="W728" s="315" t="s">
        <v>530</v>
      </c>
      <c r="X728" s="315" t="s">
        <v>530</v>
      </c>
      <c r="Y728" s="315" t="s">
        <v>530</v>
      </c>
      <c r="Z728" s="315" t="s">
        <v>530</v>
      </c>
      <c r="AA728" s="315" t="s">
        <v>530</v>
      </c>
      <c r="AB728" s="315" t="s">
        <v>530</v>
      </c>
      <c r="AC728" s="316" t="s">
        <v>530</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15" customHeight="1" thickTop="1" thickBot="1" x14ac:dyDescent="0.25">
      <c r="A729" s="314" t="s">
        <v>531</v>
      </c>
      <c r="B729" s="315" t="s">
        <v>531</v>
      </c>
      <c r="C729" s="315" t="s">
        <v>531</v>
      </c>
      <c r="D729" s="315" t="s">
        <v>531</v>
      </c>
      <c r="E729" s="315" t="s">
        <v>531</v>
      </c>
      <c r="F729" s="315" t="s">
        <v>531</v>
      </c>
      <c r="G729" s="315" t="s">
        <v>531</v>
      </c>
      <c r="H729" s="315" t="s">
        <v>531</v>
      </c>
      <c r="I729" s="315" t="s">
        <v>531</v>
      </c>
      <c r="J729" s="315" t="s">
        <v>531</v>
      </c>
      <c r="K729" s="315" t="s">
        <v>531</v>
      </c>
      <c r="L729" s="315" t="s">
        <v>531</v>
      </c>
      <c r="M729" s="315" t="s">
        <v>531</v>
      </c>
      <c r="N729" s="315" t="s">
        <v>531</v>
      </c>
      <c r="O729" s="315" t="s">
        <v>531</v>
      </c>
      <c r="P729" s="315" t="s">
        <v>531</v>
      </c>
      <c r="Q729" s="315" t="s">
        <v>531</v>
      </c>
      <c r="R729" s="315" t="s">
        <v>531</v>
      </c>
      <c r="S729" s="315" t="s">
        <v>531</v>
      </c>
      <c r="T729" s="315" t="s">
        <v>531</v>
      </c>
      <c r="U729" s="315" t="s">
        <v>531</v>
      </c>
      <c r="V729" s="315" t="s">
        <v>531</v>
      </c>
      <c r="W729" s="315" t="s">
        <v>531</v>
      </c>
      <c r="X729" s="315" t="s">
        <v>531</v>
      </c>
      <c r="Y729" s="315" t="s">
        <v>531</v>
      </c>
      <c r="Z729" s="315" t="s">
        <v>531</v>
      </c>
      <c r="AA729" s="315" t="s">
        <v>531</v>
      </c>
      <c r="AB729" s="315" t="s">
        <v>531</v>
      </c>
      <c r="AC729" s="316" t="s">
        <v>531</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15" customHeight="1" thickTop="1" thickBot="1" x14ac:dyDescent="0.25">
      <c r="A730" s="314" t="s">
        <v>532</v>
      </c>
      <c r="B730" s="315" t="s">
        <v>532</v>
      </c>
      <c r="C730" s="315" t="s">
        <v>532</v>
      </c>
      <c r="D730" s="315" t="s">
        <v>532</v>
      </c>
      <c r="E730" s="315" t="s">
        <v>532</v>
      </c>
      <c r="F730" s="315" t="s">
        <v>532</v>
      </c>
      <c r="G730" s="315" t="s">
        <v>532</v>
      </c>
      <c r="H730" s="315" t="s">
        <v>532</v>
      </c>
      <c r="I730" s="315" t="s">
        <v>532</v>
      </c>
      <c r="J730" s="315" t="s">
        <v>532</v>
      </c>
      <c r="K730" s="315" t="s">
        <v>532</v>
      </c>
      <c r="L730" s="315" t="s">
        <v>532</v>
      </c>
      <c r="M730" s="315" t="s">
        <v>532</v>
      </c>
      <c r="N730" s="315" t="s">
        <v>532</v>
      </c>
      <c r="O730" s="315" t="s">
        <v>532</v>
      </c>
      <c r="P730" s="315" t="s">
        <v>532</v>
      </c>
      <c r="Q730" s="315" t="s">
        <v>532</v>
      </c>
      <c r="R730" s="315" t="s">
        <v>532</v>
      </c>
      <c r="S730" s="315" t="s">
        <v>532</v>
      </c>
      <c r="T730" s="315" t="s">
        <v>532</v>
      </c>
      <c r="U730" s="315" t="s">
        <v>532</v>
      </c>
      <c r="V730" s="315" t="s">
        <v>532</v>
      </c>
      <c r="W730" s="315" t="s">
        <v>532</v>
      </c>
      <c r="X730" s="315" t="s">
        <v>532</v>
      </c>
      <c r="Y730" s="315" t="s">
        <v>532</v>
      </c>
      <c r="Z730" s="315" t="s">
        <v>532</v>
      </c>
      <c r="AA730" s="315" t="s">
        <v>532</v>
      </c>
      <c r="AB730" s="315" t="s">
        <v>532</v>
      </c>
      <c r="AC730" s="316" t="s">
        <v>532</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15" customHeight="1" thickTop="1" thickBot="1" x14ac:dyDescent="0.25">
      <c r="A731" s="314" t="s">
        <v>533</v>
      </c>
      <c r="B731" s="315" t="s">
        <v>533</v>
      </c>
      <c r="C731" s="315" t="s">
        <v>533</v>
      </c>
      <c r="D731" s="315" t="s">
        <v>533</v>
      </c>
      <c r="E731" s="315" t="s">
        <v>533</v>
      </c>
      <c r="F731" s="315" t="s">
        <v>533</v>
      </c>
      <c r="G731" s="315" t="s">
        <v>533</v>
      </c>
      <c r="H731" s="315" t="s">
        <v>533</v>
      </c>
      <c r="I731" s="315" t="s">
        <v>533</v>
      </c>
      <c r="J731" s="315" t="s">
        <v>533</v>
      </c>
      <c r="K731" s="315" t="s">
        <v>533</v>
      </c>
      <c r="L731" s="315" t="s">
        <v>533</v>
      </c>
      <c r="M731" s="315" t="s">
        <v>533</v>
      </c>
      <c r="N731" s="315" t="s">
        <v>533</v>
      </c>
      <c r="O731" s="315" t="s">
        <v>533</v>
      </c>
      <c r="P731" s="315" t="s">
        <v>533</v>
      </c>
      <c r="Q731" s="315" t="s">
        <v>533</v>
      </c>
      <c r="R731" s="315" t="s">
        <v>533</v>
      </c>
      <c r="S731" s="315" t="s">
        <v>533</v>
      </c>
      <c r="T731" s="315" t="s">
        <v>533</v>
      </c>
      <c r="U731" s="315" t="s">
        <v>533</v>
      </c>
      <c r="V731" s="315" t="s">
        <v>533</v>
      </c>
      <c r="W731" s="315" t="s">
        <v>533</v>
      </c>
      <c r="X731" s="315" t="s">
        <v>533</v>
      </c>
      <c r="Y731" s="315" t="s">
        <v>533</v>
      </c>
      <c r="Z731" s="315" t="s">
        <v>533</v>
      </c>
      <c r="AA731" s="315" t="s">
        <v>533</v>
      </c>
      <c r="AB731" s="315" t="s">
        <v>533</v>
      </c>
      <c r="AC731" s="316" t="s">
        <v>533</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15" customHeight="1" thickTop="1" thickBot="1" x14ac:dyDescent="0.25">
      <c r="A732" s="314" t="s">
        <v>534</v>
      </c>
      <c r="B732" s="315" t="s">
        <v>534</v>
      </c>
      <c r="C732" s="315" t="s">
        <v>534</v>
      </c>
      <c r="D732" s="315" t="s">
        <v>534</v>
      </c>
      <c r="E732" s="315" t="s">
        <v>534</v>
      </c>
      <c r="F732" s="315" t="s">
        <v>534</v>
      </c>
      <c r="G732" s="315" t="s">
        <v>534</v>
      </c>
      <c r="H732" s="315" t="s">
        <v>534</v>
      </c>
      <c r="I732" s="315" t="s">
        <v>534</v>
      </c>
      <c r="J732" s="315" t="s">
        <v>534</v>
      </c>
      <c r="K732" s="315" t="s">
        <v>534</v>
      </c>
      <c r="L732" s="315" t="s">
        <v>534</v>
      </c>
      <c r="M732" s="315" t="s">
        <v>534</v>
      </c>
      <c r="N732" s="315" t="s">
        <v>534</v>
      </c>
      <c r="O732" s="315" t="s">
        <v>534</v>
      </c>
      <c r="P732" s="315" t="s">
        <v>534</v>
      </c>
      <c r="Q732" s="315" t="s">
        <v>534</v>
      </c>
      <c r="R732" s="315" t="s">
        <v>534</v>
      </c>
      <c r="S732" s="315" t="s">
        <v>534</v>
      </c>
      <c r="T732" s="315" t="s">
        <v>534</v>
      </c>
      <c r="U732" s="315" t="s">
        <v>534</v>
      </c>
      <c r="V732" s="315" t="s">
        <v>534</v>
      </c>
      <c r="W732" s="315" t="s">
        <v>534</v>
      </c>
      <c r="X732" s="315" t="s">
        <v>534</v>
      </c>
      <c r="Y732" s="315" t="s">
        <v>534</v>
      </c>
      <c r="Z732" s="315" t="s">
        <v>534</v>
      </c>
      <c r="AA732" s="315" t="s">
        <v>534</v>
      </c>
      <c r="AB732" s="315" t="s">
        <v>534</v>
      </c>
      <c r="AC732" s="316" t="s">
        <v>534</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15" customHeight="1" thickTop="1" thickBot="1" x14ac:dyDescent="0.25">
      <c r="A733" s="314" t="s">
        <v>535</v>
      </c>
      <c r="B733" s="315" t="s">
        <v>535</v>
      </c>
      <c r="C733" s="315" t="s">
        <v>535</v>
      </c>
      <c r="D733" s="315" t="s">
        <v>535</v>
      </c>
      <c r="E733" s="315" t="s">
        <v>535</v>
      </c>
      <c r="F733" s="315" t="s">
        <v>535</v>
      </c>
      <c r="G733" s="315" t="s">
        <v>535</v>
      </c>
      <c r="H733" s="315" t="s">
        <v>535</v>
      </c>
      <c r="I733" s="315" t="s">
        <v>535</v>
      </c>
      <c r="J733" s="315" t="s">
        <v>535</v>
      </c>
      <c r="K733" s="315" t="s">
        <v>535</v>
      </c>
      <c r="L733" s="315" t="s">
        <v>535</v>
      </c>
      <c r="M733" s="315" t="s">
        <v>535</v>
      </c>
      <c r="N733" s="315" t="s">
        <v>535</v>
      </c>
      <c r="O733" s="315" t="s">
        <v>535</v>
      </c>
      <c r="P733" s="315" t="s">
        <v>535</v>
      </c>
      <c r="Q733" s="315" t="s">
        <v>535</v>
      </c>
      <c r="R733" s="315" t="s">
        <v>535</v>
      </c>
      <c r="S733" s="315" t="s">
        <v>535</v>
      </c>
      <c r="T733" s="315" t="s">
        <v>535</v>
      </c>
      <c r="U733" s="315" t="s">
        <v>535</v>
      </c>
      <c r="V733" s="315" t="s">
        <v>535</v>
      </c>
      <c r="W733" s="315" t="s">
        <v>535</v>
      </c>
      <c r="X733" s="315" t="s">
        <v>535</v>
      </c>
      <c r="Y733" s="315" t="s">
        <v>535</v>
      </c>
      <c r="Z733" s="315" t="s">
        <v>535</v>
      </c>
      <c r="AA733" s="315" t="s">
        <v>535</v>
      </c>
      <c r="AB733" s="315" t="s">
        <v>535</v>
      </c>
      <c r="AC733" s="316" t="s">
        <v>535</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15" customHeight="1" thickTop="1" thickBot="1" x14ac:dyDescent="0.25">
      <c r="A734" s="314" t="s">
        <v>536</v>
      </c>
      <c r="B734" s="315" t="s">
        <v>536</v>
      </c>
      <c r="C734" s="315" t="s">
        <v>536</v>
      </c>
      <c r="D734" s="315" t="s">
        <v>536</v>
      </c>
      <c r="E734" s="315" t="s">
        <v>536</v>
      </c>
      <c r="F734" s="315" t="s">
        <v>536</v>
      </c>
      <c r="G734" s="315" t="s">
        <v>536</v>
      </c>
      <c r="H734" s="315" t="s">
        <v>536</v>
      </c>
      <c r="I734" s="315" t="s">
        <v>536</v>
      </c>
      <c r="J734" s="315" t="s">
        <v>536</v>
      </c>
      <c r="K734" s="315" t="s">
        <v>536</v>
      </c>
      <c r="L734" s="315" t="s">
        <v>536</v>
      </c>
      <c r="M734" s="315" t="s">
        <v>536</v>
      </c>
      <c r="N734" s="315" t="s">
        <v>536</v>
      </c>
      <c r="O734" s="315" t="s">
        <v>536</v>
      </c>
      <c r="P734" s="315" t="s">
        <v>536</v>
      </c>
      <c r="Q734" s="315" t="s">
        <v>536</v>
      </c>
      <c r="R734" s="315" t="s">
        <v>536</v>
      </c>
      <c r="S734" s="315" t="s">
        <v>536</v>
      </c>
      <c r="T734" s="315" t="s">
        <v>536</v>
      </c>
      <c r="U734" s="315" t="s">
        <v>536</v>
      </c>
      <c r="V734" s="315" t="s">
        <v>536</v>
      </c>
      <c r="W734" s="315" t="s">
        <v>536</v>
      </c>
      <c r="X734" s="315" t="s">
        <v>536</v>
      </c>
      <c r="Y734" s="315" t="s">
        <v>536</v>
      </c>
      <c r="Z734" s="315" t="s">
        <v>536</v>
      </c>
      <c r="AA734" s="315" t="s">
        <v>536</v>
      </c>
      <c r="AB734" s="315" t="s">
        <v>536</v>
      </c>
      <c r="AC734" s="316" t="s">
        <v>536</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15" customHeight="1" thickTop="1" thickBot="1" x14ac:dyDescent="0.25">
      <c r="A735" s="314" t="s">
        <v>537</v>
      </c>
      <c r="B735" s="315" t="s">
        <v>537</v>
      </c>
      <c r="C735" s="315" t="s">
        <v>537</v>
      </c>
      <c r="D735" s="315" t="s">
        <v>537</v>
      </c>
      <c r="E735" s="315" t="s">
        <v>537</v>
      </c>
      <c r="F735" s="315" t="s">
        <v>537</v>
      </c>
      <c r="G735" s="315" t="s">
        <v>537</v>
      </c>
      <c r="H735" s="315" t="s">
        <v>537</v>
      </c>
      <c r="I735" s="315" t="s">
        <v>537</v>
      </c>
      <c r="J735" s="315" t="s">
        <v>537</v>
      </c>
      <c r="K735" s="315" t="s">
        <v>537</v>
      </c>
      <c r="L735" s="315" t="s">
        <v>537</v>
      </c>
      <c r="M735" s="315" t="s">
        <v>537</v>
      </c>
      <c r="N735" s="315" t="s">
        <v>537</v>
      </c>
      <c r="O735" s="315" t="s">
        <v>537</v>
      </c>
      <c r="P735" s="315" t="s">
        <v>537</v>
      </c>
      <c r="Q735" s="315" t="s">
        <v>537</v>
      </c>
      <c r="R735" s="315" t="s">
        <v>537</v>
      </c>
      <c r="S735" s="315" t="s">
        <v>537</v>
      </c>
      <c r="T735" s="315" t="s">
        <v>537</v>
      </c>
      <c r="U735" s="315" t="s">
        <v>537</v>
      </c>
      <c r="V735" s="315" t="s">
        <v>537</v>
      </c>
      <c r="W735" s="315" t="s">
        <v>537</v>
      </c>
      <c r="X735" s="315" t="s">
        <v>537</v>
      </c>
      <c r="Y735" s="315" t="s">
        <v>537</v>
      </c>
      <c r="Z735" s="315" t="s">
        <v>537</v>
      </c>
      <c r="AA735" s="315" t="s">
        <v>537</v>
      </c>
      <c r="AB735" s="315" t="s">
        <v>537</v>
      </c>
      <c r="AC735" s="316" t="s">
        <v>537</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15" customHeight="1" thickTop="1" thickBot="1" x14ac:dyDescent="0.25">
      <c r="A736" s="314" t="s">
        <v>538</v>
      </c>
      <c r="B736" s="315" t="s">
        <v>538</v>
      </c>
      <c r="C736" s="315" t="s">
        <v>538</v>
      </c>
      <c r="D736" s="315" t="s">
        <v>538</v>
      </c>
      <c r="E736" s="315" t="s">
        <v>538</v>
      </c>
      <c r="F736" s="315" t="s">
        <v>538</v>
      </c>
      <c r="G736" s="315" t="s">
        <v>538</v>
      </c>
      <c r="H736" s="315" t="s">
        <v>538</v>
      </c>
      <c r="I736" s="315" t="s">
        <v>538</v>
      </c>
      <c r="J736" s="315" t="s">
        <v>538</v>
      </c>
      <c r="K736" s="315" t="s">
        <v>538</v>
      </c>
      <c r="L736" s="315" t="s">
        <v>538</v>
      </c>
      <c r="M736" s="315" t="s">
        <v>538</v>
      </c>
      <c r="N736" s="315" t="s">
        <v>538</v>
      </c>
      <c r="O736" s="315" t="s">
        <v>538</v>
      </c>
      <c r="P736" s="315" t="s">
        <v>538</v>
      </c>
      <c r="Q736" s="315" t="s">
        <v>538</v>
      </c>
      <c r="R736" s="315" t="s">
        <v>538</v>
      </c>
      <c r="S736" s="315" t="s">
        <v>538</v>
      </c>
      <c r="T736" s="315" t="s">
        <v>538</v>
      </c>
      <c r="U736" s="315" t="s">
        <v>538</v>
      </c>
      <c r="V736" s="315" t="s">
        <v>538</v>
      </c>
      <c r="W736" s="315" t="s">
        <v>538</v>
      </c>
      <c r="X736" s="315" t="s">
        <v>538</v>
      </c>
      <c r="Y736" s="315" t="s">
        <v>538</v>
      </c>
      <c r="Z736" s="315" t="s">
        <v>538</v>
      </c>
      <c r="AA736" s="315" t="s">
        <v>538</v>
      </c>
      <c r="AB736" s="315" t="s">
        <v>538</v>
      </c>
      <c r="AC736" s="316" t="s">
        <v>538</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15" customHeight="1" thickTop="1" thickBot="1" x14ac:dyDescent="0.25">
      <c r="A737" s="314" t="s">
        <v>539</v>
      </c>
      <c r="B737" s="315" t="s">
        <v>539</v>
      </c>
      <c r="C737" s="315" t="s">
        <v>539</v>
      </c>
      <c r="D737" s="315" t="s">
        <v>539</v>
      </c>
      <c r="E737" s="315" t="s">
        <v>539</v>
      </c>
      <c r="F737" s="315" t="s">
        <v>539</v>
      </c>
      <c r="G737" s="315" t="s">
        <v>539</v>
      </c>
      <c r="H737" s="315" t="s">
        <v>539</v>
      </c>
      <c r="I737" s="315" t="s">
        <v>539</v>
      </c>
      <c r="J737" s="315" t="s">
        <v>539</v>
      </c>
      <c r="K737" s="315" t="s">
        <v>539</v>
      </c>
      <c r="L737" s="315" t="s">
        <v>539</v>
      </c>
      <c r="M737" s="315" t="s">
        <v>539</v>
      </c>
      <c r="N737" s="315" t="s">
        <v>539</v>
      </c>
      <c r="O737" s="315" t="s">
        <v>539</v>
      </c>
      <c r="P737" s="315" t="s">
        <v>539</v>
      </c>
      <c r="Q737" s="315" t="s">
        <v>539</v>
      </c>
      <c r="R737" s="315" t="s">
        <v>539</v>
      </c>
      <c r="S737" s="315" t="s">
        <v>539</v>
      </c>
      <c r="T737" s="315" t="s">
        <v>539</v>
      </c>
      <c r="U737" s="315" t="s">
        <v>539</v>
      </c>
      <c r="V737" s="315" t="s">
        <v>539</v>
      </c>
      <c r="W737" s="315" t="s">
        <v>539</v>
      </c>
      <c r="X737" s="315" t="s">
        <v>539</v>
      </c>
      <c r="Y737" s="315" t="s">
        <v>539</v>
      </c>
      <c r="Z737" s="315" t="s">
        <v>539</v>
      </c>
      <c r="AA737" s="315" t="s">
        <v>539</v>
      </c>
      <c r="AB737" s="315" t="s">
        <v>539</v>
      </c>
      <c r="AC737" s="316" t="s">
        <v>539</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15" customHeight="1" thickTop="1" thickBot="1" x14ac:dyDescent="0.25">
      <c r="A738" s="314" t="s">
        <v>540</v>
      </c>
      <c r="B738" s="315" t="s">
        <v>540</v>
      </c>
      <c r="C738" s="315" t="s">
        <v>540</v>
      </c>
      <c r="D738" s="315" t="s">
        <v>540</v>
      </c>
      <c r="E738" s="315" t="s">
        <v>540</v>
      </c>
      <c r="F738" s="315" t="s">
        <v>540</v>
      </c>
      <c r="G738" s="315" t="s">
        <v>540</v>
      </c>
      <c r="H738" s="315" t="s">
        <v>540</v>
      </c>
      <c r="I738" s="315" t="s">
        <v>540</v>
      </c>
      <c r="J738" s="315" t="s">
        <v>540</v>
      </c>
      <c r="K738" s="315" t="s">
        <v>540</v>
      </c>
      <c r="L738" s="315" t="s">
        <v>540</v>
      </c>
      <c r="M738" s="315" t="s">
        <v>540</v>
      </c>
      <c r="N738" s="315" t="s">
        <v>540</v>
      </c>
      <c r="O738" s="315" t="s">
        <v>540</v>
      </c>
      <c r="P738" s="315" t="s">
        <v>540</v>
      </c>
      <c r="Q738" s="315" t="s">
        <v>540</v>
      </c>
      <c r="R738" s="315" t="s">
        <v>540</v>
      </c>
      <c r="S738" s="315" t="s">
        <v>540</v>
      </c>
      <c r="T738" s="315" t="s">
        <v>540</v>
      </c>
      <c r="U738" s="315" t="s">
        <v>540</v>
      </c>
      <c r="V738" s="315" t="s">
        <v>540</v>
      </c>
      <c r="W738" s="315" t="s">
        <v>540</v>
      </c>
      <c r="X738" s="315" t="s">
        <v>540</v>
      </c>
      <c r="Y738" s="315" t="s">
        <v>540</v>
      </c>
      <c r="Z738" s="315" t="s">
        <v>540</v>
      </c>
      <c r="AA738" s="315" t="s">
        <v>540</v>
      </c>
      <c r="AB738" s="315" t="s">
        <v>540</v>
      </c>
      <c r="AC738" s="316" t="s">
        <v>540</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15" customHeight="1" thickTop="1" thickBot="1" x14ac:dyDescent="0.25">
      <c r="A739" s="314" t="s">
        <v>541</v>
      </c>
      <c r="B739" s="315" t="s">
        <v>541</v>
      </c>
      <c r="C739" s="315" t="s">
        <v>541</v>
      </c>
      <c r="D739" s="315" t="s">
        <v>541</v>
      </c>
      <c r="E739" s="315" t="s">
        <v>541</v>
      </c>
      <c r="F739" s="315" t="s">
        <v>541</v>
      </c>
      <c r="G739" s="315" t="s">
        <v>541</v>
      </c>
      <c r="H739" s="315" t="s">
        <v>541</v>
      </c>
      <c r="I739" s="315" t="s">
        <v>541</v>
      </c>
      <c r="J739" s="315" t="s">
        <v>541</v>
      </c>
      <c r="K739" s="315" t="s">
        <v>541</v>
      </c>
      <c r="L739" s="315" t="s">
        <v>541</v>
      </c>
      <c r="M739" s="315" t="s">
        <v>541</v>
      </c>
      <c r="N739" s="315" t="s">
        <v>541</v>
      </c>
      <c r="O739" s="315" t="s">
        <v>541</v>
      </c>
      <c r="P739" s="315" t="s">
        <v>541</v>
      </c>
      <c r="Q739" s="315" t="s">
        <v>541</v>
      </c>
      <c r="R739" s="315" t="s">
        <v>541</v>
      </c>
      <c r="S739" s="315" t="s">
        <v>541</v>
      </c>
      <c r="T739" s="315" t="s">
        <v>541</v>
      </c>
      <c r="U739" s="315" t="s">
        <v>541</v>
      </c>
      <c r="V739" s="315" t="s">
        <v>541</v>
      </c>
      <c r="W739" s="315" t="s">
        <v>541</v>
      </c>
      <c r="X739" s="315" t="s">
        <v>541</v>
      </c>
      <c r="Y739" s="315" t="s">
        <v>541</v>
      </c>
      <c r="Z739" s="315" t="s">
        <v>541</v>
      </c>
      <c r="AA739" s="315" t="s">
        <v>541</v>
      </c>
      <c r="AB739" s="315" t="s">
        <v>541</v>
      </c>
      <c r="AC739" s="316" t="s">
        <v>541</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15" customHeight="1" thickTop="1" thickBot="1" x14ac:dyDescent="0.25">
      <c r="A740" s="314" t="s">
        <v>542</v>
      </c>
      <c r="B740" s="315" t="s">
        <v>542</v>
      </c>
      <c r="C740" s="315" t="s">
        <v>542</v>
      </c>
      <c r="D740" s="315" t="s">
        <v>542</v>
      </c>
      <c r="E740" s="315" t="s">
        <v>542</v>
      </c>
      <c r="F740" s="315" t="s">
        <v>542</v>
      </c>
      <c r="G740" s="315" t="s">
        <v>542</v>
      </c>
      <c r="H740" s="315" t="s">
        <v>542</v>
      </c>
      <c r="I740" s="315" t="s">
        <v>542</v>
      </c>
      <c r="J740" s="315" t="s">
        <v>542</v>
      </c>
      <c r="K740" s="315" t="s">
        <v>542</v>
      </c>
      <c r="L740" s="315" t="s">
        <v>542</v>
      </c>
      <c r="M740" s="315" t="s">
        <v>542</v>
      </c>
      <c r="N740" s="315" t="s">
        <v>542</v>
      </c>
      <c r="O740" s="315" t="s">
        <v>542</v>
      </c>
      <c r="P740" s="315" t="s">
        <v>542</v>
      </c>
      <c r="Q740" s="315" t="s">
        <v>542</v>
      </c>
      <c r="R740" s="315" t="s">
        <v>542</v>
      </c>
      <c r="S740" s="315" t="s">
        <v>542</v>
      </c>
      <c r="T740" s="315" t="s">
        <v>542</v>
      </c>
      <c r="U740" s="315" t="s">
        <v>542</v>
      </c>
      <c r="V740" s="315" t="s">
        <v>542</v>
      </c>
      <c r="W740" s="315" t="s">
        <v>542</v>
      </c>
      <c r="X740" s="315" t="s">
        <v>542</v>
      </c>
      <c r="Y740" s="315" t="s">
        <v>542</v>
      </c>
      <c r="Z740" s="315" t="s">
        <v>542</v>
      </c>
      <c r="AA740" s="315" t="s">
        <v>542</v>
      </c>
      <c r="AB740" s="315" t="s">
        <v>542</v>
      </c>
      <c r="AC740" s="316" t="s">
        <v>542</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15" customHeight="1" thickTop="1" thickBot="1" x14ac:dyDescent="0.25">
      <c r="A741" s="314" t="s">
        <v>543</v>
      </c>
      <c r="B741" s="315" t="s">
        <v>543</v>
      </c>
      <c r="C741" s="315" t="s">
        <v>543</v>
      </c>
      <c r="D741" s="315" t="s">
        <v>543</v>
      </c>
      <c r="E741" s="315" t="s">
        <v>543</v>
      </c>
      <c r="F741" s="315" t="s">
        <v>543</v>
      </c>
      <c r="G741" s="315" t="s">
        <v>543</v>
      </c>
      <c r="H741" s="315" t="s">
        <v>543</v>
      </c>
      <c r="I741" s="315" t="s">
        <v>543</v>
      </c>
      <c r="J741" s="315" t="s">
        <v>543</v>
      </c>
      <c r="K741" s="315" t="s">
        <v>543</v>
      </c>
      <c r="L741" s="315" t="s">
        <v>543</v>
      </c>
      <c r="M741" s="315" t="s">
        <v>543</v>
      </c>
      <c r="N741" s="315" t="s">
        <v>543</v>
      </c>
      <c r="O741" s="315" t="s">
        <v>543</v>
      </c>
      <c r="P741" s="315" t="s">
        <v>543</v>
      </c>
      <c r="Q741" s="315" t="s">
        <v>543</v>
      </c>
      <c r="R741" s="315" t="s">
        <v>543</v>
      </c>
      <c r="S741" s="315" t="s">
        <v>543</v>
      </c>
      <c r="T741" s="315" t="s">
        <v>543</v>
      </c>
      <c r="U741" s="315" t="s">
        <v>543</v>
      </c>
      <c r="V741" s="315" t="s">
        <v>543</v>
      </c>
      <c r="W741" s="315" t="s">
        <v>543</v>
      </c>
      <c r="X741" s="315" t="s">
        <v>543</v>
      </c>
      <c r="Y741" s="315" t="s">
        <v>543</v>
      </c>
      <c r="Z741" s="315" t="s">
        <v>543</v>
      </c>
      <c r="AA741" s="315" t="s">
        <v>543</v>
      </c>
      <c r="AB741" s="315" t="s">
        <v>543</v>
      </c>
      <c r="AC741" s="316" t="s">
        <v>543</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15" customHeight="1" thickTop="1" thickBot="1" x14ac:dyDescent="0.25">
      <c r="A742" s="314" t="s">
        <v>544</v>
      </c>
      <c r="B742" s="315" t="s">
        <v>544</v>
      </c>
      <c r="C742" s="315" t="s">
        <v>544</v>
      </c>
      <c r="D742" s="315" t="s">
        <v>544</v>
      </c>
      <c r="E742" s="315" t="s">
        <v>544</v>
      </c>
      <c r="F742" s="315" t="s">
        <v>544</v>
      </c>
      <c r="G742" s="315" t="s">
        <v>544</v>
      </c>
      <c r="H742" s="315" t="s">
        <v>544</v>
      </c>
      <c r="I742" s="315" t="s">
        <v>544</v>
      </c>
      <c r="J742" s="315" t="s">
        <v>544</v>
      </c>
      <c r="K742" s="315" t="s">
        <v>544</v>
      </c>
      <c r="L742" s="315" t="s">
        <v>544</v>
      </c>
      <c r="M742" s="315" t="s">
        <v>544</v>
      </c>
      <c r="N742" s="315" t="s">
        <v>544</v>
      </c>
      <c r="O742" s="315" t="s">
        <v>544</v>
      </c>
      <c r="P742" s="315" t="s">
        <v>544</v>
      </c>
      <c r="Q742" s="315" t="s">
        <v>544</v>
      </c>
      <c r="R742" s="315" t="s">
        <v>544</v>
      </c>
      <c r="S742" s="315" t="s">
        <v>544</v>
      </c>
      <c r="T742" s="315" t="s">
        <v>544</v>
      </c>
      <c r="U742" s="315" t="s">
        <v>544</v>
      </c>
      <c r="V742" s="315" t="s">
        <v>544</v>
      </c>
      <c r="W742" s="315" t="s">
        <v>544</v>
      </c>
      <c r="X742" s="315" t="s">
        <v>544</v>
      </c>
      <c r="Y742" s="315" t="s">
        <v>544</v>
      </c>
      <c r="Z742" s="315" t="s">
        <v>544</v>
      </c>
      <c r="AA742" s="315" t="s">
        <v>544</v>
      </c>
      <c r="AB742" s="315" t="s">
        <v>544</v>
      </c>
      <c r="AC742" s="316" t="s">
        <v>544</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15" customHeight="1" thickTop="1" thickBot="1" x14ac:dyDescent="0.25">
      <c r="A743" s="314" t="s">
        <v>545</v>
      </c>
      <c r="B743" s="315" t="s">
        <v>545</v>
      </c>
      <c r="C743" s="315" t="s">
        <v>545</v>
      </c>
      <c r="D743" s="315" t="s">
        <v>545</v>
      </c>
      <c r="E743" s="315" t="s">
        <v>545</v>
      </c>
      <c r="F743" s="315" t="s">
        <v>545</v>
      </c>
      <c r="G743" s="315" t="s">
        <v>545</v>
      </c>
      <c r="H743" s="315" t="s">
        <v>545</v>
      </c>
      <c r="I743" s="315" t="s">
        <v>545</v>
      </c>
      <c r="J743" s="315" t="s">
        <v>545</v>
      </c>
      <c r="K743" s="315" t="s">
        <v>545</v>
      </c>
      <c r="L743" s="315" t="s">
        <v>545</v>
      </c>
      <c r="M743" s="315" t="s">
        <v>545</v>
      </c>
      <c r="N743" s="315" t="s">
        <v>545</v>
      </c>
      <c r="O743" s="315" t="s">
        <v>545</v>
      </c>
      <c r="P743" s="315" t="s">
        <v>545</v>
      </c>
      <c r="Q743" s="315" t="s">
        <v>545</v>
      </c>
      <c r="R743" s="315" t="s">
        <v>545</v>
      </c>
      <c r="S743" s="315" t="s">
        <v>545</v>
      </c>
      <c r="T743" s="315" t="s">
        <v>545</v>
      </c>
      <c r="U743" s="315" t="s">
        <v>545</v>
      </c>
      <c r="V743" s="315" t="s">
        <v>545</v>
      </c>
      <c r="W743" s="315" t="s">
        <v>545</v>
      </c>
      <c r="X743" s="315" t="s">
        <v>545</v>
      </c>
      <c r="Y743" s="315" t="s">
        <v>545</v>
      </c>
      <c r="Z743" s="315" t="s">
        <v>545</v>
      </c>
      <c r="AA743" s="315" t="s">
        <v>545</v>
      </c>
      <c r="AB743" s="315" t="s">
        <v>545</v>
      </c>
      <c r="AC743" s="316" t="s">
        <v>545</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15" customHeight="1" thickTop="1" thickBot="1" x14ac:dyDescent="0.25">
      <c r="A744" s="314" t="s">
        <v>546</v>
      </c>
      <c r="B744" s="315" t="s">
        <v>546</v>
      </c>
      <c r="C744" s="315" t="s">
        <v>546</v>
      </c>
      <c r="D744" s="315" t="s">
        <v>546</v>
      </c>
      <c r="E744" s="315" t="s">
        <v>546</v>
      </c>
      <c r="F744" s="315" t="s">
        <v>546</v>
      </c>
      <c r="G744" s="315" t="s">
        <v>546</v>
      </c>
      <c r="H744" s="315" t="s">
        <v>546</v>
      </c>
      <c r="I744" s="315" t="s">
        <v>546</v>
      </c>
      <c r="J744" s="315" t="s">
        <v>546</v>
      </c>
      <c r="K744" s="315" t="s">
        <v>546</v>
      </c>
      <c r="L744" s="315" t="s">
        <v>546</v>
      </c>
      <c r="M744" s="315" t="s">
        <v>546</v>
      </c>
      <c r="N744" s="315" t="s">
        <v>546</v>
      </c>
      <c r="O744" s="315" t="s">
        <v>546</v>
      </c>
      <c r="P744" s="315" t="s">
        <v>546</v>
      </c>
      <c r="Q744" s="315" t="s">
        <v>546</v>
      </c>
      <c r="R744" s="315" t="s">
        <v>546</v>
      </c>
      <c r="S744" s="315" t="s">
        <v>546</v>
      </c>
      <c r="T744" s="315" t="s">
        <v>546</v>
      </c>
      <c r="U744" s="315" t="s">
        <v>546</v>
      </c>
      <c r="V744" s="315" t="s">
        <v>546</v>
      </c>
      <c r="W744" s="315" t="s">
        <v>546</v>
      </c>
      <c r="X744" s="315" t="s">
        <v>546</v>
      </c>
      <c r="Y744" s="315" t="s">
        <v>546</v>
      </c>
      <c r="Z744" s="315" t="s">
        <v>546</v>
      </c>
      <c r="AA744" s="315" t="s">
        <v>546</v>
      </c>
      <c r="AB744" s="315" t="s">
        <v>546</v>
      </c>
      <c r="AC744" s="316" t="s">
        <v>546</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15" customHeight="1" thickTop="1" thickBot="1" x14ac:dyDescent="0.25">
      <c r="A745" s="314" t="s">
        <v>547</v>
      </c>
      <c r="B745" s="315" t="s">
        <v>547</v>
      </c>
      <c r="C745" s="315" t="s">
        <v>547</v>
      </c>
      <c r="D745" s="315" t="s">
        <v>547</v>
      </c>
      <c r="E745" s="315" t="s">
        <v>547</v>
      </c>
      <c r="F745" s="315" t="s">
        <v>547</v>
      </c>
      <c r="G745" s="315" t="s">
        <v>547</v>
      </c>
      <c r="H745" s="315" t="s">
        <v>547</v>
      </c>
      <c r="I745" s="315" t="s">
        <v>547</v>
      </c>
      <c r="J745" s="315" t="s">
        <v>547</v>
      </c>
      <c r="K745" s="315" t="s">
        <v>547</v>
      </c>
      <c r="L745" s="315" t="s">
        <v>547</v>
      </c>
      <c r="M745" s="315" t="s">
        <v>547</v>
      </c>
      <c r="N745" s="315" t="s">
        <v>547</v>
      </c>
      <c r="O745" s="315" t="s">
        <v>547</v>
      </c>
      <c r="P745" s="315" t="s">
        <v>547</v>
      </c>
      <c r="Q745" s="315" t="s">
        <v>547</v>
      </c>
      <c r="R745" s="315" t="s">
        <v>547</v>
      </c>
      <c r="S745" s="315" t="s">
        <v>547</v>
      </c>
      <c r="T745" s="315" t="s">
        <v>547</v>
      </c>
      <c r="U745" s="315" t="s">
        <v>547</v>
      </c>
      <c r="V745" s="315" t="s">
        <v>547</v>
      </c>
      <c r="W745" s="315" t="s">
        <v>547</v>
      </c>
      <c r="X745" s="315" t="s">
        <v>547</v>
      </c>
      <c r="Y745" s="315" t="s">
        <v>547</v>
      </c>
      <c r="Z745" s="315" t="s">
        <v>547</v>
      </c>
      <c r="AA745" s="315" t="s">
        <v>547</v>
      </c>
      <c r="AB745" s="315" t="s">
        <v>547</v>
      </c>
      <c r="AC745" s="316" t="s">
        <v>547</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15" customHeight="1" thickTop="1" thickBot="1" x14ac:dyDescent="0.25">
      <c r="A746" s="314" t="s">
        <v>548</v>
      </c>
      <c r="B746" s="315" t="s">
        <v>548</v>
      </c>
      <c r="C746" s="315" t="s">
        <v>548</v>
      </c>
      <c r="D746" s="315" t="s">
        <v>548</v>
      </c>
      <c r="E746" s="315" t="s">
        <v>548</v>
      </c>
      <c r="F746" s="315" t="s">
        <v>548</v>
      </c>
      <c r="G746" s="315" t="s">
        <v>548</v>
      </c>
      <c r="H746" s="315" t="s">
        <v>548</v>
      </c>
      <c r="I746" s="315" t="s">
        <v>548</v>
      </c>
      <c r="J746" s="315" t="s">
        <v>548</v>
      </c>
      <c r="K746" s="315" t="s">
        <v>548</v>
      </c>
      <c r="L746" s="315" t="s">
        <v>548</v>
      </c>
      <c r="M746" s="315" t="s">
        <v>548</v>
      </c>
      <c r="N746" s="315" t="s">
        <v>548</v>
      </c>
      <c r="O746" s="315" t="s">
        <v>548</v>
      </c>
      <c r="P746" s="315" t="s">
        <v>548</v>
      </c>
      <c r="Q746" s="315" t="s">
        <v>548</v>
      </c>
      <c r="R746" s="315" t="s">
        <v>548</v>
      </c>
      <c r="S746" s="315" t="s">
        <v>548</v>
      </c>
      <c r="T746" s="315" t="s">
        <v>548</v>
      </c>
      <c r="U746" s="315" t="s">
        <v>548</v>
      </c>
      <c r="V746" s="315" t="s">
        <v>548</v>
      </c>
      <c r="W746" s="315" t="s">
        <v>548</v>
      </c>
      <c r="X746" s="315" t="s">
        <v>548</v>
      </c>
      <c r="Y746" s="315" t="s">
        <v>548</v>
      </c>
      <c r="Z746" s="315" t="s">
        <v>548</v>
      </c>
      <c r="AA746" s="315" t="s">
        <v>548</v>
      </c>
      <c r="AB746" s="315" t="s">
        <v>548</v>
      </c>
      <c r="AC746" s="316" t="s">
        <v>548</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15" customHeight="1" thickTop="1" thickBot="1" x14ac:dyDescent="0.25">
      <c r="A747" s="314" t="s">
        <v>549</v>
      </c>
      <c r="B747" s="315" t="s">
        <v>549</v>
      </c>
      <c r="C747" s="315" t="s">
        <v>549</v>
      </c>
      <c r="D747" s="315" t="s">
        <v>549</v>
      </c>
      <c r="E747" s="315" t="s">
        <v>549</v>
      </c>
      <c r="F747" s="315" t="s">
        <v>549</v>
      </c>
      <c r="G747" s="315" t="s">
        <v>549</v>
      </c>
      <c r="H747" s="315" t="s">
        <v>549</v>
      </c>
      <c r="I747" s="315" t="s">
        <v>549</v>
      </c>
      <c r="J747" s="315" t="s">
        <v>549</v>
      </c>
      <c r="K747" s="315" t="s">
        <v>549</v>
      </c>
      <c r="L747" s="315" t="s">
        <v>549</v>
      </c>
      <c r="M747" s="315" t="s">
        <v>549</v>
      </c>
      <c r="N747" s="315" t="s">
        <v>549</v>
      </c>
      <c r="O747" s="315" t="s">
        <v>549</v>
      </c>
      <c r="P747" s="315" t="s">
        <v>549</v>
      </c>
      <c r="Q747" s="315" t="s">
        <v>549</v>
      </c>
      <c r="R747" s="315" t="s">
        <v>549</v>
      </c>
      <c r="S747" s="315" t="s">
        <v>549</v>
      </c>
      <c r="T747" s="315" t="s">
        <v>549</v>
      </c>
      <c r="U747" s="315" t="s">
        <v>549</v>
      </c>
      <c r="V747" s="315" t="s">
        <v>549</v>
      </c>
      <c r="W747" s="315" t="s">
        <v>549</v>
      </c>
      <c r="X747" s="315" t="s">
        <v>549</v>
      </c>
      <c r="Y747" s="315" t="s">
        <v>549</v>
      </c>
      <c r="Z747" s="315" t="s">
        <v>549</v>
      </c>
      <c r="AA747" s="315" t="s">
        <v>549</v>
      </c>
      <c r="AB747" s="315" t="s">
        <v>549</v>
      </c>
      <c r="AC747" s="316" t="s">
        <v>549</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15" customHeight="1" thickTop="1" thickBot="1" x14ac:dyDescent="0.25">
      <c r="A748" s="314" t="s">
        <v>550</v>
      </c>
      <c r="B748" s="315" t="s">
        <v>550</v>
      </c>
      <c r="C748" s="315" t="s">
        <v>550</v>
      </c>
      <c r="D748" s="315" t="s">
        <v>550</v>
      </c>
      <c r="E748" s="315" t="s">
        <v>550</v>
      </c>
      <c r="F748" s="315" t="s">
        <v>550</v>
      </c>
      <c r="G748" s="315" t="s">
        <v>550</v>
      </c>
      <c r="H748" s="315" t="s">
        <v>550</v>
      </c>
      <c r="I748" s="315" t="s">
        <v>550</v>
      </c>
      <c r="J748" s="315" t="s">
        <v>550</v>
      </c>
      <c r="K748" s="315" t="s">
        <v>550</v>
      </c>
      <c r="L748" s="315" t="s">
        <v>550</v>
      </c>
      <c r="M748" s="315" t="s">
        <v>550</v>
      </c>
      <c r="N748" s="315" t="s">
        <v>550</v>
      </c>
      <c r="O748" s="315" t="s">
        <v>550</v>
      </c>
      <c r="P748" s="315" t="s">
        <v>550</v>
      </c>
      <c r="Q748" s="315" t="s">
        <v>550</v>
      </c>
      <c r="R748" s="315" t="s">
        <v>550</v>
      </c>
      <c r="S748" s="315" t="s">
        <v>550</v>
      </c>
      <c r="T748" s="315" t="s">
        <v>550</v>
      </c>
      <c r="U748" s="315" t="s">
        <v>550</v>
      </c>
      <c r="V748" s="315" t="s">
        <v>550</v>
      </c>
      <c r="W748" s="315" t="s">
        <v>550</v>
      </c>
      <c r="X748" s="315" t="s">
        <v>550</v>
      </c>
      <c r="Y748" s="315" t="s">
        <v>550</v>
      </c>
      <c r="Z748" s="315" t="s">
        <v>550</v>
      </c>
      <c r="AA748" s="315" t="s">
        <v>550</v>
      </c>
      <c r="AB748" s="315" t="s">
        <v>550</v>
      </c>
      <c r="AC748" s="316" t="s">
        <v>550</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15" customHeight="1" thickTop="1" thickBot="1" x14ac:dyDescent="0.25">
      <c r="A749" s="314" t="s">
        <v>551</v>
      </c>
      <c r="B749" s="315" t="s">
        <v>551</v>
      </c>
      <c r="C749" s="315" t="s">
        <v>551</v>
      </c>
      <c r="D749" s="315" t="s">
        <v>551</v>
      </c>
      <c r="E749" s="315" t="s">
        <v>551</v>
      </c>
      <c r="F749" s="315" t="s">
        <v>551</v>
      </c>
      <c r="G749" s="315" t="s">
        <v>551</v>
      </c>
      <c r="H749" s="315" t="s">
        <v>551</v>
      </c>
      <c r="I749" s="315" t="s">
        <v>551</v>
      </c>
      <c r="J749" s="315" t="s">
        <v>551</v>
      </c>
      <c r="K749" s="315" t="s">
        <v>551</v>
      </c>
      <c r="L749" s="315" t="s">
        <v>551</v>
      </c>
      <c r="M749" s="315" t="s">
        <v>551</v>
      </c>
      <c r="N749" s="315" t="s">
        <v>551</v>
      </c>
      <c r="O749" s="315" t="s">
        <v>551</v>
      </c>
      <c r="P749" s="315" t="s">
        <v>551</v>
      </c>
      <c r="Q749" s="315" t="s">
        <v>551</v>
      </c>
      <c r="R749" s="315" t="s">
        <v>551</v>
      </c>
      <c r="S749" s="315" t="s">
        <v>551</v>
      </c>
      <c r="T749" s="315" t="s">
        <v>551</v>
      </c>
      <c r="U749" s="315" t="s">
        <v>551</v>
      </c>
      <c r="V749" s="315" t="s">
        <v>551</v>
      </c>
      <c r="W749" s="315" t="s">
        <v>551</v>
      </c>
      <c r="X749" s="315" t="s">
        <v>551</v>
      </c>
      <c r="Y749" s="315" t="s">
        <v>551</v>
      </c>
      <c r="Z749" s="315" t="s">
        <v>551</v>
      </c>
      <c r="AA749" s="315" t="s">
        <v>551</v>
      </c>
      <c r="AB749" s="315" t="s">
        <v>551</v>
      </c>
      <c r="AC749" s="316" t="s">
        <v>551</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15" customHeight="1" thickTop="1" thickBot="1" x14ac:dyDescent="0.25">
      <c r="A750" s="314" t="s">
        <v>552</v>
      </c>
      <c r="B750" s="315" t="s">
        <v>552</v>
      </c>
      <c r="C750" s="315" t="s">
        <v>552</v>
      </c>
      <c r="D750" s="315" t="s">
        <v>552</v>
      </c>
      <c r="E750" s="315" t="s">
        <v>552</v>
      </c>
      <c r="F750" s="315" t="s">
        <v>552</v>
      </c>
      <c r="G750" s="315" t="s">
        <v>552</v>
      </c>
      <c r="H750" s="315" t="s">
        <v>552</v>
      </c>
      <c r="I750" s="315" t="s">
        <v>552</v>
      </c>
      <c r="J750" s="315" t="s">
        <v>552</v>
      </c>
      <c r="K750" s="315" t="s">
        <v>552</v>
      </c>
      <c r="L750" s="315" t="s">
        <v>552</v>
      </c>
      <c r="M750" s="315" t="s">
        <v>552</v>
      </c>
      <c r="N750" s="315" t="s">
        <v>552</v>
      </c>
      <c r="O750" s="315" t="s">
        <v>552</v>
      </c>
      <c r="P750" s="315" t="s">
        <v>552</v>
      </c>
      <c r="Q750" s="315" t="s">
        <v>552</v>
      </c>
      <c r="R750" s="315" t="s">
        <v>552</v>
      </c>
      <c r="S750" s="315" t="s">
        <v>552</v>
      </c>
      <c r="T750" s="315" t="s">
        <v>552</v>
      </c>
      <c r="U750" s="315" t="s">
        <v>552</v>
      </c>
      <c r="V750" s="315" t="s">
        <v>552</v>
      </c>
      <c r="W750" s="315" t="s">
        <v>552</v>
      </c>
      <c r="X750" s="315" t="s">
        <v>552</v>
      </c>
      <c r="Y750" s="315" t="s">
        <v>552</v>
      </c>
      <c r="Z750" s="315" t="s">
        <v>552</v>
      </c>
      <c r="AA750" s="315" t="s">
        <v>552</v>
      </c>
      <c r="AB750" s="315" t="s">
        <v>552</v>
      </c>
      <c r="AC750" s="316" t="s">
        <v>552</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15" customHeight="1" thickTop="1" thickBot="1" x14ac:dyDescent="0.25">
      <c r="A751" s="314" t="s">
        <v>553</v>
      </c>
      <c r="B751" s="315" t="s">
        <v>553</v>
      </c>
      <c r="C751" s="315" t="s">
        <v>553</v>
      </c>
      <c r="D751" s="315" t="s">
        <v>553</v>
      </c>
      <c r="E751" s="315" t="s">
        <v>553</v>
      </c>
      <c r="F751" s="315" t="s">
        <v>553</v>
      </c>
      <c r="G751" s="315" t="s">
        <v>553</v>
      </c>
      <c r="H751" s="315" t="s">
        <v>553</v>
      </c>
      <c r="I751" s="315" t="s">
        <v>553</v>
      </c>
      <c r="J751" s="315" t="s">
        <v>553</v>
      </c>
      <c r="K751" s="315" t="s">
        <v>553</v>
      </c>
      <c r="L751" s="315" t="s">
        <v>553</v>
      </c>
      <c r="M751" s="315" t="s">
        <v>553</v>
      </c>
      <c r="N751" s="315" t="s">
        <v>553</v>
      </c>
      <c r="O751" s="315" t="s">
        <v>553</v>
      </c>
      <c r="P751" s="315" t="s">
        <v>553</v>
      </c>
      <c r="Q751" s="315" t="s">
        <v>553</v>
      </c>
      <c r="R751" s="315" t="s">
        <v>553</v>
      </c>
      <c r="S751" s="315" t="s">
        <v>553</v>
      </c>
      <c r="T751" s="315" t="s">
        <v>553</v>
      </c>
      <c r="U751" s="315" t="s">
        <v>553</v>
      </c>
      <c r="V751" s="315" t="s">
        <v>553</v>
      </c>
      <c r="W751" s="315" t="s">
        <v>553</v>
      </c>
      <c r="X751" s="315" t="s">
        <v>553</v>
      </c>
      <c r="Y751" s="315" t="s">
        <v>553</v>
      </c>
      <c r="Z751" s="315" t="s">
        <v>553</v>
      </c>
      <c r="AA751" s="315" t="s">
        <v>553</v>
      </c>
      <c r="AB751" s="315" t="s">
        <v>553</v>
      </c>
      <c r="AC751" s="316" t="s">
        <v>553</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15" customHeight="1" thickTop="1" thickBot="1" x14ac:dyDescent="0.25">
      <c r="A752" s="314" t="s">
        <v>513</v>
      </c>
      <c r="B752" s="315" t="s">
        <v>513</v>
      </c>
      <c r="C752" s="315" t="s">
        <v>513</v>
      </c>
      <c r="D752" s="315" t="s">
        <v>513</v>
      </c>
      <c r="E752" s="315" t="s">
        <v>513</v>
      </c>
      <c r="F752" s="315" t="s">
        <v>513</v>
      </c>
      <c r="G752" s="315" t="s">
        <v>513</v>
      </c>
      <c r="H752" s="315" t="s">
        <v>513</v>
      </c>
      <c r="I752" s="315" t="s">
        <v>513</v>
      </c>
      <c r="J752" s="315" t="s">
        <v>513</v>
      </c>
      <c r="K752" s="315" t="s">
        <v>513</v>
      </c>
      <c r="L752" s="315" t="s">
        <v>513</v>
      </c>
      <c r="M752" s="315" t="s">
        <v>513</v>
      </c>
      <c r="N752" s="315" t="s">
        <v>513</v>
      </c>
      <c r="O752" s="315" t="s">
        <v>513</v>
      </c>
      <c r="P752" s="315" t="s">
        <v>513</v>
      </c>
      <c r="Q752" s="315" t="s">
        <v>513</v>
      </c>
      <c r="R752" s="315" t="s">
        <v>513</v>
      </c>
      <c r="S752" s="315" t="s">
        <v>513</v>
      </c>
      <c r="T752" s="315" t="s">
        <v>513</v>
      </c>
      <c r="U752" s="315" t="s">
        <v>513</v>
      </c>
      <c r="V752" s="315" t="s">
        <v>513</v>
      </c>
      <c r="W752" s="315" t="s">
        <v>513</v>
      </c>
      <c r="X752" s="315" t="s">
        <v>513</v>
      </c>
      <c r="Y752" s="315" t="s">
        <v>513</v>
      </c>
      <c r="Z752" s="315" t="s">
        <v>513</v>
      </c>
      <c r="AA752" s="315" t="s">
        <v>513</v>
      </c>
      <c r="AB752" s="315" t="s">
        <v>513</v>
      </c>
      <c r="AC752" s="316" t="s">
        <v>513</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15" customHeight="1" thickTop="1" thickBot="1" x14ac:dyDescent="0.25">
      <c r="A753" s="314" t="s">
        <v>554</v>
      </c>
      <c r="B753" s="315" t="s">
        <v>554</v>
      </c>
      <c r="C753" s="315" t="s">
        <v>554</v>
      </c>
      <c r="D753" s="315" t="s">
        <v>554</v>
      </c>
      <c r="E753" s="315" t="s">
        <v>554</v>
      </c>
      <c r="F753" s="315" t="s">
        <v>554</v>
      </c>
      <c r="G753" s="315" t="s">
        <v>554</v>
      </c>
      <c r="H753" s="315" t="s">
        <v>554</v>
      </c>
      <c r="I753" s="315" t="s">
        <v>554</v>
      </c>
      <c r="J753" s="315" t="s">
        <v>554</v>
      </c>
      <c r="K753" s="315" t="s">
        <v>554</v>
      </c>
      <c r="L753" s="315" t="s">
        <v>554</v>
      </c>
      <c r="M753" s="315" t="s">
        <v>554</v>
      </c>
      <c r="N753" s="315" t="s">
        <v>554</v>
      </c>
      <c r="O753" s="315" t="s">
        <v>554</v>
      </c>
      <c r="P753" s="315" t="s">
        <v>554</v>
      </c>
      <c r="Q753" s="315" t="s">
        <v>554</v>
      </c>
      <c r="R753" s="315" t="s">
        <v>554</v>
      </c>
      <c r="S753" s="315" t="s">
        <v>554</v>
      </c>
      <c r="T753" s="315" t="s">
        <v>554</v>
      </c>
      <c r="U753" s="315" t="s">
        <v>554</v>
      </c>
      <c r="V753" s="315" t="s">
        <v>554</v>
      </c>
      <c r="W753" s="315" t="s">
        <v>554</v>
      </c>
      <c r="X753" s="315" t="s">
        <v>554</v>
      </c>
      <c r="Y753" s="315" t="s">
        <v>554</v>
      </c>
      <c r="Z753" s="315" t="s">
        <v>554</v>
      </c>
      <c r="AA753" s="315" t="s">
        <v>554</v>
      </c>
      <c r="AB753" s="315" t="s">
        <v>554</v>
      </c>
      <c r="AC753" s="316" t="s">
        <v>554</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15" customHeight="1" thickTop="1" thickBot="1" x14ac:dyDescent="0.25">
      <c r="A754" s="314" t="s">
        <v>555</v>
      </c>
      <c r="B754" s="315" t="s">
        <v>555</v>
      </c>
      <c r="C754" s="315" t="s">
        <v>555</v>
      </c>
      <c r="D754" s="315" t="s">
        <v>555</v>
      </c>
      <c r="E754" s="315" t="s">
        <v>555</v>
      </c>
      <c r="F754" s="315" t="s">
        <v>555</v>
      </c>
      <c r="G754" s="315" t="s">
        <v>555</v>
      </c>
      <c r="H754" s="315" t="s">
        <v>555</v>
      </c>
      <c r="I754" s="315" t="s">
        <v>555</v>
      </c>
      <c r="J754" s="315" t="s">
        <v>555</v>
      </c>
      <c r="K754" s="315" t="s">
        <v>555</v>
      </c>
      <c r="L754" s="315" t="s">
        <v>555</v>
      </c>
      <c r="M754" s="315" t="s">
        <v>555</v>
      </c>
      <c r="N754" s="315" t="s">
        <v>555</v>
      </c>
      <c r="O754" s="315" t="s">
        <v>555</v>
      </c>
      <c r="P754" s="315" t="s">
        <v>555</v>
      </c>
      <c r="Q754" s="315" t="s">
        <v>555</v>
      </c>
      <c r="R754" s="315" t="s">
        <v>555</v>
      </c>
      <c r="S754" s="315" t="s">
        <v>555</v>
      </c>
      <c r="T754" s="315" t="s">
        <v>555</v>
      </c>
      <c r="U754" s="315" t="s">
        <v>555</v>
      </c>
      <c r="V754" s="315" t="s">
        <v>555</v>
      </c>
      <c r="W754" s="315" t="s">
        <v>555</v>
      </c>
      <c r="X754" s="315" t="s">
        <v>555</v>
      </c>
      <c r="Y754" s="315" t="s">
        <v>555</v>
      </c>
      <c r="Z754" s="315" t="s">
        <v>555</v>
      </c>
      <c r="AA754" s="315" t="s">
        <v>555</v>
      </c>
      <c r="AB754" s="315" t="s">
        <v>555</v>
      </c>
      <c r="AC754" s="316" t="s">
        <v>555</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15" customHeight="1" thickTop="1" thickBot="1" x14ac:dyDescent="0.25">
      <c r="A755" s="314" t="s">
        <v>556</v>
      </c>
      <c r="B755" s="315" t="s">
        <v>556</v>
      </c>
      <c r="C755" s="315" t="s">
        <v>556</v>
      </c>
      <c r="D755" s="315" t="s">
        <v>556</v>
      </c>
      <c r="E755" s="315" t="s">
        <v>556</v>
      </c>
      <c r="F755" s="315" t="s">
        <v>556</v>
      </c>
      <c r="G755" s="315" t="s">
        <v>556</v>
      </c>
      <c r="H755" s="315" t="s">
        <v>556</v>
      </c>
      <c r="I755" s="315" t="s">
        <v>556</v>
      </c>
      <c r="J755" s="315" t="s">
        <v>556</v>
      </c>
      <c r="K755" s="315" t="s">
        <v>556</v>
      </c>
      <c r="L755" s="315" t="s">
        <v>556</v>
      </c>
      <c r="M755" s="315" t="s">
        <v>556</v>
      </c>
      <c r="N755" s="315" t="s">
        <v>556</v>
      </c>
      <c r="O755" s="315" t="s">
        <v>556</v>
      </c>
      <c r="P755" s="315" t="s">
        <v>556</v>
      </c>
      <c r="Q755" s="315" t="s">
        <v>556</v>
      </c>
      <c r="R755" s="315" t="s">
        <v>556</v>
      </c>
      <c r="S755" s="315" t="s">
        <v>556</v>
      </c>
      <c r="T755" s="315" t="s">
        <v>556</v>
      </c>
      <c r="U755" s="315" t="s">
        <v>556</v>
      </c>
      <c r="V755" s="315" t="s">
        <v>556</v>
      </c>
      <c r="W755" s="315" t="s">
        <v>556</v>
      </c>
      <c r="X755" s="315" t="s">
        <v>556</v>
      </c>
      <c r="Y755" s="315" t="s">
        <v>556</v>
      </c>
      <c r="Z755" s="315" t="s">
        <v>556</v>
      </c>
      <c r="AA755" s="315" t="s">
        <v>556</v>
      </c>
      <c r="AB755" s="315" t="s">
        <v>556</v>
      </c>
      <c r="AC755" s="316" t="s">
        <v>556</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15" customHeight="1" thickTop="1" x14ac:dyDescent="0.2">
      <c r="A756" s="307" t="s">
        <v>2259</v>
      </c>
      <c r="B756" s="307"/>
      <c r="C756" s="307"/>
      <c r="D756" s="307"/>
      <c r="E756" s="307"/>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89">
        <f>SUM(AE722:AE755)</f>
        <v>0</v>
      </c>
      <c r="AF756" s="59"/>
      <c r="AG756" s="92">
        <f>SUM(AG722:AG755)</f>
        <v>34</v>
      </c>
      <c r="AH756" s="93"/>
      <c r="AI756" s="94" t="str">
        <f t="shared" si="143"/>
        <v>No aplica</v>
      </c>
      <c r="AJ756" s="94"/>
      <c r="AK756" s="94"/>
    </row>
    <row r="757" spans="1:37" ht="25.15" customHeight="1" x14ac:dyDescent="0.2">
      <c r="A757" s="308" t="s">
        <v>2260</v>
      </c>
      <c r="B757" s="308"/>
      <c r="C757" s="308"/>
      <c r="D757" s="308"/>
      <c r="E757" s="308"/>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89">
        <f>AE756/$AE$23*100</f>
        <v>0</v>
      </c>
      <c r="AF757" s="59"/>
      <c r="AG757" s="92"/>
      <c r="AH757" s="93"/>
      <c r="AI757" s="94"/>
      <c r="AJ757" s="94"/>
      <c r="AK757" s="94"/>
    </row>
    <row r="758" spans="1:37" ht="25.15" customHeight="1" thickBot="1" x14ac:dyDescent="0.25">
      <c r="A758" s="70"/>
      <c r="B758" s="70"/>
      <c r="C758" s="70"/>
      <c r="D758" s="70"/>
      <c r="E758" s="70"/>
      <c r="F758" s="70"/>
      <c r="G758" s="70"/>
      <c r="H758" s="70"/>
      <c r="I758" s="70"/>
      <c r="J758" s="70"/>
      <c r="K758" s="70"/>
      <c r="L758" s="70"/>
      <c r="M758" s="70"/>
      <c r="N758" s="70"/>
      <c r="O758" s="70"/>
      <c r="P758" s="70"/>
      <c r="Q758" s="95"/>
      <c r="R758" s="70"/>
      <c r="S758" s="70"/>
      <c r="T758" s="70"/>
      <c r="U758" s="70"/>
      <c r="V758" s="70"/>
      <c r="W758" s="70"/>
      <c r="X758" s="70"/>
      <c r="Y758" s="70"/>
      <c r="Z758" s="70"/>
      <c r="AA758" s="70"/>
      <c r="AB758" s="70"/>
      <c r="AC758" s="70"/>
      <c r="AD758" s="96"/>
      <c r="AE758" s="96"/>
    </row>
    <row r="759" spans="1:37" ht="25.15" customHeight="1" thickTop="1" thickBot="1" x14ac:dyDescent="0.25">
      <c r="A759" s="310" t="s">
        <v>73</v>
      </c>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c r="AA759" s="310"/>
      <c r="AB759" s="310"/>
      <c r="AC759" s="310"/>
      <c r="AD759" s="104" t="s">
        <v>64</v>
      </c>
      <c r="AE759" s="105" t="s">
        <v>8</v>
      </c>
      <c r="AF759" s="86" t="s">
        <v>2133</v>
      </c>
      <c r="AG759" s="86" t="s">
        <v>2134</v>
      </c>
      <c r="AH759" s="86" t="s">
        <v>2135</v>
      </c>
      <c r="AI759" s="87" t="s">
        <v>2136</v>
      </c>
      <c r="AJ759" s="86"/>
      <c r="AK759" s="87" t="s">
        <v>2137</v>
      </c>
    </row>
    <row r="760" spans="1:37" ht="25.15" customHeight="1" thickTop="1" thickBot="1" x14ac:dyDescent="0.25">
      <c r="A760" s="314" t="s">
        <v>557</v>
      </c>
      <c r="B760" s="315" t="s">
        <v>557</v>
      </c>
      <c r="C760" s="315" t="s">
        <v>557</v>
      </c>
      <c r="D760" s="315" t="s">
        <v>557</v>
      </c>
      <c r="E760" s="315" t="s">
        <v>557</v>
      </c>
      <c r="F760" s="315" t="s">
        <v>557</v>
      </c>
      <c r="G760" s="315" t="s">
        <v>557</v>
      </c>
      <c r="H760" s="315" t="s">
        <v>557</v>
      </c>
      <c r="I760" s="315" t="s">
        <v>557</v>
      </c>
      <c r="J760" s="315" t="s">
        <v>557</v>
      </c>
      <c r="K760" s="315" t="s">
        <v>557</v>
      </c>
      <c r="L760" s="315" t="s">
        <v>557</v>
      </c>
      <c r="M760" s="315" t="s">
        <v>557</v>
      </c>
      <c r="N760" s="315" t="s">
        <v>557</v>
      </c>
      <c r="O760" s="315" t="s">
        <v>557</v>
      </c>
      <c r="P760" s="315" t="s">
        <v>557</v>
      </c>
      <c r="Q760" s="315" t="s">
        <v>557</v>
      </c>
      <c r="R760" s="315" t="s">
        <v>557</v>
      </c>
      <c r="S760" s="315" t="s">
        <v>557</v>
      </c>
      <c r="T760" s="315" t="s">
        <v>557</v>
      </c>
      <c r="U760" s="315" t="s">
        <v>557</v>
      </c>
      <c r="V760" s="315" t="s">
        <v>557</v>
      </c>
      <c r="W760" s="315" t="s">
        <v>557</v>
      </c>
      <c r="X760" s="315" t="s">
        <v>557</v>
      </c>
      <c r="Y760" s="315" t="s">
        <v>557</v>
      </c>
      <c r="Z760" s="315" t="s">
        <v>557</v>
      </c>
      <c r="AA760" s="315" t="s">
        <v>557</v>
      </c>
      <c r="AB760" s="315" t="s">
        <v>557</v>
      </c>
      <c r="AC760" s="316" t="s">
        <v>557</v>
      </c>
      <c r="AD760" s="88">
        <f>'Art. 121'!AF730</f>
        <v>0</v>
      </c>
      <c r="AE760" s="89">
        <f>IF(AG760=1,AK760,AG760)</f>
        <v>0</v>
      </c>
      <c r="AF760">
        <f>AD760/2</f>
        <v>0</v>
      </c>
      <c r="AG760" s="86">
        <f>IF(AND(AF760&gt;=0,AF760&lt;=1),1,"No aplica")</f>
        <v>1</v>
      </c>
      <c r="AH760" s="90">
        <f>AD760/(AG760*2)</f>
        <v>0</v>
      </c>
      <c r="AI760" s="91">
        <f>IF(AG760=1,AG760/$AG$765,"No aplica")</f>
        <v>0.2</v>
      </c>
      <c r="AJ760" s="91">
        <f>AF760*AI760</f>
        <v>0</v>
      </c>
      <c r="AK760" s="91">
        <f>AJ760*$AE$23</f>
        <v>0</v>
      </c>
    </row>
    <row r="761" spans="1:37" ht="25.15" customHeight="1" thickTop="1" thickBot="1" x14ac:dyDescent="0.25">
      <c r="A761" s="314" t="s">
        <v>558</v>
      </c>
      <c r="B761" s="315" t="s">
        <v>558</v>
      </c>
      <c r="C761" s="315" t="s">
        <v>558</v>
      </c>
      <c r="D761" s="315" t="s">
        <v>558</v>
      </c>
      <c r="E761" s="315" t="s">
        <v>558</v>
      </c>
      <c r="F761" s="315" t="s">
        <v>558</v>
      </c>
      <c r="G761" s="315" t="s">
        <v>558</v>
      </c>
      <c r="H761" s="315" t="s">
        <v>558</v>
      </c>
      <c r="I761" s="315" t="s">
        <v>558</v>
      </c>
      <c r="J761" s="315" t="s">
        <v>558</v>
      </c>
      <c r="K761" s="315" t="s">
        <v>558</v>
      </c>
      <c r="L761" s="315" t="s">
        <v>558</v>
      </c>
      <c r="M761" s="315" t="s">
        <v>558</v>
      </c>
      <c r="N761" s="315" t="s">
        <v>558</v>
      </c>
      <c r="O761" s="315" t="s">
        <v>558</v>
      </c>
      <c r="P761" s="315" t="s">
        <v>558</v>
      </c>
      <c r="Q761" s="315" t="s">
        <v>558</v>
      </c>
      <c r="R761" s="315" t="s">
        <v>558</v>
      </c>
      <c r="S761" s="315" t="s">
        <v>558</v>
      </c>
      <c r="T761" s="315" t="s">
        <v>558</v>
      </c>
      <c r="U761" s="315" t="s">
        <v>558</v>
      </c>
      <c r="V761" s="315" t="s">
        <v>558</v>
      </c>
      <c r="W761" s="315" t="s">
        <v>558</v>
      </c>
      <c r="X761" s="315" t="s">
        <v>558</v>
      </c>
      <c r="Y761" s="315" t="s">
        <v>558</v>
      </c>
      <c r="Z761" s="315" t="s">
        <v>558</v>
      </c>
      <c r="AA761" s="315" t="s">
        <v>558</v>
      </c>
      <c r="AB761" s="315" t="s">
        <v>558</v>
      </c>
      <c r="AC761" s="316" t="s">
        <v>558</v>
      </c>
      <c r="AD761" s="88">
        <f>'Art. 121'!AF731</f>
        <v>0</v>
      </c>
      <c r="AE761" s="89">
        <f>IF(AG761=1,AK761,AG761)</f>
        <v>0</v>
      </c>
      <c r="AF761">
        <f>AD761/2</f>
        <v>0</v>
      </c>
      <c r="AG761" s="86">
        <f>IF(AND(AF761&gt;=0,AF761&lt;=1),1,"No aplica")</f>
        <v>1</v>
      </c>
      <c r="AH761" s="90">
        <f>AD761/(AG761*2)</f>
        <v>0</v>
      </c>
      <c r="AI761" s="91">
        <f>IF(AG761=1,AG761/$AG$765,"No aplica")</f>
        <v>0.2</v>
      </c>
      <c r="AJ761" s="91">
        <f>AF761*AI761</f>
        <v>0</v>
      </c>
      <c r="AK761" s="91">
        <f>AJ761*$AE$23</f>
        <v>0</v>
      </c>
    </row>
    <row r="762" spans="1:37" ht="25.15" customHeight="1" thickTop="1" thickBot="1" x14ac:dyDescent="0.25">
      <c r="A762" s="314" t="s">
        <v>559</v>
      </c>
      <c r="B762" s="315" t="s">
        <v>559</v>
      </c>
      <c r="C762" s="315" t="s">
        <v>559</v>
      </c>
      <c r="D762" s="315" t="s">
        <v>559</v>
      </c>
      <c r="E762" s="315" t="s">
        <v>559</v>
      </c>
      <c r="F762" s="315" t="s">
        <v>559</v>
      </c>
      <c r="G762" s="315" t="s">
        <v>559</v>
      </c>
      <c r="H762" s="315" t="s">
        <v>559</v>
      </c>
      <c r="I762" s="315" t="s">
        <v>559</v>
      </c>
      <c r="J762" s="315" t="s">
        <v>559</v>
      </c>
      <c r="K762" s="315" t="s">
        <v>559</v>
      </c>
      <c r="L762" s="315" t="s">
        <v>559</v>
      </c>
      <c r="M762" s="315" t="s">
        <v>559</v>
      </c>
      <c r="N762" s="315" t="s">
        <v>559</v>
      </c>
      <c r="O762" s="315" t="s">
        <v>559</v>
      </c>
      <c r="P762" s="315" t="s">
        <v>559</v>
      </c>
      <c r="Q762" s="315" t="s">
        <v>559</v>
      </c>
      <c r="R762" s="315" t="s">
        <v>559</v>
      </c>
      <c r="S762" s="315" t="s">
        <v>559</v>
      </c>
      <c r="T762" s="315" t="s">
        <v>559</v>
      </c>
      <c r="U762" s="315" t="s">
        <v>559</v>
      </c>
      <c r="V762" s="315" t="s">
        <v>559</v>
      </c>
      <c r="W762" s="315" t="s">
        <v>559</v>
      </c>
      <c r="X762" s="315" t="s">
        <v>559</v>
      </c>
      <c r="Y762" s="315" t="s">
        <v>559</v>
      </c>
      <c r="Z762" s="315" t="s">
        <v>559</v>
      </c>
      <c r="AA762" s="315" t="s">
        <v>559</v>
      </c>
      <c r="AB762" s="315" t="s">
        <v>559</v>
      </c>
      <c r="AC762" s="316" t="s">
        <v>559</v>
      </c>
      <c r="AD762" s="88">
        <f>'Art. 121'!AF732</f>
        <v>0</v>
      </c>
      <c r="AE762" s="89">
        <f>IF(AG762=1,AK762,AG762)</f>
        <v>0</v>
      </c>
      <c r="AF762">
        <f>AD762/2</f>
        <v>0</v>
      </c>
      <c r="AG762" s="86">
        <f>IF(AND(AF762&gt;=0,AF762&lt;=1),1,"No aplica")</f>
        <v>1</v>
      </c>
      <c r="AH762" s="90">
        <f>AD762/(AG762*2)</f>
        <v>0</v>
      </c>
      <c r="AI762" s="91">
        <f>IF(AG762=1,AG762/$AG$765,"No aplica")</f>
        <v>0.2</v>
      </c>
      <c r="AJ762" s="91">
        <f>AF762*AI762</f>
        <v>0</v>
      </c>
      <c r="AK762" s="91">
        <f>AJ762*$AE$23</f>
        <v>0</v>
      </c>
    </row>
    <row r="763" spans="1:37" ht="25.15" customHeight="1" thickTop="1" thickBot="1" x14ac:dyDescent="0.25">
      <c r="A763" s="314" t="s">
        <v>560</v>
      </c>
      <c r="B763" s="315" t="s">
        <v>560</v>
      </c>
      <c r="C763" s="315" t="s">
        <v>560</v>
      </c>
      <c r="D763" s="315" t="s">
        <v>560</v>
      </c>
      <c r="E763" s="315" t="s">
        <v>560</v>
      </c>
      <c r="F763" s="315" t="s">
        <v>560</v>
      </c>
      <c r="G763" s="315" t="s">
        <v>560</v>
      </c>
      <c r="H763" s="315" t="s">
        <v>560</v>
      </c>
      <c r="I763" s="315" t="s">
        <v>560</v>
      </c>
      <c r="J763" s="315" t="s">
        <v>560</v>
      </c>
      <c r="K763" s="315" t="s">
        <v>560</v>
      </c>
      <c r="L763" s="315" t="s">
        <v>560</v>
      </c>
      <c r="M763" s="315" t="s">
        <v>560</v>
      </c>
      <c r="N763" s="315" t="s">
        <v>560</v>
      </c>
      <c r="O763" s="315" t="s">
        <v>560</v>
      </c>
      <c r="P763" s="315" t="s">
        <v>560</v>
      </c>
      <c r="Q763" s="315" t="s">
        <v>560</v>
      </c>
      <c r="R763" s="315" t="s">
        <v>560</v>
      </c>
      <c r="S763" s="315" t="s">
        <v>560</v>
      </c>
      <c r="T763" s="315" t="s">
        <v>560</v>
      </c>
      <c r="U763" s="315" t="s">
        <v>560</v>
      </c>
      <c r="V763" s="315" t="s">
        <v>560</v>
      </c>
      <c r="W763" s="315" t="s">
        <v>560</v>
      </c>
      <c r="X763" s="315" t="s">
        <v>560</v>
      </c>
      <c r="Y763" s="315" t="s">
        <v>560</v>
      </c>
      <c r="Z763" s="315" t="s">
        <v>560</v>
      </c>
      <c r="AA763" s="315" t="s">
        <v>560</v>
      </c>
      <c r="AB763" s="315" t="s">
        <v>560</v>
      </c>
      <c r="AC763" s="316" t="s">
        <v>560</v>
      </c>
      <c r="AD763" s="88">
        <f>'Art. 121'!AF733</f>
        <v>0</v>
      </c>
      <c r="AE763" s="89">
        <f>IF(AG763=1,AK763,AG763)</f>
        <v>0</v>
      </c>
      <c r="AF763">
        <f>AD763/2</f>
        <v>0</v>
      </c>
      <c r="AG763" s="86">
        <f>IF(AND(AF763&gt;=0,AF763&lt;=1),1,"No aplica")</f>
        <v>1</v>
      </c>
      <c r="AH763" s="90">
        <f>AD763/(AG763*2)</f>
        <v>0</v>
      </c>
      <c r="AI763" s="91">
        <f>IF(AG763=1,AG763/$AG$765,"No aplica")</f>
        <v>0.2</v>
      </c>
      <c r="AJ763" s="91">
        <f>AF763*AI763</f>
        <v>0</v>
      </c>
      <c r="AK763" s="91">
        <f>AJ763*$AE$23</f>
        <v>0</v>
      </c>
    </row>
    <row r="764" spans="1:37" ht="25.15" customHeight="1" thickTop="1" thickBot="1" x14ac:dyDescent="0.25">
      <c r="A764" s="314" t="s">
        <v>561</v>
      </c>
      <c r="B764" s="315" t="s">
        <v>561</v>
      </c>
      <c r="C764" s="315" t="s">
        <v>561</v>
      </c>
      <c r="D764" s="315" t="s">
        <v>561</v>
      </c>
      <c r="E764" s="315" t="s">
        <v>561</v>
      </c>
      <c r="F764" s="315" t="s">
        <v>561</v>
      </c>
      <c r="G764" s="315" t="s">
        <v>561</v>
      </c>
      <c r="H764" s="315" t="s">
        <v>561</v>
      </c>
      <c r="I764" s="315" t="s">
        <v>561</v>
      </c>
      <c r="J764" s="315" t="s">
        <v>561</v>
      </c>
      <c r="K764" s="315" t="s">
        <v>561</v>
      </c>
      <c r="L764" s="315" t="s">
        <v>561</v>
      </c>
      <c r="M764" s="315" t="s">
        <v>561</v>
      </c>
      <c r="N764" s="315" t="s">
        <v>561</v>
      </c>
      <c r="O764" s="315" t="s">
        <v>561</v>
      </c>
      <c r="P764" s="315" t="s">
        <v>561</v>
      </c>
      <c r="Q764" s="315" t="s">
        <v>561</v>
      </c>
      <c r="R764" s="315" t="s">
        <v>561</v>
      </c>
      <c r="S764" s="315" t="s">
        <v>561</v>
      </c>
      <c r="T764" s="315" t="s">
        <v>561</v>
      </c>
      <c r="U764" s="315" t="s">
        <v>561</v>
      </c>
      <c r="V764" s="315" t="s">
        <v>561</v>
      </c>
      <c r="W764" s="315" t="s">
        <v>561</v>
      </c>
      <c r="X764" s="315" t="s">
        <v>561</v>
      </c>
      <c r="Y764" s="315" t="s">
        <v>561</v>
      </c>
      <c r="Z764" s="315" t="s">
        <v>561</v>
      </c>
      <c r="AA764" s="315" t="s">
        <v>561</v>
      </c>
      <c r="AB764" s="315" t="s">
        <v>561</v>
      </c>
      <c r="AC764" s="316" t="s">
        <v>561</v>
      </c>
      <c r="AD764" s="88">
        <f>'Art. 121'!AF734</f>
        <v>0</v>
      </c>
      <c r="AE764" s="89">
        <f>IF(AG764=1,AK764,AG764)</f>
        <v>0</v>
      </c>
      <c r="AF764">
        <f>AD764/2</f>
        <v>0</v>
      </c>
      <c r="AG764" s="86">
        <f>IF(AND(AF764&gt;=0,AF764&lt;=1),1,"No aplica")</f>
        <v>1</v>
      </c>
      <c r="AH764" s="90">
        <f>AD764/(AG764*2)</f>
        <v>0</v>
      </c>
      <c r="AI764" s="91">
        <f>IF(AG764=1,AG764/$AG$765,"No aplica")</f>
        <v>0.2</v>
      </c>
      <c r="AJ764" s="91">
        <f>AF764*AI764</f>
        <v>0</v>
      </c>
      <c r="AK764" s="91">
        <f>AJ764*$AE$23</f>
        <v>0</v>
      </c>
    </row>
    <row r="765" spans="1:37" ht="25.15" customHeight="1" thickTop="1" x14ac:dyDescent="0.2">
      <c r="A765" s="307" t="s">
        <v>2261</v>
      </c>
      <c r="B765" s="307"/>
      <c r="C765" s="307"/>
      <c r="D765" s="307"/>
      <c r="E765" s="307"/>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89">
        <f>SUM(AE758:AE764)</f>
        <v>0</v>
      </c>
      <c r="AF765" s="59"/>
      <c r="AG765" s="92">
        <f>SUM(AG760:AG764)</f>
        <v>5</v>
      </c>
      <c r="AH765" s="93"/>
      <c r="AI765" s="94"/>
      <c r="AJ765" s="94"/>
      <c r="AK765" s="94"/>
    </row>
    <row r="766" spans="1:37" ht="25.15" customHeight="1" x14ac:dyDescent="0.2">
      <c r="A766" s="308" t="s">
        <v>2262</v>
      </c>
      <c r="B766" s="308"/>
      <c r="C766" s="308"/>
      <c r="D766" s="308"/>
      <c r="E766" s="308"/>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89">
        <f>AE765/$AE$23*100</f>
        <v>0</v>
      </c>
      <c r="AF766" s="59"/>
      <c r="AG766" s="92"/>
      <c r="AH766" s="93"/>
      <c r="AI766" s="94"/>
      <c r="AJ766" s="94"/>
      <c r="AK766" s="94"/>
    </row>
    <row r="767" spans="1:37" ht="25.15" customHeight="1" x14ac:dyDescent="0.2">
      <c r="A767" s="100"/>
      <c r="B767" s="100"/>
      <c r="C767" s="100"/>
      <c r="D767" s="100"/>
      <c r="E767" s="100"/>
      <c r="F767" s="100"/>
      <c r="G767" s="100"/>
      <c r="H767" s="100"/>
      <c r="I767" s="100"/>
      <c r="J767" s="100"/>
      <c r="K767" s="100"/>
      <c r="L767" s="100"/>
      <c r="M767" s="100"/>
      <c r="N767" s="100"/>
      <c r="O767" s="100"/>
      <c r="P767" s="100"/>
      <c r="Q767" s="95"/>
      <c r="R767" s="100"/>
      <c r="S767" s="100"/>
      <c r="T767" s="100"/>
      <c r="U767" s="100"/>
      <c r="V767" s="100"/>
      <c r="W767" s="100"/>
      <c r="X767" s="100"/>
      <c r="Y767" s="100"/>
      <c r="Z767" s="100"/>
      <c r="AA767" s="100"/>
      <c r="AB767" s="100"/>
      <c r="AC767" s="100"/>
      <c r="AD767" s="96"/>
      <c r="AE767" s="96"/>
    </row>
    <row r="768" spans="1:37" ht="25.15" customHeight="1" x14ac:dyDescent="0.2">
      <c r="A768" s="100"/>
      <c r="B768" s="100"/>
      <c r="C768" s="100"/>
      <c r="D768" s="100"/>
      <c r="E768" s="100"/>
      <c r="F768" s="100"/>
      <c r="G768" s="100"/>
      <c r="H768" s="100"/>
      <c r="I768" s="100"/>
      <c r="J768" s="100"/>
      <c r="K768" s="100"/>
      <c r="L768" s="100"/>
      <c r="M768" s="100"/>
      <c r="N768" s="100"/>
      <c r="O768" s="100"/>
      <c r="P768" s="100"/>
      <c r="Q768" s="95"/>
      <c r="R768" s="100"/>
      <c r="S768" s="100"/>
      <c r="T768" s="100"/>
      <c r="U768" s="100"/>
      <c r="V768" s="100"/>
      <c r="W768" s="100"/>
      <c r="X768" s="100"/>
      <c r="Y768" s="100"/>
      <c r="Z768" s="100"/>
      <c r="AA768" s="100"/>
      <c r="AB768" s="100"/>
      <c r="AC768" s="100"/>
      <c r="AD768" s="96"/>
      <c r="AE768" s="96"/>
    </row>
    <row r="769" spans="1:37" ht="25.15" customHeight="1" x14ac:dyDescent="0.2">
      <c r="A769" s="309" t="s">
        <v>562</v>
      </c>
      <c r="B769" s="309"/>
      <c r="C769" s="309"/>
      <c r="D769" s="309"/>
      <c r="E769" s="309"/>
      <c r="F769" s="309"/>
      <c r="G769" s="309"/>
      <c r="H769" s="309"/>
      <c r="I769" s="309"/>
      <c r="J769" s="309"/>
      <c r="K769" s="309"/>
      <c r="L769" s="309"/>
      <c r="M769" s="309"/>
      <c r="N769" s="309"/>
      <c r="O769" s="309"/>
      <c r="P769" s="309"/>
      <c r="Q769" s="309"/>
      <c r="R769" s="309"/>
      <c r="S769" s="309"/>
      <c r="T769" s="309"/>
      <c r="U769" s="309"/>
      <c r="V769" s="309"/>
      <c r="W769" s="309"/>
      <c r="X769" s="309"/>
      <c r="Y769" s="309"/>
      <c r="Z769" s="309"/>
      <c r="AA769" s="309"/>
      <c r="AB769" s="309"/>
      <c r="AC769" s="309"/>
      <c r="AD769" s="82"/>
      <c r="AE769" s="82"/>
    </row>
    <row r="770" spans="1:37" ht="25.15" customHeight="1" x14ac:dyDescent="0.2">
      <c r="A770" s="101"/>
      <c r="B770" s="102"/>
      <c r="C770" s="102"/>
      <c r="D770" s="102"/>
      <c r="E770" s="102"/>
      <c r="F770" s="102"/>
      <c r="G770" s="102"/>
      <c r="H770" s="102"/>
      <c r="I770" s="102"/>
      <c r="J770" s="102"/>
      <c r="K770" s="102"/>
      <c r="L770" s="102"/>
      <c r="M770" s="102"/>
      <c r="N770" s="102"/>
      <c r="O770" s="102"/>
      <c r="P770" s="102"/>
      <c r="Q770" s="103"/>
      <c r="R770" s="102"/>
      <c r="S770" s="102"/>
      <c r="T770" s="102"/>
      <c r="U770" s="102"/>
      <c r="V770" s="102"/>
      <c r="W770" s="102"/>
      <c r="X770" s="102"/>
      <c r="Y770" s="102"/>
      <c r="Z770" s="102"/>
      <c r="AA770" s="102"/>
      <c r="AB770" s="102"/>
      <c r="AC770" s="102"/>
      <c r="AD770" s="83"/>
      <c r="AE770" s="83"/>
    </row>
    <row r="771" spans="1:37" ht="25.15" customHeight="1" thickBot="1" x14ac:dyDescent="0.25">
      <c r="A771" s="70"/>
      <c r="B771" s="70"/>
      <c r="C771" s="70"/>
      <c r="D771" s="70"/>
      <c r="E771" s="70"/>
      <c r="F771" s="70"/>
      <c r="G771" s="70"/>
      <c r="H771" s="70"/>
      <c r="I771" s="70"/>
      <c r="J771" s="70"/>
      <c r="K771" s="70"/>
      <c r="L771" s="70"/>
      <c r="M771" s="70"/>
      <c r="N771" s="70"/>
      <c r="O771" s="70"/>
      <c r="P771" s="70"/>
      <c r="Q771" s="95"/>
      <c r="R771" s="70"/>
      <c r="S771" s="70"/>
      <c r="T771" s="70"/>
      <c r="U771" s="70"/>
      <c r="V771" s="70"/>
      <c r="W771" s="70"/>
      <c r="X771" s="70"/>
      <c r="Y771" s="70"/>
      <c r="Z771" s="70"/>
      <c r="AA771" s="70"/>
      <c r="AB771" s="70"/>
      <c r="AC771" s="70"/>
      <c r="AD771" s="96"/>
      <c r="AE771" s="96"/>
    </row>
    <row r="772" spans="1:37" ht="25.15" customHeight="1" thickTop="1" thickBot="1" x14ac:dyDescent="0.25">
      <c r="A772" s="299" t="s">
        <v>43</v>
      </c>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63" t="s">
        <v>64</v>
      </c>
      <c r="AE772" s="211" t="s">
        <v>8</v>
      </c>
      <c r="AF772" s="86" t="s">
        <v>2133</v>
      </c>
      <c r="AG772" s="86" t="s">
        <v>2134</v>
      </c>
      <c r="AH772" s="86" t="s">
        <v>2135</v>
      </c>
      <c r="AI772" s="87" t="s">
        <v>2136</v>
      </c>
      <c r="AJ772" s="86"/>
      <c r="AK772" s="87" t="s">
        <v>2137</v>
      </c>
    </row>
    <row r="773" spans="1:37" ht="25.15" customHeight="1" thickTop="1" thickBot="1" x14ac:dyDescent="0.25">
      <c r="A773" s="285" t="s">
        <v>66</v>
      </c>
      <c r="B773" s="285"/>
      <c r="C773" s="285"/>
      <c r="D773" s="285"/>
      <c r="E773" s="285"/>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88">
        <f>'Art. 121'!AF743</f>
        <v>3</v>
      </c>
      <c r="AE773" s="89" t="str">
        <f t="shared" ref="AE773:AE828" si="146">IF(AG773=1,AK773,AG773)</f>
        <v>No aplica</v>
      </c>
      <c r="AF773">
        <f t="shared" ref="AF773:AF828" si="147">AD773/2</f>
        <v>1.5</v>
      </c>
      <c r="AG773" s="86" t="str">
        <f t="shared" ref="AG773:AG828" si="148">IF(AND(AF773&gt;=0,AF773&lt;=1),1,"No aplica")</f>
        <v>No aplica</v>
      </c>
      <c r="AH773" s="90" t="e">
        <f t="shared" ref="AH773:AH828" si="149">AD773/(AG773*2)</f>
        <v>#VALUE!</v>
      </c>
      <c r="AI773" s="91" t="str">
        <f t="shared" ref="AI773:AI828" si="150">IF(AG773=1,AG773/$AG$829,"No aplica")</f>
        <v>No aplica</v>
      </c>
      <c r="AJ773" s="91" t="e">
        <f t="shared" ref="AJ773:AJ828" si="151">AF773*AI773</f>
        <v>#VALUE!</v>
      </c>
      <c r="AK773" s="91" t="e">
        <f t="shared" ref="AK773:AK828" si="152">AJ773*$AE$23</f>
        <v>#VALUE!</v>
      </c>
    </row>
    <row r="774" spans="1:37" ht="25.15" customHeight="1" thickTop="1" thickBot="1" x14ac:dyDescent="0.25">
      <c r="A774" s="285" t="s">
        <v>67</v>
      </c>
      <c r="B774" s="285"/>
      <c r="C774" s="285"/>
      <c r="D774" s="285"/>
      <c r="E774" s="285"/>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88">
        <f>'Art. 121'!AF744</f>
        <v>3</v>
      </c>
      <c r="AE774" s="89" t="str">
        <f t="shared" si="146"/>
        <v>No aplica</v>
      </c>
      <c r="AF774">
        <f t="shared" si="147"/>
        <v>1.5</v>
      </c>
      <c r="AG774" s="86" t="str">
        <f t="shared" si="148"/>
        <v>No aplica</v>
      </c>
      <c r="AH774" s="90" t="e">
        <f t="shared" si="149"/>
        <v>#VALUE!</v>
      </c>
      <c r="AI774" s="91" t="str">
        <f t="shared" si="150"/>
        <v>No aplica</v>
      </c>
      <c r="AJ774" s="91" t="e">
        <f t="shared" si="151"/>
        <v>#VALUE!</v>
      </c>
      <c r="AK774" s="91" t="e">
        <f t="shared" si="152"/>
        <v>#VALUE!</v>
      </c>
    </row>
    <row r="775" spans="1:37" ht="25.15" customHeight="1" thickTop="1" thickBot="1" x14ac:dyDescent="0.25">
      <c r="A775" s="285" t="s">
        <v>565</v>
      </c>
      <c r="B775" s="285"/>
      <c r="C775" s="285"/>
      <c r="D775" s="285"/>
      <c r="E775" s="285"/>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88">
        <f>'Art. 121'!AF745</f>
        <v>3</v>
      </c>
      <c r="AE775" s="89" t="str">
        <f t="shared" si="146"/>
        <v>No aplica</v>
      </c>
      <c r="AF775">
        <f t="shared" si="147"/>
        <v>1.5</v>
      </c>
      <c r="AG775" s="86" t="str">
        <f t="shared" si="148"/>
        <v>No aplica</v>
      </c>
      <c r="AH775" s="90" t="e">
        <f t="shared" si="149"/>
        <v>#VALUE!</v>
      </c>
      <c r="AI775" s="91" t="str">
        <f t="shared" si="150"/>
        <v>No aplica</v>
      </c>
      <c r="AJ775" s="91" t="e">
        <f t="shared" si="151"/>
        <v>#VALUE!</v>
      </c>
      <c r="AK775" s="91" t="e">
        <f t="shared" si="152"/>
        <v>#VALUE!</v>
      </c>
    </row>
    <row r="776" spans="1:37" ht="25.15" customHeight="1" thickTop="1" thickBot="1" x14ac:dyDescent="0.25">
      <c r="A776" s="285" t="s">
        <v>566</v>
      </c>
      <c r="B776" s="285"/>
      <c r="C776" s="285"/>
      <c r="D776" s="285"/>
      <c r="E776" s="285"/>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88">
        <f>'Art. 121'!AF746</f>
        <v>3</v>
      </c>
      <c r="AE776" s="89" t="str">
        <f t="shared" si="146"/>
        <v>No aplica</v>
      </c>
      <c r="AF776">
        <f t="shared" si="147"/>
        <v>1.5</v>
      </c>
      <c r="AG776" s="86" t="str">
        <f t="shared" si="148"/>
        <v>No aplica</v>
      </c>
      <c r="AH776" s="90" t="e">
        <f t="shared" si="149"/>
        <v>#VALUE!</v>
      </c>
      <c r="AI776" s="91" t="str">
        <f t="shared" si="150"/>
        <v>No aplica</v>
      </c>
      <c r="AJ776" s="91" t="e">
        <f t="shared" si="151"/>
        <v>#VALUE!</v>
      </c>
      <c r="AK776" s="91" t="e">
        <f t="shared" si="152"/>
        <v>#VALUE!</v>
      </c>
    </row>
    <row r="777" spans="1:37" ht="25.15" customHeight="1" thickTop="1" thickBot="1" x14ac:dyDescent="0.25">
      <c r="A777" s="285" t="s">
        <v>567</v>
      </c>
      <c r="B777" s="285"/>
      <c r="C777" s="285"/>
      <c r="D777" s="285"/>
      <c r="E777" s="285"/>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88">
        <f>'Art. 121'!AF747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15" customHeight="1" thickTop="1" thickBot="1" x14ac:dyDescent="0.25">
      <c r="A778" s="285" t="s">
        <v>568</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88">
        <f>'Art. 121'!AF748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15" customHeight="1" thickTop="1" thickBot="1" x14ac:dyDescent="0.25">
      <c r="A779" s="285" t="s">
        <v>569</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88">
        <f>'Art. 121'!AF749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15" customHeight="1" thickTop="1" thickBot="1" x14ac:dyDescent="0.25">
      <c r="A780" s="285" t="s">
        <v>570</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8">
        <f>'Art. 121'!AF750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15" customHeight="1" thickTop="1" thickBot="1" x14ac:dyDescent="0.25">
      <c r="A781" s="285" t="s">
        <v>571</v>
      </c>
      <c r="B781" s="285"/>
      <c r="C781" s="285"/>
      <c r="D781" s="285"/>
      <c r="E781" s="285"/>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88">
        <f>'Art. 121'!AF751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15" customHeight="1" thickTop="1" thickBot="1" x14ac:dyDescent="0.25">
      <c r="A782" s="285" t="s">
        <v>572</v>
      </c>
      <c r="B782" s="285"/>
      <c r="C782" s="285"/>
      <c r="D782" s="285"/>
      <c r="E782" s="285"/>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88">
        <f>'Art. 121'!AF752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15" customHeight="1" thickTop="1" thickBot="1" x14ac:dyDescent="0.25">
      <c r="A783" s="285" t="s">
        <v>573</v>
      </c>
      <c r="B783" s="285"/>
      <c r="C783" s="285"/>
      <c r="D783" s="285"/>
      <c r="E783" s="285"/>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88">
        <f>'Art. 121'!AF753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15" customHeight="1" thickTop="1" thickBot="1" x14ac:dyDescent="0.25">
      <c r="A784" s="285" t="s">
        <v>574</v>
      </c>
      <c r="B784" s="285"/>
      <c r="C784" s="285"/>
      <c r="D784" s="285"/>
      <c r="E784" s="285"/>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88">
        <f>'Art. 121'!AF754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15" customHeight="1" thickTop="1" thickBot="1" x14ac:dyDescent="0.25">
      <c r="A785" s="285" t="s">
        <v>575</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88">
        <f>'Art. 121'!AF755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15" customHeight="1" thickTop="1" thickBot="1" x14ac:dyDescent="0.25">
      <c r="A786" s="285" t="s">
        <v>576</v>
      </c>
      <c r="B786" s="285"/>
      <c r="C786" s="285"/>
      <c r="D786" s="285"/>
      <c r="E786" s="285"/>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88">
        <f>'Art. 121'!AF756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15" customHeight="1" thickTop="1" thickBot="1" x14ac:dyDescent="0.25">
      <c r="A787" s="285" t="s">
        <v>577</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88">
        <f>'Art. 121'!AF757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15" customHeight="1" thickTop="1" thickBot="1" x14ac:dyDescent="0.25">
      <c r="A788" s="285" t="s">
        <v>578</v>
      </c>
      <c r="B788" s="285"/>
      <c r="C788" s="285"/>
      <c r="D788" s="285"/>
      <c r="E788" s="285"/>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88">
        <f>'Art. 121'!AF758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15" customHeight="1" thickTop="1" thickBot="1" x14ac:dyDescent="0.25">
      <c r="A789" s="285" t="s">
        <v>579</v>
      </c>
      <c r="B789" s="285"/>
      <c r="C789" s="285"/>
      <c r="D789" s="285"/>
      <c r="E789" s="285"/>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88">
        <f>'Art. 121'!AF759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15" customHeight="1" thickTop="1" thickBot="1" x14ac:dyDescent="0.25">
      <c r="A790" s="285" t="s">
        <v>580</v>
      </c>
      <c r="B790" s="285"/>
      <c r="C790" s="285"/>
      <c r="D790" s="285"/>
      <c r="E790" s="285"/>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88">
        <f>'Art. 121'!AF760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15" customHeight="1" thickTop="1" thickBot="1" x14ac:dyDescent="0.25">
      <c r="A791" s="285" t="s">
        <v>581</v>
      </c>
      <c r="B791" s="285"/>
      <c r="C791" s="285"/>
      <c r="D791" s="285"/>
      <c r="E791" s="285"/>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88">
        <f>'Art. 121'!AF761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15" customHeight="1" thickTop="1" thickBot="1" x14ac:dyDescent="0.25">
      <c r="A792" s="285" t="s">
        <v>582</v>
      </c>
      <c r="B792" s="285"/>
      <c r="C792" s="285"/>
      <c r="D792" s="285"/>
      <c r="E792" s="285"/>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88">
        <f>'Art. 121'!AF762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15" customHeight="1" thickTop="1" thickBot="1" x14ac:dyDescent="0.25">
      <c r="A793" s="285" t="s">
        <v>583</v>
      </c>
      <c r="B793" s="285"/>
      <c r="C793" s="285"/>
      <c r="D793" s="285"/>
      <c r="E793" s="285"/>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88">
        <f>'Art. 121'!AF763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15" customHeight="1" thickTop="1" thickBot="1" x14ac:dyDescent="0.25">
      <c r="A794" s="285" t="s">
        <v>584</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88">
        <f>'Art. 121'!AF764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15" customHeight="1" thickTop="1" thickBot="1" x14ac:dyDescent="0.25">
      <c r="A795" s="285" t="s">
        <v>585</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15" customHeight="1" thickTop="1" thickBot="1" x14ac:dyDescent="0.25">
      <c r="A796" s="285" t="s">
        <v>586</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15" customHeight="1" thickTop="1" thickBot="1" x14ac:dyDescent="0.25">
      <c r="A797" s="285" t="s">
        <v>587</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15" customHeight="1" thickTop="1" thickBot="1" x14ac:dyDescent="0.25">
      <c r="A798" s="285" t="s">
        <v>588</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15" customHeight="1" thickTop="1" thickBot="1" x14ac:dyDescent="0.25">
      <c r="A799" s="285" t="s">
        <v>589</v>
      </c>
      <c r="B799" s="285"/>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15" customHeight="1" thickTop="1" thickBot="1" x14ac:dyDescent="0.25">
      <c r="A800" s="285" t="s">
        <v>590</v>
      </c>
      <c r="B800" s="285"/>
      <c r="C800" s="285"/>
      <c r="D800" s="285"/>
      <c r="E800" s="285"/>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15" customHeight="1" thickTop="1" thickBot="1" x14ac:dyDescent="0.25">
      <c r="A801" s="285" t="s">
        <v>591</v>
      </c>
      <c r="B801" s="285"/>
      <c r="C801" s="285"/>
      <c r="D801" s="285"/>
      <c r="E801" s="285"/>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15" customHeight="1" thickTop="1" thickBot="1" x14ac:dyDescent="0.25">
      <c r="A802" s="285" t="s">
        <v>592</v>
      </c>
      <c r="B802" s="285"/>
      <c r="C802" s="285"/>
      <c r="D802" s="285"/>
      <c r="E802" s="285"/>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15" customHeight="1" thickTop="1" thickBot="1" x14ac:dyDescent="0.25">
      <c r="A803" s="285" t="s">
        <v>593</v>
      </c>
      <c r="B803" s="285"/>
      <c r="C803" s="285"/>
      <c r="D803" s="285"/>
      <c r="E803" s="285"/>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15" customHeight="1" thickTop="1" thickBot="1" x14ac:dyDescent="0.25">
      <c r="A804" s="285" t="s">
        <v>594</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15" customHeight="1" thickTop="1" thickBot="1" x14ac:dyDescent="0.25">
      <c r="A805" s="285" t="s">
        <v>595</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15" customHeight="1" thickTop="1" thickBot="1" x14ac:dyDescent="0.25">
      <c r="A806" s="285" t="s">
        <v>596</v>
      </c>
      <c r="B806" s="285"/>
      <c r="C806" s="285"/>
      <c r="D806" s="285"/>
      <c r="E806" s="285"/>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15" customHeight="1" thickTop="1" thickBot="1" x14ac:dyDescent="0.25">
      <c r="A807" s="285" t="s">
        <v>597</v>
      </c>
      <c r="B807" s="285"/>
      <c r="C807" s="285"/>
      <c r="D807" s="285"/>
      <c r="E807" s="285"/>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15" customHeight="1" thickTop="1" thickBot="1" x14ac:dyDescent="0.25">
      <c r="A808" s="285" t="s">
        <v>598</v>
      </c>
      <c r="B808" s="285"/>
      <c r="C808" s="285"/>
      <c r="D808" s="285"/>
      <c r="E808" s="285"/>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15" customHeight="1" thickTop="1" thickBot="1" x14ac:dyDescent="0.25">
      <c r="A809" s="285" t="s">
        <v>599</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15" customHeight="1" thickTop="1" thickBot="1" x14ac:dyDescent="0.25">
      <c r="A810" s="285" t="s">
        <v>600</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15" customHeight="1" thickTop="1" thickBot="1" x14ac:dyDescent="0.25">
      <c r="A811" s="285" t="s">
        <v>601</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15" customHeight="1" thickTop="1" thickBot="1" x14ac:dyDescent="0.25">
      <c r="A812" s="285" t="s">
        <v>602</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15" customHeight="1" thickTop="1" thickBot="1" x14ac:dyDescent="0.25">
      <c r="A813" s="285" t="s">
        <v>603</v>
      </c>
      <c r="B813" s="285"/>
      <c r="C813" s="285"/>
      <c r="D813" s="285"/>
      <c r="E813" s="285"/>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15" customHeight="1" thickTop="1" thickBot="1" x14ac:dyDescent="0.25">
      <c r="A814" s="285" t="s">
        <v>604</v>
      </c>
      <c r="B814" s="285"/>
      <c r="C814" s="285"/>
      <c r="D814" s="285"/>
      <c r="E814" s="285"/>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15" customHeight="1" thickTop="1" thickBot="1" x14ac:dyDescent="0.25">
      <c r="A815" s="285" t="s">
        <v>605</v>
      </c>
      <c r="B815" s="285"/>
      <c r="C815" s="285"/>
      <c r="D815" s="285"/>
      <c r="E815" s="285"/>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15" customHeight="1" thickTop="1" thickBot="1" x14ac:dyDescent="0.25">
      <c r="A816" s="285" t="s">
        <v>606</v>
      </c>
      <c r="B816" s="285"/>
      <c r="C816" s="285"/>
      <c r="D816" s="285"/>
      <c r="E816" s="285"/>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15" customHeight="1" thickTop="1" thickBot="1" x14ac:dyDescent="0.25">
      <c r="A817" s="285" t="s">
        <v>607</v>
      </c>
      <c r="B817" s="285"/>
      <c r="C817" s="285"/>
      <c r="D817" s="285"/>
      <c r="E817" s="285"/>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15" customHeight="1" thickTop="1" thickBot="1" x14ac:dyDescent="0.25">
      <c r="A818" s="285" t="s">
        <v>608</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15" customHeight="1" thickTop="1" thickBot="1" x14ac:dyDescent="0.25">
      <c r="A819" s="285" t="s">
        <v>609</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15" customHeight="1" thickTop="1" thickBot="1" x14ac:dyDescent="0.25">
      <c r="A820" s="285" t="s">
        <v>610</v>
      </c>
      <c r="B820" s="285"/>
      <c r="C820" s="285"/>
      <c r="D820" s="285"/>
      <c r="E820" s="285"/>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15" customHeight="1" thickTop="1" thickBot="1" x14ac:dyDescent="0.25">
      <c r="A821" s="285" t="s">
        <v>611</v>
      </c>
      <c r="B821" s="285"/>
      <c r="C821" s="285"/>
      <c r="D821" s="285"/>
      <c r="E821" s="285"/>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15" customHeight="1" thickTop="1" thickBot="1" x14ac:dyDescent="0.25">
      <c r="A822" s="285" t="s">
        <v>612</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15" customHeight="1" thickTop="1" thickBot="1" x14ac:dyDescent="0.25">
      <c r="A823" s="285" t="s">
        <v>613</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15" customHeight="1" thickTop="1" thickBot="1" x14ac:dyDescent="0.25">
      <c r="A824" s="285" t="s">
        <v>614</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15" customHeight="1" thickTop="1" thickBot="1" x14ac:dyDescent="0.25">
      <c r="A825" s="285" t="s">
        <v>615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15" customHeight="1" thickTop="1" thickBot="1" x14ac:dyDescent="0.25">
      <c r="A826" s="285" t="s">
        <v>616</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15" customHeight="1" thickTop="1" thickBot="1" x14ac:dyDescent="0.25">
      <c r="A827" s="285" t="s">
        <v>617</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15" customHeight="1" thickTop="1" thickBot="1" x14ac:dyDescent="0.25">
      <c r="A828" s="285" t="s">
        <v>618</v>
      </c>
      <c r="B828" s="285"/>
      <c r="C828" s="285"/>
      <c r="D828" s="285"/>
      <c r="E828" s="285"/>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15" customHeight="1" thickTop="1" x14ac:dyDescent="0.2">
      <c r="A829" s="307" t="s">
        <v>2263</v>
      </c>
      <c r="B829" s="307"/>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89">
        <f>SUM(AE773:AE828)</f>
        <v>0</v>
      </c>
      <c r="AF829" s="59"/>
      <c r="AG829" s="92">
        <f>SUM(AG773:AG828)</f>
        <v>0</v>
      </c>
      <c r="AH829" s="93"/>
      <c r="AI829" s="94"/>
      <c r="AJ829" s="94"/>
      <c r="AK829" s="94"/>
    </row>
    <row r="830" spans="1:37" ht="25.15" customHeight="1" x14ac:dyDescent="0.2">
      <c r="A830" s="308" t="s">
        <v>2264</v>
      </c>
      <c r="B830" s="308"/>
      <c r="C830" s="308"/>
      <c r="D830" s="308"/>
      <c r="E830" s="308"/>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89">
        <f>AE829/$AE$23*100</f>
        <v>0</v>
      </c>
      <c r="AF830" s="59"/>
      <c r="AG830" s="92"/>
      <c r="AH830" s="93"/>
      <c r="AI830" s="94"/>
      <c r="AJ830" s="94"/>
      <c r="AK830" s="94"/>
    </row>
    <row r="831" spans="1:37" ht="25.15" customHeight="1" thickBot="1" x14ac:dyDescent="0.25">
      <c r="A831" s="70"/>
      <c r="B831" s="70"/>
      <c r="C831" s="70"/>
      <c r="D831" s="70"/>
      <c r="E831" s="70"/>
      <c r="F831" s="70"/>
      <c r="G831" s="70"/>
      <c r="H831" s="70"/>
      <c r="I831" s="70"/>
      <c r="J831" s="70"/>
      <c r="K831" s="70"/>
      <c r="L831" s="70"/>
      <c r="M831" s="70"/>
      <c r="N831" s="70"/>
      <c r="O831" s="70"/>
      <c r="P831" s="70"/>
      <c r="Q831" s="95"/>
      <c r="R831" s="70"/>
      <c r="S831" s="70"/>
      <c r="T831" s="70"/>
      <c r="U831" s="70"/>
      <c r="V831" s="70"/>
      <c r="W831" s="70"/>
      <c r="X831" s="70"/>
      <c r="Y831" s="70"/>
      <c r="Z831" s="70"/>
      <c r="AA831" s="70"/>
      <c r="AB831" s="70"/>
      <c r="AC831" s="70"/>
      <c r="AD831" s="96"/>
      <c r="AE831" s="96"/>
    </row>
    <row r="832" spans="1:37" ht="25.15" customHeight="1" thickTop="1" thickBot="1" x14ac:dyDescent="0.25">
      <c r="A832" s="310" t="s">
        <v>73</v>
      </c>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c r="AA832" s="310"/>
      <c r="AB832" s="310"/>
      <c r="AC832" s="310"/>
      <c r="AD832" s="104" t="s">
        <v>64</v>
      </c>
      <c r="AE832" s="105" t="s">
        <v>8</v>
      </c>
      <c r="AF832" s="86" t="s">
        <v>2133</v>
      </c>
      <c r="AG832" s="86" t="s">
        <v>2134</v>
      </c>
      <c r="AH832" s="86" t="s">
        <v>2135</v>
      </c>
      <c r="AI832" s="87" t="s">
        <v>2136</v>
      </c>
      <c r="AJ832" s="86"/>
      <c r="AK832" s="87" t="s">
        <v>2137</v>
      </c>
    </row>
    <row r="833" spans="1:37" ht="25.15" customHeight="1" thickTop="1" thickBot="1" x14ac:dyDescent="0.25">
      <c r="A833" s="285" t="s">
        <v>619</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88">
        <f>'Art. 121'!AF801</f>
        <v>3</v>
      </c>
      <c r="AE833" s="89" t="str">
        <f>IF(AG833=1,AK833,AG833)</f>
        <v>No aplica</v>
      </c>
      <c r="AF833">
        <f>AD833/2</f>
        <v>1.5</v>
      </c>
      <c r="AG833" s="86" t="str">
        <f>IF(AND(AF833&gt;=0,AF833&lt;=1),1,"No aplica")</f>
        <v>No aplica</v>
      </c>
      <c r="AH833" s="90" t="e">
        <f>AD833/(AG833*2)</f>
        <v>#VALUE!</v>
      </c>
      <c r="AI833" s="91" t="str">
        <f>IF(AG833=1,AG833/$AG$838,"No aplica")</f>
        <v>No aplica</v>
      </c>
      <c r="AJ833" s="91" t="e">
        <f>AF833*AI833</f>
        <v>#VALUE!</v>
      </c>
      <c r="AK833" s="91" t="e">
        <f>AJ833*$AE$23</f>
        <v>#VALUE!</v>
      </c>
    </row>
    <row r="834" spans="1:37" ht="25.15" customHeight="1" thickTop="1" thickBot="1" x14ac:dyDescent="0.25">
      <c r="A834" s="285" t="s">
        <v>620</v>
      </c>
      <c r="B834" s="285"/>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88">
        <f>'Art. 121'!AF802</f>
        <v>3</v>
      </c>
      <c r="AE834" s="89" t="str">
        <f>IF(AG834=1,AK834,AG834)</f>
        <v>No aplica</v>
      </c>
      <c r="AF834">
        <f>AD834/2</f>
        <v>1.5</v>
      </c>
      <c r="AG834" s="86" t="str">
        <f>IF(AND(AF834&gt;=0,AF834&lt;=1),1,"No aplica")</f>
        <v>No aplica</v>
      </c>
      <c r="AH834" s="90" t="e">
        <f>AD834/(AG834*2)</f>
        <v>#VALUE!</v>
      </c>
      <c r="AI834" s="91" t="str">
        <f>IF(AG834=1,AG834/$AG$838,"No aplica")</f>
        <v>No aplica</v>
      </c>
      <c r="AJ834" s="91" t="e">
        <f>AF834*AI834</f>
        <v>#VALUE!</v>
      </c>
      <c r="AK834" s="91" t="e">
        <f>AJ834*$AE$23</f>
        <v>#VALUE!</v>
      </c>
    </row>
    <row r="835" spans="1:37" ht="25.15" customHeight="1" thickTop="1" thickBot="1" x14ac:dyDescent="0.25">
      <c r="A835" s="285" t="s">
        <v>621</v>
      </c>
      <c r="B835" s="285"/>
      <c r="C835" s="285"/>
      <c r="D835" s="285"/>
      <c r="E835" s="285"/>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88">
        <f>'Art. 121'!AF803</f>
        <v>3</v>
      </c>
      <c r="AE835" s="89" t="str">
        <f>IF(AG835=1,AK835,AG835)</f>
        <v>No aplica</v>
      </c>
      <c r="AF835">
        <f>AD835/2</f>
        <v>1.5</v>
      </c>
      <c r="AG835" s="86" t="str">
        <f>IF(AND(AF835&gt;=0,AF835&lt;=1),1,"No aplica")</f>
        <v>No aplica</v>
      </c>
      <c r="AH835" s="90" t="e">
        <f>AD835/(AG835*2)</f>
        <v>#VALUE!</v>
      </c>
      <c r="AI835" s="91" t="str">
        <f>IF(AG835=1,AG835/$AG$838,"No aplica")</f>
        <v>No aplica</v>
      </c>
      <c r="AJ835" s="91" t="e">
        <f>AF835*AI835</f>
        <v>#VALUE!</v>
      </c>
      <c r="AK835" s="91" t="e">
        <f>AJ835*$AE$23</f>
        <v>#VALUE!</v>
      </c>
    </row>
    <row r="836" spans="1:37" ht="25.15" customHeight="1" thickTop="1" thickBot="1" x14ac:dyDescent="0.25">
      <c r="A836" s="285" t="s">
        <v>622</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88">
        <f>'Art. 121'!AF804</f>
        <v>3</v>
      </c>
      <c r="AE836" s="89" t="str">
        <f>IF(AG836=1,AK836,AG836)</f>
        <v>No aplica</v>
      </c>
      <c r="AF836">
        <f>AD836/2</f>
        <v>1.5</v>
      </c>
      <c r="AG836" s="86" t="str">
        <f>IF(AND(AF836&gt;=0,AF836&lt;=1),1,"No aplica")</f>
        <v>No aplica</v>
      </c>
      <c r="AH836" s="90" t="e">
        <f>AD836/(AG836*2)</f>
        <v>#VALUE!</v>
      </c>
      <c r="AI836" s="91" t="str">
        <f>IF(AG836=1,AG836/$AG$838,"No aplica")</f>
        <v>No aplica</v>
      </c>
      <c r="AJ836" s="91" t="e">
        <f>AF836*AI836</f>
        <v>#VALUE!</v>
      </c>
      <c r="AK836" s="91" t="e">
        <f>AJ836*$AE$23</f>
        <v>#VALUE!</v>
      </c>
    </row>
    <row r="837" spans="1:37" ht="25.15" customHeight="1" thickTop="1" thickBot="1" x14ac:dyDescent="0.25">
      <c r="A837" s="285" t="s">
        <v>623</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88">
        <f>'Art. 121'!AF805</f>
        <v>3</v>
      </c>
      <c r="AE837" s="89" t="str">
        <f>IF(AG837=1,AK837,AG837)</f>
        <v>No aplica</v>
      </c>
      <c r="AF837">
        <f>AD837/2</f>
        <v>1.5</v>
      </c>
      <c r="AG837" s="86" t="str">
        <f>IF(AND(AF837&gt;=0,AF837&lt;=1),1,"No aplica")</f>
        <v>No aplica</v>
      </c>
      <c r="AH837" s="90" t="e">
        <f>AD837/(AG837*2)</f>
        <v>#VALUE!</v>
      </c>
      <c r="AI837" s="91" t="str">
        <f>IF(AG837=1,AG837/$AG$838,"No aplica")</f>
        <v>No aplica</v>
      </c>
      <c r="AJ837" s="91" t="e">
        <f>AF837*AI837</f>
        <v>#VALUE!</v>
      </c>
      <c r="AK837" s="91" t="e">
        <f>AJ837*$AE$23</f>
        <v>#VALUE!</v>
      </c>
    </row>
    <row r="838" spans="1:37" ht="25.15" customHeight="1" thickTop="1" x14ac:dyDescent="0.2">
      <c r="A838" s="307" t="s">
        <v>2265</v>
      </c>
      <c r="B838" s="307"/>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89">
        <f>SUM(AE831:AE837)</f>
        <v>0</v>
      </c>
      <c r="AF838" s="59"/>
      <c r="AG838" s="92">
        <f>SUM(AG833:AG837)</f>
        <v>0</v>
      </c>
      <c r="AH838" s="93"/>
      <c r="AI838" s="94"/>
      <c r="AJ838" s="94"/>
      <c r="AK838" s="94"/>
    </row>
    <row r="839" spans="1:37" ht="25.15" customHeight="1" x14ac:dyDescent="0.2">
      <c r="A839" s="308" t="s">
        <v>2266</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89">
        <f>AE838/$AE$23*100</f>
        <v>0</v>
      </c>
      <c r="AF839" s="59"/>
      <c r="AG839" s="92"/>
      <c r="AH839" s="93"/>
      <c r="AI839" s="94"/>
      <c r="AJ839" s="94"/>
      <c r="AK839" s="94"/>
    </row>
    <row r="840" spans="1:37" ht="25.15" customHeight="1" x14ac:dyDescent="0.2">
      <c r="A840" s="100"/>
      <c r="B840" s="100"/>
      <c r="C840" s="100"/>
      <c r="D840" s="100"/>
      <c r="E840" s="100"/>
      <c r="F840" s="100"/>
      <c r="G840" s="100"/>
      <c r="H840" s="100"/>
      <c r="I840" s="100"/>
      <c r="J840" s="100"/>
      <c r="K840" s="100"/>
      <c r="L840" s="100"/>
      <c r="M840" s="100"/>
      <c r="N840" s="100"/>
      <c r="O840" s="100"/>
      <c r="P840" s="100"/>
      <c r="Q840" s="95"/>
      <c r="R840" s="100"/>
      <c r="S840" s="100"/>
      <c r="T840" s="100"/>
      <c r="U840" s="100"/>
      <c r="V840" s="100"/>
      <c r="W840" s="100"/>
      <c r="X840" s="100"/>
      <c r="Y840" s="100"/>
      <c r="Z840" s="100"/>
      <c r="AA840" s="100"/>
      <c r="AB840" s="100"/>
      <c r="AC840" s="100"/>
      <c r="AD840" s="96"/>
      <c r="AE840" s="96"/>
    </row>
    <row r="841" spans="1:37" ht="25.15" customHeight="1" x14ac:dyDescent="0.2">
      <c r="A841" s="100"/>
      <c r="B841" s="100"/>
      <c r="C841" s="100"/>
      <c r="D841" s="100"/>
      <c r="E841" s="100"/>
      <c r="F841" s="100"/>
      <c r="G841" s="100"/>
      <c r="H841" s="100"/>
      <c r="I841" s="100"/>
      <c r="J841" s="100"/>
      <c r="K841" s="100"/>
      <c r="L841" s="100"/>
      <c r="M841" s="100"/>
      <c r="N841" s="100"/>
      <c r="O841" s="100"/>
      <c r="P841" s="100"/>
      <c r="Q841" s="95"/>
      <c r="R841" s="100"/>
      <c r="S841" s="100"/>
      <c r="T841" s="100"/>
      <c r="U841" s="100"/>
      <c r="V841" s="100"/>
      <c r="W841" s="100"/>
      <c r="X841" s="100"/>
      <c r="Y841" s="100"/>
      <c r="Z841" s="100"/>
      <c r="AA841" s="100"/>
      <c r="AB841" s="100"/>
      <c r="AC841" s="100"/>
      <c r="AD841" s="96"/>
      <c r="AE841" s="96"/>
    </row>
    <row r="842" spans="1:37" ht="25.15" customHeight="1" x14ac:dyDescent="0.2">
      <c r="A842" s="309" t="s">
        <v>624</v>
      </c>
      <c r="B842" s="309"/>
      <c r="C842" s="309"/>
      <c r="D842" s="309"/>
      <c r="E842" s="309"/>
      <c r="F842" s="309"/>
      <c r="G842" s="309"/>
      <c r="H842" s="309"/>
      <c r="I842" s="309"/>
      <c r="J842" s="309"/>
      <c r="K842" s="309"/>
      <c r="L842" s="309"/>
      <c r="M842" s="309"/>
      <c r="N842" s="309"/>
      <c r="O842" s="309"/>
      <c r="P842" s="309"/>
      <c r="Q842" s="309"/>
      <c r="R842" s="309"/>
      <c r="S842" s="309"/>
      <c r="T842" s="309"/>
      <c r="U842" s="309"/>
      <c r="V842" s="309"/>
      <c r="W842" s="309"/>
      <c r="X842" s="309"/>
      <c r="Y842" s="309"/>
      <c r="Z842" s="309"/>
      <c r="AA842" s="309"/>
      <c r="AB842" s="309"/>
      <c r="AC842" s="309"/>
      <c r="AD842" s="82"/>
      <c r="AE842" s="82"/>
    </row>
    <row r="843" spans="1:37" ht="25.15" customHeight="1" x14ac:dyDescent="0.2">
      <c r="A843" s="101"/>
      <c r="B843" s="102"/>
      <c r="C843" s="102"/>
      <c r="D843" s="102"/>
      <c r="E843" s="102"/>
      <c r="F843" s="102"/>
      <c r="G843" s="102"/>
      <c r="H843" s="102"/>
      <c r="I843" s="102"/>
      <c r="J843" s="102"/>
      <c r="K843" s="102"/>
      <c r="L843" s="102"/>
      <c r="M843" s="102"/>
      <c r="N843" s="102"/>
      <c r="O843" s="102"/>
      <c r="P843" s="102"/>
      <c r="Q843" s="103"/>
      <c r="R843" s="102"/>
      <c r="S843" s="102"/>
      <c r="T843" s="102"/>
      <c r="U843" s="102"/>
      <c r="V843" s="102"/>
      <c r="W843" s="102"/>
      <c r="X843" s="102"/>
      <c r="Y843" s="102"/>
      <c r="Z843" s="102"/>
      <c r="AA843" s="102"/>
      <c r="AB843" s="102"/>
      <c r="AC843" s="102"/>
      <c r="AD843" s="83"/>
      <c r="AE843" s="83"/>
    </row>
    <row r="844" spans="1:37" ht="25.15" customHeight="1" thickBot="1" x14ac:dyDescent="0.25">
      <c r="A844" s="70"/>
      <c r="B844" s="70"/>
      <c r="C844" s="70"/>
      <c r="D844" s="70"/>
      <c r="E844" s="70"/>
      <c r="F844" s="70"/>
      <c r="G844" s="70"/>
      <c r="H844" s="70"/>
      <c r="I844" s="70"/>
      <c r="J844" s="70"/>
      <c r="K844" s="70"/>
      <c r="L844" s="70"/>
      <c r="M844" s="70"/>
      <c r="N844" s="70"/>
      <c r="O844" s="70"/>
      <c r="P844" s="70"/>
      <c r="Q844" s="95"/>
      <c r="R844" s="70"/>
      <c r="S844" s="70"/>
      <c r="T844" s="70"/>
      <c r="U844" s="70"/>
      <c r="V844" s="70"/>
      <c r="W844" s="70"/>
      <c r="X844" s="70"/>
      <c r="Y844" s="70"/>
      <c r="Z844" s="70"/>
      <c r="AA844" s="70"/>
      <c r="AB844" s="70"/>
      <c r="AC844" s="70"/>
      <c r="AD844" s="96"/>
      <c r="AE844" s="96"/>
    </row>
    <row r="845" spans="1:37" ht="25.15" customHeight="1" thickTop="1" thickBot="1" x14ac:dyDescent="0.25">
      <c r="A845" s="299" t="s">
        <v>43</v>
      </c>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63" t="s">
        <v>64</v>
      </c>
      <c r="AE845" s="211" t="s">
        <v>8</v>
      </c>
      <c r="AF845" s="86" t="s">
        <v>2133</v>
      </c>
      <c r="AG845" s="86" t="s">
        <v>2134</v>
      </c>
      <c r="AH845" s="86" t="s">
        <v>2135</v>
      </c>
      <c r="AI845" s="87" t="s">
        <v>2136</v>
      </c>
      <c r="AJ845" s="86"/>
      <c r="AK845" s="87" t="s">
        <v>2137</v>
      </c>
    </row>
    <row r="846" spans="1:37" ht="25.15" customHeight="1" thickTop="1" thickBot="1" x14ac:dyDescent="0.25">
      <c r="A846" s="285" t="s">
        <v>66</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88">
        <f>'Art. 121'!AF814</f>
        <v>3</v>
      </c>
      <c r="AE846" s="89" t="str">
        <f t="shared" ref="AE846:AE855" si="153">IF(AG846=1,AK846,AG846)</f>
        <v>No aplica</v>
      </c>
      <c r="AF846">
        <f t="shared" ref="AF846:AF855" si="154">AD846/2</f>
        <v>1.5</v>
      </c>
      <c r="AG846" s="86" t="str">
        <f t="shared" ref="AG846:AG855" si="155">IF(AND(AF846&gt;=0,AF846&lt;=1),1,"No aplica")</f>
        <v>No aplica</v>
      </c>
      <c r="AH846" s="90" t="e">
        <f t="shared" ref="AH846:AH855" si="156">AD846/(AG846*2)</f>
        <v>#VALUE!</v>
      </c>
      <c r="AI846" s="91" t="str">
        <f t="shared" ref="AI846:AI855" si="157">IF(AG846=1,AG846/$AG$856,"No aplica")</f>
        <v>No aplica</v>
      </c>
      <c r="AJ846" s="91" t="e">
        <f t="shared" ref="AJ846:AJ855" si="158">AF846*AI846</f>
        <v>#VALUE!</v>
      </c>
      <c r="AK846" s="91" t="e">
        <f t="shared" ref="AK846:AK855" si="159">AJ846*$AE$23</f>
        <v>#VALUE!</v>
      </c>
    </row>
    <row r="847" spans="1:37" ht="25.15" customHeight="1" thickTop="1" thickBot="1" x14ac:dyDescent="0.25">
      <c r="A847" s="285" t="s">
        <v>67</v>
      </c>
      <c r="B847" s="285"/>
      <c r="C847" s="285"/>
      <c r="D847" s="285"/>
      <c r="E847" s="285"/>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88">
        <f>'Art. 121'!AF815</f>
        <v>3</v>
      </c>
      <c r="AE847" s="89" t="str">
        <f t="shared" si="153"/>
        <v>No aplica</v>
      </c>
      <c r="AF847">
        <f t="shared" si="154"/>
        <v>1.5</v>
      </c>
      <c r="AG847" s="86" t="str">
        <f t="shared" si="155"/>
        <v>No aplica</v>
      </c>
      <c r="AH847" s="90" t="e">
        <f t="shared" si="156"/>
        <v>#VALUE!</v>
      </c>
      <c r="AI847" s="91" t="str">
        <f t="shared" si="157"/>
        <v>No aplica</v>
      </c>
      <c r="AJ847" s="91" t="e">
        <f t="shared" si="158"/>
        <v>#VALUE!</v>
      </c>
      <c r="AK847" s="91" t="e">
        <f t="shared" si="159"/>
        <v>#VALUE!</v>
      </c>
    </row>
    <row r="848" spans="1:37" ht="25.15" customHeight="1" thickTop="1" thickBot="1" x14ac:dyDescent="0.25">
      <c r="A848" s="285" t="s">
        <v>626</v>
      </c>
      <c r="B848" s="285"/>
      <c r="C848" s="285"/>
      <c r="D848" s="285"/>
      <c r="E848" s="285"/>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88">
        <f>'Art. 121'!AF816</f>
        <v>3</v>
      </c>
      <c r="AE848" s="89" t="str">
        <f t="shared" si="153"/>
        <v>No aplica</v>
      </c>
      <c r="AF848">
        <f t="shared" si="154"/>
        <v>1.5</v>
      </c>
      <c r="AG848" s="86" t="str">
        <f t="shared" si="155"/>
        <v>No aplica</v>
      </c>
      <c r="AH848" s="90" t="e">
        <f t="shared" si="156"/>
        <v>#VALUE!</v>
      </c>
      <c r="AI848" s="91" t="str">
        <f t="shared" si="157"/>
        <v>No aplica</v>
      </c>
      <c r="AJ848" s="91" t="e">
        <f t="shared" si="158"/>
        <v>#VALUE!</v>
      </c>
      <c r="AK848" s="91" t="e">
        <f t="shared" si="159"/>
        <v>#VALUE!</v>
      </c>
    </row>
    <row r="849" spans="1:37" ht="25.15" customHeight="1" thickTop="1" thickBot="1" x14ac:dyDescent="0.25">
      <c r="A849" s="285" t="s">
        <v>627</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88">
        <f>'Art. 121'!AF817</f>
        <v>3</v>
      </c>
      <c r="AE849" s="89" t="str">
        <f t="shared" si="153"/>
        <v>No aplica</v>
      </c>
      <c r="AF849">
        <f t="shared" si="154"/>
        <v>1.5</v>
      </c>
      <c r="AG849" s="86" t="str">
        <f t="shared" si="155"/>
        <v>No aplica</v>
      </c>
      <c r="AH849" s="90" t="e">
        <f t="shared" si="156"/>
        <v>#VALUE!</v>
      </c>
      <c r="AI849" s="91" t="str">
        <f t="shared" si="157"/>
        <v>No aplica</v>
      </c>
      <c r="AJ849" s="91" t="e">
        <f t="shared" si="158"/>
        <v>#VALUE!</v>
      </c>
      <c r="AK849" s="91" t="e">
        <f t="shared" si="159"/>
        <v>#VALUE!</v>
      </c>
    </row>
    <row r="850" spans="1:37" ht="25.15" customHeight="1" thickTop="1" thickBot="1" x14ac:dyDescent="0.25">
      <c r="A850" s="285" t="s">
        <v>628</v>
      </c>
      <c r="B850" s="285"/>
      <c r="C850" s="285"/>
      <c r="D850" s="285"/>
      <c r="E850" s="285"/>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88">
        <f>'Art. 121'!AF818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15" customHeight="1" thickTop="1" thickBot="1" x14ac:dyDescent="0.25">
      <c r="A851" s="285" t="s">
        <v>629</v>
      </c>
      <c r="B851" s="285"/>
      <c r="C851" s="285"/>
      <c r="D851" s="285"/>
      <c r="E851" s="285"/>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88">
        <f>'Art. 121'!AF819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15" customHeight="1" thickTop="1" thickBot="1" x14ac:dyDescent="0.25">
      <c r="A852" s="285" t="s">
        <v>630</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88">
        <f>'Art. 121'!AF820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15" customHeight="1" thickTop="1" thickBot="1" x14ac:dyDescent="0.25">
      <c r="A853" s="285" t="s">
        <v>631</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88">
        <f>'Art. 121'!AF821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15" customHeight="1" thickTop="1" thickBot="1" x14ac:dyDescent="0.25">
      <c r="A854" s="285" t="s">
        <v>632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88">
        <f>'Art. 121'!AF822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15" customHeight="1" thickTop="1" thickBot="1" x14ac:dyDescent="0.25">
      <c r="A855" s="285" t="s">
        <v>633</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88">
        <f>'Art. 121'!AF823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15" customHeight="1" thickTop="1" x14ac:dyDescent="0.2">
      <c r="A856" s="307" t="s">
        <v>2267</v>
      </c>
      <c r="B856" s="307"/>
      <c r="C856" s="307"/>
      <c r="D856" s="307"/>
      <c r="E856" s="307"/>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89">
        <f>SUM(AE846:AE855)</f>
        <v>0</v>
      </c>
      <c r="AF856" s="59"/>
      <c r="AG856" s="92">
        <f>SUM(AG846:AG855)</f>
        <v>0</v>
      </c>
      <c r="AH856" s="93"/>
      <c r="AI856" s="94"/>
      <c r="AJ856" s="94"/>
      <c r="AK856" s="94"/>
    </row>
    <row r="857" spans="1:37" ht="25.15" customHeight="1" x14ac:dyDescent="0.2">
      <c r="A857" s="308" t="s">
        <v>2268</v>
      </c>
      <c r="B857" s="308"/>
      <c r="C857" s="308"/>
      <c r="D857" s="308"/>
      <c r="E857" s="308"/>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89">
        <f>AE856/$AE$23*100</f>
        <v>0</v>
      </c>
      <c r="AF857" s="59"/>
      <c r="AG857" s="92"/>
      <c r="AH857" s="93"/>
      <c r="AI857" s="94"/>
      <c r="AJ857" s="94"/>
      <c r="AK857" s="94"/>
    </row>
    <row r="858" spans="1:37" ht="25.15" customHeight="1" thickBot="1" x14ac:dyDescent="0.25">
      <c r="A858" s="70"/>
      <c r="B858" s="70"/>
      <c r="C858" s="70"/>
      <c r="D858" s="70"/>
      <c r="E858" s="70"/>
      <c r="F858" s="70"/>
      <c r="G858" s="70"/>
      <c r="H858" s="70"/>
      <c r="I858" s="70"/>
      <c r="J858" s="70"/>
      <c r="K858" s="70"/>
      <c r="L858" s="70"/>
      <c r="M858" s="70"/>
      <c r="N858" s="70"/>
      <c r="O858" s="70"/>
      <c r="P858" s="70"/>
      <c r="Q858" s="95"/>
      <c r="R858" s="70"/>
      <c r="S858" s="70"/>
      <c r="T858" s="70"/>
      <c r="U858" s="70"/>
      <c r="V858" s="70"/>
      <c r="W858" s="70"/>
      <c r="X858" s="70"/>
      <c r="Y858" s="70"/>
      <c r="Z858" s="70"/>
      <c r="AA858" s="70"/>
      <c r="AB858" s="70"/>
      <c r="AC858" s="70"/>
      <c r="AD858" s="96"/>
      <c r="AE858" s="96"/>
    </row>
    <row r="859" spans="1:37" ht="25.15" customHeight="1" thickTop="1" thickBot="1" x14ac:dyDescent="0.25">
      <c r="A859" s="310" t="s">
        <v>73</v>
      </c>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c r="AA859" s="310"/>
      <c r="AB859" s="310"/>
      <c r="AC859" s="310"/>
      <c r="AD859" s="104" t="s">
        <v>64</v>
      </c>
      <c r="AE859" s="105" t="s">
        <v>8</v>
      </c>
      <c r="AF859" s="86" t="s">
        <v>2133</v>
      </c>
      <c r="AG859" s="86" t="s">
        <v>2134</v>
      </c>
      <c r="AH859" s="86" t="s">
        <v>2135</v>
      </c>
      <c r="AI859" s="87" t="s">
        <v>2136</v>
      </c>
      <c r="AJ859" s="86"/>
      <c r="AK859" s="87" t="s">
        <v>2137</v>
      </c>
    </row>
    <row r="860" spans="1:37" ht="25.15" customHeight="1" thickTop="1" thickBot="1" x14ac:dyDescent="0.25">
      <c r="A860" s="285" t="s">
        <v>2269</v>
      </c>
      <c r="B860" s="285"/>
      <c r="C860" s="285"/>
      <c r="D860" s="285"/>
      <c r="E860" s="285"/>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88">
        <f>'Art. 121'!AF826</f>
        <v>3</v>
      </c>
      <c r="AE860" s="89" t="str">
        <f>IF(AG860=1,AK860,AG860)</f>
        <v>No aplica</v>
      </c>
      <c r="AF860">
        <f>AD860/2</f>
        <v>1.5</v>
      </c>
      <c r="AG860" s="86" t="str">
        <f>IF(AND(AF860&gt;=0,AF860&lt;=1),1,"No aplica")</f>
        <v>No aplica</v>
      </c>
      <c r="AH860" s="90" t="e">
        <f>AD860/(AG860*2)</f>
        <v>#VALUE!</v>
      </c>
      <c r="AI860" s="91" t="str">
        <f>IF(AG860=1,AG860/$AG$865,"No aplica")</f>
        <v>No aplica</v>
      </c>
      <c r="AJ860" s="91" t="e">
        <f>AF860*AI860</f>
        <v>#VALUE!</v>
      </c>
      <c r="AK860" s="91" t="e">
        <f>AJ860*$AE$23</f>
        <v>#VALUE!</v>
      </c>
    </row>
    <row r="861" spans="1:37" ht="25.15" customHeight="1" thickTop="1" thickBot="1" x14ac:dyDescent="0.25">
      <c r="A861" s="285" t="s">
        <v>635</v>
      </c>
      <c r="B861" s="285"/>
      <c r="C861" s="285"/>
      <c r="D861" s="285"/>
      <c r="E861" s="285"/>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88">
        <f>'Art. 121'!AF827</f>
        <v>3</v>
      </c>
      <c r="AE861" s="89" t="str">
        <f>IF(AG861=1,AK861,AG861)</f>
        <v>No aplica</v>
      </c>
      <c r="AF861">
        <f>AD861/2</f>
        <v>1.5</v>
      </c>
      <c r="AG861" s="86" t="str">
        <f>IF(AND(AF861&gt;=0,AF861&lt;=1),1,"No aplica")</f>
        <v>No aplica</v>
      </c>
      <c r="AH861" s="90" t="e">
        <f>AD861/(AG861*2)</f>
        <v>#VALUE!</v>
      </c>
      <c r="AI861" s="91" t="str">
        <f>IF(AG861=1,AG861/$AG$865,"No aplica")</f>
        <v>No aplica</v>
      </c>
      <c r="AJ861" s="91" t="e">
        <f>AF861*AI861</f>
        <v>#VALUE!</v>
      </c>
      <c r="AK861" s="91" t="e">
        <f>AJ861*$AE$23</f>
        <v>#VALUE!</v>
      </c>
    </row>
    <row r="862" spans="1:37" ht="25.15" customHeight="1" thickTop="1" thickBot="1" x14ac:dyDescent="0.25">
      <c r="A862" s="285" t="s">
        <v>636</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88">
        <f>'Art. 121'!AF828</f>
        <v>3</v>
      </c>
      <c r="AE862" s="89" t="str">
        <f>IF(AG862=1,AK862,AG862)</f>
        <v>No aplica</v>
      </c>
      <c r="AF862">
        <f>AD862/2</f>
        <v>1.5</v>
      </c>
      <c r="AG862" s="86" t="str">
        <f>IF(AND(AF862&gt;=0,AF862&lt;=1),1,"No aplica")</f>
        <v>No aplica</v>
      </c>
      <c r="AH862" s="90" t="e">
        <f>AD862/(AG862*2)</f>
        <v>#VALUE!</v>
      </c>
      <c r="AI862" s="91" t="str">
        <f>IF(AG862=1,AG862/$AG$865,"No aplica")</f>
        <v>No aplica</v>
      </c>
      <c r="AJ862" s="91" t="e">
        <f>AF862*AI862</f>
        <v>#VALUE!</v>
      </c>
      <c r="AK862" s="91" t="e">
        <f>AJ862*$AE$23</f>
        <v>#VALUE!</v>
      </c>
    </row>
    <row r="863" spans="1:37" ht="25.15" customHeight="1" thickTop="1" thickBot="1" x14ac:dyDescent="0.25">
      <c r="A863" s="285" t="s">
        <v>637</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88">
        <f>'Art. 121'!AF829</f>
        <v>3</v>
      </c>
      <c r="AE863" s="89" t="str">
        <f>IF(AG863=1,AK863,AG863)</f>
        <v>No aplica</v>
      </c>
      <c r="AF863">
        <f>AD863/2</f>
        <v>1.5</v>
      </c>
      <c r="AG863" s="86" t="str">
        <f>IF(AND(AF863&gt;=0,AF863&lt;=1),1,"No aplica")</f>
        <v>No aplica</v>
      </c>
      <c r="AH863" s="90" t="e">
        <f>AD863/(AG863*2)</f>
        <v>#VALUE!</v>
      </c>
      <c r="AI863" s="91" t="str">
        <f>IF(AG863=1,AG863/$AG$865,"No aplica")</f>
        <v>No aplica</v>
      </c>
      <c r="AJ863" s="91" t="e">
        <f>AF863*AI863</f>
        <v>#VALUE!</v>
      </c>
      <c r="AK863" s="91" t="e">
        <f>AJ863*$AE$23</f>
        <v>#VALUE!</v>
      </c>
    </row>
    <row r="864" spans="1:37" ht="25.15" customHeight="1" thickTop="1" thickBot="1" x14ac:dyDescent="0.25">
      <c r="A864" s="285" t="s">
        <v>638</v>
      </c>
      <c r="B864" s="285"/>
      <c r="C864" s="285"/>
      <c r="D864" s="285"/>
      <c r="E864" s="285"/>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88">
        <f>'Art. 121'!AF830</f>
        <v>3</v>
      </c>
      <c r="AE864" s="89" t="str">
        <f>IF(AG864=1,AK864,AG864)</f>
        <v>No aplica</v>
      </c>
      <c r="AF864">
        <f>AD864/2</f>
        <v>1.5</v>
      </c>
      <c r="AG864" s="86" t="str">
        <f>IF(AND(AF864&gt;=0,AF864&lt;=1),1,"No aplica")</f>
        <v>No aplica</v>
      </c>
      <c r="AH864" s="90" t="e">
        <f>AD864/(AG864*2)</f>
        <v>#VALUE!</v>
      </c>
      <c r="AI864" s="91" t="str">
        <f>IF(AG864=1,AG864/$AG$865,"No aplica")</f>
        <v>No aplica</v>
      </c>
      <c r="AJ864" s="91" t="e">
        <f>AF864*AI864</f>
        <v>#VALUE!</v>
      </c>
      <c r="AK864" s="91" t="e">
        <f>AJ864*$AE$23</f>
        <v>#VALUE!</v>
      </c>
    </row>
    <row r="865" spans="1:37" ht="25.15" customHeight="1" thickTop="1" x14ac:dyDescent="0.2">
      <c r="A865" s="307" t="s">
        <v>2270</v>
      </c>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89">
        <f>SUM(AE858:AE864)</f>
        <v>0</v>
      </c>
      <c r="AF865" s="59"/>
      <c r="AG865" s="92">
        <f>SUM(AG860:AG864)</f>
        <v>0</v>
      </c>
      <c r="AH865" s="93"/>
      <c r="AI865" s="94"/>
      <c r="AJ865" s="94"/>
      <c r="AK865" s="94"/>
    </row>
    <row r="866" spans="1:37" ht="25.15" customHeight="1" x14ac:dyDescent="0.2">
      <c r="A866" s="308" t="s">
        <v>2271</v>
      </c>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89">
        <f>AE865/$AE$23*100</f>
        <v>0</v>
      </c>
      <c r="AF866" s="59"/>
      <c r="AG866" s="92"/>
      <c r="AH866" s="93"/>
      <c r="AI866" s="94"/>
      <c r="AJ866" s="94"/>
      <c r="AK866" s="94"/>
    </row>
    <row r="867" spans="1:37" ht="25.15" customHeight="1" x14ac:dyDescent="0.2">
      <c r="A867" s="100"/>
      <c r="B867" s="100"/>
      <c r="C867" s="100"/>
      <c r="D867" s="100"/>
      <c r="E867" s="100"/>
      <c r="F867" s="100"/>
      <c r="G867" s="100"/>
      <c r="H867" s="100"/>
      <c r="I867" s="100"/>
      <c r="J867" s="100"/>
      <c r="K867" s="100"/>
      <c r="L867" s="100"/>
      <c r="M867" s="100"/>
      <c r="N867" s="100"/>
      <c r="O867" s="100"/>
      <c r="P867" s="100"/>
      <c r="Q867" s="95"/>
      <c r="R867" s="100"/>
      <c r="S867" s="100"/>
      <c r="T867" s="100"/>
      <c r="U867" s="100"/>
      <c r="V867" s="100"/>
      <c r="W867" s="100"/>
      <c r="X867" s="100"/>
      <c r="Y867" s="100"/>
      <c r="Z867" s="100"/>
      <c r="AA867" s="100"/>
      <c r="AB867" s="100"/>
      <c r="AC867" s="100"/>
      <c r="AD867" s="96"/>
      <c r="AE867" s="96"/>
    </row>
    <row r="868" spans="1:37" ht="25.15" customHeight="1" x14ac:dyDescent="0.2">
      <c r="A868" s="100"/>
      <c r="B868" s="100"/>
      <c r="C868" s="100"/>
      <c r="D868" s="100"/>
      <c r="E868" s="100"/>
      <c r="F868" s="100"/>
      <c r="G868" s="100"/>
      <c r="H868" s="100"/>
      <c r="I868" s="100"/>
      <c r="J868" s="100"/>
      <c r="K868" s="100"/>
      <c r="L868" s="100"/>
      <c r="M868" s="100"/>
      <c r="N868" s="100"/>
      <c r="O868" s="100"/>
      <c r="P868" s="100"/>
      <c r="Q868" s="95"/>
      <c r="R868" s="100"/>
      <c r="S868" s="100"/>
      <c r="T868" s="100"/>
      <c r="U868" s="100"/>
      <c r="V868" s="100"/>
      <c r="W868" s="100"/>
      <c r="X868" s="100"/>
      <c r="Y868" s="100"/>
      <c r="Z868" s="100"/>
      <c r="AA868" s="100"/>
      <c r="AB868" s="100"/>
      <c r="AC868" s="100"/>
      <c r="AD868" s="96"/>
      <c r="AE868" s="96"/>
    </row>
    <row r="869" spans="1:37" ht="25.15" customHeight="1" x14ac:dyDescent="0.2">
      <c r="A869" s="309" t="s">
        <v>639</v>
      </c>
      <c r="B869" s="309"/>
      <c r="C869" s="309"/>
      <c r="D869" s="309"/>
      <c r="E869" s="309"/>
      <c r="F869" s="309"/>
      <c r="G869" s="309"/>
      <c r="H869" s="309"/>
      <c r="I869" s="309"/>
      <c r="J869" s="309"/>
      <c r="K869" s="309"/>
      <c r="L869" s="309"/>
      <c r="M869" s="309"/>
      <c r="N869" s="309"/>
      <c r="O869" s="309"/>
      <c r="P869" s="309"/>
      <c r="Q869" s="309"/>
      <c r="R869" s="309"/>
      <c r="S869" s="309"/>
      <c r="T869" s="309"/>
      <c r="U869" s="309"/>
      <c r="V869" s="309"/>
      <c r="W869" s="309"/>
      <c r="X869" s="309"/>
      <c r="Y869" s="309"/>
      <c r="Z869" s="309"/>
      <c r="AA869" s="309"/>
      <c r="AB869" s="309"/>
      <c r="AC869" s="309"/>
      <c r="AD869" s="82"/>
      <c r="AE869" s="82"/>
    </row>
    <row r="870" spans="1:37" ht="25.15" customHeight="1" x14ac:dyDescent="0.2">
      <c r="A870" s="101"/>
      <c r="B870" s="102"/>
      <c r="C870" s="102"/>
      <c r="D870" s="102"/>
      <c r="E870" s="102"/>
      <c r="F870" s="102"/>
      <c r="G870" s="102"/>
      <c r="H870" s="102"/>
      <c r="I870" s="102"/>
      <c r="J870" s="102"/>
      <c r="K870" s="102"/>
      <c r="L870" s="102"/>
      <c r="M870" s="102"/>
      <c r="N870" s="102"/>
      <c r="O870" s="102"/>
      <c r="P870" s="102"/>
      <c r="Q870" s="103"/>
      <c r="R870" s="102"/>
      <c r="S870" s="102"/>
      <c r="T870" s="102"/>
      <c r="U870" s="102"/>
      <c r="V870" s="102"/>
      <c r="W870" s="102"/>
      <c r="X870" s="102"/>
      <c r="Y870" s="102"/>
      <c r="Z870" s="102"/>
      <c r="AA870" s="102"/>
      <c r="AB870" s="102"/>
      <c r="AC870" s="102"/>
      <c r="AD870" s="83"/>
      <c r="AE870" s="83"/>
    </row>
    <row r="871" spans="1:37" ht="25.15" customHeight="1" thickBot="1" x14ac:dyDescent="0.25">
      <c r="A871" s="70"/>
      <c r="B871" s="70"/>
      <c r="C871" s="70"/>
      <c r="D871" s="70"/>
      <c r="E871" s="70"/>
      <c r="F871" s="70"/>
      <c r="G871" s="70"/>
      <c r="H871" s="70"/>
      <c r="I871" s="70"/>
      <c r="J871" s="70"/>
      <c r="K871" s="70"/>
      <c r="L871" s="70"/>
      <c r="M871" s="70"/>
      <c r="N871" s="70"/>
      <c r="O871" s="70"/>
      <c r="P871" s="70"/>
      <c r="Q871" s="95"/>
      <c r="R871" s="70"/>
      <c r="S871" s="70"/>
      <c r="T871" s="70"/>
      <c r="U871" s="70"/>
      <c r="V871" s="70"/>
      <c r="W871" s="70"/>
      <c r="X871" s="70"/>
      <c r="Y871" s="70"/>
      <c r="Z871" s="70"/>
      <c r="AA871" s="70"/>
      <c r="AB871" s="70"/>
      <c r="AC871" s="70"/>
      <c r="AD871" s="96"/>
      <c r="AE871" s="96"/>
    </row>
    <row r="872" spans="1:37" ht="25.15" customHeight="1" thickTop="1" thickBot="1" x14ac:dyDescent="0.25">
      <c r="A872" s="299" t="s">
        <v>43</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63" t="s">
        <v>64</v>
      </c>
      <c r="AE872" s="211" t="s">
        <v>8</v>
      </c>
      <c r="AF872" s="86" t="s">
        <v>2133</v>
      </c>
      <c r="AG872" s="86" t="s">
        <v>2134</v>
      </c>
      <c r="AH872" s="86" t="s">
        <v>2135</v>
      </c>
      <c r="AI872" s="87" t="s">
        <v>2136</v>
      </c>
      <c r="AJ872" s="86"/>
      <c r="AK872" s="87" t="s">
        <v>2137</v>
      </c>
    </row>
    <row r="873" spans="1:37" ht="25.15" customHeight="1" thickTop="1" thickBot="1" x14ac:dyDescent="0.25">
      <c r="A873" s="285" t="s">
        <v>641</v>
      </c>
      <c r="B873" s="285"/>
      <c r="C873" s="285"/>
      <c r="D873" s="285"/>
      <c r="E873" s="285"/>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88">
        <f>'Art. 121'!AF839</f>
        <v>3</v>
      </c>
      <c r="AE873" s="89" t="str">
        <f>IF(AG873=1,AK873,AG873)</f>
        <v>No aplica</v>
      </c>
      <c r="AF873">
        <f>AD873/2</f>
        <v>1.5</v>
      </c>
      <c r="AG873" s="86" t="str">
        <f>IF(AND(AF873&gt;=0,AF873&lt;=1),1,"No aplica")</f>
        <v>No aplica</v>
      </c>
      <c r="AH873" s="90" t="e">
        <f>AD873/(AG873*2)</f>
        <v>#VALUE!</v>
      </c>
      <c r="AI873" s="91" t="str">
        <f>IF(AG873=1,AG873/$AG$874,"No aplica")</f>
        <v>No aplica</v>
      </c>
      <c r="AJ873" s="91" t="e">
        <f>AF873*AI873</f>
        <v>#VALUE!</v>
      </c>
      <c r="AK873" s="91" t="e">
        <f>AJ873*$AE$23</f>
        <v>#VALUE!</v>
      </c>
    </row>
    <row r="874" spans="1:37" ht="25.15" customHeight="1" thickTop="1" x14ac:dyDescent="0.2">
      <c r="A874" s="307" t="s">
        <v>2139</v>
      </c>
      <c r="B874" s="307"/>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89">
        <f>SUM(AE867:AE873)</f>
        <v>0</v>
      </c>
      <c r="AF874" s="59"/>
      <c r="AG874" s="92">
        <f>SUM(AG873)</f>
        <v>0</v>
      </c>
      <c r="AH874" s="93"/>
      <c r="AI874" s="94"/>
      <c r="AJ874" s="94"/>
      <c r="AK874" s="94"/>
    </row>
    <row r="875" spans="1:37" ht="25.15" customHeight="1" x14ac:dyDescent="0.2">
      <c r="A875" s="308" t="s">
        <v>2140</v>
      </c>
      <c r="B875" s="308"/>
      <c r="C875" s="308"/>
      <c r="D875" s="308"/>
      <c r="E875" s="308"/>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89">
        <f>AE874/$AE$23*100</f>
        <v>0</v>
      </c>
      <c r="AF875" s="59"/>
      <c r="AG875" s="92"/>
      <c r="AH875" s="93"/>
      <c r="AI875" s="94"/>
      <c r="AJ875" s="94"/>
      <c r="AK875" s="94"/>
    </row>
    <row r="876" spans="1:37" ht="25.15" customHeight="1" thickBot="1" x14ac:dyDescent="0.25">
      <c r="A876" s="98"/>
      <c r="B876" s="98"/>
      <c r="C876" s="98"/>
      <c r="D876" s="98"/>
      <c r="E876" s="98"/>
      <c r="F876" s="98"/>
      <c r="G876" s="98"/>
      <c r="H876" s="98"/>
      <c r="I876" s="98"/>
      <c r="J876" s="98"/>
      <c r="K876" s="98"/>
      <c r="L876" s="98"/>
      <c r="M876" s="98"/>
      <c r="N876" s="98"/>
      <c r="O876" s="98"/>
      <c r="P876" s="98"/>
      <c r="Q876" s="99"/>
      <c r="R876" s="70"/>
      <c r="S876" s="70"/>
      <c r="T876" s="70"/>
      <c r="U876" s="70"/>
      <c r="V876" s="70"/>
      <c r="W876" s="70"/>
      <c r="X876" s="70"/>
      <c r="Y876" s="70"/>
      <c r="Z876" s="70"/>
      <c r="AA876" s="70"/>
      <c r="AB876" s="70"/>
      <c r="AC876" s="70"/>
      <c r="AD876" s="96"/>
      <c r="AE876" s="96"/>
    </row>
    <row r="877" spans="1:37" ht="25.15" customHeight="1" thickTop="1" thickBot="1" x14ac:dyDescent="0.25">
      <c r="A877" s="310" t="s">
        <v>44</v>
      </c>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c r="AA877" s="310"/>
      <c r="AB877" s="310"/>
      <c r="AC877" s="310"/>
      <c r="AD877" s="104" t="s">
        <v>64</v>
      </c>
      <c r="AE877" s="105" t="s">
        <v>8</v>
      </c>
      <c r="AF877" s="86" t="s">
        <v>2133</v>
      </c>
      <c r="AG877" s="86" t="s">
        <v>2134</v>
      </c>
      <c r="AH877" s="86" t="s">
        <v>2135</v>
      </c>
      <c r="AI877" s="87" t="s">
        <v>2136</v>
      </c>
      <c r="AJ877" s="86"/>
      <c r="AK877" s="87" t="s">
        <v>2137</v>
      </c>
    </row>
    <row r="878" spans="1:37" ht="25.15" customHeight="1" thickTop="1" thickBot="1" x14ac:dyDescent="0.25">
      <c r="A878" s="285" t="s">
        <v>642</v>
      </c>
      <c r="B878" s="285"/>
      <c r="C878" s="285"/>
      <c r="D878" s="285"/>
      <c r="E878" s="285"/>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88">
        <f>'Art. 121'!AF842</f>
        <v>3</v>
      </c>
      <c r="AE878" s="89" t="str">
        <f t="shared" ref="AE878:AE884" si="160">IF(AG878=1,AK878,AG878)</f>
        <v>No aplica</v>
      </c>
      <c r="AF878">
        <f t="shared" ref="AF878:AF884" si="161">AD878/2</f>
        <v>1.5</v>
      </c>
      <c r="AG878" s="86" t="str">
        <f t="shared" ref="AG878:AG884" si="162">IF(AND(AF878&gt;=0,AF878&lt;=1),1,"No aplica")</f>
        <v>No aplica</v>
      </c>
      <c r="AH878" s="90" t="e">
        <f t="shared" ref="AH878:AH884" si="163">AD878/(AG878*2)</f>
        <v>#VALUE!</v>
      </c>
      <c r="AI878" s="91" t="str">
        <f t="shared" ref="AI878:AI884" si="164">IF(AG878=1,AG878/$AG$885,"No aplica")</f>
        <v>No aplica</v>
      </c>
      <c r="AJ878" s="91" t="e">
        <f t="shared" ref="AJ878:AJ884" si="165">AF878*AI878</f>
        <v>#VALUE!</v>
      </c>
      <c r="AK878" s="91" t="e">
        <f t="shared" ref="AK878:AK884" si="166">AJ878*$AE$23</f>
        <v>#VALUE!</v>
      </c>
    </row>
    <row r="879" spans="1:37" ht="25.15" customHeight="1" thickTop="1" thickBot="1" x14ac:dyDescent="0.25">
      <c r="A879" s="285" t="s">
        <v>643</v>
      </c>
      <c r="B879" s="285"/>
      <c r="C879" s="285"/>
      <c r="D879" s="285"/>
      <c r="E879" s="285"/>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88">
        <f>'Art. 121'!AF843</f>
        <v>3</v>
      </c>
      <c r="AE879" s="89" t="str">
        <f t="shared" si="160"/>
        <v>No aplica</v>
      </c>
      <c r="AF879">
        <f t="shared" si="161"/>
        <v>1.5</v>
      </c>
      <c r="AG879" s="86" t="str">
        <f t="shared" si="162"/>
        <v>No aplica</v>
      </c>
      <c r="AH879" s="90" t="e">
        <f t="shared" si="163"/>
        <v>#VALUE!</v>
      </c>
      <c r="AI879" s="91" t="str">
        <f t="shared" si="164"/>
        <v>No aplica</v>
      </c>
      <c r="AJ879" s="91" t="e">
        <f t="shared" si="165"/>
        <v>#VALUE!</v>
      </c>
      <c r="AK879" s="91" t="e">
        <f t="shared" si="166"/>
        <v>#VALUE!</v>
      </c>
    </row>
    <row r="880" spans="1:37" ht="25.15" customHeight="1" thickTop="1" thickBot="1" x14ac:dyDescent="0.25">
      <c r="A880" s="285" t="s">
        <v>644</v>
      </c>
      <c r="B880" s="285"/>
      <c r="C880" s="285"/>
      <c r="D880" s="285"/>
      <c r="E880" s="285"/>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88">
        <f>'Art. 121'!AF844</f>
        <v>3</v>
      </c>
      <c r="AE880" s="89" t="str">
        <f t="shared" si="160"/>
        <v>No aplica</v>
      </c>
      <c r="AF880">
        <f t="shared" si="161"/>
        <v>1.5</v>
      </c>
      <c r="AG880" s="86" t="str">
        <f t="shared" si="162"/>
        <v>No aplica</v>
      </c>
      <c r="AH880" s="90" t="e">
        <f t="shared" si="163"/>
        <v>#VALUE!</v>
      </c>
      <c r="AI880" s="91" t="str">
        <f t="shared" si="164"/>
        <v>No aplica</v>
      </c>
      <c r="AJ880" s="91" t="e">
        <f t="shared" si="165"/>
        <v>#VALUE!</v>
      </c>
      <c r="AK880" s="91" t="e">
        <f t="shared" si="166"/>
        <v>#VALUE!</v>
      </c>
    </row>
    <row r="881" spans="1:37" ht="25.15" customHeight="1" thickTop="1" thickBot="1" x14ac:dyDescent="0.25">
      <c r="A881" s="285" t="s">
        <v>645</v>
      </c>
      <c r="B881" s="285"/>
      <c r="C881" s="285"/>
      <c r="D881" s="285"/>
      <c r="E881" s="285"/>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88">
        <f>'Art. 121'!AF845</f>
        <v>3</v>
      </c>
      <c r="AE881" s="89" t="str">
        <f t="shared" si="160"/>
        <v>No aplica</v>
      </c>
      <c r="AF881">
        <f t="shared" si="161"/>
        <v>1.5</v>
      </c>
      <c r="AG881" s="86" t="str">
        <f t="shared" si="162"/>
        <v>No aplica</v>
      </c>
      <c r="AH881" s="90" t="e">
        <f t="shared" si="163"/>
        <v>#VALUE!</v>
      </c>
      <c r="AI881" s="91" t="str">
        <f t="shared" si="164"/>
        <v>No aplica</v>
      </c>
      <c r="AJ881" s="91" t="e">
        <f t="shared" si="165"/>
        <v>#VALUE!</v>
      </c>
      <c r="AK881" s="91" t="e">
        <f t="shared" si="166"/>
        <v>#VALUE!</v>
      </c>
    </row>
    <row r="882" spans="1:37" ht="25.15" customHeight="1" thickTop="1" thickBot="1" x14ac:dyDescent="0.25">
      <c r="A882" s="285" t="s">
        <v>646</v>
      </c>
      <c r="B882" s="285"/>
      <c r="C882" s="285"/>
      <c r="D882" s="285"/>
      <c r="E882" s="285"/>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88">
        <f>'Art. 121'!AF846</f>
        <v>3</v>
      </c>
      <c r="AE882" s="89" t="str">
        <f t="shared" si="160"/>
        <v>No aplica</v>
      </c>
      <c r="AF882">
        <f t="shared" si="161"/>
        <v>1.5</v>
      </c>
      <c r="AG882" s="86" t="str">
        <f t="shared" si="162"/>
        <v>No aplica</v>
      </c>
      <c r="AH882" s="90" t="e">
        <f t="shared" si="163"/>
        <v>#VALUE!</v>
      </c>
      <c r="AI882" s="91" t="str">
        <f t="shared" si="164"/>
        <v>No aplica</v>
      </c>
      <c r="AJ882" s="91" t="e">
        <f t="shared" si="165"/>
        <v>#VALUE!</v>
      </c>
      <c r="AK882" s="91" t="e">
        <f t="shared" si="166"/>
        <v>#VALUE!</v>
      </c>
    </row>
    <row r="883" spans="1:37" ht="25.15" customHeight="1" thickTop="1" thickBot="1" x14ac:dyDescent="0.25">
      <c r="A883" s="285" t="s">
        <v>647</v>
      </c>
      <c r="B883" s="285"/>
      <c r="C883" s="285"/>
      <c r="D883" s="285"/>
      <c r="E883" s="285"/>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88">
        <f>'Art. 121'!AF847</f>
        <v>3</v>
      </c>
      <c r="AE883" s="89" t="str">
        <f t="shared" si="160"/>
        <v>No aplica</v>
      </c>
      <c r="AF883">
        <f t="shared" si="161"/>
        <v>1.5</v>
      </c>
      <c r="AG883" s="86" t="str">
        <f t="shared" si="162"/>
        <v>No aplica</v>
      </c>
      <c r="AH883" s="90" t="e">
        <f t="shared" si="163"/>
        <v>#VALUE!</v>
      </c>
      <c r="AI883" s="91" t="str">
        <f t="shared" si="164"/>
        <v>No aplica</v>
      </c>
      <c r="AJ883" s="91" t="e">
        <f t="shared" si="165"/>
        <v>#VALUE!</v>
      </c>
      <c r="AK883" s="91" t="e">
        <f t="shared" si="166"/>
        <v>#VALUE!</v>
      </c>
    </row>
    <row r="884" spans="1:37" ht="25.15" customHeight="1" thickTop="1" thickBot="1" x14ac:dyDescent="0.25">
      <c r="A884" s="285" t="s">
        <v>648</v>
      </c>
      <c r="B884" s="285"/>
      <c r="C884" s="285"/>
      <c r="D884" s="285"/>
      <c r="E884" s="285"/>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88">
        <f>'Art. 121'!AF848</f>
        <v>3</v>
      </c>
      <c r="AE884" s="89" t="str">
        <f t="shared" si="160"/>
        <v>No aplica</v>
      </c>
      <c r="AF884">
        <f t="shared" si="161"/>
        <v>1.5</v>
      </c>
      <c r="AG884" s="86" t="str">
        <f t="shared" si="162"/>
        <v>No aplica</v>
      </c>
      <c r="AH884" s="90" t="e">
        <f t="shared" si="163"/>
        <v>#VALUE!</v>
      </c>
      <c r="AI884" s="91" t="str">
        <f t="shared" si="164"/>
        <v>No aplica</v>
      </c>
      <c r="AJ884" s="91" t="e">
        <f t="shared" si="165"/>
        <v>#VALUE!</v>
      </c>
      <c r="AK884" s="91" t="e">
        <f t="shared" si="166"/>
        <v>#VALUE!</v>
      </c>
    </row>
    <row r="885" spans="1:37" ht="25.15" customHeight="1" thickTop="1" x14ac:dyDescent="0.2">
      <c r="A885" s="307" t="s">
        <v>2272</v>
      </c>
      <c r="B885" s="307"/>
      <c r="C885" s="307"/>
      <c r="D885" s="307"/>
      <c r="E885" s="307"/>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89">
        <f>SUM(AE878:AE884)</f>
        <v>0</v>
      </c>
      <c r="AF885" s="59"/>
      <c r="AG885" s="92">
        <f>SUM(AG878:AG884)</f>
        <v>0</v>
      </c>
      <c r="AH885" s="93"/>
      <c r="AI885" s="94"/>
      <c r="AJ885" s="94"/>
      <c r="AK885" s="94"/>
    </row>
    <row r="886" spans="1:37" ht="25.15" customHeight="1" x14ac:dyDescent="0.2">
      <c r="A886" s="308" t="s">
        <v>2273</v>
      </c>
      <c r="B886" s="308"/>
      <c r="C886" s="308"/>
      <c r="D886" s="308"/>
      <c r="E886" s="308"/>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89">
        <f>AE885/$AE$23*100</f>
        <v>0</v>
      </c>
      <c r="AF886" s="59"/>
      <c r="AG886" s="92"/>
      <c r="AH886" s="93"/>
      <c r="AI886" s="94"/>
      <c r="AJ886" s="94"/>
      <c r="AK886" s="94"/>
    </row>
    <row r="887" spans="1:37" ht="25.15" customHeight="1" x14ac:dyDescent="0.2">
      <c r="A887" s="100"/>
      <c r="B887" s="100"/>
      <c r="C887" s="100"/>
      <c r="D887" s="100"/>
      <c r="E887" s="100"/>
      <c r="F887" s="100"/>
      <c r="G887" s="100"/>
      <c r="H887" s="100"/>
      <c r="I887" s="100"/>
      <c r="J887" s="100"/>
      <c r="K887" s="100"/>
      <c r="L887" s="100"/>
      <c r="M887" s="100"/>
      <c r="N887" s="100"/>
      <c r="O887" s="100"/>
      <c r="P887" s="100"/>
      <c r="Q887" s="95"/>
      <c r="R887" s="100"/>
      <c r="S887" s="100"/>
      <c r="T887" s="100"/>
      <c r="U887" s="100"/>
      <c r="V887" s="100"/>
      <c r="W887" s="100"/>
      <c r="X887" s="100"/>
      <c r="Y887" s="100"/>
      <c r="Z887" s="100"/>
      <c r="AA887" s="100"/>
      <c r="AB887" s="100"/>
      <c r="AC887" s="100"/>
      <c r="AD887" s="96"/>
      <c r="AE887" s="96"/>
    </row>
    <row r="888" spans="1:37" ht="25.15" customHeight="1" x14ac:dyDescent="0.2">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15" customHeight="1" x14ac:dyDescent="0.2">
      <c r="A889" s="309" t="s">
        <v>649</v>
      </c>
      <c r="B889" s="309"/>
      <c r="C889" s="309"/>
      <c r="D889" s="309"/>
      <c r="E889" s="309"/>
      <c r="F889" s="309"/>
      <c r="G889" s="309"/>
      <c r="H889" s="309"/>
      <c r="I889" s="309"/>
      <c r="J889" s="309"/>
      <c r="K889" s="309"/>
      <c r="L889" s="309"/>
      <c r="M889" s="309"/>
      <c r="N889" s="309"/>
      <c r="O889" s="309"/>
      <c r="P889" s="309"/>
      <c r="Q889" s="309"/>
      <c r="R889" s="309"/>
      <c r="S889" s="309"/>
      <c r="T889" s="309"/>
      <c r="U889" s="309"/>
      <c r="V889" s="309"/>
      <c r="W889" s="309"/>
      <c r="X889" s="309"/>
      <c r="Y889" s="309"/>
      <c r="Z889" s="309"/>
      <c r="AA889" s="309"/>
      <c r="AB889" s="309"/>
      <c r="AC889" s="309"/>
      <c r="AD889" s="82"/>
      <c r="AE889" s="82"/>
    </row>
    <row r="890" spans="1:37" ht="25.15" customHeight="1" x14ac:dyDescent="0.2">
      <c r="A890" s="101"/>
      <c r="B890" s="102"/>
      <c r="C890" s="102"/>
      <c r="D890" s="102"/>
      <c r="E890" s="102"/>
      <c r="F890" s="102"/>
      <c r="G890" s="102"/>
      <c r="H890" s="102"/>
      <c r="I890" s="102"/>
      <c r="J890" s="102"/>
      <c r="K890" s="102"/>
      <c r="L890" s="102"/>
      <c r="M890" s="102"/>
      <c r="N890" s="102"/>
      <c r="O890" s="102"/>
      <c r="P890" s="102"/>
      <c r="Q890" s="103"/>
      <c r="R890" s="102"/>
      <c r="S890" s="102"/>
      <c r="T890" s="102"/>
      <c r="U890" s="102"/>
      <c r="V890" s="102"/>
      <c r="W890" s="102"/>
      <c r="X890" s="102"/>
      <c r="Y890" s="102"/>
      <c r="Z890" s="102"/>
      <c r="AA890" s="102"/>
      <c r="AB890" s="102"/>
      <c r="AC890" s="102"/>
      <c r="AD890" s="83"/>
      <c r="AE890" s="83"/>
    </row>
    <row r="891" spans="1:37" ht="25.15" customHeight="1" thickBot="1" x14ac:dyDescent="0.25">
      <c r="A891" s="70"/>
      <c r="B891" s="70"/>
      <c r="C891" s="70"/>
      <c r="D891" s="70"/>
      <c r="E891" s="70"/>
      <c r="F891" s="70"/>
      <c r="G891" s="70"/>
      <c r="H891" s="70"/>
      <c r="I891" s="70"/>
      <c r="J891" s="70"/>
      <c r="K891" s="70"/>
      <c r="L891" s="70"/>
      <c r="M891" s="70"/>
      <c r="N891" s="70"/>
      <c r="O891" s="70"/>
      <c r="P891" s="70"/>
      <c r="Q891" s="95"/>
      <c r="R891" s="70"/>
      <c r="S891" s="70"/>
      <c r="T891" s="70"/>
      <c r="U891" s="70"/>
      <c r="V891" s="70"/>
      <c r="W891" s="70"/>
      <c r="X891" s="70"/>
      <c r="Y891" s="70"/>
      <c r="Z891" s="70"/>
      <c r="AA891" s="70"/>
      <c r="AB891" s="70"/>
      <c r="AC891" s="70"/>
      <c r="AD891" s="96"/>
      <c r="AE891" s="96"/>
    </row>
    <row r="892" spans="1:37" ht="25.15" customHeight="1" thickTop="1" thickBot="1" x14ac:dyDescent="0.25">
      <c r="A892" s="299" t="s">
        <v>43</v>
      </c>
      <c r="B892" s="299"/>
      <c r="C892" s="299"/>
      <c r="D892" s="299"/>
      <c r="E892" s="299"/>
      <c r="F892" s="299"/>
      <c r="G892" s="299"/>
      <c r="H892" s="299"/>
      <c r="I892" s="299"/>
      <c r="J892" s="299"/>
      <c r="K892" s="299"/>
      <c r="L892" s="299"/>
      <c r="M892" s="299"/>
      <c r="N892" s="299"/>
      <c r="O892" s="299"/>
      <c r="P892" s="299"/>
      <c r="Q892" s="299"/>
      <c r="R892" s="299"/>
      <c r="S892" s="299"/>
      <c r="T892" s="299"/>
      <c r="U892" s="299"/>
      <c r="V892" s="299"/>
      <c r="W892" s="299"/>
      <c r="X892" s="299"/>
      <c r="Y892" s="299"/>
      <c r="Z892" s="299"/>
      <c r="AA892" s="299"/>
      <c r="AB892" s="299"/>
      <c r="AC892" s="299"/>
      <c r="AD892" s="63" t="s">
        <v>64</v>
      </c>
      <c r="AE892" s="211" t="s">
        <v>8</v>
      </c>
      <c r="AF892" s="86" t="s">
        <v>2133</v>
      </c>
      <c r="AG892" s="86" t="s">
        <v>2134</v>
      </c>
      <c r="AH892" s="86" t="s">
        <v>2135</v>
      </c>
      <c r="AI892" s="87" t="s">
        <v>2136</v>
      </c>
      <c r="AJ892" s="86"/>
      <c r="AK892" s="87" t="s">
        <v>2137</v>
      </c>
    </row>
    <row r="893" spans="1:37" ht="25.15" customHeight="1" thickTop="1" thickBot="1" x14ac:dyDescent="0.25">
      <c r="A893" s="285" t="s">
        <v>66</v>
      </c>
      <c r="B893" s="285"/>
      <c r="C893" s="285"/>
      <c r="D893" s="285"/>
      <c r="E893" s="285"/>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88">
        <f>'Art. 121'!AF857</f>
        <v>3</v>
      </c>
      <c r="AE893" s="89" t="str">
        <f t="shared" ref="AE893:AE918" si="167">IF(AG893=1,AK893,AG893)</f>
        <v>No aplica</v>
      </c>
      <c r="AF893">
        <f t="shared" ref="AF893:AF918" si="168">AD893/2</f>
        <v>1.5</v>
      </c>
      <c r="AG893" s="86" t="str">
        <f t="shared" ref="AG893:AG918" si="169">IF(AND(AF893&gt;=0,AF893&lt;=1),1,"No aplica")</f>
        <v>No aplica</v>
      </c>
      <c r="AH893" s="90" t="e">
        <f t="shared" ref="AH893:AH918" si="170">AD893/(AG893*2)</f>
        <v>#VALUE!</v>
      </c>
      <c r="AI893" s="91" t="str">
        <f t="shared" ref="AI893:AI918" si="171">IF(AG893=1,AG893/$AG$919,"No aplica")</f>
        <v>No aplica</v>
      </c>
      <c r="AJ893" s="91" t="e">
        <f t="shared" ref="AJ893:AJ918" si="172">AF893*AI893</f>
        <v>#VALUE!</v>
      </c>
      <c r="AK893" s="91" t="e">
        <f t="shared" ref="AK893:AK918" si="173">AJ893*$AE$23</f>
        <v>#VALUE!</v>
      </c>
    </row>
    <row r="894" spans="1:37" ht="25.15" customHeight="1" thickTop="1" thickBot="1" x14ac:dyDescent="0.25">
      <c r="A894" s="285" t="s">
        <v>67</v>
      </c>
      <c r="B894" s="285"/>
      <c r="C894" s="285"/>
      <c r="D894" s="285"/>
      <c r="E894" s="285"/>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88">
        <f>'Art. 121'!AF858</f>
        <v>3</v>
      </c>
      <c r="AE894" s="89" t="str">
        <f t="shared" si="167"/>
        <v>No aplica</v>
      </c>
      <c r="AF894">
        <f t="shared" si="168"/>
        <v>1.5</v>
      </c>
      <c r="AG894" s="86" t="str">
        <f t="shared" si="169"/>
        <v>No aplica</v>
      </c>
      <c r="AH894" s="90" t="e">
        <f t="shared" si="170"/>
        <v>#VALUE!</v>
      </c>
      <c r="AI894" s="91" t="str">
        <f t="shared" si="171"/>
        <v>No aplica</v>
      </c>
      <c r="AJ894" s="91" t="e">
        <f t="shared" si="172"/>
        <v>#VALUE!</v>
      </c>
      <c r="AK894" s="91" t="e">
        <f t="shared" si="173"/>
        <v>#VALUE!</v>
      </c>
    </row>
    <row r="895" spans="1:37" ht="25.15" customHeight="1" thickTop="1" thickBot="1" x14ac:dyDescent="0.25">
      <c r="A895" s="285" t="s">
        <v>651</v>
      </c>
      <c r="B895" s="285"/>
      <c r="C895" s="285"/>
      <c r="D895" s="285"/>
      <c r="E895" s="285"/>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88">
        <f>'Art. 121'!AF859</f>
        <v>3</v>
      </c>
      <c r="AE895" s="89" t="str">
        <f t="shared" si="167"/>
        <v>No aplica</v>
      </c>
      <c r="AF895">
        <f t="shared" si="168"/>
        <v>1.5</v>
      </c>
      <c r="AG895" s="86" t="str">
        <f t="shared" si="169"/>
        <v>No aplica</v>
      </c>
      <c r="AH895" s="90" t="e">
        <f t="shared" si="170"/>
        <v>#VALUE!</v>
      </c>
      <c r="AI895" s="91" t="str">
        <f t="shared" si="171"/>
        <v>No aplica</v>
      </c>
      <c r="AJ895" s="91" t="e">
        <f t="shared" si="172"/>
        <v>#VALUE!</v>
      </c>
      <c r="AK895" s="91" t="e">
        <f t="shared" si="173"/>
        <v>#VALUE!</v>
      </c>
    </row>
    <row r="896" spans="1:37" ht="25.15" customHeight="1" thickTop="1" thickBot="1" x14ac:dyDescent="0.25">
      <c r="A896" s="285" t="s">
        <v>652</v>
      </c>
      <c r="B896" s="285"/>
      <c r="C896" s="285"/>
      <c r="D896" s="285"/>
      <c r="E896" s="285"/>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88">
        <f>'Art. 121'!AF860</f>
        <v>3</v>
      </c>
      <c r="AE896" s="89" t="str">
        <f t="shared" si="167"/>
        <v>No aplica</v>
      </c>
      <c r="AF896">
        <f t="shared" si="168"/>
        <v>1.5</v>
      </c>
      <c r="AG896" s="86" t="str">
        <f t="shared" si="169"/>
        <v>No aplica</v>
      </c>
      <c r="AH896" s="90" t="e">
        <f t="shared" si="170"/>
        <v>#VALUE!</v>
      </c>
      <c r="AI896" s="91" t="str">
        <f t="shared" si="171"/>
        <v>No aplica</v>
      </c>
      <c r="AJ896" s="91" t="e">
        <f t="shared" si="172"/>
        <v>#VALUE!</v>
      </c>
      <c r="AK896" s="91" t="e">
        <f t="shared" si="173"/>
        <v>#VALUE!</v>
      </c>
    </row>
    <row r="897" spans="1:37" ht="25.15" customHeight="1" thickTop="1" thickBot="1" x14ac:dyDescent="0.25">
      <c r="A897" s="285" t="s">
        <v>653</v>
      </c>
      <c r="B897" s="285"/>
      <c r="C897" s="285"/>
      <c r="D897" s="285"/>
      <c r="E897" s="285"/>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88">
        <f>'Art. 121'!AF861</f>
        <v>3</v>
      </c>
      <c r="AE897" s="89" t="str">
        <f t="shared" si="167"/>
        <v>No aplica</v>
      </c>
      <c r="AF897">
        <f t="shared" si="168"/>
        <v>1.5</v>
      </c>
      <c r="AG897" s="86" t="str">
        <f t="shared" si="169"/>
        <v>No aplica</v>
      </c>
      <c r="AH897" s="90" t="e">
        <f t="shared" si="170"/>
        <v>#VALUE!</v>
      </c>
      <c r="AI897" s="91" t="str">
        <f t="shared" si="171"/>
        <v>No aplica</v>
      </c>
      <c r="AJ897" s="91" t="e">
        <f t="shared" si="172"/>
        <v>#VALUE!</v>
      </c>
      <c r="AK897" s="91" t="e">
        <f t="shared" si="173"/>
        <v>#VALUE!</v>
      </c>
    </row>
    <row r="898" spans="1:37" ht="25.15" customHeight="1" thickTop="1" thickBot="1" x14ac:dyDescent="0.25">
      <c r="A898" s="285" t="s">
        <v>654</v>
      </c>
      <c r="B898" s="285"/>
      <c r="C898" s="285"/>
      <c r="D898" s="285"/>
      <c r="E898" s="285"/>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88">
        <f>'Art. 121'!AF862</f>
        <v>3</v>
      </c>
      <c r="AE898" s="89" t="str">
        <f t="shared" si="167"/>
        <v>No aplica</v>
      </c>
      <c r="AF898">
        <f t="shared" si="168"/>
        <v>1.5</v>
      </c>
      <c r="AG898" s="86" t="str">
        <f t="shared" si="169"/>
        <v>No aplica</v>
      </c>
      <c r="AH898" s="90" t="e">
        <f t="shared" si="170"/>
        <v>#VALUE!</v>
      </c>
      <c r="AI898" s="91" t="str">
        <f t="shared" si="171"/>
        <v>No aplica</v>
      </c>
      <c r="AJ898" s="91" t="e">
        <f t="shared" si="172"/>
        <v>#VALUE!</v>
      </c>
      <c r="AK898" s="91" t="e">
        <f t="shared" si="173"/>
        <v>#VALUE!</v>
      </c>
    </row>
    <row r="899" spans="1:37" ht="25.15" customHeight="1" thickTop="1" thickBot="1" x14ac:dyDescent="0.25">
      <c r="A899" s="285" t="s">
        <v>655</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88">
        <f>'Art. 121'!AF863</f>
        <v>3</v>
      </c>
      <c r="AE899" s="89" t="str">
        <f t="shared" si="167"/>
        <v>No aplica</v>
      </c>
      <c r="AF899">
        <f t="shared" si="168"/>
        <v>1.5</v>
      </c>
      <c r="AG899" s="86" t="str">
        <f t="shared" si="169"/>
        <v>No aplica</v>
      </c>
      <c r="AH899" s="90" t="e">
        <f t="shared" si="170"/>
        <v>#VALUE!</v>
      </c>
      <c r="AI899" s="91" t="str">
        <f t="shared" si="171"/>
        <v>No aplica</v>
      </c>
      <c r="AJ899" s="91" t="e">
        <f t="shared" si="172"/>
        <v>#VALUE!</v>
      </c>
      <c r="AK899" s="91" t="e">
        <f t="shared" si="173"/>
        <v>#VALUE!</v>
      </c>
    </row>
    <row r="900" spans="1:37" ht="25.15" customHeight="1" thickTop="1" thickBot="1" x14ac:dyDescent="0.25">
      <c r="A900" s="285" t="s">
        <v>656</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88">
        <f>'Art. 121'!AF864</f>
        <v>3</v>
      </c>
      <c r="AE900" s="89" t="str">
        <f t="shared" si="167"/>
        <v>No aplica</v>
      </c>
      <c r="AF900">
        <f t="shared" si="168"/>
        <v>1.5</v>
      </c>
      <c r="AG900" s="86" t="str">
        <f t="shared" si="169"/>
        <v>No aplica</v>
      </c>
      <c r="AH900" s="90" t="e">
        <f t="shared" si="170"/>
        <v>#VALUE!</v>
      </c>
      <c r="AI900" s="91" t="str">
        <f t="shared" si="171"/>
        <v>No aplica</v>
      </c>
      <c r="AJ900" s="91" t="e">
        <f t="shared" si="172"/>
        <v>#VALUE!</v>
      </c>
      <c r="AK900" s="91" t="e">
        <f t="shared" si="173"/>
        <v>#VALUE!</v>
      </c>
    </row>
    <row r="901" spans="1:37" ht="25.15" customHeight="1" thickTop="1" thickBot="1" x14ac:dyDescent="0.25">
      <c r="A901" s="285" t="s">
        <v>657</v>
      </c>
      <c r="B901" s="285"/>
      <c r="C901" s="285"/>
      <c r="D901" s="285"/>
      <c r="E901" s="285"/>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88">
        <f>'Art. 121'!AF865</f>
        <v>3</v>
      </c>
      <c r="AE901" s="89" t="str">
        <f t="shared" si="167"/>
        <v>No aplica</v>
      </c>
      <c r="AF901">
        <f t="shared" si="168"/>
        <v>1.5</v>
      </c>
      <c r="AG901" s="86" t="str">
        <f t="shared" si="169"/>
        <v>No aplica</v>
      </c>
      <c r="AH901" s="90" t="e">
        <f t="shared" si="170"/>
        <v>#VALUE!</v>
      </c>
      <c r="AI901" s="91" t="str">
        <f t="shared" si="171"/>
        <v>No aplica</v>
      </c>
      <c r="AJ901" s="91" t="e">
        <f t="shared" si="172"/>
        <v>#VALUE!</v>
      </c>
      <c r="AK901" s="91" t="e">
        <f t="shared" si="173"/>
        <v>#VALUE!</v>
      </c>
    </row>
    <row r="902" spans="1:37" ht="25.15" customHeight="1" thickTop="1" thickBot="1" x14ac:dyDescent="0.25">
      <c r="A902" s="285" t="s">
        <v>658</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8">
        <f>'Art. 121'!AF866</f>
        <v>3</v>
      </c>
      <c r="AE902" s="89" t="str">
        <f t="shared" si="167"/>
        <v>No aplica</v>
      </c>
      <c r="AF902">
        <f t="shared" si="168"/>
        <v>1.5</v>
      </c>
      <c r="AG902" s="86" t="str">
        <f t="shared" si="169"/>
        <v>No aplica</v>
      </c>
      <c r="AH902" s="90" t="e">
        <f t="shared" si="170"/>
        <v>#VALUE!</v>
      </c>
      <c r="AI902" s="91" t="str">
        <f t="shared" si="171"/>
        <v>No aplica</v>
      </c>
      <c r="AJ902" s="91" t="e">
        <f t="shared" si="172"/>
        <v>#VALUE!</v>
      </c>
      <c r="AK902" s="91" t="e">
        <f t="shared" si="173"/>
        <v>#VALUE!</v>
      </c>
    </row>
    <row r="903" spans="1:37" ht="25.15" customHeight="1" thickTop="1" thickBot="1" x14ac:dyDescent="0.25">
      <c r="A903" s="285" t="s">
        <v>659</v>
      </c>
      <c r="B903" s="285"/>
      <c r="C903" s="285"/>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88">
        <f>'Art. 121'!AF867</f>
        <v>3</v>
      </c>
      <c r="AE903" s="89" t="str">
        <f t="shared" si="167"/>
        <v>No aplica</v>
      </c>
      <c r="AF903">
        <f t="shared" si="168"/>
        <v>1.5</v>
      </c>
      <c r="AG903" s="86" t="str">
        <f t="shared" si="169"/>
        <v>No aplica</v>
      </c>
      <c r="AH903" s="90" t="e">
        <f t="shared" si="170"/>
        <v>#VALUE!</v>
      </c>
      <c r="AI903" s="91" t="str">
        <f t="shared" si="171"/>
        <v>No aplica</v>
      </c>
      <c r="AJ903" s="91" t="e">
        <f t="shared" si="172"/>
        <v>#VALUE!</v>
      </c>
      <c r="AK903" s="91" t="e">
        <f t="shared" si="173"/>
        <v>#VALUE!</v>
      </c>
    </row>
    <row r="904" spans="1:37" ht="25.15" customHeight="1" thickTop="1" thickBot="1" x14ac:dyDescent="0.25">
      <c r="A904" s="285" t="s">
        <v>660</v>
      </c>
      <c r="B904" s="285"/>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88">
        <f>'Art. 121'!AF868</f>
        <v>3</v>
      </c>
      <c r="AE904" s="89" t="str">
        <f t="shared" si="167"/>
        <v>No aplica</v>
      </c>
      <c r="AF904">
        <f t="shared" si="168"/>
        <v>1.5</v>
      </c>
      <c r="AG904" s="86" t="str">
        <f t="shared" si="169"/>
        <v>No aplica</v>
      </c>
      <c r="AH904" s="90" t="e">
        <f t="shared" si="170"/>
        <v>#VALUE!</v>
      </c>
      <c r="AI904" s="91" t="str">
        <f t="shared" si="171"/>
        <v>No aplica</v>
      </c>
      <c r="AJ904" s="91" t="e">
        <f t="shared" si="172"/>
        <v>#VALUE!</v>
      </c>
      <c r="AK904" s="91" t="e">
        <f t="shared" si="173"/>
        <v>#VALUE!</v>
      </c>
    </row>
    <row r="905" spans="1:37" ht="25.15" customHeight="1" thickTop="1" thickBot="1" x14ac:dyDescent="0.25">
      <c r="A905" s="285" t="s">
        <v>661</v>
      </c>
      <c r="B905" s="285"/>
      <c r="C905" s="285"/>
      <c r="D905" s="285"/>
      <c r="E905" s="285"/>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88">
        <f>'Art. 121'!AF869</f>
        <v>3</v>
      </c>
      <c r="AE905" s="89" t="str">
        <f t="shared" si="167"/>
        <v>No aplica</v>
      </c>
      <c r="AF905">
        <f t="shared" si="168"/>
        <v>1.5</v>
      </c>
      <c r="AG905" s="86" t="str">
        <f t="shared" si="169"/>
        <v>No aplica</v>
      </c>
      <c r="AH905" s="90" t="e">
        <f t="shared" si="170"/>
        <v>#VALUE!</v>
      </c>
      <c r="AI905" s="91" t="str">
        <f t="shared" si="171"/>
        <v>No aplica</v>
      </c>
      <c r="AJ905" s="91" t="e">
        <f t="shared" si="172"/>
        <v>#VALUE!</v>
      </c>
      <c r="AK905" s="91" t="e">
        <f t="shared" si="173"/>
        <v>#VALUE!</v>
      </c>
    </row>
    <row r="906" spans="1:37" ht="25.15" customHeight="1" thickTop="1" thickBot="1" x14ac:dyDescent="0.25">
      <c r="A906" s="285" t="s">
        <v>662</v>
      </c>
      <c r="B906" s="285"/>
      <c r="C906" s="285"/>
      <c r="D906" s="285"/>
      <c r="E906" s="285"/>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88">
        <f>'Art. 121'!AF870</f>
        <v>3</v>
      </c>
      <c r="AE906" s="89" t="str">
        <f t="shared" si="167"/>
        <v>No aplica</v>
      </c>
      <c r="AF906">
        <f t="shared" si="168"/>
        <v>1.5</v>
      </c>
      <c r="AG906" s="86" t="str">
        <f t="shared" si="169"/>
        <v>No aplica</v>
      </c>
      <c r="AH906" s="90" t="e">
        <f t="shared" si="170"/>
        <v>#VALUE!</v>
      </c>
      <c r="AI906" s="91" t="str">
        <f t="shared" si="171"/>
        <v>No aplica</v>
      </c>
      <c r="AJ906" s="91" t="e">
        <f t="shared" si="172"/>
        <v>#VALUE!</v>
      </c>
      <c r="AK906" s="91" t="e">
        <f t="shared" si="173"/>
        <v>#VALUE!</v>
      </c>
    </row>
    <row r="907" spans="1:37" ht="25.15" customHeight="1" thickTop="1" thickBot="1" x14ac:dyDescent="0.25">
      <c r="A907" s="285" t="s">
        <v>663</v>
      </c>
      <c r="B907" s="285"/>
      <c r="C907" s="285"/>
      <c r="D907" s="285"/>
      <c r="E907" s="285"/>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88">
        <f>'Art. 121'!AF871</f>
        <v>3</v>
      </c>
      <c r="AE907" s="89" t="str">
        <f t="shared" si="167"/>
        <v>No aplica</v>
      </c>
      <c r="AF907">
        <f t="shared" si="168"/>
        <v>1.5</v>
      </c>
      <c r="AG907" s="86" t="str">
        <f t="shared" si="169"/>
        <v>No aplica</v>
      </c>
      <c r="AH907" s="90" t="e">
        <f t="shared" si="170"/>
        <v>#VALUE!</v>
      </c>
      <c r="AI907" s="91" t="str">
        <f t="shared" si="171"/>
        <v>No aplica</v>
      </c>
      <c r="AJ907" s="91" t="e">
        <f t="shared" si="172"/>
        <v>#VALUE!</v>
      </c>
      <c r="AK907" s="91" t="e">
        <f t="shared" si="173"/>
        <v>#VALUE!</v>
      </c>
    </row>
    <row r="908" spans="1:37" ht="25.15" customHeight="1" thickTop="1" thickBot="1" x14ac:dyDescent="0.25">
      <c r="A908" s="285" t="s">
        <v>664</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88">
        <f>'Art. 121'!AF872</f>
        <v>3</v>
      </c>
      <c r="AE908" s="89" t="str">
        <f t="shared" si="167"/>
        <v>No aplica</v>
      </c>
      <c r="AF908">
        <f t="shared" si="168"/>
        <v>1.5</v>
      </c>
      <c r="AG908" s="86" t="str">
        <f t="shared" si="169"/>
        <v>No aplica</v>
      </c>
      <c r="AH908" s="90" t="e">
        <f t="shared" si="170"/>
        <v>#VALUE!</v>
      </c>
      <c r="AI908" s="91" t="str">
        <f t="shared" si="171"/>
        <v>No aplica</v>
      </c>
      <c r="AJ908" s="91" t="e">
        <f t="shared" si="172"/>
        <v>#VALUE!</v>
      </c>
      <c r="AK908" s="91" t="e">
        <f t="shared" si="173"/>
        <v>#VALUE!</v>
      </c>
    </row>
    <row r="909" spans="1:37" ht="25.15" customHeight="1" thickTop="1" thickBot="1" x14ac:dyDescent="0.25">
      <c r="A909" s="285" t="s">
        <v>665</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88">
        <f>'Art. 121'!AF873</f>
        <v>3</v>
      </c>
      <c r="AE909" s="89" t="str">
        <f t="shared" si="167"/>
        <v>No aplica</v>
      </c>
      <c r="AF909">
        <f t="shared" si="168"/>
        <v>1.5</v>
      </c>
      <c r="AG909" s="86" t="str">
        <f t="shared" si="169"/>
        <v>No aplica</v>
      </c>
      <c r="AH909" s="90" t="e">
        <f t="shared" si="170"/>
        <v>#VALUE!</v>
      </c>
      <c r="AI909" s="91" t="str">
        <f t="shared" si="171"/>
        <v>No aplica</v>
      </c>
      <c r="AJ909" s="91" t="e">
        <f t="shared" si="172"/>
        <v>#VALUE!</v>
      </c>
      <c r="AK909" s="91" t="e">
        <f t="shared" si="173"/>
        <v>#VALUE!</v>
      </c>
    </row>
    <row r="910" spans="1:37" ht="25.15" customHeight="1" thickTop="1" thickBot="1" x14ac:dyDescent="0.25">
      <c r="A910" s="285" t="s">
        <v>666</v>
      </c>
      <c r="B910" s="285"/>
      <c r="C910" s="285"/>
      <c r="D910" s="285"/>
      <c r="E910" s="285"/>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88">
        <f>'Art. 121'!AF874</f>
        <v>3</v>
      </c>
      <c r="AE910" s="89" t="str">
        <f t="shared" si="167"/>
        <v>No aplica</v>
      </c>
      <c r="AF910">
        <f t="shared" si="168"/>
        <v>1.5</v>
      </c>
      <c r="AG910" s="86" t="str">
        <f t="shared" si="169"/>
        <v>No aplica</v>
      </c>
      <c r="AH910" s="90" t="e">
        <f t="shared" si="170"/>
        <v>#VALUE!</v>
      </c>
      <c r="AI910" s="91" t="str">
        <f t="shared" si="171"/>
        <v>No aplica</v>
      </c>
      <c r="AJ910" s="91" t="e">
        <f t="shared" si="172"/>
        <v>#VALUE!</v>
      </c>
      <c r="AK910" s="91" t="e">
        <f t="shared" si="173"/>
        <v>#VALUE!</v>
      </c>
    </row>
    <row r="911" spans="1:37" ht="25.15" customHeight="1" thickTop="1" thickBot="1" x14ac:dyDescent="0.25">
      <c r="A911" s="285" t="s">
        <v>667</v>
      </c>
      <c r="B911" s="285"/>
      <c r="C911" s="285"/>
      <c r="D911" s="285"/>
      <c r="E911" s="285"/>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88">
        <f>'Art. 121'!AF875</f>
        <v>3</v>
      </c>
      <c r="AE911" s="89" t="str">
        <f t="shared" si="167"/>
        <v>No aplica</v>
      </c>
      <c r="AF911">
        <f t="shared" si="168"/>
        <v>1.5</v>
      </c>
      <c r="AG911" s="86" t="str">
        <f t="shared" si="169"/>
        <v>No aplica</v>
      </c>
      <c r="AH911" s="90" t="e">
        <f t="shared" si="170"/>
        <v>#VALUE!</v>
      </c>
      <c r="AI911" s="91" t="str">
        <f t="shared" si="171"/>
        <v>No aplica</v>
      </c>
      <c r="AJ911" s="91" t="e">
        <f t="shared" si="172"/>
        <v>#VALUE!</v>
      </c>
      <c r="AK911" s="91" t="e">
        <f t="shared" si="173"/>
        <v>#VALUE!</v>
      </c>
    </row>
    <row r="912" spans="1:37" ht="25.15" customHeight="1" thickTop="1" thickBot="1" x14ac:dyDescent="0.25">
      <c r="A912" s="285" t="s">
        <v>668</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88">
        <f>'Art. 121'!AF876</f>
        <v>3</v>
      </c>
      <c r="AE912" s="89" t="str">
        <f t="shared" si="167"/>
        <v>No aplica</v>
      </c>
      <c r="AF912">
        <f t="shared" si="168"/>
        <v>1.5</v>
      </c>
      <c r="AG912" s="86" t="str">
        <f t="shared" si="169"/>
        <v>No aplica</v>
      </c>
      <c r="AH912" s="90" t="e">
        <f t="shared" si="170"/>
        <v>#VALUE!</v>
      </c>
      <c r="AI912" s="91" t="str">
        <f t="shared" si="171"/>
        <v>No aplica</v>
      </c>
      <c r="AJ912" s="91" t="e">
        <f t="shared" si="172"/>
        <v>#VALUE!</v>
      </c>
      <c r="AK912" s="91" t="e">
        <f t="shared" si="173"/>
        <v>#VALUE!</v>
      </c>
    </row>
    <row r="913" spans="1:37" ht="25.15" customHeight="1" thickTop="1" thickBot="1" x14ac:dyDescent="0.25">
      <c r="A913" s="285" t="s">
        <v>669</v>
      </c>
      <c r="B913" s="285"/>
      <c r="C913" s="285"/>
      <c r="D913" s="285"/>
      <c r="E913" s="285"/>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88">
        <f>'Art. 121'!AF877</f>
        <v>3</v>
      </c>
      <c r="AE913" s="89" t="str">
        <f t="shared" si="167"/>
        <v>No aplica</v>
      </c>
      <c r="AF913">
        <f t="shared" si="168"/>
        <v>1.5</v>
      </c>
      <c r="AG913" s="86" t="str">
        <f t="shared" si="169"/>
        <v>No aplica</v>
      </c>
      <c r="AH913" s="90" t="e">
        <f t="shared" si="170"/>
        <v>#VALUE!</v>
      </c>
      <c r="AI913" s="91" t="str">
        <f t="shared" si="171"/>
        <v>No aplica</v>
      </c>
      <c r="AJ913" s="91" t="e">
        <f t="shared" si="172"/>
        <v>#VALUE!</v>
      </c>
      <c r="AK913" s="91" t="e">
        <f t="shared" si="173"/>
        <v>#VALUE!</v>
      </c>
    </row>
    <row r="914" spans="1:37" ht="25.15" customHeight="1" thickTop="1" thickBot="1" x14ac:dyDescent="0.25">
      <c r="A914" s="285" t="s">
        <v>670</v>
      </c>
      <c r="B914" s="285"/>
      <c r="C914" s="285"/>
      <c r="D914" s="285"/>
      <c r="E914" s="285"/>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88">
        <f>'Art. 121'!AF878</f>
        <v>3</v>
      </c>
      <c r="AE914" s="89" t="str">
        <f t="shared" si="167"/>
        <v>No aplica</v>
      </c>
      <c r="AF914">
        <f t="shared" si="168"/>
        <v>1.5</v>
      </c>
      <c r="AG914" s="86" t="str">
        <f t="shared" si="169"/>
        <v>No aplica</v>
      </c>
      <c r="AH914" s="90" t="e">
        <f t="shared" si="170"/>
        <v>#VALUE!</v>
      </c>
      <c r="AI914" s="91" t="str">
        <f t="shared" si="171"/>
        <v>No aplica</v>
      </c>
      <c r="AJ914" s="91" t="e">
        <f t="shared" si="172"/>
        <v>#VALUE!</v>
      </c>
      <c r="AK914" s="91" t="e">
        <f t="shared" si="173"/>
        <v>#VALUE!</v>
      </c>
    </row>
    <row r="915" spans="1:37" ht="25.15" customHeight="1" thickTop="1" thickBot="1" x14ac:dyDescent="0.25">
      <c r="A915" s="285" t="s">
        <v>671</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88">
        <f>'Art. 121'!AF879</f>
        <v>3</v>
      </c>
      <c r="AE915" s="89" t="str">
        <f t="shared" si="167"/>
        <v>No aplica</v>
      </c>
      <c r="AF915">
        <f t="shared" si="168"/>
        <v>1.5</v>
      </c>
      <c r="AG915" s="86" t="str">
        <f t="shared" si="169"/>
        <v>No aplica</v>
      </c>
      <c r="AH915" s="90" t="e">
        <f t="shared" si="170"/>
        <v>#VALUE!</v>
      </c>
      <c r="AI915" s="91" t="str">
        <f t="shared" si="171"/>
        <v>No aplica</v>
      </c>
      <c r="AJ915" s="91" t="e">
        <f t="shared" si="172"/>
        <v>#VALUE!</v>
      </c>
      <c r="AK915" s="91" t="e">
        <f t="shared" si="173"/>
        <v>#VALUE!</v>
      </c>
    </row>
    <row r="916" spans="1:37" ht="25.15" customHeight="1" thickTop="1" thickBot="1" x14ac:dyDescent="0.25">
      <c r="A916" s="285" t="s">
        <v>672</v>
      </c>
      <c r="B916" s="285"/>
      <c r="C916" s="285"/>
      <c r="D916" s="285"/>
      <c r="E916" s="285"/>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88">
        <f>'Art. 121'!AF880</f>
        <v>3</v>
      </c>
      <c r="AE916" s="89" t="str">
        <f t="shared" si="167"/>
        <v>No aplica</v>
      </c>
      <c r="AF916">
        <f t="shared" si="168"/>
        <v>1.5</v>
      </c>
      <c r="AG916" s="86" t="str">
        <f t="shared" si="169"/>
        <v>No aplica</v>
      </c>
      <c r="AH916" s="90" t="e">
        <f t="shared" si="170"/>
        <v>#VALUE!</v>
      </c>
      <c r="AI916" s="91" t="str">
        <f t="shared" si="171"/>
        <v>No aplica</v>
      </c>
      <c r="AJ916" s="91" t="e">
        <f t="shared" si="172"/>
        <v>#VALUE!</v>
      </c>
      <c r="AK916" s="91" t="e">
        <f t="shared" si="173"/>
        <v>#VALUE!</v>
      </c>
    </row>
    <row r="917" spans="1:37" ht="25.15" customHeight="1" thickTop="1" thickBot="1" x14ac:dyDescent="0.25">
      <c r="A917" s="285" t="s">
        <v>673</v>
      </c>
      <c r="B917" s="285"/>
      <c r="C917" s="285"/>
      <c r="D917" s="285"/>
      <c r="E917" s="285"/>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88">
        <f>'Art. 121'!AF881</f>
        <v>3</v>
      </c>
      <c r="AE917" s="89" t="str">
        <f t="shared" si="167"/>
        <v>No aplica</v>
      </c>
      <c r="AF917">
        <f t="shared" si="168"/>
        <v>1.5</v>
      </c>
      <c r="AG917" s="86" t="str">
        <f t="shared" si="169"/>
        <v>No aplica</v>
      </c>
      <c r="AH917" s="90" t="e">
        <f t="shared" si="170"/>
        <v>#VALUE!</v>
      </c>
      <c r="AI917" s="91" t="str">
        <f t="shared" si="171"/>
        <v>No aplica</v>
      </c>
      <c r="AJ917" s="91" t="e">
        <f t="shared" si="172"/>
        <v>#VALUE!</v>
      </c>
      <c r="AK917" s="91" t="e">
        <f t="shared" si="173"/>
        <v>#VALUE!</v>
      </c>
    </row>
    <row r="918" spans="1:37" ht="25.15" customHeight="1" thickTop="1" thickBot="1" x14ac:dyDescent="0.25">
      <c r="A918" s="285" t="s">
        <v>674</v>
      </c>
      <c r="B918" s="285"/>
      <c r="C918" s="285"/>
      <c r="D918" s="285"/>
      <c r="E918" s="285"/>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88">
        <f>'Art. 121'!AF882</f>
        <v>3</v>
      </c>
      <c r="AE918" s="89" t="str">
        <f t="shared" si="167"/>
        <v>No aplica</v>
      </c>
      <c r="AF918">
        <f t="shared" si="168"/>
        <v>1.5</v>
      </c>
      <c r="AG918" s="86" t="str">
        <f t="shared" si="169"/>
        <v>No aplica</v>
      </c>
      <c r="AH918" s="90" t="e">
        <f t="shared" si="170"/>
        <v>#VALUE!</v>
      </c>
      <c r="AI918" s="91" t="str">
        <f t="shared" si="171"/>
        <v>No aplica</v>
      </c>
      <c r="AJ918" s="91" t="e">
        <f t="shared" si="172"/>
        <v>#VALUE!</v>
      </c>
      <c r="AK918" s="91" t="e">
        <f t="shared" si="173"/>
        <v>#VALUE!</v>
      </c>
    </row>
    <row r="919" spans="1:37" ht="25.15" customHeight="1" thickTop="1" x14ac:dyDescent="0.2">
      <c r="A919" s="307" t="s">
        <v>2274</v>
      </c>
      <c r="B919" s="307"/>
      <c r="C919" s="307"/>
      <c r="D919" s="307"/>
      <c r="E919" s="307"/>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89">
        <f>SUM(AE893:AE918)</f>
        <v>0</v>
      </c>
      <c r="AF919" s="59"/>
      <c r="AG919" s="92">
        <f>SUM(AG893:AG918)</f>
        <v>0</v>
      </c>
      <c r="AH919" s="93"/>
      <c r="AI919" s="94"/>
      <c r="AJ919" s="94"/>
      <c r="AK919" s="94"/>
    </row>
    <row r="920" spans="1:37" ht="25.15" customHeight="1" x14ac:dyDescent="0.2">
      <c r="A920" s="308" t="s">
        <v>2275</v>
      </c>
      <c r="B920" s="308"/>
      <c r="C920" s="308"/>
      <c r="D920" s="308"/>
      <c r="E920" s="308"/>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89">
        <f>AE919/$AE$23*100</f>
        <v>0</v>
      </c>
      <c r="AF920" s="59"/>
      <c r="AG920" s="92"/>
      <c r="AH920" s="93"/>
      <c r="AI920" s="94"/>
      <c r="AJ920" s="94"/>
      <c r="AK920" s="94"/>
    </row>
    <row r="921" spans="1:37" ht="25.15" customHeight="1" thickBot="1" x14ac:dyDescent="0.25">
      <c r="A921" s="70"/>
      <c r="B921" s="70"/>
      <c r="C921" s="70"/>
      <c r="D921" s="70"/>
      <c r="E921" s="70"/>
      <c r="F921" s="70"/>
      <c r="G921" s="70"/>
      <c r="H921" s="70"/>
      <c r="I921" s="70"/>
      <c r="J921" s="70"/>
      <c r="K921" s="70"/>
      <c r="L921" s="70"/>
      <c r="M921" s="70"/>
      <c r="N921" s="70"/>
      <c r="O921" s="70"/>
      <c r="P921" s="70"/>
      <c r="Q921" s="95"/>
      <c r="R921" s="70"/>
      <c r="S921" s="70"/>
      <c r="T921" s="70"/>
      <c r="U921" s="70"/>
      <c r="V921" s="70"/>
      <c r="W921" s="70"/>
      <c r="X921" s="70"/>
      <c r="Y921" s="70"/>
      <c r="Z921" s="70"/>
      <c r="AA921" s="70"/>
      <c r="AB921" s="70"/>
      <c r="AC921" s="70"/>
      <c r="AD921" s="96"/>
      <c r="AE921" s="96"/>
    </row>
    <row r="922" spans="1:37" ht="25.15" customHeight="1" thickTop="1" thickBot="1" x14ac:dyDescent="0.25">
      <c r="A922" s="310" t="s">
        <v>73</v>
      </c>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c r="AA922" s="310"/>
      <c r="AB922" s="310"/>
      <c r="AC922" s="310"/>
      <c r="AD922" s="104" t="s">
        <v>64</v>
      </c>
      <c r="AE922" s="105" t="s">
        <v>8</v>
      </c>
      <c r="AF922" s="86" t="s">
        <v>2133</v>
      </c>
      <c r="AG922" s="86" t="s">
        <v>2134</v>
      </c>
      <c r="AH922" s="86" t="s">
        <v>2135</v>
      </c>
      <c r="AI922" s="87" t="s">
        <v>2136</v>
      </c>
      <c r="AJ922" s="86"/>
      <c r="AK922" s="87" t="s">
        <v>2137</v>
      </c>
    </row>
    <row r="923" spans="1:37" ht="25.15" customHeight="1" thickTop="1" thickBot="1" x14ac:dyDescent="0.25">
      <c r="A923" s="285" t="s">
        <v>675</v>
      </c>
      <c r="B923" s="285"/>
      <c r="C923" s="285"/>
      <c r="D923" s="285"/>
      <c r="E923" s="285"/>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88">
        <f>'Art. 121'!AF885</f>
        <v>3</v>
      </c>
      <c r="AE923" s="89" t="str">
        <f>IF(AG923=1,AK923,AG923)</f>
        <v>No aplica</v>
      </c>
      <c r="AF923">
        <f>AD923/2</f>
        <v>1.5</v>
      </c>
      <c r="AG923" s="86" t="str">
        <f>IF(AND(AF923&gt;=0,AF923&lt;=1),1,"No aplica")</f>
        <v>No aplica</v>
      </c>
      <c r="AH923" s="90" t="e">
        <f>AD923/(AG923*2)</f>
        <v>#VALUE!</v>
      </c>
      <c r="AI923" s="91" t="str">
        <f>IF(AG923=1,AG923/$AG$928,"No aplica")</f>
        <v>No aplica</v>
      </c>
      <c r="AJ923" s="91" t="e">
        <f>AF923*AI923</f>
        <v>#VALUE!</v>
      </c>
      <c r="AK923" s="91" t="e">
        <f>AJ923*$AE$23</f>
        <v>#VALUE!</v>
      </c>
    </row>
    <row r="924" spans="1:37" ht="25.15" customHeight="1" thickTop="1" thickBot="1" x14ac:dyDescent="0.25">
      <c r="A924" s="285" t="s">
        <v>676</v>
      </c>
      <c r="B924" s="285"/>
      <c r="C924" s="285"/>
      <c r="D924" s="285"/>
      <c r="E924" s="285"/>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88">
        <f>'Art. 121'!AF886</f>
        <v>3</v>
      </c>
      <c r="AE924" s="89" t="str">
        <f>IF(AG924=1,AK924,AG924)</f>
        <v>No aplica</v>
      </c>
      <c r="AF924">
        <f>AD924/2</f>
        <v>1.5</v>
      </c>
      <c r="AG924" s="86" t="str">
        <f>IF(AND(AF924&gt;=0,AF924&lt;=1),1,"No aplica")</f>
        <v>No aplica</v>
      </c>
      <c r="AH924" s="90" t="e">
        <f>AD924/(AG924*2)</f>
        <v>#VALUE!</v>
      </c>
      <c r="AI924" s="91" t="str">
        <f>IF(AG924=1,AG924/$AG$928,"No aplica")</f>
        <v>No aplica</v>
      </c>
      <c r="AJ924" s="91" t="e">
        <f>AF924*AI924</f>
        <v>#VALUE!</v>
      </c>
      <c r="AK924" s="91" t="e">
        <f>AJ924*$AE$23</f>
        <v>#VALUE!</v>
      </c>
    </row>
    <row r="925" spans="1:37" ht="25.15" customHeight="1" thickTop="1" thickBot="1" x14ac:dyDescent="0.25">
      <c r="A925" s="285" t="s">
        <v>677</v>
      </c>
      <c r="B925" s="285"/>
      <c r="C925" s="285"/>
      <c r="D925" s="285"/>
      <c r="E925" s="285"/>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88">
        <f>'Art. 121'!AF887</f>
        <v>3</v>
      </c>
      <c r="AE925" s="89" t="str">
        <f>IF(AG925=1,AK925,AG925)</f>
        <v>No aplica</v>
      </c>
      <c r="AF925">
        <f>AD925/2</f>
        <v>1.5</v>
      </c>
      <c r="AG925" s="86" t="str">
        <f>IF(AND(AF925&gt;=0,AF925&lt;=1),1,"No aplica")</f>
        <v>No aplica</v>
      </c>
      <c r="AH925" s="90" t="e">
        <f>AD925/(AG925*2)</f>
        <v>#VALUE!</v>
      </c>
      <c r="AI925" s="91" t="str">
        <f>IF(AG925=1,AG925/$AG$928,"No aplica")</f>
        <v>No aplica</v>
      </c>
      <c r="AJ925" s="91" t="e">
        <f>AF925*AI925</f>
        <v>#VALUE!</v>
      </c>
      <c r="AK925" s="91" t="e">
        <f>AJ925*$AE$23</f>
        <v>#VALUE!</v>
      </c>
    </row>
    <row r="926" spans="1:37" ht="25.15" customHeight="1" thickTop="1" thickBot="1" x14ac:dyDescent="0.25">
      <c r="A926" s="285" t="s">
        <v>678</v>
      </c>
      <c r="B926" s="285"/>
      <c r="C926" s="285"/>
      <c r="D926" s="285"/>
      <c r="E926" s="285"/>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88">
        <f>'Art. 121'!AF888</f>
        <v>3</v>
      </c>
      <c r="AE926" s="89" t="str">
        <f>IF(AG926=1,AK926,AG926)</f>
        <v>No aplica</v>
      </c>
      <c r="AF926">
        <f>AD926/2</f>
        <v>1.5</v>
      </c>
      <c r="AG926" s="86" t="str">
        <f>IF(AND(AF926&gt;=0,AF926&lt;=1),1,"No aplica")</f>
        <v>No aplica</v>
      </c>
      <c r="AH926" s="90" t="e">
        <f>AD926/(AG926*2)</f>
        <v>#VALUE!</v>
      </c>
      <c r="AI926" s="91" t="str">
        <f>IF(AG926=1,AG926/$AG$928,"No aplica")</f>
        <v>No aplica</v>
      </c>
      <c r="AJ926" s="91" t="e">
        <f>AF926*AI926</f>
        <v>#VALUE!</v>
      </c>
      <c r="AK926" s="91" t="e">
        <f>AJ926*$AE$23</f>
        <v>#VALUE!</v>
      </c>
    </row>
    <row r="927" spans="1:37" ht="25.15" customHeight="1" thickTop="1" thickBot="1" x14ac:dyDescent="0.25">
      <c r="A927" s="285" t="s">
        <v>679</v>
      </c>
      <c r="B927" s="285"/>
      <c r="C927" s="285"/>
      <c r="D927" s="285"/>
      <c r="E927" s="285"/>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88">
        <f>'Art. 121'!AF889</f>
        <v>3</v>
      </c>
      <c r="AE927" s="89" t="str">
        <f>IF(AG927=1,AK927,AG927)</f>
        <v>No aplica</v>
      </c>
      <c r="AF927">
        <f>AD927/2</f>
        <v>1.5</v>
      </c>
      <c r="AG927" s="86" t="str">
        <f>IF(AND(AF927&gt;=0,AF927&lt;=1),1,"No aplica")</f>
        <v>No aplica</v>
      </c>
      <c r="AH927" s="90" t="e">
        <f>AD927/(AG927*2)</f>
        <v>#VALUE!</v>
      </c>
      <c r="AI927" s="91" t="str">
        <f>IF(AG927=1,AG927/$AG$928,"No aplica")</f>
        <v>No aplica</v>
      </c>
      <c r="AJ927" s="91" t="e">
        <f>AF927*AI927</f>
        <v>#VALUE!</v>
      </c>
      <c r="AK927" s="91" t="e">
        <f>AJ927*$AE$23</f>
        <v>#VALUE!</v>
      </c>
    </row>
    <row r="928" spans="1:37" ht="25.15" customHeight="1" thickTop="1" x14ac:dyDescent="0.2">
      <c r="A928" s="307" t="s">
        <v>2276</v>
      </c>
      <c r="B928" s="307"/>
      <c r="C928" s="307"/>
      <c r="D928" s="307"/>
      <c r="E928" s="307"/>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89">
        <f>SUM(AE921:AE927)</f>
        <v>0</v>
      </c>
      <c r="AF928" s="59"/>
      <c r="AG928" s="92">
        <f>SUM(AG923:AG927)</f>
        <v>0</v>
      </c>
      <c r="AH928" s="93"/>
      <c r="AI928" s="94"/>
      <c r="AJ928" s="94"/>
      <c r="AK928" s="94"/>
    </row>
    <row r="929" spans="1:37" ht="25.15" customHeight="1" x14ac:dyDescent="0.2">
      <c r="A929" s="308" t="s">
        <v>2277</v>
      </c>
      <c r="B929" s="308"/>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89">
        <f>AE928/$AE$23*100</f>
        <v>0</v>
      </c>
      <c r="AF929" s="59"/>
      <c r="AG929" s="92"/>
      <c r="AH929" s="93"/>
      <c r="AI929" s="94"/>
      <c r="AJ929" s="94"/>
      <c r="AK929" s="94"/>
    </row>
    <row r="930" spans="1:37" ht="25.15" customHeight="1" x14ac:dyDescent="0.2">
      <c r="A930" s="100"/>
      <c r="B930" s="100"/>
      <c r="C930" s="100"/>
      <c r="D930" s="100"/>
      <c r="E930" s="100"/>
      <c r="F930" s="100"/>
      <c r="G930" s="100"/>
      <c r="H930" s="100"/>
      <c r="I930" s="100"/>
      <c r="J930" s="100"/>
      <c r="K930" s="100"/>
      <c r="L930" s="100"/>
      <c r="M930" s="100"/>
      <c r="N930" s="100"/>
      <c r="O930" s="100"/>
      <c r="P930" s="100"/>
      <c r="Q930" s="95"/>
      <c r="R930" s="100"/>
      <c r="S930" s="100"/>
      <c r="T930" s="100"/>
      <c r="U930" s="100"/>
      <c r="V930" s="100"/>
      <c r="W930" s="100"/>
      <c r="X930" s="100"/>
      <c r="Y930" s="100"/>
      <c r="Z930" s="100"/>
      <c r="AA930" s="100"/>
      <c r="AB930" s="100"/>
      <c r="AC930" s="100"/>
      <c r="AD930" s="96"/>
      <c r="AE930" s="96"/>
    </row>
    <row r="931" spans="1:37" ht="25.15" customHeight="1" x14ac:dyDescent="0.2">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15" customHeight="1" x14ac:dyDescent="0.2">
      <c r="A932" s="309" t="s">
        <v>680</v>
      </c>
      <c r="B932" s="309"/>
      <c r="C932" s="309"/>
      <c r="D932" s="309"/>
      <c r="E932" s="309"/>
      <c r="F932" s="309"/>
      <c r="G932" s="309"/>
      <c r="H932" s="309"/>
      <c r="I932" s="309"/>
      <c r="J932" s="309"/>
      <c r="K932" s="309"/>
      <c r="L932" s="309"/>
      <c r="M932" s="309"/>
      <c r="N932" s="309"/>
      <c r="O932" s="309"/>
      <c r="P932" s="309"/>
      <c r="Q932" s="309"/>
      <c r="R932" s="309"/>
      <c r="S932" s="309"/>
      <c r="T932" s="309"/>
      <c r="U932" s="309"/>
      <c r="V932" s="309"/>
      <c r="W932" s="309"/>
      <c r="X932" s="309"/>
      <c r="Y932" s="309"/>
      <c r="Z932" s="309"/>
      <c r="AA932" s="309"/>
      <c r="AB932" s="309"/>
      <c r="AC932" s="309"/>
      <c r="AD932" s="82"/>
      <c r="AE932" s="82"/>
    </row>
    <row r="933" spans="1:37" ht="25.15" customHeight="1" x14ac:dyDescent="0.2">
      <c r="A933" s="101"/>
      <c r="B933" s="102"/>
      <c r="C933" s="102"/>
      <c r="D933" s="102"/>
      <c r="E933" s="102"/>
      <c r="F933" s="102"/>
      <c r="G933" s="102"/>
      <c r="H933" s="102"/>
      <c r="I933" s="102"/>
      <c r="J933" s="102"/>
      <c r="K933" s="102"/>
      <c r="L933" s="102"/>
      <c r="M933" s="102"/>
      <c r="N933" s="102"/>
      <c r="O933" s="102"/>
      <c r="P933" s="102"/>
      <c r="Q933" s="103"/>
      <c r="R933" s="102"/>
      <c r="S933" s="102"/>
      <c r="T933" s="102"/>
      <c r="U933" s="102"/>
      <c r="V933" s="102"/>
      <c r="W933" s="102"/>
      <c r="X933" s="102"/>
      <c r="Y933" s="102"/>
      <c r="Z933" s="102"/>
      <c r="AA933" s="102"/>
      <c r="AB933" s="102"/>
      <c r="AC933" s="102"/>
      <c r="AD933" s="83"/>
      <c r="AE933" s="83"/>
    </row>
    <row r="934" spans="1:37" ht="25.15" customHeight="1" thickBot="1" x14ac:dyDescent="0.25">
      <c r="A934" s="70"/>
      <c r="B934" s="70"/>
      <c r="C934" s="70"/>
      <c r="D934" s="70"/>
      <c r="E934" s="70"/>
      <c r="F934" s="70"/>
      <c r="G934" s="70"/>
      <c r="H934" s="70"/>
      <c r="I934" s="70"/>
      <c r="J934" s="70"/>
      <c r="K934" s="70"/>
      <c r="L934" s="70"/>
      <c r="M934" s="70"/>
      <c r="N934" s="70"/>
      <c r="O934" s="70"/>
      <c r="P934" s="70"/>
      <c r="Q934" s="95"/>
      <c r="R934" s="70"/>
      <c r="S934" s="70"/>
      <c r="T934" s="70"/>
      <c r="U934" s="70"/>
      <c r="V934" s="70"/>
      <c r="W934" s="70"/>
      <c r="X934" s="70"/>
      <c r="Y934" s="70"/>
      <c r="Z934" s="70"/>
      <c r="AA934" s="70"/>
      <c r="AB934" s="70"/>
      <c r="AC934" s="70"/>
      <c r="AD934" s="96"/>
      <c r="AE934" s="96"/>
    </row>
    <row r="935" spans="1:37" ht="25.15" customHeight="1" thickTop="1" thickBot="1" x14ac:dyDescent="0.25">
      <c r="A935" s="299" t="s">
        <v>43</v>
      </c>
      <c r="B935" s="299"/>
      <c r="C935" s="299"/>
      <c r="D935" s="299"/>
      <c r="E935" s="299"/>
      <c r="F935" s="299"/>
      <c r="G935" s="299"/>
      <c r="H935" s="299"/>
      <c r="I935" s="299"/>
      <c r="J935" s="299"/>
      <c r="K935" s="299"/>
      <c r="L935" s="299"/>
      <c r="M935" s="299"/>
      <c r="N935" s="299"/>
      <c r="O935" s="299"/>
      <c r="P935" s="299"/>
      <c r="Q935" s="299"/>
      <c r="R935" s="299"/>
      <c r="S935" s="299"/>
      <c r="T935" s="299"/>
      <c r="U935" s="299"/>
      <c r="V935" s="299"/>
      <c r="W935" s="299"/>
      <c r="X935" s="299"/>
      <c r="Y935" s="299"/>
      <c r="Z935" s="299"/>
      <c r="AA935" s="299"/>
      <c r="AB935" s="299"/>
      <c r="AC935" s="299"/>
      <c r="AD935" s="63" t="s">
        <v>64</v>
      </c>
      <c r="AE935" s="211" t="s">
        <v>8</v>
      </c>
      <c r="AF935" s="86" t="s">
        <v>2133</v>
      </c>
      <c r="AG935" s="86" t="s">
        <v>2134</v>
      </c>
      <c r="AH935" s="86" t="s">
        <v>2135</v>
      </c>
      <c r="AI935" s="87" t="s">
        <v>2136</v>
      </c>
      <c r="AJ935" s="86"/>
      <c r="AK935" s="87" t="s">
        <v>2137</v>
      </c>
    </row>
    <row r="936" spans="1:37" ht="25.15" customHeight="1" thickTop="1" thickBot="1" x14ac:dyDescent="0.25">
      <c r="A936" s="285" t="s">
        <v>66</v>
      </c>
      <c r="B936" s="285"/>
      <c r="C936" s="285"/>
      <c r="D936" s="285"/>
      <c r="E936" s="285"/>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88">
        <f>'Art. 121'!AF898</f>
        <v>1</v>
      </c>
      <c r="AE936" s="89">
        <f t="shared" ref="AE936:AE996" si="174">IF(AG936=1,AK936,AG936)</f>
        <v>4.3140638481449521E-2</v>
      </c>
      <c r="AF936">
        <f t="shared" ref="AF936:AF996" si="175">AD936/2</f>
        <v>0.5</v>
      </c>
      <c r="AG936" s="86">
        <f t="shared" ref="AG936:AG996" si="176">IF(AND(AF936&gt;=0,AF936&lt;=1),1,"No aplica")</f>
        <v>1</v>
      </c>
      <c r="AH936" s="90">
        <f t="shared" ref="AH936:AH996" si="177">AD936/(AG936*2)</f>
        <v>0.5</v>
      </c>
      <c r="AI936" s="91">
        <f t="shared" ref="AI936:AI996" si="178">IF(AG936=1,AG936/$AG$997,"No aplica")</f>
        <v>1.6393442622950821E-2</v>
      </c>
      <c r="AJ936" s="91">
        <f t="shared" ref="AJ936:AJ996" si="179">AF936*AI936</f>
        <v>8.1967213114754103E-3</v>
      </c>
      <c r="AK936" s="91">
        <f t="shared" ref="AK936:AK996" si="180">AJ936*$AE$23</f>
        <v>4.3140638481449521E-2</v>
      </c>
    </row>
    <row r="937" spans="1:37" ht="25.15" customHeight="1" thickTop="1" thickBot="1" x14ac:dyDescent="0.25">
      <c r="A937" s="285" t="s">
        <v>67</v>
      </c>
      <c r="B937" s="285"/>
      <c r="C937" s="285"/>
      <c r="D937" s="285"/>
      <c r="E937" s="285"/>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88">
        <f>'Art. 121'!AF899</f>
        <v>1</v>
      </c>
      <c r="AE937" s="89">
        <f t="shared" si="174"/>
        <v>4.3140638481449521E-2</v>
      </c>
      <c r="AF937">
        <f t="shared" si="175"/>
        <v>0.5</v>
      </c>
      <c r="AG937" s="86">
        <f t="shared" si="176"/>
        <v>1</v>
      </c>
      <c r="AH937" s="90">
        <f t="shared" si="177"/>
        <v>0.5</v>
      </c>
      <c r="AI937" s="91">
        <f t="shared" si="178"/>
        <v>1.6393442622950821E-2</v>
      </c>
      <c r="AJ937" s="91">
        <f t="shared" si="179"/>
        <v>8.1967213114754103E-3</v>
      </c>
      <c r="AK937" s="91">
        <f t="shared" si="180"/>
        <v>4.3140638481449521E-2</v>
      </c>
    </row>
    <row r="938" spans="1:37" ht="25.15" customHeight="1" thickTop="1" thickBot="1" x14ac:dyDescent="0.25">
      <c r="A938" s="285" t="s">
        <v>683</v>
      </c>
      <c r="B938" s="285"/>
      <c r="C938" s="285"/>
      <c r="D938" s="285"/>
      <c r="E938" s="285"/>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88">
        <f>'Art. 121'!AF900</f>
        <v>1</v>
      </c>
      <c r="AE938" s="89">
        <f t="shared" si="174"/>
        <v>4.3140638481449521E-2</v>
      </c>
      <c r="AF938">
        <f t="shared" si="175"/>
        <v>0.5</v>
      </c>
      <c r="AG938" s="86">
        <f t="shared" si="176"/>
        <v>1</v>
      </c>
      <c r="AH938" s="90">
        <f t="shared" si="177"/>
        <v>0.5</v>
      </c>
      <c r="AI938" s="91">
        <f t="shared" si="178"/>
        <v>1.6393442622950821E-2</v>
      </c>
      <c r="AJ938" s="91">
        <f t="shared" si="179"/>
        <v>8.1967213114754103E-3</v>
      </c>
      <c r="AK938" s="91">
        <f t="shared" si="180"/>
        <v>4.3140638481449521E-2</v>
      </c>
    </row>
    <row r="939" spans="1:37" ht="25.15" customHeight="1" thickTop="1" thickBot="1" x14ac:dyDescent="0.25">
      <c r="A939" s="285" t="s">
        <v>684</v>
      </c>
      <c r="B939" s="285"/>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88">
        <f>'Art. 121'!AF901</f>
        <v>1</v>
      </c>
      <c r="AE939" s="89">
        <f t="shared" si="174"/>
        <v>4.3140638481449521E-2</v>
      </c>
      <c r="AF939">
        <f t="shared" si="175"/>
        <v>0.5</v>
      </c>
      <c r="AG939" s="86">
        <f t="shared" si="176"/>
        <v>1</v>
      </c>
      <c r="AH939" s="90">
        <f t="shared" si="177"/>
        <v>0.5</v>
      </c>
      <c r="AI939" s="91">
        <f t="shared" si="178"/>
        <v>1.6393442622950821E-2</v>
      </c>
      <c r="AJ939" s="91">
        <f t="shared" si="179"/>
        <v>8.1967213114754103E-3</v>
      </c>
      <c r="AK939" s="91">
        <f t="shared" si="180"/>
        <v>4.3140638481449521E-2</v>
      </c>
    </row>
    <row r="940" spans="1:37" ht="25.15" customHeight="1" thickTop="1" thickBot="1" x14ac:dyDescent="0.25">
      <c r="A940" s="285" t="s">
        <v>685</v>
      </c>
      <c r="B940" s="285"/>
      <c r="C940" s="285"/>
      <c r="D940" s="285"/>
      <c r="E940" s="285"/>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88">
        <f>'Art. 121'!AF902</f>
        <v>1</v>
      </c>
      <c r="AE940" s="89">
        <f t="shared" si="174"/>
        <v>4.3140638481449521E-2</v>
      </c>
      <c r="AF940">
        <f t="shared" si="175"/>
        <v>0.5</v>
      </c>
      <c r="AG940" s="86">
        <f t="shared" si="176"/>
        <v>1</v>
      </c>
      <c r="AH940" s="90">
        <f t="shared" si="177"/>
        <v>0.5</v>
      </c>
      <c r="AI940" s="91">
        <f t="shared" si="178"/>
        <v>1.6393442622950821E-2</v>
      </c>
      <c r="AJ940" s="91">
        <f t="shared" si="179"/>
        <v>8.1967213114754103E-3</v>
      </c>
      <c r="AK940" s="91">
        <f t="shared" si="180"/>
        <v>4.3140638481449521E-2</v>
      </c>
    </row>
    <row r="941" spans="1:37" ht="25.15" customHeight="1" thickTop="1" thickBot="1" x14ac:dyDescent="0.25">
      <c r="A941" s="285" t="s">
        <v>2278</v>
      </c>
      <c r="B941" s="285"/>
      <c r="C941" s="285"/>
      <c r="D941" s="285"/>
      <c r="E941" s="285"/>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88">
        <f>'Art. 121'!AF903</f>
        <v>1</v>
      </c>
      <c r="AE941" s="89">
        <f t="shared" si="174"/>
        <v>4.3140638481449521E-2</v>
      </c>
      <c r="AF941">
        <f t="shared" si="175"/>
        <v>0.5</v>
      </c>
      <c r="AG941" s="86">
        <f t="shared" si="176"/>
        <v>1</v>
      </c>
      <c r="AH941" s="90">
        <f t="shared" si="177"/>
        <v>0.5</v>
      </c>
      <c r="AI941" s="91">
        <f t="shared" si="178"/>
        <v>1.6393442622950821E-2</v>
      </c>
      <c r="AJ941" s="91">
        <f t="shared" si="179"/>
        <v>8.1967213114754103E-3</v>
      </c>
      <c r="AK941" s="91">
        <f t="shared" si="180"/>
        <v>4.3140638481449521E-2</v>
      </c>
    </row>
    <row r="942" spans="1:37" ht="25.15" customHeight="1" thickTop="1" thickBot="1" x14ac:dyDescent="0.25">
      <c r="A942" s="285" t="s">
        <v>630</v>
      </c>
      <c r="B942" s="285"/>
      <c r="C942" s="285"/>
      <c r="D942" s="285"/>
      <c r="E942" s="285"/>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88">
        <f>'Art. 121'!AF904</f>
        <v>1</v>
      </c>
      <c r="AE942" s="89">
        <f t="shared" si="174"/>
        <v>4.3140638481449521E-2</v>
      </c>
      <c r="AF942">
        <f t="shared" si="175"/>
        <v>0.5</v>
      </c>
      <c r="AG942" s="86">
        <f t="shared" si="176"/>
        <v>1</v>
      </c>
      <c r="AH942" s="90">
        <f t="shared" si="177"/>
        <v>0.5</v>
      </c>
      <c r="AI942" s="91">
        <f t="shared" si="178"/>
        <v>1.6393442622950821E-2</v>
      </c>
      <c r="AJ942" s="91">
        <f t="shared" si="179"/>
        <v>8.1967213114754103E-3</v>
      </c>
      <c r="AK942" s="91">
        <f t="shared" si="180"/>
        <v>4.3140638481449521E-2</v>
      </c>
    </row>
    <row r="943" spans="1:37" ht="25.15" customHeight="1" thickTop="1" thickBot="1" x14ac:dyDescent="0.25">
      <c r="A943" s="285" t="s">
        <v>687</v>
      </c>
      <c r="B943" s="285"/>
      <c r="C943" s="285"/>
      <c r="D943" s="285"/>
      <c r="E943" s="285"/>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88">
        <f>'Art. 121'!AF905</f>
        <v>1</v>
      </c>
      <c r="AE943" s="89">
        <f t="shared" si="174"/>
        <v>4.3140638481449521E-2</v>
      </c>
      <c r="AF943">
        <f t="shared" si="175"/>
        <v>0.5</v>
      </c>
      <c r="AG943" s="86">
        <f t="shared" si="176"/>
        <v>1</v>
      </c>
      <c r="AH943" s="90">
        <f t="shared" si="177"/>
        <v>0.5</v>
      </c>
      <c r="AI943" s="91">
        <f t="shared" si="178"/>
        <v>1.6393442622950821E-2</v>
      </c>
      <c r="AJ943" s="91">
        <f t="shared" si="179"/>
        <v>8.1967213114754103E-3</v>
      </c>
      <c r="AK943" s="91">
        <f t="shared" si="180"/>
        <v>4.3140638481449521E-2</v>
      </c>
    </row>
    <row r="944" spans="1:37" ht="25.15" customHeight="1" thickTop="1" thickBot="1" x14ac:dyDescent="0.25">
      <c r="A944" s="285" t="s">
        <v>688</v>
      </c>
      <c r="B944" s="285"/>
      <c r="C944" s="285"/>
      <c r="D944" s="285"/>
      <c r="E944" s="285"/>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88">
        <f>'Art. 121'!AF906</f>
        <v>1</v>
      </c>
      <c r="AE944" s="89">
        <f t="shared" si="174"/>
        <v>4.3140638481449521E-2</v>
      </c>
      <c r="AF944">
        <f t="shared" si="175"/>
        <v>0.5</v>
      </c>
      <c r="AG944" s="86">
        <f t="shared" si="176"/>
        <v>1</v>
      </c>
      <c r="AH944" s="90">
        <f t="shared" si="177"/>
        <v>0.5</v>
      </c>
      <c r="AI944" s="91">
        <f t="shared" si="178"/>
        <v>1.6393442622950821E-2</v>
      </c>
      <c r="AJ944" s="91">
        <f t="shared" si="179"/>
        <v>8.1967213114754103E-3</v>
      </c>
      <c r="AK944" s="91">
        <f t="shared" si="180"/>
        <v>4.3140638481449521E-2</v>
      </c>
    </row>
    <row r="945" spans="1:37" ht="25.15" customHeight="1" thickTop="1" thickBot="1" x14ac:dyDescent="0.25">
      <c r="A945" s="285" t="s">
        <v>689</v>
      </c>
      <c r="B945" s="285"/>
      <c r="C945" s="285"/>
      <c r="D945" s="285"/>
      <c r="E945" s="285"/>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88">
        <f>'Art. 121'!AF907</f>
        <v>1</v>
      </c>
      <c r="AE945" s="89">
        <f t="shared" si="174"/>
        <v>4.3140638481449521E-2</v>
      </c>
      <c r="AF945">
        <f t="shared" si="175"/>
        <v>0.5</v>
      </c>
      <c r="AG945" s="86">
        <f t="shared" si="176"/>
        <v>1</v>
      </c>
      <c r="AH945" s="90">
        <f t="shared" si="177"/>
        <v>0.5</v>
      </c>
      <c r="AI945" s="91">
        <f t="shared" si="178"/>
        <v>1.6393442622950821E-2</v>
      </c>
      <c r="AJ945" s="91">
        <f t="shared" si="179"/>
        <v>8.1967213114754103E-3</v>
      </c>
      <c r="AK945" s="91">
        <f t="shared" si="180"/>
        <v>4.3140638481449521E-2</v>
      </c>
    </row>
    <row r="946" spans="1:37" ht="25.15" customHeight="1" thickTop="1" thickBot="1" x14ac:dyDescent="0.25">
      <c r="A946" s="285" t="s">
        <v>690</v>
      </c>
      <c r="B946" s="285"/>
      <c r="C946" s="285"/>
      <c r="D946" s="285"/>
      <c r="E946" s="285"/>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88">
        <f>'Art. 121'!AF908</f>
        <v>1</v>
      </c>
      <c r="AE946" s="89">
        <f t="shared" si="174"/>
        <v>4.3140638481449521E-2</v>
      </c>
      <c r="AF946">
        <f t="shared" si="175"/>
        <v>0.5</v>
      </c>
      <c r="AG946" s="86">
        <f t="shared" si="176"/>
        <v>1</v>
      </c>
      <c r="AH946" s="90">
        <f t="shared" si="177"/>
        <v>0.5</v>
      </c>
      <c r="AI946" s="91">
        <f t="shared" si="178"/>
        <v>1.6393442622950821E-2</v>
      </c>
      <c r="AJ946" s="91">
        <f t="shared" si="179"/>
        <v>8.1967213114754103E-3</v>
      </c>
      <c r="AK946" s="91">
        <f t="shared" si="180"/>
        <v>4.3140638481449521E-2</v>
      </c>
    </row>
    <row r="947" spans="1:37" ht="25.15" customHeight="1" thickTop="1" thickBot="1" x14ac:dyDescent="0.25">
      <c r="A947" s="285" t="s">
        <v>691</v>
      </c>
      <c r="B947" s="285"/>
      <c r="C947" s="285"/>
      <c r="D947" s="285"/>
      <c r="E947" s="285"/>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88">
        <f>'Art. 121'!AF909</f>
        <v>1</v>
      </c>
      <c r="AE947" s="89">
        <f t="shared" si="174"/>
        <v>4.3140638481449521E-2</v>
      </c>
      <c r="AF947">
        <f t="shared" si="175"/>
        <v>0.5</v>
      </c>
      <c r="AG947" s="86">
        <f t="shared" si="176"/>
        <v>1</v>
      </c>
      <c r="AH947" s="90">
        <f t="shared" si="177"/>
        <v>0.5</v>
      </c>
      <c r="AI947" s="91">
        <f t="shared" si="178"/>
        <v>1.6393442622950821E-2</v>
      </c>
      <c r="AJ947" s="91">
        <f t="shared" si="179"/>
        <v>8.1967213114754103E-3</v>
      </c>
      <c r="AK947" s="91">
        <f t="shared" si="180"/>
        <v>4.3140638481449521E-2</v>
      </c>
    </row>
    <row r="948" spans="1:37" ht="25.15" customHeight="1" thickTop="1" thickBot="1" x14ac:dyDescent="0.25">
      <c r="A948" s="285" t="s">
        <v>692</v>
      </c>
      <c r="B948" s="285"/>
      <c r="C948" s="285"/>
      <c r="D948" s="285"/>
      <c r="E948" s="285"/>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88">
        <f>'Art. 121'!AF910</f>
        <v>1</v>
      </c>
      <c r="AE948" s="89">
        <f t="shared" si="174"/>
        <v>4.3140638481449521E-2</v>
      </c>
      <c r="AF948">
        <f t="shared" si="175"/>
        <v>0.5</v>
      </c>
      <c r="AG948" s="86">
        <f t="shared" si="176"/>
        <v>1</v>
      </c>
      <c r="AH948" s="90">
        <f t="shared" si="177"/>
        <v>0.5</v>
      </c>
      <c r="AI948" s="91">
        <f t="shared" si="178"/>
        <v>1.6393442622950821E-2</v>
      </c>
      <c r="AJ948" s="91">
        <f t="shared" si="179"/>
        <v>8.1967213114754103E-3</v>
      </c>
      <c r="AK948" s="91">
        <f t="shared" si="180"/>
        <v>4.3140638481449521E-2</v>
      </c>
    </row>
    <row r="949" spans="1:37" ht="25.15" customHeight="1" thickTop="1" thickBot="1" x14ac:dyDescent="0.25">
      <c r="A949" s="285" t="s">
        <v>693</v>
      </c>
      <c r="B949" s="285"/>
      <c r="C949" s="285"/>
      <c r="D949" s="285"/>
      <c r="E949" s="285"/>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88">
        <f>'Art. 121'!AF911</f>
        <v>1</v>
      </c>
      <c r="AE949" s="89">
        <f t="shared" si="174"/>
        <v>4.3140638481449521E-2</v>
      </c>
      <c r="AF949">
        <f t="shared" si="175"/>
        <v>0.5</v>
      </c>
      <c r="AG949" s="86">
        <f t="shared" si="176"/>
        <v>1</v>
      </c>
      <c r="AH949" s="90">
        <f t="shared" si="177"/>
        <v>0.5</v>
      </c>
      <c r="AI949" s="91">
        <f t="shared" si="178"/>
        <v>1.6393442622950821E-2</v>
      </c>
      <c r="AJ949" s="91">
        <f t="shared" si="179"/>
        <v>8.1967213114754103E-3</v>
      </c>
      <c r="AK949" s="91">
        <f t="shared" si="180"/>
        <v>4.3140638481449521E-2</v>
      </c>
    </row>
    <row r="950" spans="1:37" ht="25.15" customHeight="1" thickTop="1" thickBot="1" x14ac:dyDescent="0.25">
      <c r="A950" s="285" t="s">
        <v>694</v>
      </c>
      <c r="B950" s="285"/>
      <c r="C950" s="285"/>
      <c r="D950" s="285"/>
      <c r="E950" s="285"/>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88">
        <f>'Art. 121'!AF912</f>
        <v>1</v>
      </c>
      <c r="AE950" s="89">
        <f t="shared" si="174"/>
        <v>4.3140638481449521E-2</v>
      </c>
      <c r="AF950">
        <f t="shared" si="175"/>
        <v>0.5</v>
      </c>
      <c r="AG950" s="86">
        <f t="shared" si="176"/>
        <v>1</v>
      </c>
      <c r="AH950" s="90">
        <f t="shared" si="177"/>
        <v>0.5</v>
      </c>
      <c r="AI950" s="91">
        <f t="shared" si="178"/>
        <v>1.6393442622950821E-2</v>
      </c>
      <c r="AJ950" s="91">
        <f t="shared" si="179"/>
        <v>8.1967213114754103E-3</v>
      </c>
      <c r="AK950" s="91">
        <f t="shared" si="180"/>
        <v>4.3140638481449521E-2</v>
      </c>
    </row>
    <row r="951" spans="1:37" ht="25.15" customHeight="1" thickTop="1" thickBot="1" x14ac:dyDescent="0.25">
      <c r="A951" s="285" t="s">
        <v>695</v>
      </c>
      <c r="B951" s="285"/>
      <c r="C951" s="285"/>
      <c r="D951" s="285"/>
      <c r="E951" s="285"/>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88">
        <f>'Art. 121'!AF913</f>
        <v>1</v>
      </c>
      <c r="AE951" s="89">
        <f t="shared" si="174"/>
        <v>4.3140638481449521E-2</v>
      </c>
      <c r="AF951">
        <f t="shared" si="175"/>
        <v>0.5</v>
      </c>
      <c r="AG951" s="86">
        <f t="shared" si="176"/>
        <v>1</v>
      </c>
      <c r="AH951" s="90">
        <f t="shared" si="177"/>
        <v>0.5</v>
      </c>
      <c r="AI951" s="91">
        <f t="shared" si="178"/>
        <v>1.6393442622950821E-2</v>
      </c>
      <c r="AJ951" s="91">
        <f t="shared" si="179"/>
        <v>8.1967213114754103E-3</v>
      </c>
      <c r="AK951" s="91">
        <f t="shared" si="180"/>
        <v>4.3140638481449521E-2</v>
      </c>
    </row>
    <row r="952" spans="1:37" ht="25.15" customHeight="1" thickTop="1" thickBot="1" x14ac:dyDescent="0.25">
      <c r="A952" s="285" t="s">
        <v>696</v>
      </c>
      <c r="B952" s="285"/>
      <c r="C952" s="285"/>
      <c r="D952" s="285"/>
      <c r="E952" s="285"/>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88">
        <f>'Art. 121'!AF914</f>
        <v>1</v>
      </c>
      <c r="AE952" s="89">
        <f t="shared" si="174"/>
        <v>4.3140638481449521E-2</v>
      </c>
      <c r="AF952">
        <f t="shared" si="175"/>
        <v>0.5</v>
      </c>
      <c r="AG952" s="86">
        <f t="shared" si="176"/>
        <v>1</v>
      </c>
      <c r="AH952" s="90">
        <f t="shared" si="177"/>
        <v>0.5</v>
      </c>
      <c r="AI952" s="91">
        <f t="shared" si="178"/>
        <v>1.6393442622950821E-2</v>
      </c>
      <c r="AJ952" s="91">
        <f t="shared" si="179"/>
        <v>8.1967213114754103E-3</v>
      </c>
      <c r="AK952" s="91">
        <f t="shared" si="180"/>
        <v>4.3140638481449521E-2</v>
      </c>
    </row>
    <row r="953" spans="1:37" ht="25.15" customHeight="1" thickTop="1" thickBot="1" x14ac:dyDescent="0.25">
      <c r="A953" s="285" t="s">
        <v>697</v>
      </c>
      <c r="B953" s="285"/>
      <c r="C953" s="285"/>
      <c r="D953" s="285"/>
      <c r="E953" s="285"/>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88">
        <f>'Art. 121'!AF915</f>
        <v>1</v>
      </c>
      <c r="AE953" s="89">
        <f t="shared" si="174"/>
        <v>4.3140638481449521E-2</v>
      </c>
      <c r="AF953">
        <f t="shared" si="175"/>
        <v>0.5</v>
      </c>
      <c r="AG953" s="86">
        <f t="shared" si="176"/>
        <v>1</v>
      </c>
      <c r="AH953" s="90">
        <f t="shared" si="177"/>
        <v>0.5</v>
      </c>
      <c r="AI953" s="91">
        <f t="shared" si="178"/>
        <v>1.6393442622950821E-2</v>
      </c>
      <c r="AJ953" s="91">
        <f t="shared" si="179"/>
        <v>8.1967213114754103E-3</v>
      </c>
      <c r="AK953" s="91">
        <f t="shared" si="180"/>
        <v>4.3140638481449521E-2</v>
      </c>
    </row>
    <row r="954" spans="1:37" ht="25.15" customHeight="1" thickTop="1" thickBot="1" x14ac:dyDescent="0.25">
      <c r="A954" s="285" t="s">
        <v>698</v>
      </c>
      <c r="B954" s="285"/>
      <c r="C954" s="285"/>
      <c r="D954" s="285"/>
      <c r="E954" s="285"/>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88">
        <f>'Art. 121'!AF916</f>
        <v>1</v>
      </c>
      <c r="AE954" s="89">
        <f t="shared" si="174"/>
        <v>4.3140638481449521E-2</v>
      </c>
      <c r="AF954">
        <f t="shared" si="175"/>
        <v>0.5</v>
      </c>
      <c r="AG954" s="86">
        <f t="shared" si="176"/>
        <v>1</v>
      </c>
      <c r="AH954" s="90">
        <f t="shared" si="177"/>
        <v>0.5</v>
      </c>
      <c r="AI954" s="91">
        <f t="shared" si="178"/>
        <v>1.6393442622950821E-2</v>
      </c>
      <c r="AJ954" s="91">
        <f t="shared" si="179"/>
        <v>8.1967213114754103E-3</v>
      </c>
      <c r="AK954" s="91">
        <f t="shared" si="180"/>
        <v>4.3140638481449521E-2</v>
      </c>
    </row>
    <row r="955" spans="1:37" ht="25.15" customHeight="1" thickTop="1" thickBot="1" x14ac:dyDescent="0.25">
      <c r="A955" s="285" t="s">
        <v>699</v>
      </c>
      <c r="B955" s="285"/>
      <c r="C955" s="285"/>
      <c r="D955" s="285"/>
      <c r="E955" s="285"/>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88">
        <f>'Art. 121'!AF917</f>
        <v>1</v>
      </c>
      <c r="AE955" s="89">
        <f t="shared" si="174"/>
        <v>4.3140638481449521E-2</v>
      </c>
      <c r="AF955">
        <f t="shared" si="175"/>
        <v>0.5</v>
      </c>
      <c r="AG955" s="86">
        <f t="shared" si="176"/>
        <v>1</v>
      </c>
      <c r="AH955" s="90">
        <f t="shared" si="177"/>
        <v>0.5</v>
      </c>
      <c r="AI955" s="91">
        <f t="shared" si="178"/>
        <v>1.6393442622950821E-2</v>
      </c>
      <c r="AJ955" s="91">
        <f t="shared" si="179"/>
        <v>8.1967213114754103E-3</v>
      </c>
      <c r="AK955" s="91">
        <f t="shared" si="180"/>
        <v>4.3140638481449521E-2</v>
      </c>
    </row>
    <row r="956" spans="1:37" ht="25.15" customHeight="1" thickTop="1" thickBot="1" x14ac:dyDescent="0.25">
      <c r="A956" s="285" t="s">
        <v>700</v>
      </c>
      <c r="B956" s="285"/>
      <c r="C956" s="285"/>
      <c r="D956" s="285"/>
      <c r="E956" s="285"/>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88">
        <f>'Art. 121'!AF918</f>
        <v>1</v>
      </c>
      <c r="AE956" s="89">
        <f t="shared" si="174"/>
        <v>4.3140638481449521E-2</v>
      </c>
      <c r="AF956">
        <f t="shared" si="175"/>
        <v>0.5</v>
      </c>
      <c r="AG956" s="86">
        <f t="shared" si="176"/>
        <v>1</v>
      </c>
      <c r="AH956" s="90">
        <f t="shared" si="177"/>
        <v>0.5</v>
      </c>
      <c r="AI956" s="91">
        <f t="shared" si="178"/>
        <v>1.6393442622950821E-2</v>
      </c>
      <c r="AJ956" s="91">
        <f t="shared" si="179"/>
        <v>8.1967213114754103E-3</v>
      </c>
      <c r="AK956" s="91">
        <f t="shared" si="180"/>
        <v>4.3140638481449521E-2</v>
      </c>
    </row>
    <row r="957" spans="1:37" ht="25.15" customHeight="1" thickTop="1" thickBot="1" x14ac:dyDescent="0.25">
      <c r="A957" s="285" t="s">
        <v>701</v>
      </c>
      <c r="B957" s="285"/>
      <c r="C957" s="285"/>
      <c r="D957" s="285"/>
      <c r="E957" s="285"/>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88">
        <f>'Art. 121'!AF919</f>
        <v>1</v>
      </c>
      <c r="AE957" s="89">
        <f t="shared" si="174"/>
        <v>4.3140638481449521E-2</v>
      </c>
      <c r="AF957">
        <f t="shared" si="175"/>
        <v>0.5</v>
      </c>
      <c r="AG957" s="86">
        <f t="shared" si="176"/>
        <v>1</v>
      </c>
      <c r="AH957" s="90">
        <f t="shared" si="177"/>
        <v>0.5</v>
      </c>
      <c r="AI957" s="91">
        <f t="shared" si="178"/>
        <v>1.6393442622950821E-2</v>
      </c>
      <c r="AJ957" s="91">
        <f t="shared" si="179"/>
        <v>8.1967213114754103E-3</v>
      </c>
      <c r="AK957" s="91">
        <f t="shared" si="180"/>
        <v>4.3140638481449521E-2</v>
      </c>
    </row>
    <row r="958" spans="1:37" ht="25.15" customHeight="1" thickTop="1" thickBot="1" x14ac:dyDescent="0.25">
      <c r="A958" s="285" t="s">
        <v>702</v>
      </c>
      <c r="B958" s="285"/>
      <c r="C958" s="285"/>
      <c r="D958" s="285"/>
      <c r="E958" s="285"/>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88">
        <f>'Art. 121'!AF920</f>
        <v>1</v>
      </c>
      <c r="AE958" s="89">
        <f t="shared" si="174"/>
        <v>4.3140638481449521E-2</v>
      </c>
      <c r="AF958">
        <f t="shared" si="175"/>
        <v>0.5</v>
      </c>
      <c r="AG958" s="86">
        <f t="shared" si="176"/>
        <v>1</v>
      </c>
      <c r="AH958" s="90">
        <f t="shared" si="177"/>
        <v>0.5</v>
      </c>
      <c r="AI958" s="91">
        <f t="shared" si="178"/>
        <v>1.6393442622950821E-2</v>
      </c>
      <c r="AJ958" s="91">
        <f t="shared" si="179"/>
        <v>8.1967213114754103E-3</v>
      </c>
      <c r="AK958" s="91">
        <f t="shared" si="180"/>
        <v>4.3140638481449521E-2</v>
      </c>
    </row>
    <row r="959" spans="1:37" ht="25.15" customHeight="1" thickTop="1" thickBot="1" x14ac:dyDescent="0.25">
      <c r="A959" s="285" t="s">
        <v>703</v>
      </c>
      <c r="B959" s="285"/>
      <c r="C959" s="285"/>
      <c r="D959" s="285"/>
      <c r="E959" s="285"/>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88">
        <f>'Art. 121'!AF921</f>
        <v>1</v>
      </c>
      <c r="AE959" s="89">
        <f t="shared" si="174"/>
        <v>4.3140638481449521E-2</v>
      </c>
      <c r="AF959">
        <f t="shared" si="175"/>
        <v>0.5</v>
      </c>
      <c r="AG959" s="86">
        <f t="shared" si="176"/>
        <v>1</v>
      </c>
      <c r="AH959" s="90">
        <f t="shared" si="177"/>
        <v>0.5</v>
      </c>
      <c r="AI959" s="91">
        <f t="shared" si="178"/>
        <v>1.6393442622950821E-2</v>
      </c>
      <c r="AJ959" s="91">
        <f t="shared" si="179"/>
        <v>8.1967213114754103E-3</v>
      </c>
      <c r="AK959" s="91">
        <f t="shared" si="180"/>
        <v>4.3140638481449521E-2</v>
      </c>
    </row>
    <row r="960" spans="1:37" ht="25.15" customHeight="1" thickTop="1" thickBot="1" x14ac:dyDescent="0.25">
      <c r="A960" s="285" t="s">
        <v>704</v>
      </c>
      <c r="B960" s="285"/>
      <c r="C960" s="285"/>
      <c r="D960" s="285"/>
      <c r="E960" s="285"/>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88">
        <f>'Art. 121'!AF922</f>
        <v>1</v>
      </c>
      <c r="AE960" s="89">
        <f t="shared" si="174"/>
        <v>4.3140638481449521E-2</v>
      </c>
      <c r="AF960">
        <f t="shared" si="175"/>
        <v>0.5</v>
      </c>
      <c r="AG960" s="86">
        <f t="shared" si="176"/>
        <v>1</v>
      </c>
      <c r="AH960" s="90">
        <f t="shared" si="177"/>
        <v>0.5</v>
      </c>
      <c r="AI960" s="91">
        <f t="shared" si="178"/>
        <v>1.6393442622950821E-2</v>
      </c>
      <c r="AJ960" s="91">
        <f t="shared" si="179"/>
        <v>8.1967213114754103E-3</v>
      </c>
      <c r="AK960" s="91">
        <f t="shared" si="180"/>
        <v>4.3140638481449521E-2</v>
      </c>
    </row>
    <row r="961" spans="1:37" ht="25.15" customHeight="1" thickTop="1" thickBot="1" x14ac:dyDescent="0.25">
      <c r="A961" s="285" t="s">
        <v>705</v>
      </c>
      <c r="B961" s="285"/>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88">
        <f>'Art. 121'!AF923</f>
        <v>1</v>
      </c>
      <c r="AE961" s="89">
        <f t="shared" si="174"/>
        <v>4.3140638481449521E-2</v>
      </c>
      <c r="AF961">
        <f t="shared" si="175"/>
        <v>0.5</v>
      </c>
      <c r="AG961" s="86">
        <f t="shared" si="176"/>
        <v>1</v>
      </c>
      <c r="AH961" s="90">
        <f t="shared" si="177"/>
        <v>0.5</v>
      </c>
      <c r="AI961" s="91">
        <f t="shared" si="178"/>
        <v>1.6393442622950821E-2</v>
      </c>
      <c r="AJ961" s="91">
        <f t="shared" si="179"/>
        <v>8.1967213114754103E-3</v>
      </c>
      <c r="AK961" s="91">
        <f t="shared" si="180"/>
        <v>4.3140638481449521E-2</v>
      </c>
    </row>
    <row r="962" spans="1:37" ht="25.15" customHeight="1" thickTop="1" thickBot="1" x14ac:dyDescent="0.25">
      <c r="A962" s="285" t="s">
        <v>706</v>
      </c>
      <c r="B962" s="285"/>
      <c r="C962" s="285"/>
      <c r="D962" s="285"/>
      <c r="E962" s="285"/>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88">
        <f>'Art. 121'!AF924</f>
        <v>1</v>
      </c>
      <c r="AE962" s="89">
        <f t="shared" si="174"/>
        <v>4.3140638481449521E-2</v>
      </c>
      <c r="AF962">
        <f t="shared" si="175"/>
        <v>0.5</v>
      </c>
      <c r="AG962" s="86">
        <f t="shared" si="176"/>
        <v>1</v>
      </c>
      <c r="AH962" s="90">
        <f t="shared" si="177"/>
        <v>0.5</v>
      </c>
      <c r="AI962" s="91">
        <f t="shared" si="178"/>
        <v>1.6393442622950821E-2</v>
      </c>
      <c r="AJ962" s="91">
        <f t="shared" si="179"/>
        <v>8.1967213114754103E-3</v>
      </c>
      <c r="AK962" s="91">
        <f t="shared" si="180"/>
        <v>4.3140638481449521E-2</v>
      </c>
    </row>
    <row r="963" spans="1:37" ht="25.15" customHeight="1" thickTop="1" thickBot="1" x14ac:dyDescent="0.25">
      <c r="A963" s="285" t="s">
        <v>707</v>
      </c>
      <c r="B963" s="285"/>
      <c r="C963" s="285"/>
      <c r="D963" s="285"/>
      <c r="E963" s="285"/>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88">
        <f>'Art. 121'!AF925</f>
        <v>1</v>
      </c>
      <c r="AE963" s="89">
        <f t="shared" si="174"/>
        <v>4.3140638481449521E-2</v>
      </c>
      <c r="AF963">
        <f t="shared" si="175"/>
        <v>0.5</v>
      </c>
      <c r="AG963" s="86">
        <f t="shared" si="176"/>
        <v>1</v>
      </c>
      <c r="AH963" s="90">
        <f t="shared" si="177"/>
        <v>0.5</v>
      </c>
      <c r="AI963" s="91">
        <f t="shared" si="178"/>
        <v>1.6393442622950821E-2</v>
      </c>
      <c r="AJ963" s="91">
        <f t="shared" si="179"/>
        <v>8.1967213114754103E-3</v>
      </c>
      <c r="AK963" s="91">
        <f t="shared" si="180"/>
        <v>4.3140638481449521E-2</v>
      </c>
    </row>
    <row r="964" spans="1:37" ht="25.15" customHeight="1" thickTop="1" thickBot="1" x14ac:dyDescent="0.25">
      <c r="A964" s="285" t="s">
        <v>708</v>
      </c>
      <c r="B964" s="285"/>
      <c r="C964" s="285"/>
      <c r="D964" s="285"/>
      <c r="E964" s="285"/>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88">
        <f>'Art. 121'!AF926</f>
        <v>1</v>
      </c>
      <c r="AE964" s="89">
        <f t="shared" si="174"/>
        <v>4.3140638481449521E-2</v>
      </c>
      <c r="AF964">
        <f t="shared" si="175"/>
        <v>0.5</v>
      </c>
      <c r="AG964" s="86">
        <f t="shared" si="176"/>
        <v>1</v>
      </c>
      <c r="AH964" s="90">
        <f t="shared" si="177"/>
        <v>0.5</v>
      </c>
      <c r="AI964" s="91">
        <f t="shared" si="178"/>
        <v>1.6393442622950821E-2</v>
      </c>
      <c r="AJ964" s="91">
        <f t="shared" si="179"/>
        <v>8.1967213114754103E-3</v>
      </c>
      <c r="AK964" s="91">
        <f t="shared" si="180"/>
        <v>4.3140638481449521E-2</v>
      </c>
    </row>
    <row r="965" spans="1:37" ht="25.15" customHeight="1" thickTop="1" thickBot="1" x14ac:dyDescent="0.25">
      <c r="A965" s="285" t="s">
        <v>709</v>
      </c>
      <c r="B965" s="285"/>
      <c r="C965" s="285"/>
      <c r="D965" s="285"/>
      <c r="E965" s="285"/>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88">
        <f>'Art. 121'!AF927</f>
        <v>1</v>
      </c>
      <c r="AE965" s="89">
        <f t="shared" si="174"/>
        <v>4.3140638481449521E-2</v>
      </c>
      <c r="AF965">
        <f t="shared" si="175"/>
        <v>0.5</v>
      </c>
      <c r="AG965" s="86">
        <f t="shared" si="176"/>
        <v>1</v>
      </c>
      <c r="AH965" s="90">
        <f t="shared" si="177"/>
        <v>0.5</v>
      </c>
      <c r="AI965" s="91">
        <f t="shared" si="178"/>
        <v>1.6393442622950821E-2</v>
      </c>
      <c r="AJ965" s="91">
        <f t="shared" si="179"/>
        <v>8.1967213114754103E-3</v>
      </c>
      <c r="AK965" s="91">
        <f t="shared" si="180"/>
        <v>4.3140638481449521E-2</v>
      </c>
    </row>
    <row r="966" spans="1:37" ht="25.15" customHeight="1" thickTop="1" thickBot="1" x14ac:dyDescent="0.25">
      <c r="A966" s="285" t="s">
        <v>710</v>
      </c>
      <c r="B966" s="285"/>
      <c r="C966" s="285"/>
      <c r="D966" s="285"/>
      <c r="E966" s="285"/>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88">
        <f>'Art. 121'!AF928</f>
        <v>1</v>
      </c>
      <c r="AE966" s="89">
        <f t="shared" si="174"/>
        <v>4.3140638481449521E-2</v>
      </c>
      <c r="AF966">
        <f t="shared" si="175"/>
        <v>0.5</v>
      </c>
      <c r="AG966" s="86">
        <f t="shared" si="176"/>
        <v>1</v>
      </c>
      <c r="AH966" s="90">
        <f t="shared" si="177"/>
        <v>0.5</v>
      </c>
      <c r="AI966" s="91">
        <f t="shared" si="178"/>
        <v>1.6393442622950821E-2</v>
      </c>
      <c r="AJ966" s="91">
        <f t="shared" si="179"/>
        <v>8.1967213114754103E-3</v>
      </c>
      <c r="AK966" s="91">
        <f t="shared" si="180"/>
        <v>4.3140638481449521E-2</v>
      </c>
    </row>
    <row r="967" spans="1:37" ht="25.15" customHeight="1" thickTop="1" thickBot="1" x14ac:dyDescent="0.25">
      <c r="A967" s="285" t="s">
        <v>711</v>
      </c>
      <c r="B967" s="285"/>
      <c r="C967" s="285"/>
      <c r="D967" s="285"/>
      <c r="E967" s="285"/>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88">
        <f>'Art. 121'!AF929</f>
        <v>1</v>
      </c>
      <c r="AE967" s="89">
        <f t="shared" si="174"/>
        <v>4.3140638481449521E-2</v>
      </c>
      <c r="AF967">
        <f t="shared" si="175"/>
        <v>0.5</v>
      </c>
      <c r="AG967" s="86">
        <f t="shared" si="176"/>
        <v>1</v>
      </c>
      <c r="AH967" s="90">
        <f t="shared" si="177"/>
        <v>0.5</v>
      </c>
      <c r="AI967" s="91">
        <f t="shared" si="178"/>
        <v>1.6393442622950821E-2</v>
      </c>
      <c r="AJ967" s="91">
        <f t="shared" si="179"/>
        <v>8.1967213114754103E-3</v>
      </c>
      <c r="AK967" s="91">
        <f t="shared" si="180"/>
        <v>4.3140638481449521E-2</v>
      </c>
    </row>
    <row r="968" spans="1:37" ht="25.15" customHeight="1" thickTop="1" thickBot="1" x14ac:dyDescent="0.25">
      <c r="A968" s="285" t="s">
        <v>712</v>
      </c>
      <c r="B968" s="285"/>
      <c r="C968" s="285"/>
      <c r="D968" s="285"/>
      <c r="E968" s="285"/>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88">
        <f>'Art. 121'!AF930</f>
        <v>1</v>
      </c>
      <c r="AE968" s="89">
        <f t="shared" si="174"/>
        <v>4.3140638481449521E-2</v>
      </c>
      <c r="AF968">
        <f t="shared" si="175"/>
        <v>0.5</v>
      </c>
      <c r="AG968" s="86">
        <f t="shared" si="176"/>
        <v>1</v>
      </c>
      <c r="AH968" s="90">
        <f t="shared" si="177"/>
        <v>0.5</v>
      </c>
      <c r="AI968" s="91">
        <f t="shared" si="178"/>
        <v>1.6393442622950821E-2</v>
      </c>
      <c r="AJ968" s="91">
        <f t="shared" si="179"/>
        <v>8.1967213114754103E-3</v>
      </c>
      <c r="AK968" s="91">
        <f t="shared" si="180"/>
        <v>4.3140638481449521E-2</v>
      </c>
    </row>
    <row r="969" spans="1:37" ht="25.15" customHeight="1" thickTop="1" thickBot="1" x14ac:dyDescent="0.25">
      <c r="A969" s="285" t="s">
        <v>713</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88">
        <f>'Art. 121'!AF931</f>
        <v>1</v>
      </c>
      <c r="AE969" s="89">
        <f t="shared" si="174"/>
        <v>4.3140638481449521E-2</v>
      </c>
      <c r="AF969">
        <f t="shared" si="175"/>
        <v>0.5</v>
      </c>
      <c r="AG969" s="86">
        <f t="shared" si="176"/>
        <v>1</v>
      </c>
      <c r="AH969" s="90">
        <f t="shared" si="177"/>
        <v>0.5</v>
      </c>
      <c r="AI969" s="91">
        <f t="shared" si="178"/>
        <v>1.6393442622950821E-2</v>
      </c>
      <c r="AJ969" s="91">
        <f t="shared" si="179"/>
        <v>8.1967213114754103E-3</v>
      </c>
      <c r="AK969" s="91">
        <f t="shared" si="180"/>
        <v>4.3140638481449521E-2</v>
      </c>
    </row>
    <row r="970" spans="1:37" ht="25.15" customHeight="1" thickTop="1" thickBot="1" x14ac:dyDescent="0.25">
      <c r="A970" s="285" t="s">
        <v>714</v>
      </c>
      <c r="B970" s="285"/>
      <c r="C970" s="285"/>
      <c r="D970" s="285"/>
      <c r="E970" s="285"/>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88">
        <f>'Art. 121'!AF932</f>
        <v>1</v>
      </c>
      <c r="AE970" s="89">
        <f t="shared" si="174"/>
        <v>4.3140638481449521E-2</v>
      </c>
      <c r="AF970">
        <f t="shared" si="175"/>
        <v>0.5</v>
      </c>
      <c r="AG970" s="86">
        <f t="shared" si="176"/>
        <v>1</v>
      </c>
      <c r="AH970" s="90">
        <f t="shared" si="177"/>
        <v>0.5</v>
      </c>
      <c r="AI970" s="91">
        <f t="shared" si="178"/>
        <v>1.6393442622950821E-2</v>
      </c>
      <c r="AJ970" s="91">
        <f t="shared" si="179"/>
        <v>8.1967213114754103E-3</v>
      </c>
      <c r="AK970" s="91">
        <f t="shared" si="180"/>
        <v>4.3140638481449521E-2</v>
      </c>
    </row>
    <row r="971" spans="1:37" ht="25.15" customHeight="1" thickTop="1" thickBot="1" x14ac:dyDescent="0.25">
      <c r="A971" s="285" t="s">
        <v>715</v>
      </c>
      <c r="B971" s="285"/>
      <c r="C971" s="285"/>
      <c r="D971" s="285"/>
      <c r="E971" s="285"/>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88">
        <f>'Art. 121'!AF933</f>
        <v>1</v>
      </c>
      <c r="AE971" s="89">
        <f t="shared" si="174"/>
        <v>4.3140638481449521E-2</v>
      </c>
      <c r="AF971">
        <f t="shared" si="175"/>
        <v>0.5</v>
      </c>
      <c r="AG971" s="86">
        <f t="shared" si="176"/>
        <v>1</v>
      </c>
      <c r="AH971" s="90">
        <f t="shared" si="177"/>
        <v>0.5</v>
      </c>
      <c r="AI971" s="91">
        <f t="shared" si="178"/>
        <v>1.6393442622950821E-2</v>
      </c>
      <c r="AJ971" s="91">
        <f t="shared" si="179"/>
        <v>8.1967213114754103E-3</v>
      </c>
      <c r="AK971" s="91">
        <f t="shared" si="180"/>
        <v>4.3140638481449521E-2</v>
      </c>
    </row>
    <row r="972" spans="1:37" ht="25.15" customHeight="1" thickTop="1" thickBot="1" x14ac:dyDescent="0.25">
      <c r="A972" s="285" t="s">
        <v>716</v>
      </c>
      <c r="B972" s="285"/>
      <c r="C972" s="285"/>
      <c r="D972" s="285"/>
      <c r="E972" s="285"/>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88">
        <f>'Art. 121'!AF934</f>
        <v>1</v>
      </c>
      <c r="AE972" s="89">
        <f t="shared" si="174"/>
        <v>4.3140638481449521E-2</v>
      </c>
      <c r="AF972">
        <f t="shared" si="175"/>
        <v>0.5</v>
      </c>
      <c r="AG972" s="86">
        <f t="shared" si="176"/>
        <v>1</v>
      </c>
      <c r="AH972" s="90">
        <f t="shared" si="177"/>
        <v>0.5</v>
      </c>
      <c r="AI972" s="91">
        <f t="shared" si="178"/>
        <v>1.6393442622950821E-2</v>
      </c>
      <c r="AJ972" s="91">
        <f t="shared" si="179"/>
        <v>8.1967213114754103E-3</v>
      </c>
      <c r="AK972" s="91">
        <f t="shared" si="180"/>
        <v>4.3140638481449521E-2</v>
      </c>
    </row>
    <row r="973" spans="1:37" ht="25.15" customHeight="1" thickTop="1" thickBot="1" x14ac:dyDescent="0.25">
      <c r="A973" s="285" t="s">
        <v>717</v>
      </c>
      <c r="B973" s="285"/>
      <c r="C973" s="285"/>
      <c r="D973" s="285"/>
      <c r="E973" s="285"/>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88">
        <f>'Art. 121'!AF935</f>
        <v>1</v>
      </c>
      <c r="AE973" s="89">
        <f t="shared" si="174"/>
        <v>4.3140638481449521E-2</v>
      </c>
      <c r="AF973">
        <f t="shared" si="175"/>
        <v>0.5</v>
      </c>
      <c r="AG973" s="86">
        <f t="shared" si="176"/>
        <v>1</v>
      </c>
      <c r="AH973" s="90">
        <f t="shared" si="177"/>
        <v>0.5</v>
      </c>
      <c r="AI973" s="91">
        <f t="shared" si="178"/>
        <v>1.6393442622950821E-2</v>
      </c>
      <c r="AJ973" s="91">
        <f t="shared" si="179"/>
        <v>8.1967213114754103E-3</v>
      </c>
      <c r="AK973" s="91">
        <f t="shared" si="180"/>
        <v>4.3140638481449521E-2</v>
      </c>
    </row>
    <row r="974" spans="1:37" ht="25.15" customHeight="1" thickTop="1" thickBot="1" x14ac:dyDescent="0.25">
      <c r="A974" s="285" t="s">
        <v>718</v>
      </c>
      <c r="B974" s="285"/>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88">
        <f>'Art. 121'!AF936</f>
        <v>1</v>
      </c>
      <c r="AE974" s="89">
        <f t="shared" si="174"/>
        <v>4.3140638481449521E-2</v>
      </c>
      <c r="AF974">
        <f t="shared" si="175"/>
        <v>0.5</v>
      </c>
      <c r="AG974" s="86">
        <f t="shared" si="176"/>
        <v>1</v>
      </c>
      <c r="AH974" s="90">
        <f t="shared" si="177"/>
        <v>0.5</v>
      </c>
      <c r="AI974" s="91">
        <f t="shared" si="178"/>
        <v>1.6393442622950821E-2</v>
      </c>
      <c r="AJ974" s="91">
        <f t="shared" si="179"/>
        <v>8.1967213114754103E-3</v>
      </c>
      <c r="AK974" s="91">
        <f t="shared" si="180"/>
        <v>4.3140638481449521E-2</v>
      </c>
    </row>
    <row r="975" spans="1:37" ht="25.15" customHeight="1" thickTop="1" thickBot="1" x14ac:dyDescent="0.25">
      <c r="A975" s="285" t="s">
        <v>719</v>
      </c>
      <c r="B975" s="285"/>
      <c r="C975" s="285"/>
      <c r="D975" s="285"/>
      <c r="E975" s="285"/>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88">
        <f>'Art. 121'!AF937</f>
        <v>1</v>
      </c>
      <c r="AE975" s="89">
        <f t="shared" si="174"/>
        <v>4.3140638481449521E-2</v>
      </c>
      <c r="AF975">
        <f t="shared" si="175"/>
        <v>0.5</v>
      </c>
      <c r="AG975" s="86">
        <f t="shared" si="176"/>
        <v>1</v>
      </c>
      <c r="AH975" s="90">
        <f t="shared" si="177"/>
        <v>0.5</v>
      </c>
      <c r="AI975" s="91">
        <f t="shared" si="178"/>
        <v>1.6393442622950821E-2</v>
      </c>
      <c r="AJ975" s="91">
        <f t="shared" si="179"/>
        <v>8.1967213114754103E-3</v>
      </c>
      <c r="AK975" s="91">
        <f t="shared" si="180"/>
        <v>4.3140638481449521E-2</v>
      </c>
    </row>
    <row r="976" spans="1:37" ht="25.15" customHeight="1" thickTop="1" thickBot="1" x14ac:dyDescent="0.25">
      <c r="A976" s="285" t="s">
        <v>720</v>
      </c>
      <c r="B976" s="285"/>
      <c r="C976" s="285"/>
      <c r="D976" s="285"/>
      <c r="E976" s="285"/>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88">
        <f>'Art. 121'!AF938</f>
        <v>1</v>
      </c>
      <c r="AE976" s="89">
        <f t="shared" si="174"/>
        <v>4.3140638481449521E-2</v>
      </c>
      <c r="AF976">
        <f t="shared" si="175"/>
        <v>0.5</v>
      </c>
      <c r="AG976" s="86">
        <f t="shared" si="176"/>
        <v>1</v>
      </c>
      <c r="AH976" s="90">
        <f t="shared" si="177"/>
        <v>0.5</v>
      </c>
      <c r="AI976" s="91">
        <f t="shared" si="178"/>
        <v>1.6393442622950821E-2</v>
      </c>
      <c r="AJ976" s="91">
        <f t="shared" si="179"/>
        <v>8.1967213114754103E-3</v>
      </c>
      <c r="AK976" s="91">
        <f t="shared" si="180"/>
        <v>4.3140638481449521E-2</v>
      </c>
    </row>
    <row r="977" spans="1:37" ht="25.15" customHeight="1" thickTop="1" thickBot="1" x14ac:dyDescent="0.25">
      <c r="A977" s="285" t="s">
        <v>721</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88">
        <f>'Art. 121'!AF939</f>
        <v>1</v>
      </c>
      <c r="AE977" s="89">
        <f t="shared" si="174"/>
        <v>4.3140638481449521E-2</v>
      </c>
      <c r="AF977">
        <f t="shared" si="175"/>
        <v>0.5</v>
      </c>
      <c r="AG977" s="86">
        <f t="shared" si="176"/>
        <v>1</v>
      </c>
      <c r="AH977" s="90">
        <f t="shared" si="177"/>
        <v>0.5</v>
      </c>
      <c r="AI977" s="91">
        <f t="shared" si="178"/>
        <v>1.6393442622950821E-2</v>
      </c>
      <c r="AJ977" s="91">
        <f t="shared" si="179"/>
        <v>8.1967213114754103E-3</v>
      </c>
      <c r="AK977" s="91">
        <f t="shared" si="180"/>
        <v>4.3140638481449521E-2</v>
      </c>
    </row>
    <row r="978" spans="1:37" ht="25.15" customHeight="1" thickTop="1" thickBot="1" x14ac:dyDescent="0.25">
      <c r="A978" s="285" t="s">
        <v>722</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88">
        <f>'Art. 121'!AF940</f>
        <v>1</v>
      </c>
      <c r="AE978" s="89">
        <f t="shared" si="174"/>
        <v>4.3140638481449521E-2</v>
      </c>
      <c r="AF978">
        <f t="shared" si="175"/>
        <v>0.5</v>
      </c>
      <c r="AG978" s="86">
        <f t="shared" si="176"/>
        <v>1</v>
      </c>
      <c r="AH978" s="90">
        <f t="shared" si="177"/>
        <v>0.5</v>
      </c>
      <c r="AI978" s="91">
        <f t="shared" si="178"/>
        <v>1.6393442622950821E-2</v>
      </c>
      <c r="AJ978" s="91">
        <f t="shared" si="179"/>
        <v>8.1967213114754103E-3</v>
      </c>
      <c r="AK978" s="91">
        <f t="shared" si="180"/>
        <v>4.3140638481449521E-2</v>
      </c>
    </row>
    <row r="979" spans="1:37" ht="25.15" customHeight="1" thickTop="1" thickBot="1" x14ac:dyDescent="0.25">
      <c r="A979" s="285" t="s">
        <v>723</v>
      </c>
      <c r="B979" s="285"/>
      <c r="C979" s="285"/>
      <c r="D979" s="285"/>
      <c r="E979" s="285"/>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88">
        <f>'Art. 121'!AF941</f>
        <v>1</v>
      </c>
      <c r="AE979" s="89">
        <f t="shared" si="174"/>
        <v>4.3140638481449521E-2</v>
      </c>
      <c r="AF979">
        <f t="shared" si="175"/>
        <v>0.5</v>
      </c>
      <c r="AG979" s="86">
        <f t="shared" si="176"/>
        <v>1</v>
      </c>
      <c r="AH979" s="90">
        <f t="shared" si="177"/>
        <v>0.5</v>
      </c>
      <c r="AI979" s="91">
        <f t="shared" si="178"/>
        <v>1.6393442622950821E-2</v>
      </c>
      <c r="AJ979" s="91">
        <f t="shared" si="179"/>
        <v>8.1967213114754103E-3</v>
      </c>
      <c r="AK979" s="91">
        <f t="shared" si="180"/>
        <v>4.3140638481449521E-2</v>
      </c>
    </row>
    <row r="980" spans="1:37" ht="25.15" customHeight="1" thickTop="1" thickBot="1" x14ac:dyDescent="0.25">
      <c r="A980" s="285" t="s">
        <v>724</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8">
        <f>'Art. 121'!AF942</f>
        <v>1</v>
      </c>
      <c r="AE980" s="89">
        <f t="shared" si="174"/>
        <v>4.3140638481449521E-2</v>
      </c>
      <c r="AF980">
        <f t="shared" si="175"/>
        <v>0.5</v>
      </c>
      <c r="AG980" s="86">
        <f t="shared" si="176"/>
        <v>1</v>
      </c>
      <c r="AH980" s="90">
        <f t="shared" si="177"/>
        <v>0.5</v>
      </c>
      <c r="AI980" s="91">
        <f t="shared" si="178"/>
        <v>1.6393442622950821E-2</v>
      </c>
      <c r="AJ980" s="91">
        <f t="shared" si="179"/>
        <v>8.1967213114754103E-3</v>
      </c>
      <c r="AK980" s="91">
        <f t="shared" si="180"/>
        <v>4.3140638481449521E-2</v>
      </c>
    </row>
    <row r="981" spans="1:37" ht="25.15" customHeight="1" thickTop="1" thickBot="1" x14ac:dyDescent="0.25">
      <c r="A981" s="285" t="s">
        <v>725</v>
      </c>
      <c r="B981" s="285"/>
      <c r="C981" s="285"/>
      <c r="D981" s="285"/>
      <c r="E981" s="285"/>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88">
        <f>'Art. 121'!AF943</f>
        <v>1</v>
      </c>
      <c r="AE981" s="89">
        <f t="shared" si="174"/>
        <v>4.3140638481449521E-2</v>
      </c>
      <c r="AF981">
        <f t="shared" si="175"/>
        <v>0.5</v>
      </c>
      <c r="AG981" s="86">
        <f t="shared" si="176"/>
        <v>1</v>
      </c>
      <c r="AH981" s="90">
        <f t="shared" si="177"/>
        <v>0.5</v>
      </c>
      <c r="AI981" s="91">
        <f t="shared" si="178"/>
        <v>1.6393442622950821E-2</v>
      </c>
      <c r="AJ981" s="91">
        <f t="shared" si="179"/>
        <v>8.1967213114754103E-3</v>
      </c>
      <c r="AK981" s="91">
        <f t="shared" si="180"/>
        <v>4.3140638481449521E-2</v>
      </c>
    </row>
    <row r="982" spans="1:37" ht="25.15" customHeight="1" thickTop="1" thickBot="1" x14ac:dyDescent="0.25">
      <c r="A982" s="285" t="s">
        <v>726</v>
      </c>
      <c r="B982" s="285"/>
      <c r="C982" s="285"/>
      <c r="D982" s="285"/>
      <c r="E982" s="285"/>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88">
        <f>'Art. 121'!AF944</f>
        <v>1</v>
      </c>
      <c r="AE982" s="89">
        <f t="shared" si="174"/>
        <v>4.3140638481449521E-2</v>
      </c>
      <c r="AF982">
        <f t="shared" si="175"/>
        <v>0.5</v>
      </c>
      <c r="AG982" s="86">
        <f t="shared" si="176"/>
        <v>1</v>
      </c>
      <c r="AH982" s="90">
        <f t="shared" si="177"/>
        <v>0.5</v>
      </c>
      <c r="AI982" s="91">
        <f t="shared" si="178"/>
        <v>1.6393442622950821E-2</v>
      </c>
      <c r="AJ982" s="91">
        <f t="shared" si="179"/>
        <v>8.1967213114754103E-3</v>
      </c>
      <c r="AK982" s="91">
        <f t="shared" si="180"/>
        <v>4.3140638481449521E-2</v>
      </c>
    </row>
    <row r="983" spans="1:37" ht="25.15" customHeight="1" thickTop="1" thickBot="1" x14ac:dyDescent="0.25">
      <c r="A983" s="285" t="s">
        <v>727</v>
      </c>
      <c r="B983" s="285"/>
      <c r="C983" s="285"/>
      <c r="D983" s="285"/>
      <c r="E983" s="285"/>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88">
        <f>'Art. 121'!AF945</f>
        <v>1</v>
      </c>
      <c r="AE983" s="89">
        <f t="shared" si="174"/>
        <v>4.3140638481449521E-2</v>
      </c>
      <c r="AF983">
        <f t="shared" si="175"/>
        <v>0.5</v>
      </c>
      <c r="AG983" s="86">
        <f t="shared" si="176"/>
        <v>1</v>
      </c>
      <c r="AH983" s="90">
        <f t="shared" si="177"/>
        <v>0.5</v>
      </c>
      <c r="AI983" s="91">
        <f t="shared" si="178"/>
        <v>1.6393442622950821E-2</v>
      </c>
      <c r="AJ983" s="91">
        <f t="shared" si="179"/>
        <v>8.1967213114754103E-3</v>
      </c>
      <c r="AK983" s="91">
        <f t="shared" si="180"/>
        <v>4.3140638481449521E-2</v>
      </c>
    </row>
    <row r="984" spans="1:37" ht="25.15" customHeight="1" thickTop="1" thickBot="1" x14ac:dyDescent="0.25">
      <c r="A984" s="285" t="s">
        <v>728</v>
      </c>
      <c r="B984" s="285"/>
      <c r="C984" s="285"/>
      <c r="D984" s="285"/>
      <c r="E984" s="285"/>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88">
        <f>'Art. 121'!AF946</f>
        <v>1</v>
      </c>
      <c r="AE984" s="89">
        <f t="shared" si="174"/>
        <v>4.3140638481449521E-2</v>
      </c>
      <c r="AF984">
        <f t="shared" si="175"/>
        <v>0.5</v>
      </c>
      <c r="AG984" s="86">
        <f t="shared" si="176"/>
        <v>1</v>
      </c>
      <c r="AH984" s="90">
        <f t="shared" si="177"/>
        <v>0.5</v>
      </c>
      <c r="AI984" s="91">
        <f t="shared" si="178"/>
        <v>1.6393442622950821E-2</v>
      </c>
      <c r="AJ984" s="91">
        <f t="shared" si="179"/>
        <v>8.1967213114754103E-3</v>
      </c>
      <c r="AK984" s="91">
        <f t="shared" si="180"/>
        <v>4.3140638481449521E-2</v>
      </c>
    </row>
    <row r="985" spans="1:37" ht="25.15" customHeight="1" thickTop="1" thickBot="1" x14ac:dyDescent="0.25">
      <c r="A985" s="285" t="s">
        <v>729</v>
      </c>
      <c r="B985" s="285"/>
      <c r="C985" s="285"/>
      <c r="D985" s="285"/>
      <c r="E985" s="285"/>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88">
        <f>'Art. 121'!AF947</f>
        <v>1</v>
      </c>
      <c r="AE985" s="89">
        <f t="shared" si="174"/>
        <v>4.3140638481449521E-2</v>
      </c>
      <c r="AF985">
        <f t="shared" si="175"/>
        <v>0.5</v>
      </c>
      <c r="AG985" s="86">
        <f t="shared" si="176"/>
        <v>1</v>
      </c>
      <c r="AH985" s="90">
        <f t="shared" si="177"/>
        <v>0.5</v>
      </c>
      <c r="AI985" s="91">
        <f t="shared" si="178"/>
        <v>1.6393442622950821E-2</v>
      </c>
      <c r="AJ985" s="91">
        <f t="shared" si="179"/>
        <v>8.1967213114754103E-3</v>
      </c>
      <c r="AK985" s="91">
        <f t="shared" si="180"/>
        <v>4.3140638481449521E-2</v>
      </c>
    </row>
    <row r="986" spans="1:37" ht="25.15" customHeight="1" thickTop="1" thickBot="1" x14ac:dyDescent="0.25">
      <c r="A986" s="285" t="s">
        <v>730</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88">
        <f>'Art. 121'!AF948</f>
        <v>1</v>
      </c>
      <c r="AE986" s="89">
        <f t="shared" si="174"/>
        <v>4.3140638481449521E-2</v>
      </c>
      <c r="AF986">
        <f t="shared" si="175"/>
        <v>0.5</v>
      </c>
      <c r="AG986" s="86">
        <f t="shared" si="176"/>
        <v>1</v>
      </c>
      <c r="AH986" s="90">
        <f t="shared" si="177"/>
        <v>0.5</v>
      </c>
      <c r="AI986" s="91">
        <f t="shared" si="178"/>
        <v>1.6393442622950821E-2</v>
      </c>
      <c r="AJ986" s="91">
        <f t="shared" si="179"/>
        <v>8.1967213114754103E-3</v>
      </c>
      <c r="AK986" s="91">
        <f t="shared" si="180"/>
        <v>4.3140638481449521E-2</v>
      </c>
    </row>
    <row r="987" spans="1:37" ht="25.15" customHeight="1" thickTop="1" thickBot="1" x14ac:dyDescent="0.25">
      <c r="A987" s="285" t="s">
        <v>731</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88">
        <f>'Art. 121'!AF949</f>
        <v>1</v>
      </c>
      <c r="AE987" s="89">
        <f t="shared" si="174"/>
        <v>4.3140638481449521E-2</v>
      </c>
      <c r="AF987">
        <f t="shared" si="175"/>
        <v>0.5</v>
      </c>
      <c r="AG987" s="86">
        <f t="shared" si="176"/>
        <v>1</v>
      </c>
      <c r="AH987" s="90">
        <f t="shared" si="177"/>
        <v>0.5</v>
      </c>
      <c r="AI987" s="91">
        <f t="shared" si="178"/>
        <v>1.6393442622950821E-2</v>
      </c>
      <c r="AJ987" s="91">
        <f t="shared" si="179"/>
        <v>8.1967213114754103E-3</v>
      </c>
      <c r="AK987" s="91">
        <f t="shared" si="180"/>
        <v>4.3140638481449521E-2</v>
      </c>
    </row>
    <row r="988" spans="1:37" ht="25.15" customHeight="1" thickTop="1" thickBot="1" x14ac:dyDescent="0.25">
      <c r="A988" s="285" t="s">
        <v>732</v>
      </c>
      <c r="B988" s="285"/>
      <c r="C988" s="285"/>
      <c r="D988" s="285"/>
      <c r="E988" s="285"/>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88">
        <f>'Art. 121'!AF950</f>
        <v>1</v>
      </c>
      <c r="AE988" s="89">
        <f t="shared" si="174"/>
        <v>4.3140638481449521E-2</v>
      </c>
      <c r="AF988">
        <f t="shared" si="175"/>
        <v>0.5</v>
      </c>
      <c r="AG988" s="86">
        <f t="shared" si="176"/>
        <v>1</v>
      </c>
      <c r="AH988" s="90">
        <f t="shared" si="177"/>
        <v>0.5</v>
      </c>
      <c r="AI988" s="91">
        <f t="shared" si="178"/>
        <v>1.6393442622950821E-2</v>
      </c>
      <c r="AJ988" s="91">
        <f t="shared" si="179"/>
        <v>8.1967213114754103E-3</v>
      </c>
      <c r="AK988" s="91">
        <f t="shared" si="180"/>
        <v>4.3140638481449521E-2</v>
      </c>
    </row>
    <row r="989" spans="1:37" ht="25.15" customHeight="1" thickTop="1" thickBot="1" x14ac:dyDescent="0.25">
      <c r="A989" s="285" t="s">
        <v>733</v>
      </c>
      <c r="B989" s="285"/>
      <c r="C989" s="285"/>
      <c r="D989" s="285"/>
      <c r="E989" s="285"/>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88">
        <f>'Art. 121'!AF951</f>
        <v>1</v>
      </c>
      <c r="AE989" s="89">
        <f t="shared" si="174"/>
        <v>4.3140638481449521E-2</v>
      </c>
      <c r="AF989">
        <f t="shared" si="175"/>
        <v>0.5</v>
      </c>
      <c r="AG989" s="86">
        <f t="shared" si="176"/>
        <v>1</v>
      </c>
      <c r="AH989" s="90">
        <f t="shared" si="177"/>
        <v>0.5</v>
      </c>
      <c r="AI989" s="91">
        <f t="shared" si="178"/>
        <v>1.6393442622950821E-2</v>
      </c>
      <c r="AJ989" s="91">
        <f t="shared" si="179"/>
        <v>8.1967213114754103E-3</v>
      </c>
      <c r="AK989" s="91">
        <f t="shared" si="180"/>
        <v>4.3140638481449521E-2</v>
      </c>
    </row>
    <row r="990" spans="1:37" ht="25.15" customHeight="1" thickTop="1" thickBot="1" x14ac:dyDescent="0.25">
      <c r="A990" s="285" t="s">
        <v>734</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88">
        <f>'Art. 121'!AF952</f>
        <v>1</v>
      </c>
      <c r="AE990" s="89">
        <f t="shared" si="174"/>
        <v>4.3140638481449521E-2</v>
      </c>
      <c r="AF990">
        <f t="shared" si="175"/>
        <v>0.5</v>
      </c>
      <c r="AG990" s="86">
        <f t="shared" si="176"/>
        <v>1</v>
      </c>
      <c r="AH990" s="90">
        <f t="shared" si="177"/>
        <v>0.5</v>
      </c>
      <c r="AI990" s="91">
        <f t="shared" si="178"/>
        <v>1.6393442622950821E-2</v>
      </c>
      <c r="AJ990" s="91">
        <f t="shared" si="179"/>
        <v>8.1967213114754103E-3</v>
      </c>
      <c r="AK990" s="91">
        <f t="shared" si="180"/>
        <v>4.3140638481449521E-2</v>
      </c>
    </row>
    <row r="991" spans="1:37" ht="25.15" customHeight="1" thickTop="1" thickBot="1" x14ac:dyDescent="0.25">
      <c r="A991" s="285" t="s">
        <v>735</v>
      </c>
      <c r="B991" s="285"/>
      <c r="C991" s="285"/>
      <c r="D991" s="285"/>
      <c r="E991" s="285"/>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88">
        <f>'Art. 121'!AF953</f>
        <v>1</v>
      </c>
      <c r="AE991" s="89">
        <f t="shared" si="174"/>
        <v>4.3140638481449521E-2</v>
      </c>
      <c r="AF991">
        <f t="shared" si="175"/>
        <v>0.5</v>
      </c>
      <c r="AG991" s="86">
        <f t="shared" si="176"/>
        <v>1</v>
      </c>
      <c r="AH991" s="90">
        <f t="shared" si="177"/>
        <v>0.5</v>
      </c>
      <c r="AI991" s="91">
        <f t="shared" si="178"/>
        <v>1.6393442622950821E-2</v>
      </c>
      <c r="AJ991" s="91">
        <f t="shared" si="179"/>
        <v>8.1967213114754103E-3</v>
      </c>
      <c r="AK991" s="91">
        <f t="shared" si="180"/>
        <v>4.3140638481449521E-2</v>
      </c>
    </row>
    <row r="992" spans="1:37" ht="25.15" customHeight="1" thickTop="1" thickBot="1" x14ac:dyDescent="0.25">
      <c r="A992" s="285" t="s">
        <v>736</v>
      </c>
      <c r="B992" s="285"/>
      <c r="C992" s="285"/>
      <c r="D992" s="285"/>
      <c r="E992" s="285"/>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88">
        <f>'Art. 121'!AF954</f>
        <v>1</v>
      </c>
      <c r="AE992" s="89">
        <f t="shared" si="174"/>
        <v>4.3140638481449521E-2</v>
      </c>
      <c r="AF992">
        <f t="shared" si="175"/>
        <v>0.5</v>
      </c>
      <c r="AG992" s="86">
        <f t="shared" si="176"/>
        <v>1</v>
      </c>
      <c r="AH992" s="90">
        <f t="shared" si="177"/>
        <v>0.5</v>
      </c>
      <c r="AI992" s="91">
        <f t="shared" si="178"/>
        <v>1.6393442622950821E-2</v>
      </c>
      <c r="AJ992" s="91">
        <f t="shared" si="179"/>
        <v>8.1967213114754103E-3</v>
      </c>
      <c r="AK992" s="91">
        <f t="shared" si="180"/>
        <v>4.3140638481449521E-2</v>
      </c>
    </row>
    <row r="993" spans="1:37" ht="25.15" customHeight="1" thickTop="1" thickBot="1" x14ac:dyDescent="0.25">
      <c r="A993" s="285" t="s">
        <v>737</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88">
        <f>'Art. 121'!AF955</f>
        <v>1</v>
      </c>
      <c r="AE993" s="89">
        <f t="shared" si="174"/>
        <v>4.3140638481449521E-2</v>
      </c>
      <c r="AF993">
        <f t="shared" si="175"/>
        <v>0.5</v>
      </c>
      <c r="AG993" s="86">
        <f t="shared" si="176"/>
        <v>1</v>
      </c>
      <c r="AH993" s="90">
        <f t="shared" si="177"/>
        <v>0.5</v>
      </c>
      <c r="AI993" s="91">
        <f t="shared" si="178"/>
        <v>1.6393442622950821E-2</v>
      </c>
      <c r="AJ993" s="91">
        <f t="shared" si="179"/>
        <v>8.1967213114754103E-3</v>
      </c>
      <c r="AK993" s="91">
        <f t="shared" si="180"/>
        <v>4.3140638481449521E-2</v>
      </c>
    </row>
    <row r="994" spans="1:37" ht="25.15" customHeight="1" thickTop="1" thickBot="1" x14ac:dyDescent="0.25">
      <c r="A994" s="285" t="s">
        <v>738</v>
      </c>
      <c r="B994" s="285"/>
      <c r="C994" s="285"/>
      <c r="D994" s="285"/>
      <c r="E994" s="285"/>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88">
        <f>'Art. 121'!AF956</f>
        <v>1</v>
      </c>
      <c r="AE994" s="89">
        <f t="shared" si="174"/>
        <v>4.3140638481449521E-2</v>
      </c>
      <c r="AF994">
        <f t="shared" si="175"/>
        <v>0.5</v>
      </c>
      <c r="AG994" s="86">
        <f t="shared" si="176"/>
        <v>1</v>
      </c>
      <c r="AH994" s="90">
        <f t="shared" si="177"/>
        <v>0.5</v>
      </c>
      <c r="AI994" s="91">
        <f t="shared" si="178"/>
        <v>1.6393442622950821E-2</v>
      </c>
      <c r="AJ994" s="91">
        <f t="shared" si="179"/>
        <v>8.1967213114754103E-3</v>
      </c>
      <c r="AK994" s="91">
        <f t="shared" si="180"/>
        <v>4.3140638481449521E-2</v>
      </c>
    </row>
    <row r="995" spans="1:37" ht="25.15" customHeight="1" thickTop="1" thickBot="1" x14ac:dyDescent="0.25">
      <c r="A995" s="285" t="s">
        <v>739</v>
      </c>
      <c r="B995" s="285"/>
      <c r="C995" s="285"/>
      <c r="D995" s="285"/>
      <c r="E995" s="285"/>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88">
        <f>'Art. 121'!AF957</f>
        <v>1</v>
      </c>
      <c r="AE995" s="89">
        <f t="shared" si="174"/>
        <v>4.3140638481449521E-2</v>
      </c>
      <c r="AF995">
        <f t="shared" si="175"/>
        <v>0.5</v>
      </c>
      <c r="AG995" s="86">
        <f t="shared" si="176"/>
        <v>1</v>
      </c>
      <c r="AH995" s="90">
        <f t="shared" si="177"/>
        <v>0.5</v>
      </c>
      <c r="AI995" s="91">
        <f t="shared" si="178"/>
        <v>1.6393442622950821E-2</v>
      </c>
      <c r="AJ995" s="91">
        <f t="shared" si="179"/>
        <v>8.1967213114754103E-3</v>
      </c>
      <c r="AK995" s="91">
        <f t="shared" si="180"/>
        <v>4.3140638481449521E-2</v>
      </c>
    </row>
    <row r="996" spans="1:37" ht="25.15" customHeight="1" thickTop="1" thickBot="1" x14ac:dyDescent="0.25">
      <c r="A996" s="285" t="s">
        <v>2279</v>
      </c>
      <c r="B996" s="285"/>
      <c r="C996" s="285"/>
      <c r="D996" s="285"/>
      <c r="E996" s="285"/>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88">
        <f>'Art. 121'!AF958</f>
        <v>1</v>
      </c>
      <c r="AE996" s="89">
        <f t="shared" si="174"/>
        <v>4.3140638481449521E-2</v>
      </c>
      <c r="AF996">
        <f t="shared" si="175"/>
        <v>0.5</v>
      </c>
      <c r="AG996" s="86">
        <f t="shared" si="176"/>
        <v>1</v>
      </c>
      <c r="AH996" s="90">
        <f t="shared" si="177"/>
        <v>0.5</v>
      </c>
      <c r="AI996" s="91">
        <f t="shared" si="178"/>
        <v>1.6393442622950821E-2</v>
      </c>
      <c r="AJ996" s="91">
        <f t="shared" si="179"/>
        <v>8.1967213114754103E-3</v>
      </c>
      <c r="AK996" s="91">
        <f t="shared" si="180"/>
        <v>4.3140638481449521E-2</v>
      </c>
    </row>
    <row r="997" spans="1:37" ht="25.15" customHeight="1" thickTop="1" x14ac:dyDescent="0.2">
      <c r="A997" s="307" t="s">
        <v>2280</v>
      </c>
      <c r="B997" s="307"/>
      <c r="C997" s="307"/>
      <c r="D997" s="307"/>
      <c r="E997" s="307"/>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89">
        <f>SUM(AE936:AE996)</f>
        <v>2.6315789473684212</v>
      </c>
      <c r="AF997" s="59"/>
      <c r="AG997" s="92">
        <f>SUM(AG936:AG996)</f>
        <v>61</v>
      </c>
      <c r="AH997" s="93"/>
      <c r="AI997" s="94"/>
      <c r="AJ997" s="94"/>
      <c r="AK997" s="94"/>
    </row>
    <row r="998" spans="1:37" ht="25.15" customHeight="1" x14ac:dyDescent="0.2">
      <c r="A998" s="308" t="s">
        <v>2281</v>
      </c>
      <c r="B998" s="308"/>
      <c r="C998" s="308"/>
      <c r="D998" s="308"/>
      <c r="E998" s="308"/>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89">
        <f>AE997/$AE$23*100</f>
        <v>50.000000000000014</v>
      </c>
      <c r="AF998" s="59"/>
      <c r="AG998" s="92"/>
      <c r="AH998" s="93"/>
      <c r="AI998" s="94"/>
      <c r="AJ998" s="94"/>
      <c r="AK998" s="94"/>
    </row>
    <row r="999" spans="1:37" ht="25.15" customHeight="1" thickBot="1" x14ac:dyDescent="0.25">
      <c r="A999" s="70"/>
      <c r="B999" s="70"/>
      <c r="C999" s="70"/>
      <c r="D999" s="70"/>
      <c r="E999" s="70"/>
      <c r="F999" s="70"/>
      <c r="G999" s="70"/>
      <c r="H999" s="70"/>
      <c r="I999" s="70"/>
      <c r="J999" s="70"/>
      <c r="K999" s="70"/>
      <c r="L999" s="70"/>
      <c r="M999" s="70"/>
      <c r="N999" s="70"/>
      <c r="O999" s="70"/>
      <c r="P999" s="70"/>
      <c r="Q999" s="95"/>
      <c r="R999" s="70"/>
      <c r="S999" s="70"/>
      <c r="T999" s="70"/>
      <c r="U999" s="70"/>
      <c r="V999" s="70"/>
      <c r="W999" s="70"/>
      <c r="X999" s="70"/>
      <c r="Y999" s="70"/>
      <c r="Z999" s="70"/>
      <c r="AA999" s="70"/>
      <c r="AB999" s="70"/>
      <c r="AC999" s="70"/>
      <c r="AD999" s="96"/>
      <c r="AE999" s="96"/>
    </row>
    <row r="1000" spans="1:37" ht="25.15" customHeight="1" thickTop="1" thickBot="1" x14ac:dyDescent="0.25">
      <c r="A1000" s="310" t="s">
        <v>73</v>
      </c>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c r="AA1000" s="310"/>
      <c r="AB1000" s="310"/>
      <c r="AC1000" s="310"/>
      <c r="AD1000" s="104" t="s">
        <v>64</v>
      </c>
      <c r="AE1000" s="105" t="s">
        <v>8</v>
      </c>
      <c r="AF1000" s="86" t="s">
        <v>2133</v>
      </c>
      <c r="AG1000" s="86" t="s">
        <v>2134</v>
      </c>
      <c r="AH1000" s="86" t="s">
        <v>2135</v>
      </c>
      <c r="AI1000" s="87" t="s">
        <v>2136</v>
      </c>
      <c r="AJ1000" s="86"/>
      <c r="AK1000" s="87" t="s">
        <v>2137</v>
      </c>
    </row>
    <row r="1001" spans="1:37" ht="25.15" customHeight="1" thickTop="1" thickBot="1" x14ac:dyDescent="0.25">
      <c r="A1001" s="285" t="s">
        <v>741</v>
      </c>
      <c r="B1001" s="285"/>
      <c r="C1001" s="285"/>
      <c r="D1001" s="285"/>
      <c r="E1001" s="285"/>
      <c r="F1001" s="285"/>
      <c r="G1001" s="285"/>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88">
        <f>'Art. 121'!AF961</f>
        <v>1</v>
      </c>
      <c r="AE1001" s="89">
        <f>IF(AG1001=1,AK1001,AG1001)</f>
        <v>0.52631578947368418</v>
      </c>
      <c r="AF1001">
        <f>AD1001/2</f>
        <v>0.5</v>
      </c>
      <c r="AG1001" s="86">
        <f>IF(AND(AF1001&gt;=0,AF1001&lt;=1),1,"No aplica")</f>
        <v>1</v>
      </c>
      <c r="AH1001" s="90">
        <f>AD1001/(AG1001*2)</f>
        <v>0.5</v>
      </c>
      <c r="AI1001" s="91">
        <f>IF(AG1001=1,AG1001/$AG$1006,"No aplica")</f>
        <v>0.2</v>
      </c>
      <c r="AJ1001" s="91">
        <f>AF1001*AI1001</f>
        <v>0.1</v>
      </c>
      <c r="AK1001" s="91">
        <f>AJ1001*$AE$23</f>
        <v>0.52631578947368418</v>
      </c>
    </row>
    <row r="1002" spans="1:37" ht="25.15" customHeight="1" thickTop="1" thickBot="1" x14ac:dyDescent="0.25">
      <c r="A1002" s="285" t="s">
        <v>742</v>
      </c>
      <c r="B1002" s="285"/>
      <c r="C1002" s="285"/>
      <c r="D1002" s="285"/>
      <c r="E1002" s="285"/>
      <c r="F1002" s="285"/>
      <c r="G1002" s="285"/>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88">
        <f>'Art. 121'!AF962</f>
        <v>1</v>
      </c>
      <c r="AE1002" s="89">
        <f>IF(AG1002=1,AK1002,AG1002)</f>
        <v>0.52631578947368418</v>
      </c>
      <c r="AF1002">
        <f>AD1002/2</f>
        <v>0.5</v>
      </c>
      <c r="AG1002" s="86">
        <f>IF(AND(AF1002&gt;=0,AF1002&lt;=1),1,"No aplica")</f>
        <v>1</v>
      </c>
      <c r="AH1002" s="90">
        <f>AD1002/(AG1002*2)</f>
        <v>0.5</v>
      </c>
      <c r="AI1002" s="91">
        <f>IF(AG1002=1,AG1002/$AG$1006,"No aplica")</f>
        <v>0.2</v>
      </c>
      <c r="AJ1002" s="91">
        <f>AF1002*AI1002</f>
        <v>0.1</v>
      </c>
      <c r="AK1002" s="91">
        <f>AJ1002*$AE$23</f>
        <v>0.52631578947368418</v>
      </c>
    </row>
    <row r="1003" spans="1:37" ht="25.15" customHeight="1" thickTop="1" thickBot="1" x14ac:dyDescent="0.25">
      <c r="A1003" s="285" t="s">
        <v>743</v>
      </c>
      <c r="B1003" s="285"/>
      <c r="C1003" s="285"/>
      <c r="D1003" s="285"/>
      <c r="E1003" s="285"/>
      <c r="F1003" s="285"/>
      <c r="G1003" s="285"/>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88">
        <f>'Art. 121'!AF963</f>
        <v>1</v>
      </c>
      <c r="AE1003" s="89">
        <f>IF(AG1003=1,AK1003,AG1003)</f>
        <v>0.52631578947368418</v>
      </c>
      <c r="AF1003">
        <f>AD1003/2</f>
        <v>0.5</v>
      </c>
      <c r="AG1003" s="86">
        <f>IF(AND(AF1003&gt;=0,AF1003&lt;=1),1,"No aplica")</f>
        <v>1</v>
      </c>
      <c r="AH1003" s="90">
        <f>AD1003/(AG1003*2)</f>
        <v>0.5</v>
      </c>
      <c r="AI1003" s="91">
        <f>IF(AG1003=1,AG1003/$AG$1006,"No aplica")</f>
        <v>0.2</v>
      </c>
      <c r="AJ1003" s="91">
        <f>AF1003*AI1003</f>
        <v>0.1</v>
      </c>
      <c r="AK1003" s="91">
        <f>AJ1003*$AE$23</f>
        <v>0.52631578947368418</v>
      </c>
    </row>
    <row r="1004" spans="1:37" ht="25.15" customHeight="1" thickTop="1" thickBot="1" x14ac:dyDescent="0.25">
      <c r="A1004" s="285" t="s">
        <v>744</v>
      </c>
      <c r="B1004" s="285"/>
      <c r="C1004" s="285"/>
      <c r="D1004" s="285"/>
      <c r="E1004" s="285"/>
      <c r="F1004" s="285"/>
      <c r="G1004" s="285"/>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88">
        <f>'Art. 121'!AF964</f>
        <v>1</v>
      </c>
      <c r="AE1004" s="89">
        <f>IF(AG1004=1,AK1004,AG1004)</f>
        <v>0.52631578947368418</v>
      </c>
      <c r="AF1004">
        <f>AD1004/2</f>
        <v>0.5</v>
      </c>
      <c r="AG1004" s="86">
        <f>IF(AND(AF1004&gt;=0,AF1004&lt;=1),1,"No aplica")</f>
        <v>1</v>
      </c>
      <c r="AH1004" s="90">
        <f>AD1004/(AG1004*2)</f>
        <v>0.5</v>
      </c>
      <c r="AI1004" s="91">
        <f>IF(AG1004=1,AG1004/$AG$1006,"No aplica")</f>
        <v>0.2</v>
      </c>
      <c r="AJ1004" s="91">
        <f>AF1004*AI1004</f>
        <v>0.1</v>
      </c>
      <c r="AK1004" s="91">
        <f>AJ1004*$AE$23</f>
        <v>0.52631578947368418</v>
      </c>
    </row>
    <row r="1005" spans="1:37" ht="25.15" customHeight="1" thickTop="1" thickBot="1" x14ac:dyDescent="0.25">
      <c r="A1005" s="285" t="s">
        <v>745</v>
      </c>
      <c r="B1005" s="285"/>
      <c r="C1005" s="285"/>
      <c r="D1005" s="285"/>
      <c r="E1005" s="285"/>
      <c r="F1005" s="285"/>
      <c r="G1005" s="285"/>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88">
        <f>'Art. 121'!AF965</f>
        <v>1</v>
      </c>
      <c r="AE1005" s="89">
        <f>IF(AG1005=1,AK1005,AG1005)</f>
        <v>0.52631578947368418</v>
      </c>
      <c r="AF1005">
        <f>AD1005/2</f>
        <v>0.5</v>
      </c>
      <c r="AG1005" s="86">
        <f>IF(AND(AF1005&gt;=0,AF1005&lt;=1),1,"No aplica")</f>
        <v>1</v>
      </c>
      <c r="AH1005" s="90">
        <f>AD1005/(AG1005*2)</f>
        <v>0.5</v>
      </c>
      <c r="AI1005" s="91">
        <f>IF(AG1005=1,AG1005/$AG$1006,"No aplica")</f>
        <v>0.2</v>
      </c>
      <c r="AJ1005" s="91">
        <f>AF1005*AI1005</f>
        <v>0.1</v>
      </c>
      <c r="AK1005" s="91">
        <f>AJ1005*$AE$23</f>
        <v>0.52631578947368418</v>
      </c>
    </row>
    <row r="1006" spans="1:37" ht="25.15" customHeight="1" thickTop="1" x14ac:dyDescent="0.2">
      <c r="A1006" s="307" t="s">
        <v>2282</v>
      </c>
      <c r="B1006" s="307"/>
      <c r="C1006" s="307"/>
      <c r="D1006" s="307"/>
      <c r="E1006" s="307"/>
      <c r="F1006" s="307"/>
      <c r="G1006" s="307"/>
      <c r="H1006" s="307"/>
      <c r="I1006" s="307"/>
      <c r="J1006" s="307"/>
      <c r="K1006" s="307"/>
      <c r="L1006" s="307"/>
      <c r="M1006" s="307"/>
      <c r="N1006" s="307"/>
      <c r="O1006" s="307"/>
      <c r="P1006" s="307"/>
      <c r="Q1006" s="307"/>
      <c r="R1006" s="307"/>
      <c r="S1006" s="307"/>
      <c r="T1006" s="307"/>
      <c r="U1006" s="307"/>
      <c r="V1006" s="307"/>
      <c r="W1006" s="307"/>
      <c r="X1006" s="307"/>
      <c r="Y1006" s="307"/>
      <c r="Z1006" s="307"/>
      <c r="AA1006" s="307"/>
      <c r="AB1006" s="307"/>
      <c r="AC1006" s="307"/>
      <c r="AD1006" s="307"/>
      <c r="AE1006" s="89">
        <f>SUM(AE999:AE1005)</f>
        <v>2.6315789473684208</v>
      </c>
      <c r="AF1006" s="59"/>
      <c r="AG1006" s="92">
        <f>SUM(AG1001:AG1005)</f>
        <v>5</v>
      </c>
      <c r="AH1006" s="93"/>
      <c r="AI1006" s="94"/>
      <c r="AJ1006" s="94"/>
      <c r="AK1006" s="94"/>
    </row>
    <row r="1007" spans="1:37" ht="25.15" customHeight="1" x14ac:dyDescent="0.2">
      <c r="A1007" s="308" t="s">
        <v>2283</v>
      </c>
      <c r="B1007" s="308"/>
      <c r="C1007" s="308"/>
      <c r="D1007" s="308"/>
      <c r="E1007" s="308"/>
      <c r="F1007" s="308"/>
      <c r="G1007" s="308"/>
      <c r="H1007" s="308"/>
      <c r="I1007" s="308"/>
      <c r="J1007" s="308"/>
      <c r="K1007" s="308"/>
      <c r="L1007" s="308"/>
      <c r="M1007" s="308"/>
      <c r="N1007" s="308"/>
      <c r="O1007" s="308"/>
      <c r="P1007" s="308"/>
      <c r="Q1007" s="308"/>
      <c r="R1007" s="308"/>
      <c r="S1007" s="308"/>
      <c r="T1007" s="308"/>
      <c r="U1007" s="308"/>
      <c r="V1007" s="308"/>
      <c r="W1007" s="308"/>
      <c r="X1007" s="308"/>
      <c r="Y1007" s="308"/>
      <c r="Z1007" s="308"/>
      <c r="AA1007" s="308"/>
      <c r="AB1007" s="308"/>
      <c r="AC1007" s="308"/>
      <c r="AD1007" s="308"/>
      <c r="AE1007" s="89">
        <f>AE1006/$AE$23*100</f>
        <v>50</v>
      </c>
      <c r="AF1007" s="59"/>
      <c r="AG1007" s="92"/>
      <c r="AH1007" s="93"/>
      <c r="AI1007" s="94"/>
      <c r="AJ1007" s="94"/>
      <c r="AK1007" s="94"/>
    </row>
    <row r="1008" spans="1:37" ht="25.15" customHeight="1" x14ac:dyDescent="0.2">
      <c r="A1008" s="100"/>
      <c r="B1008" s="100"/>
      <c r="C1008" s="100"/>
      <c r="D1008" s="100"/>
      <c r="E1008" s="100"/>
      <c r="F1008" s="100"/>
      <c r="G1008" s="100"/>
      <c r="H1008" s="100"/>
      <c r="I1008" s="100"/>
      <c r="J1008" s="100"/>
      <c r="K1008" s="100"/>
      <c r="L1008" s="100"/>
      <c r="M1008" s="100"/>
      <c r="N1008" s="100"/>
      <c r="O1008" s="100"/>
      <c r="P1008" s="100"/>
      <c r="Q1008" s="95"/>
      <c r="R1008" s="100"/>
      <c r="S1008" s="100"/>
      <c r="T1008" s="100"/>
      <c r="U1008" s="100"/>
      <c r="V1008" s="100"/>
      <c r="W1008" s="100"/>
      <c r="X1008" s="100"/>
      <c r="Y1008" s="100"/>
      <c r="Z1008" s="100"/>
      <c r="AA1008" s="100"/>
      <c r="AB1008" s="100"/>
      <c r="AC1008" s="100"/>
      <c r="AD1008" s="96"/>
      <c r="AE1008" s="96"/>
    </row>
    <row r="1009" spans="1:37" ht="25.15" customHeight="1" x14ac:dyDescent="0.2">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15" customHeight="1" x14ac:dyDescent="0.2">
      <c r="A1010" s="309" t="s">
        <v>746</v>
      </c>
      <c r="B1010" s="309"/>
      <c r="C1010" s="309"/>
      <c r="D1010" s="309"/>
      <c r="E1010" s="309"/>
      <c r="F1010" s="309"/>
      <c r="G1010" s="309"/>
      <c r="H1010" s="309"/>
      <c r="I1010" s="309"/>
      <c r="J1010" s="309"/>
      <c r="K1010" s="309"/>
      <c r="L1010" s="309"/>
      <c r="M1010" s="309"/>
      <c r="N1010" s="309"/>
      <c r="O1010" s="309"/>
      <c r="P1010" s="309"/>
      <c r="Q1010" s="309"/>
      <c r="R1010" s="309"/>
      <c r="S1010" s="309"/>
      <c r="T1010" s="309"/>
      <c r="U1010" s="309"/>
      <c r="V1010" s="309"/>
      <c r="W1010" s="309"/>
      <c r="X1010" s="309"/>
      <c r="Y1010" s="309"/>
      <c r="Z1010" s="309"/>
      <c r="AA1010" s="309"/>
      <c r="AB1010" s="309"/>
      <c r="AC1010" s="309"/>
      <c r="AD1010" s="82"/>
      <c r="AE1010" s="82"/>
    </row>
    <row r="1011" spans="1:37" ht="25.15" customHeight="1" x14ac:dyDescent="0.2">
      <c r="A1011" s="101"/>
      <c r="B1011" s="102"/>
      <c r="C1011" s="102"/>
      <c r="D1011" s="102"/>
      <c r="E1011" s="102"/>
      <c r="F1011" s="102"/>
      <c r="G1011" s="102"/>
      <c r="H1011" s="102"/>
      <c r="I1011" s="102"/>
      <c r="J1011" s="102"/>
      <c r="K1011" s="102"/>
      <c r="L1011" s="102"/>
      <c r="M1011" s="102"/>
      <c r="N1011" s="102"/>
      <c r="O1011" s="102"/>
      <c r="P1011" s="102"/>
      <c r="Q1011" s="103"/>
      <c r="R1011" s="102"/>
      <c r="S1011" s="102"/>
      <c r="T1011" s="102"/>
      <c r="U1011" s="102"/>
      <c r="V1011" s="102"/>
      <c r="W1011" s="102"/>
      <c r="X1011" s="102"/>
      <c r="Y1011" s="102"/>
      <c r="Z1011" s="102"/>
      <c r="AA1011" s="102"/>
      <c r="AB1011" s="102"/>
      <c r="AC1011" s="102"/>
      <c r="AD1011" s="83"/>
      <c r="AE1011" s="83"/>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5"/>
      <c r="R1012" s="70"/>
      <c r="S1012" s="70"/>
      <c r="T1012" s="70"/>
      <c r="U1012" s="70"/>
      <c r="V1012" s="70"/>
      <c r="W1012" s="70"/>
      <c r="X1012" s="70"/>
      <c r="Y1012" s="70"/>
      <c r="Z1012" s="70"/>
      <c r="AA1012" s="70"/>
      <c r="AB1012" s="70"/>
      <c r="AC1012" s="70"/>
      <c r="AD1012" s="96"/>
      <c r="AE1012" s="96"/>
    </row>
    <row r="1013" spans="1:37" ht="25.15" customHeight="1" thickTop="1" thickBot="1" x14ac:dyDescent="0.25">
      <c r="A1013" s="299" t="s">
        <v>43</v>
      </c>
      <c r="B1013" s="299"/>
      <c r="C1013" s="299"/>
      <c r="D1013" s="299"/>
      <c r="E1013" s="299"/>
      <c r="F1013" s="299"/>
      <c r="G1013" s="299"/>
      <c r="H1013" s="299"/>
      <c r="I1013" s="299"/>
      <c r="J1013" s="299"/>
      <c r="K1013" s="299"/>
      <c r="L1013" s="299"/>
      <c r="M1013" s="299"/>
      <c r="N1013" s="299"/>
      <c r="O1013" s="299"/>
      <c r="P1013" s="299"/>
      <c r="Q1013" s="299"/>
      <c r="R1013" s="299"/>
      <c r="S1013" s="299"/>
      <c r="T1013" s="299"/>
      <c r="U1013" s="299"/>
      <c r="V1013" s="299"/>
      <c r="W1013" s="299"/>
      <c r="X1013" s="299"/>
      <c r="Y1013" s="299"/>
      <c r="Z1013" s="299"/>
      <c r="AA1013" s="299"/>
      <c r="AB1013" s="299"/>
      <c r="AC1013" s="299"/>
      <c r="AD1013" s="63" t="s">
        <v>64</v>
      </c>
      <c r="AE1013" s="211" t="s">
        <v>8</v>
      </c>
      <c r="AF1013" s="86" t="s">
        <v>2133</v>
      </c>
      <c r="AG1013" s="86" t="s">
        <v>2134</v>
      </c>
      <c r="AH1013" s="86" t="s">
        <v>2135</v>
      </c>
      <c r="AI1013" s="87" t="s">
        <v>2136</v>
      </c>
      <c r="AJ1013" s="86"/>
      <c r="AK1013" s="87" t="s">
        <v>2137</v>
      </c>
    </row>
    <row r="1014" spans="1:37" ht="25.15" customHeight="1" thickTop="1" thickBot="1" x14ac:dyDescent="0.25">
      <c r="A1014" s="285" t="s">
        <v>66</v>
      </c>
      <c r="B1014" s="285"/>
      <c r="C1014" s="285"/>
      <c r="D1014" s="285"/>
      <c r="E1014" s="285"/>
      <c r="F1014" s="285"/>
      <c r="G1014" s="285"/>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88">
        <f>'Art. 121'!AF974</f>
        <v>0</v>
      </c>
      <c r="AE1014" s="89">
        <f t="shared" ref="AE1014:AE1037" si="181">IF(AG1014=1,AK1014,AG1014)</f>
        <v>0</v>
      </c>
      <c r="AF1014">
        <f t="shared" ref="AF1014:AF1037" si="182">AD1014/2</f>
        <v>0</v>
      </c>
      <c r="AG1014" s="86">
        <f t="shared" ref="AG1014:AG1037" si="183">IF(AND(AF1014&gt;=0,AF1014&lt;=1),1,"No aplica")</f>
        <v>1</v>
      </c>
      <c r="AH1014" s="90">
        <f t="shared" ref="AH1014:AH1037" si="184">AD1014/(AG1014*2)</f>
        <v>0</v>
      </c>
      <c r="AI1014" s="91">
        <f t="shared" ref="AI1014:AI1037" si="185">IF(AG1014=1,AG1014/$AG$1038,"No aplica")</f>
        <v>4.1666666666666664E-2</v>
      </c>
      <c r="AJ1014" s="91">
        <f t="shared" ref="AJ1014:AJ1037" si="186">AF1014*AI1014</f>
        <v>0</v>
      </c>
      <c r="AK1014" s="91">
        <f t="shared" ref="AK1014:AK1037" si="187">AJ1014*$AE$23</f>
        <v>0</v>
      </c>
    </row>
    <row r="1015" spans="1:37" ht="25.15" customHeight="1" thickTop="1" thickBot="1" x14ac:dyDescent="0.25">
      <c r="A1015" s="285" t="s">
        <v>67</v>
      </c>
      <c r="B1015" s="285"/>
      <c r="C1015" s="285"/>
      <c r="D1015" s="285"/>
      <c r="E1015" s="285"/>
      <c r="F1015" s="285"/>
      <c r="G1015" s="285"/>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88">
        <f>'Art. 121'!AF975</f>
        <v>0</v>
      </c>
      <c r="AE1015" s="89">
        <f t="shared" si="181"/>
        <v>0</v>
      </c>
      <c r="AF1015">
        <f t="shared" si="182"/>
        <v>0</v>
      </c>
      <c r="AG1015" s="86">
        <f t="shared" si="183"/>
        <v>1</v>
      </c>
      <c r="AH1015" s="90">
        <f t="shared" si="184"/>
        <v>0</v>
      </c>
      <c r="AI1015" s="91">
        <f t="shared" si="185"/>
        <v>4.1666666666666664E-2</v>
      </c>
      <c r="AJ1015" s="91">
        <f t="shared" si="186"/>
        <v>0</v>
      </c>
      <c r="AK1015" s="91">
        <f t="shared" si="187"/>
        <v>0</v>
      </c>
    </row>
    <row r="1016" spans="1:37" ht="25.15" customHeight="1" thickTop="1" thickBot="1" x14ac:dyDescent="0.25">
      <c r="A1016" s="285" t="s">
        <v>748</v>
      </c>
      <c r="B1016" s="285"/>
      <c r="C1016" s="285"/>
      <c r="D1016" s="285"/>
      <c r="E1016" s="285"/>
      <c r="F1016" s="285"/>
      <c r="G1016" s="285"/>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88">
        <f>'Art. 121'!AF976</f>
        <v>0</v>
      </c>
      <c r="AE1016" s="89">
        <f t="shared" si="181"/>
        <v>0</v>
      </c>
      <c r="AF1016">
        <f t="shared" si="182"/>
        <v>0</v>
      </c>
      <c r="AG1016" s="86">
        <f t="shared" si="183"/>
        <v>1</v>
      </c>
      <c r="AH1016" s="90">
        <f t="shared" si="184"/>
        <v>0</v>
      </c>
      <c r="AI1016" s="91">
        <f t="shared" si="185"/>
        <v>4.1666666666666664E-2</v>
      </c>
      <c r="AJ1016" s="91">
        <f t="shared" si="186"/>
        <v>0</v>
      </c>
      <c r="AK1016" s="91">
        <f t="shared" si="187"/>
        <v>0</v>
      </c>
    </row>
    <row r="1017" spans="1:37" ht="25.15" customHeight="1" thickTop="1" thickBot="1" x14ac:dyDescent="0.25">
      <c r="A1017" s="285" t="s">
        <v>749</v>
      </c>
      <c r="B1017" s="285"/>
      <c r="C1017" s="285"/>
      <c r="D1017" s="285"/>
      <c r="E1017" s="285"/>
      <c r="F1017" s="285"/>
      <c r="G1017" s="285"/>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88">
        <f>'Art. 121'!AF977</f>
        <v>0</v>
      </c>
      <c r="AE1017" s="89">
        <f t="shared" si="181"/>
        <v>0</v>
      </c>
      <c r="AF1017">
        <f t="shared" si="182"/>
        <v>0</v>
      </c>
      <c r="AG1017" s="86">
        <f t="shared" si="183"/>
        <v>1</v>
      </c>
      <c r="AH1017" s="90">
        <f t="shared" si="184"/>
        <v>0</v>
      </c>
      <c r="AI1017" s="91">
        <f t="shared" si="185"/>
        <v>4.1666666666666664E-2</v>
      </c>
      <c r="AJ1017" s="91">
        <f t="shared" si="186"/>
        <v>0</v>
      </c>
      <c r="AK1017" s="91">
        <f t="shared" si="187"/>
        <v>0</v>
      </c>
    </row>
    <row r="1018" spans="1:37" ht="25.15" customHeight="1" thickTop="1" thickBot="1" x14ac:dyDescent="0.25">
      <c r="A1018" s="285" t="s">
        <v>750</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88">
        <f>'Art. 121'!AF978</f>
        <v>0</v>
      </c>
      <c r="AE1018" s="89">
        <f t="shared" si="181"/>
        <v>0</v>
      </c>
      <c r="AF1018">
        <f t="shared" si="182"/>
        <v>0</v>
      </c>
      <c r="AG1018" s="86">
        <f t="shared" si="183"/>
        <v>1</v>
      </c>
      <c r="AH1018" s="90">
        <f t="shared" si="184"/>
        <v>0</v>
      </c>
      <c r="AI1018" s="91">
        <f t="shared" si="185"/>
        <v>4.1666666666666664E-2</v>
      </c>
      <c r="AJ1018" s="91">
        <f t="shared" si="186"/>
        <v>0</v>
      </c>
      <c r="AK1018" s="91">
        <f t="shared" si="187"/>
        <v>0</v>
      </c>
    </row>
    <row r="1019" spans="1:37" ht="25.15" customHeight="1" thickTop="1" thickBot="1" x14ac:dyDescent="0.25">
      <c r="A1019" s="285" t="s">
        <v>751</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88">
        <f>'Art. 121'!AF979</f>
        <v>0</v>
      </c>
      <c r="AE1019" s="89">
        <f t="shared" si="181"/>
        <v>0</v>
      </c>
      <c r="AF1019">
        <f t="shared" si="182"/>
        <v>0</v>
      </c>
      <c r="AG1019" s="86">
        <f t="shared" si="183"/>
        <v>1</v>
      </c>
      <c r="AH1019" s="90">
        <f t="shared" si="184"/>
        <v>0</v>
      </c>
      <c r="AI1019" s="91">
        <f t="shared" si="185"/>
        <v>4.1666666666666664E-2</v>
      </c>
      <c r="AJ1019" s="91">
        <f t="shared" si="186"/>
        <v>0</v>
      </c>
      <c r="AK1019" s="91">
        <f t="shared" si="187"/>
        <v>0</v>
      </c>
    </row>
    <row r="1020" spans="1:37" ht="25.15" customHeight="1" thickTop="1" thickBot="1" x14ac:dyDescent="0.25">
      <c r="A1020" s="285" t="s">
        <v>752</v>
      </c>
      <c r="B1020" s="285"/>
      <c r="C1020" s="285"/>
      <c r="D1020" s="285"/>
      <c r="E1020" s="285"/>
      <c r="F1020" s="285"/>
      <c r="G1020" s="285"/>
      <c r="H1020" s="285"/>
      <c r="I1020" s="285"/>
      <c r="J1020" s="285"/>
      <c r="K1020" s="285"/>
      <c r="L1020" s="285"/>
      <c r="M1020" s="285"/>
      <c r="N1020" s="285"/>
      <c r="O1020" s="285"/>
      <c r="P1020" s="285"/>
      <c r="Q1020" s="285"/>
      <c r="R1020" s="285"/>
      <c r="S1020" s="285"/>
      <c r="T1020" s="285"/>
      <c r="U1020" s="285"/>
      <c r="V1020" s="285"/>
      <c r="W1020" s="285"/>
      <c r="X1020" s="285"/>
      <c r="Y1020" s="285"/>
      <c r="Z1020" s="285"/>
      <c r="AA1020" s="285"/>
      <c r="AB1020" s="285"/>
      <c r="AC1020" s="285"/>
      <c r="AD1020" s="88">
        <f>'Art. 121'!AF980</f>
        <v>0</v>
      </c>
      <c r="AE1020" s="89">
        <f t="shared" si="181"/>
        <v>0</v>
      </c>
      <c r="AF1020">
        <f t="shared" si="182"/>
        <v>0</v>
      </c>
      <c r="AG1020" s="86">
        <f t="shared" si="183"/>
        <v>1</v>
      </c>
      <c r="AH1020" s="90">
        <f t="shared" si="184"/>
        <v>0</v>
      </c>
      <c r="AI1020" s="91">
        <f t="shared" si="185"/>
        <v>4.1666666666666664E-2</v>
      </c>
      <c r="AJ1020" s="91">
        <f t="shared" si="186"/>
        <v>0</v>
      </c>
      <c r="AK1020" s="91">
        <f t="shared" si="187"/>
        <v>0</v>
      </c>
    </row>
    <row r="1021" spans="1:37" ht="25.15" customHeight="1" thickTop="1" thickBot="1" x14ac:dyDescent="0.25">
      <c r="A1021" s="285" t="s">
        <v>753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8">
        <f>'Art. 121'!AF981</f>
        <v>0</v>
      </c>
      <c r="AE1021" s="89">
        <f t="shared" si="181"/>
        <v>0</v>
      </c>
      <c r="AF1021">
        <f t="shared" si="182"/>
        <v>0</v>
      </c>
      <c r="AG1021" s="86">
        <f t="shared" si="183"/>
        <v>1</v>
      </c>
      <c r="AH1021" s="90">
        <f t="shared" si="184"/>
        <v>0</v>
      </c>
      <c r="AI1021" s="91">
        <f t="shared" si="185"/>
        <v>4.1666666666666664E-2</v>
      </c>
      <c r="AJ1021" s="91">
        <f t="shared" si="186"/>
        <v>0</v>
      </c>
      <c r="AK1021" s="91">
        <f t="shared" si="187"/>
        <v>0</v>
      </c>
    </row>
    <row r="1022" spans="1:37" ht="25.15" customHeight="1" thickTop="1" thickBot="1" x14ac:dyDescent="0.25">
      <c r="A1022" s="285" t="s">
        <v>754</v>
      </c>
      <c r="B1022" s="285"/>
      <c r="C1022" s="285"/>
      <c r="D1022" s="285"/>
      <c r="E1022" s="285"/>
      <c r="F1022" s="285"/>
      <c r="G1022" s="285"/>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88">
        <f>'Art. 121'!AF982</f>
        <v>0</v>
      </c>
      <c r="AE1022" s="89">
        <f t="shared" si="181"/>
        <v>0</v>
      </c>
      <c r="AF1022">
        <f t="shared" si="182"/>
        <v>0</v>
      </c>
      <c r="AG1022" s="86">
        <f t="shared" si="183"/>
        <v>1</v>
      </c>
      <c r="AH1022" s="90">
        <f t="shared" si="184"/>
        <v>0</v>
      </c>
      <c r="AI1022" s="91">
        <f t="shared" si="185"/>
        <v>4.1666666666666664E-2</v>
      </c>
      <c r="AJ1022" s="91">
        <f t="shared" si="186"/>
        <v>0</v>
      </c>
      <c r="AK1022" s="91">
        <f t="shared" si="187"/>
        <v>0</v>
      </c>
    </row>
    <row r="1023" spans="1:37" ht="25.15" customHeight="1" thickTop="1" thickBot="1" x14ac:dyDescent="0.25">
      <c r="A1023" s="285" t="s">
        <v>755</v>
      </c>
      <c r="B1023" s="285"/>
      <c r="C1023" s="285"/>
      <c r="D1023" s="285"/>
      <c r="E1023" s="285"/>
      <c r="F1023" s="285"/>
      <c r="G1023" s="285"/>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88">
        <f>'Art. 121'!AF983</f>
        <v>0</v>
      </c>
      <c r="AE1023" s="89">
        <f t="shared" si="181"/>
        <v>0</v>
      </c>
      <c r="AF1023">
        <f t="shared" si="182"/>
        <v>0</v>
      </c>
      <c r="AG1023" s="86">
        <f t="shared" si="183"/>
        <v>1</v>
      </c>
      <c r="AH1023" s="90">
        <f t="shared" si="184"/>
        <v>0</v>
      </c>
      <c r="AI1023" s="91">
        <f t="shared" si="185"/>
        <v>4.1666666666666664E-2</v>
      </c>
      <c r="AJ1023" s="91">
        <f t="shared" si="186"/>
        <v>0</v>
      </c>
      <c r="AK1023" s="91">
        <f t="shared" si="187"/>
        <v>0</v>
      </c>
    </row>
    <row r="1024" spans="1:37" ht="25.15" customHeight="1" thickTop="1" thickBot="1" x14ac:dyDescent="0.25">
      <c r="A1024" s="285" t="s">
        <v>756</v>
      </c>
      <c r="B1024" s="285"/>
      <c r="C1024" s="285"/>
      <c r="D1024" s="285"/>
      <c r="E1024" s="285"/>
      <c r="F1024" s="285"/>
      <c r="G1024" s="285"/>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88">
        <f>'Art. 121'!AF984</f>
        <v>0</v>
      </c>
      <c r="AE1024" s="89">
        <f t="shared" si="181"/>
        <v>0</v>
      </c>
      <c r="AF1024">
        <f t="shared" si="182"/>
        <v>0</v>
      </c>
      <c r="AG1024" s="86">
        <f t="shared" si="183"/>
        <v>1</v>
      </c>
      <c r="AH1024" s="90">
        <f t="shared" si="184"/>
        <v>0</v>
      </c>
      <c r="AI1024" s="91">
        <f t="shared" si="185"/>
        <v>4.1666666666666664E-2</v>
      </c>
      <c r="AJ1024" s="91">
        <f t="shared" si="186"/>
        <v>0</v>
      </c>
      <c r="AK1024" s="91">
        <f t="shared" si="187"/>
        <v>0</v>
      </c>
    </row>
    <row r="1025" spans="1:37" ht="25.15" customHeight="1" thickTop="1" thickBot="1" x14ac:dyDescent="0.25">
      <c r="A1025" s="285" t="s">
        <v>757</v>
      </c>
      <c r="B1025" s="285"/>
      <c r="C1025" s="285"/>
      <c r="D1025" s="285"/>
      <c r="E1025" s="285"/>
      <c r="F1025" s="285"/>
      <c r="G1025" s="285"/>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88">
        <f>'Art. 121'!AF985</f>
        <v>0</v>
      </c>
      <c r="AE1025" s="89">
        <f t="shared" si="181"/>
        <v>0</v>
      </c>
      <c r="AF1025">
        <f t="shared" si="182"/>
        <v>0</v>
      </c>
      <c r="AG1025" s="86">
        <f t="shared" si="183"/>
        <v>1</v>
      </c>
      <c r="AH1025" s="90">
        <f t="shared" si="184"/>
        <v>0</v>
      </c>
      <c r="AI1025" s="91">
        <f t="shared" si="185"/>
        <v>4.1666666666666664E-2</v>
      </c>
      <c r="AJ1025" s="91">
        <f t="shared" si="186"/>
        <v>0</v>
      </c>
      <c r="AK1025" s="91">
        <f t="shared" si="187"/>
        <v>0</v>
      </c>
    </row>
    <row r="1026" spans="1:37" ht="25.15" customHeight="1" thickTop="1" thickBot="1" x14ac:dyDescent="0.25">
      <c r="A1026" s="285" t="s">
        <v>758</v>
      </c>
      <c r="B1026" s="285"/>
      <c r="C1026" s="285"/>
      <c r="D1026" s="285"/>
      <c r="E1026" s="285"/>
      <c r="F1026" s="285"/>
      <c r="G1026" s="285"/>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88">
        <f>'Art. 121'!AF986</f>
        <v>0</v>
      </c>
      <c r="AE1026" s="89">
        <f t="shared" si="181"/>
        <v>0</v>
      </c>
      <c r="AF1026">
        <f t="shared" si="182"/>
        <v>0</v>
      </c>
      <c r="AG1026" s="86">
        <f t="shared" si="183"/>
        <v>1</v>
      </c>
      <c r="AH1026" s="90">
        <f t="shared" si="184"/>
        <v>0</v>
      </c>
      <c r="AI1026" s="91">
        <f t="shared" si="185"/>
        <v>4.1666666666666664E-2</v>
      </c>
      <c r="AJ1026" s="91">
        <f t="shared" si="186"/>
        <v>0</v>
      </c>
      <c r="AK1026" s="91">
        <f t="shared" si="187"/>
        <v>0</v>
      </c>
    </row>
    <row r="1027" spans="1:37" ht="25.15" customHeight="1" thickTop="1" thickBot="1" x14ac:dyDescent="0.25">
      <c r="A1027" s="285" t="s">
        <v>759</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88">
        <f>'Art. 121'!AF987</f>
        <v>0</v>
      </c>
      <c r="AE1027" s="89">
        <f t="shared" si="181"/>
        <v>0</v>
      </c>
      <c r="AF1027">
        <f t="shared" si="182"/>
        <v>0</v>
      </c>
      <c r="AG1027" s="86">
        <f t="shared" si="183"/>
        <v>1</v>
      </c>
      <c r="AH1027" s="90">
        <f t="shared" si="184"/>
        <v>0</v>
      </c>
      <c r="AI1027" s="91">
        <f t="shared" si="185"/>
        <v>4.1666666666666664E-2</v>
      </c>
      <c r="AJ1027" s="91">
        <f t="shared" si="186"/>
        <v>0</v>
      </c>
      <c r="AK1027" s="91">
        <f t="shared" si="187"/>
        <v>0</v>
      </c>
    </row>
    <row r="1028" spans="1:37" ht="25.15" customHeight="1" thickTop="1" thickBot="1" x14ac:dyDescent="0.25">
      <c r="A1028" s="285" t="s">
        <v>760</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88">
        <f>'Art. 121'!AF988</f>
        <v>0</v>
      </c>
      <c r="AE1028" s="89">
        <f t="shared" si="181"/>
        <v>0</v>
      </c>
      <c r="AF1028">
        <f t="shared" si="182"/>
        <v>0</v>
      </c>
      <c r="AG1028" s="86">
        <f t="shared" si="183"/>
        <v>1</v>
      </c>
      <c r="AH1028" s="90">
        <f t="shared" si="184"/>
        <v>0</v>
      </c>
      <c r="AI1028" s="91">
        <f t="shared" si="185"/>
        <v>4.1666666666666664E-2</v>
      </c>
      <c r="AJ1028" s="91">
        <f t="shared" si="186"/>
        <v>0</v>
      </c>
      <c r="AK1028" s="91">
        <f t="shared" si="187"/>
        <v>0</v>
      </c>
    </row>
    <row r="1029" spans="1:37" ht="25.15" customHeight="1" thickTop="1" thickBot="1" x14ac:dyDescent="0.25">
      <c r="A1029" s="285" t="s">
        <v>761</v>
      </c>
      <c r="B1029" s="285"/>
      <c r="C1029" s="285"/>
      <c r="D1029" s="285"/>
      <c r="E1029" s="285"/>
      <c r="F1029" s="285"/>
      <c r="G1029" s="285"/>
      <c r="H1029" s="285"/>
      <c r="I1029" s="285"/>
      <c r="J1029" s="285"/>
      <c r="K1029" s="285"/>
      <c r="L1029" s="285"/>
      <c r="M1029" s="285"/>
      <c r="N1029" s="285"/>
      <c r="O1029" s="285"/>
      <c r="P1029" s="285"/>
      <c r="Q1029" s="285"/>
      <c r="R1029" s="285"/>
      <c r="S1029" s="285"/>
      <c r="T1029" s="285"/>
      <c r="U1029" s="285"/>
      <c r="V1029" s="285"/>
      <c r="W1029" s="285"/>
      <c r="X1029" s="285"/>
      <c r="Y1029" s="285"/>
      <c r="Z1029" s="285"/>
      <c r="AA1029" s="285"/>
      <c r="AB1029" s="285"/>
      <c r="AC1029" s="285"/>
      <c r="AD1029" s="88">
        <f>'Art. 121'!AF989</f>
        <v>0</v>
      </c>
      <c r="AE1029" s="89">
        <f t="shared" si="181"/>
        <v>0</v>
      </c>
      <c r="AF1029">
        <f t="shared" si="182"/>
        <v>0</v>
      </c>
      <c r="AG1029" s="86">
        <f t="shared" si="183"/>
        <v>1</v>
      </c>
      <c r="AH1029" s="90">
        <f t="shared" si="184"/>
        <v>0</v>
      </c>
      <c r="AI1029" s="91">
        <f t="shared" si="185"/>
        <v>4.1666666666666664E-2</v>
      </c>
      <c r="AJ1029" s="91">
        <f t="shared" si="186"/>
        <v>0</v>
      </c>
      <c r="AK1029" s="91">
        <f t="shared" si="187"/>
        <v>0</v>
      </c>
    </row>
    <row r="1030" spans="1:37" ht="25.15" customHeight="1" thickTop="1" thickBot="1" x14ac:dyDescent="0.25">
      <c r="A1030" s="285" t="s">
        <v>762</v>
      </c>
      <c r="B1030" s="285"/>
      <c r="C1030" s="285"/>
      <c r="D1030" s="285"/>
      <c r="E1030" s="285"/>
      <c r="F1030" s="285"/>
      <c r="G1030" s="285"/>
      <c r="H1030" s="285"/>
      <c r="I1030" s="285"/>
      <c r="J1030" s="285"/>
      <c r="K1030" s="285"/>
      <c r="L1030" s="285"/>
      <c r="M1030" s="285"/>
      <c r="N1030" s="285"/>
      <c r="O1030" s="285"/>
      <c r="P1030" s="285"/>
      <c r="Q1030" s="285"/>
      <c r="R1030" s="285"/>
      <c r="S1030" s="285"/>
      <c r="T1030" s="285"/>
      <c r="U1030" s="285"/>
      <c r="V1030" s="285"/>
      <c r="W1030" s="285"/>
      <c r="X1030" s="285"/>
      <c r="Y1030" s="285"/>
      <c r="Z1030" s="285"/>
      <c r="AA1030" s="285"/>
      <c r="AB1030" s="285"/>
      <c r="AC1030" s="285"/>
      <c r="AD1030" s="88">
        <f>'Art. 121'!AF990</f>
        <v>0</v>
      </c>
      <c r="AE1030" s="89">
        <f t="shared" si="181"/>
        <v>0</v>
      </c>
      <c r="AF1030">
        <f t="shared" si="182"/>
        <v>0</v>
      </c>
      <c r="AG1030" s="86">
        <f t="shared" si="183"/>
        <v>1</v>
      </c>
      <c r="AH1030" s="90">
        <f t="shared" si="184"/>
        <v>0</v>
      </c>
      <c r="AI1030" s="91">
        <f t="shared" si="185"/>
        <v>4.1666666666666664E-2</v>
      </c>
      <c r="AJ1030" s="91">
        <f t="shared" si="186"/>
        <v>0</v>
      </c>
      <c r="AK1030" s="91">
        <f t="shared" si="187"/>
        <v>0</v>
      </c>
    </row>
    <row r="1031" spans="1:37" ht="25.15" customHeight="1" thickTop="1" thickBot="1" x14ac:dyDescent="0.25">
      <c r="A1031" s="285" t="s">
        <v>763</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88">
        <f>'Art. 121'!AF991</f>
        <v>0</v>
      </c>
      <c r="AE1031" s="89">
        <f t="shared" si="181"/>
        <v>0</v>
      </c>
      <c r="AF1031">
        <f t="shared" si="182"/>
        <v>0</v>
      </c>
      <c r="AG1031" s="86">
        <f t="shared" si="183"/>
        <v>1</v>
      </c>
      <c r="AH1031" s="90">
        <f t="shared" si="184"/>
        <v>0</v>
      </c>
      <c r="AI1031" s="91">
        <f t="shared" si="185"/>
        <v>4.1666666666666664E-2</v>
      </c>
      <c r="AJ1031" s="91">
        <f t="shared" si="186"/>
        <v>0</v>
      </c>
      <c r="AK1031" s="91">
        <f t="shared" si="187"/>
        <v>0</v>
      </c>
    </row>
    <row r="1032" spans="1:37" ht="25.15" customHeight="1" thickTop="1" thickBot="1" x14ac:dyDescent="0.25">
      <c r="A1032" s="285" t="s">
        <v>764</v>
      </c>
      <c r="B1032" s="285"/>
      <c r="C1032" s="285"/>
      <c r="D1032" s="285"/>
      <c r="E1032" s="285"/>
      <c r="F1032" s="285"/>
      <c r="G1032" s="285"/>
      <c r="H1032" s="285"/>
      <c r="I1032" s="285"/>
      <c r="J1032" s="285"/>
      <c r="K1032" s="285"/>
      <c r="L1032" s="285"/>
      <c r="M1032" s="285"/>
      <c r="N1032" s="285"/>
      <c r="O1032" s="285"/>
      <c r="P1032" s="285"/>
      <c r="Q1032" s="285"/>
      <c r="R1032" s="285"/>
      <c r="S1032" s="285"/>
      <c r="T1032" s="285"/>
      <c r="U1032" s="285"/>
      <c r="V1032" s="285"/>
      <c r="W1032" s="285"/>
      <c r="X1032" s="285"/>
      <c r="Y1032" s="285"/>
      <c r="Z1032" s="285"/>
      <c r="AA1032" s="285"/>
      <c r="AB1032" s="285"/>
      <c r="AC1032" s="285"/>
      <c r="AD1032" s="88">
        <f>'Art. 121'!AF992</f>
        <v>0</v>
      </c>
      <c r="AE1032" s="89">
        <f t="shared" si="181"/>
        <v>0</v>
      </c>
      <c r="AF1032">
        <f t="shared" si="182"/>
        <v>0</v>
      </c>
      <c r="AG1032" s="86">
        <f t="shared" si="183"/>
        <v>1</v>
      </c>
      <c r="AH1032" s="90">
        <f t="shared" si="184"/>
        <v>0</v>
      </c>
      <c r="AI1032" s="91">
        <f t="shared" si="185"/>
        <v>4.1666666666666664E-2</v>
      </c>
      <c r="AJ1032" s="91">
        <f t="shared" si="186"/>
        <v>0</v>
      </c>
      <c r="AK1032" s="91">
        <f t="shared" si="187"/>
        <v>0</v>
      </c>
    </row>
    <row r="1033" spans="1:37" ht="25.15" customHeight="1" thickTop="1" thickBot="1" x14ac:dyDescent="0.25">
      <c r="A1033" s="285" t="s">
        <v>765</v>
      </c>
      <c r="B1033" s="285"/>
      <c r="C1033" s="285"/>
      <c r="D1033" s="285"/>
      <c r="E1033" s="285"/>
      <c r="F1033" s="285"/>
      <c r="G1033" s="285"/>
      <c r="H1033" s="285"/>
      <c r="I1033" s="285"/>
      <c r="J1033" s="285"/>
      <c r="K1033" s="285"/>
      <c r="L1033" s="285"/>
      <c r="M1033" s="285"/>
      <c r="N1033" s="285"/>
      <c r="O1033" s="285"/>
      <c r="P1033" s="285"/>
      <c r="Q1033" s="285"/>
      <c r="R1033" s="285"/>
      <c r="S1033" s="285"/>
      <c r="T1033" s="285"/>
      <c r="U1033" s="285"/>
      <c r="V1033" s="285"/>
      <c r="W1033" s="285"/>
      <c r="X1033" s="285"/>
      <c r="Y1033" s="285"/>
      <c r="Z1033" s="285"/>
      <c r="AA1033" s="285"/>
      <c r="AB1033" s="285"/>
      <c r="AC1033" s="285"/>
      <c r="AD1033" s="88">
        <f>'Art. 121'!AF993</f>
        <v>0</v>
      </c>
      <c r="AE1033" s="89">
        <f t="shared" si="181"/>
        <v>0</v>
      </c>
      <c r="AF1033">
        <f t="shared" si="182"/>
        <v>0</v>
      </c>
      <c r="AG1033" s="86">
        <f t="shared" si="183"/>
        <v>1</v>
      </c>
      <c r="AH1033" s="90">
        <f t="shared" si="184"/>
        <v>0</v>
      </c>
      <c r="AI1033" s="91">
        <f t="shared" si="185"/>
        <v>4.1666666666666664E-2</v>
      </c>
      <c r="AJ1033" s="91">
        <f t="shared" si="186"/>
        <v>0</v>
      </c>
      <c r="AK1033" s="91">
        <f t="shared" si="187"/>
        <v>0</v>
      </c>
    </row>
    <row r="1034" spans="1:37" ht="25.15" customHeight="1" thickTop="1" thickBot="1" x14ac:dyDescent="0.25">
      <c r="A1034" s="285" t="s">
        <v>766</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88">
        <f>'Art. 121'!AF994</f>
        <v>0</v>
      </c>
      <c r="AE1034" s="89">
        <f t="shared" si="181"/>
        <v>0</v>
      </c>
      <c r="AF1034">
        <f t="shared" si="182"/>
        <v>0</v>
      </c>
      <c r="AG1034" s="86">
        <f t="shared" si="183"/>
        <v>1</v>
      </c>
      <c r="AH1034" s="90">
        <f t="shared" si="184"/>
        <v>0</v>
      </c>
      <c r="AI1034" s="91">
        <f t="shared" si="185"/>
        <v>4.1666666666666664E-2</v>
      </c>
      <c r="AJ1034" s="91">
        <f t="shared" si="186"/>
        <v>0</v>
      </c>
      <c r="AK1034" s="91">
        <f t="shared" si="187"/>
        <v>0</v>
      </c>
    </row>
    <row r="1035" spans="1:37" ht="25.15" customHeight="1" thickTop="1" thickBot="1" x14ac:dyDescent="0.25">
      <c r="A1035" s="285" t="s">
        <v>767</v>
      </c>
      <c r="B1035" s="285"/>
      <c r="C1035" s="285"/>
      <c r="D1035" s="285"/>
      <c r="E1035" s="285"/>
      <c r="F1035" s="285"/>
      <c r="G1035" s="285"/>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88">
        <f>'Art. 121'!AF995</f>
        <v>0</v>
      </c>
      <c r="AE1035" s="89">
        <f t="shared" si="181"/>
        <v>0</v>
      </c>
      <c r="AF1035">
        <f t="shared" si="182"/>
        <v>0</v>
      </c>
      <c r="AG1035" s="86">
        <f t="shared" si="183"/>
        <v>1</v>
      </c>
      <c r="AH1035" s="90">
        <f t="shared" si="184"/>
        <v>0</v>
      </c>
      <c r="AI1035" s="91">
        <f t="shared" si="185"/>
        <v>4.1666666666666664E-2</v>
      </c>
      <c r="AJ1035" s="91">
        <f t="shared" si="186"/>
        <v>0</v>
      </c>
      <c r="AK1035" s="91">
        <f t="shared" si="187"/>
        <v>0</v>
      </c>
    </row>
    <row r="1036" spans="1:37" ht="25.15" customHeight="1" thickTop="1" thickBot="1" x14ac:dyDescent="0.25">
      <c r="A1036" s="285" t="s">
        <v>768</v>
      </c>
      <c r="B1036" s="285"/>
      <c r="C1036" s="285"/>
      <c r="D1036" s="285"/>
      <c r="E1036" s="285"/>
      <c r="F1036" s="285"/>
      <c r="G1036" s="285"/>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88">
        <f>'Art. 121'!AF996</f>
        <v>0</v>
      </c>
      <c r="AE1036" s="89">
        <f t="shared" si="181"/>
        <v>0</v>
      </c>
      <c r="AF1036">
        <f t="shared" si="182"/>
        <v>0</v>
      </c>
      <c r="AG1036" s="86">
        <f t="shared" si="183"/>
        <v>1</v>
      </c>
      <c r="AH1036" s="90">
        <f t="shared" si="184"/>
        <v>0</v>
      </c>
      <c r="AI1036" s="91">
        <f t="shared" si="185"/>
        <v>4.1666666666666664E-2</v>
      </c>
      <c r="AJ1036" s="91">
        <f t="shared" si="186"/>
        <v>0</v>
      </c>
      <c r="AK1036" s="91">
        <f t="shared" si="187"/>
        <v>0</v>
      </c>
    </row>
    <row r="1037" spans="1:37" ht="25.15" customHeight="1" thickTop="1" thickBot="1" x14ac:dyDescent="0.25">
      <c r="A1037" s="285" t="s">
        <v>769</v>
      </c>
      <c r="B1037" s="285"/>
      <c r="C1037" s="285"/>
      <c r="D1037" s="285"/>
      <c r="E1037" s="285"/>
      <c r="F1037" s="285"/>
      <c r="G1037" s="285"/>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88">
        <f>'Art. 121'!AF997</f>
        <v>0</v>
      </c>
      <c r="AE1037" s="89">
        <f t="shared" si="181"/>
        <v>0</v>
      </c>
      <c r="AF1037">
        <f t="shared" si="182"/>
        <v>0</v>
      </c>
      <c r="AG1037" s="86">
        <f t="shared" si="183"/>
        <v>1</v>
      </c>
      <c r="AH1037" s="90">
        <f t="shared" si="184"/>
        <v>0</v>
      </c>
      <c r="AI1037" s="91">
        <f t="shared" si="185"/>
        <v>4.1666666666666664E-2</v>
      </c>
      <c r="AJ1037" s="91">
        <f t="shared" si="186"/>
        <v>0</v>
      </c>
      <c r="AK1037" s="91">
        <f t="shared" si="187"/>
        <v>0</v>
      </c>
    </row>
    <row r="1038" spans="1:37" ht="25.15" customHeight="1" thickTop="1" x14ac:dyDescent="0.2">
      <c r="A1038" s="307" t="s">
        <v>2284</v>
      </c>
      <c r="B1038" s="307"/>
      <c r="C1038" s="307"/>
      <c r="D1038" s="307"/>
      <c r="E1038" s="307"/>
      <c r="F1038" s="307"/>
      <c r="G1038" s="307"/>
      <c r="H1038" s="307"/>
      <c r="I1038" s="307"/>
      <c r="J1038" s="307"/>
      <c r="K1038" s="307"/>
      <c r="L1038" s="307"/>
      <c r="M1038" s="307"/>
      <c r="N1038" s="307"/>
      <c r="O1038" s="307"/>
      <c r="P1038" s="307"/>
      <c r="Q1038" s="307"/>
      <c r="R1038" s="307"/>
      <c r="S1038" s="307"/>
      <c r="T1038" s="307"/>
      <c r="U1038" s="307"/>
      <c r="V1038" s="307"/>
      <c r="W1038" s="307"/>
      <c r="X1038" s="307"/>
      <c r="Y1038" s="307"/>
      <c r="Z1038" s="307"/>
      <c r="AA1038" s="307"/>
      <c r="AB1038" s="307"/>
      <c r="AC1038" s="307"/>
      <c r="AD1038" s="307"/>
      <c r="AE1038" s="89">
        <f>SUM(AE1014:AE1037)</f>
        <v>0</v>
      </c>
      <c r="AF1038" s="59"/>
      <c r="AG1038" s="92">
        <f>SUM(AG1014:AG1037)</f>
        <v>24</v>
      </c>
      <c r="AH1038" s="93"/>
      <c r="AI1038" s="94"/>
      <c r="AJ1038" s="94"/>
      <c r="AK1038" s="94"/>
    </row>
    <row r="1039" spans="1:37" ht="25.15" customHeight="1" x14ac:dyDescent="0.2">
      <c r="A1039" s="308" t="s">
        <v>2285</v>
      </c>
      <c r="B1039" s="308"/>
      <c r="C1039" s="308"/>
      <c r="D1039" s="308"/>
      <c r="E1039" s="308"/>
      <c r="F1039" s="308"/>
      <c r="G1039" s="308"/>
      <c r="H1039" s="308"/>
      <c r="I1039" s="308"/>
      <c r="J1039" s="308"/>
      <c r="K1039" s="308"/>
      <c r="L1039" s="308"/>
      <c r="M1039" s="308"/>
      <c r="N1039" s="308"/>
      <c r="O1039" s="308"/>
      <c r="P1039" s="308"/>
      <c r="Q1039" s="308"/>
      <c r="R1039" s="308"/>
      <c r="S1039" s="308"/>
      <c r="T1039" s="308"/>
      <c r="U1039" s="308"/>
      <c r="V1039" s="308"/>
      <c r="W1039" s="308"/>
      <c r="X1039" s="308"/>
      <c r="Y1039" s="308"/>
      <c r="Z1039" s="308"/>
      <c r="AA1039" s="308"/>
      <c r="AB1039" s="308"/>
      <c r="AC1039" s="308"/>
      <c r="AD1039" s="308"/>
      <c r="AE1039" s="89">
        <f>AE1038/$AE$23*100</f>
        <v>0</v>
      </c>
      <c r="AF1039" s="59"/>
      <c r="AG1039" s="92"/>
      <c r="AH1039" s="93"/>
      <c r="AI1039" s="94"/>
      <c r="AJ1039" s="94"/>
      <c r="AK1039" s="94"/>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5"/>
      <c r="R1040" s="70"/>
      <c r="S1040" s="70"/>
      <c r="T1040" s="70"/>
      <c r="U1040" s="70"/>
      <c r="V1040" s="70"/>
      <c r="W1040" s="70"/>
      <c r="X1040" s="70"/>
      <c r="Y1040" s="70"/>
      <c r="Z1040" s="70"/>
      <c r="AA1040" s="70"/>
      <c r="AB1040" s="70"/>
      <c r="AC1040" s="70"/>
      <c r="AD1040" s="96"/>
      <c r="AE1040" s="96"/>
    </row>
    <row r="1041" spans="1:37" ht="25.15" customHeight="1" thickTop="1" thickBot="1" x14ac:dyDescent="0.25">
      <c r="A1041" s="310" t="s">
        <v>73</v>
      </c>
      <c r="B1041" s="310"/>
      <c r="C1041" s="310"/>
      <c r="D1041" s="310"/>
      <c r="E1041" s="310"/>
      <c r="F1041" s="310"/>
      <c r="G1041" s="310"/>
      <c r="H1041" s="310"/>
      <c r="I1041" s="310"/>
      <c r="J1041" s="310"/>
      <c r="K1041" s="310"/>
      <c r="L1041" s="310"/>
      <c r="M1041" s="310"/>
      <c r="N1041" s="310"/>
      <c r="O1041" s="310"/>
      <c r="P1041" s="310"/>
      <c r="Q1041" s="310"/>
      <c r="R1041" s="310"/>
      <c r="S1041" s="310"/>
      <c r="T1041" s="310"/>
      <c r="U1041" s="310"/>
      <c r="V1041" s="310"/>
      <c r="W1041" s="310"/>
      <c r="X1041" s="310"/>
      <c r="Y1041" s="310"/>
      <c r="Z1041" s="310"/>
      <c r="AA1041" s="310"/>
      <c r="AB1041" s="310"/>
      <c r="AC1041" s="310"/>
      <c r="AD1041" s="104" t="s">
        <v>64</v>
      </c>
      <c r="AE1041" s="105" t="s">
        <v>8</v>
      </c>
      <c r="AF1041" s="86" t="s">
        <v>2133</v>
      </c>
      <c r="AG1041" s="86" t="s">
        <v>2134</v>
      </c>
      <c r="AH1041" s="86" t="s">
        <v>2135</v>
      </c>
      <c r="AI1041" s="87" t="s">
        <v>2136</v>
      </c>
      <c r="AJ1041" s="86"/>
      <c r="AK1041" s="87" t="s">
        <v>2137</v>
      </c>
    </row>
    <row r="1042" spans="1:37" ht="25.15" customHeight="1" thickTop="1" thickBot="1" x14ac:dyDescent="0.25">
      <c r="A1042" s="285" t="s">
        <v>770</v>
      </c>
      <c r="B1042" s="285"/>
      <c r="C1042" s="285"/>
      <c r="D1042" s="285"/>
      <c r="E1042" s="285"/>
      <c r="F1042" s="285"/>
      <c r="G1042" s="285"/>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88">
        <f>'Art. 121'!AF1000</f>
        <v>0</v>
      </c>
      <c r="AE1042" s="89">
        <f>IF(AG1042=1,AK1042,AG1042)</f>
        <v>0</v>
      </c>
      <c r="AF1042">
        <f>AD1042/2</f>
        <v>0</v>
      </c>
      <c r="AG1042" s="86">
        <f>IF(AND(AF1042&gt;=0,AF1042&lt;=1),1,"No aplica")</f>
        <v>1</v>
      </c>
      <c r="AH1042" s="90">
        <f>AD1042/(AG1042*2)</f>
        <v>0</v>
      </c>
      <c r="AI1042" s="91">
        <f>IF(AG1042=1,AG1042/$AG$1047,"No aplica")</f>
        <v>0.2</v>
      </c>
      <c r="AJ1042" s="91">
        <f>AF1042*AI1042</f>
        <v>0</v>
      </c>
      <c r="AK1042" s="91">
        <f>AJ1042*$AE$23</f>
        <v>0</v>
      </c>
    </row>
    <row r="1043" spans="1:37" ht="25.15" customHeight="1" thickTop="1" thickBot="1" x14ac:dyDescent="0.25">
      <c r="A1043" s="285" t="s">
        <v>771</v>
      </c>
      <c r="B1043" s="285"/>
      <c r="C1043" s="285"/>
      <c r="D1043" s="285"/>
      <c r="E1043" s="285"/>
      <c r="F1043" s="285"/>
      <c r="G1043" s="285"/>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88">
        <f>'Art. 121'!AF1001</f>
        <v>0</v>
      </c>
      <c r="AE1043" s="89">
        <f>IF(AG1043=1,AK1043,AG1043)</f>
        <v>0</v>
      </c>
      <c r="AF1043">
        <f>AD1043/2</f>
        <v>0</v>
      </c>
      <c r="AG1043" s="86">
        <f>IF(AND(AF1043&gt;=0,AF1043&lt;=1),1,"No aplica")</f>
        <v>1</v>
      </c>
      <c r="AH1043" s="90">
        <f>AD1043/(AG1043*2)</f>
        <v>0</v>
      </c>
      <c r="AI1043" s="91">
        <f>IF(AG1043=1,AG1043/$AG$1047,"No aplica")</f>
        <v>0.2</v>
      </c>
      <c r="AJ1043" s="91">
        <f>AF1043*AI1043</f>
        <v>0</v>
      </c>
      <c r="AK1043" s="91">
        <f>AJ1043*$AE$23</f>
        <v>0</v>
      </c>
    </row>
    <row r="1044" spans="1:37" ht="25.15" customHeight="1" thickTop="1" thickBot="1" x14ac:dyDescent="0.25">
      <c r="A1044" s="285" t="s">
        <v>772</v>
      </c>
      <c r="B1044" s="285"/>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88">
        <f>'Art. 121'!AF1002</f>
        <v>0</v>
      </c>
      <c r="AE1044" s="89">
        <f>IF(AG1044=1,AK1044,AG1044)</f>
        <v>0</v>
      </c>
      <c r="AF1044">
        <f>AD1044/2</f>
        <v>0</v>
      </c>
      <c r="AG1044" s="86">
        <f>IF(AND(AF1044&gt;=0,AF1044&lt;=1),1,"No aplica")</f>
        <v>1</v>
      </c>
      <c r="AH1044" s="90">
        <f>AD1044/(AG1044*2)</f>
        <v>0</v>
      </c>
      <c r="AI1044" s="91">
        <f>IF(AG1044=1,AG1044/$AG$1047,"No aplica")</f>
        <v>0.2</v>
      </c>
      <c r="AJ1044" s="91">
        <f>AF1044*AI1044</f>
        <v>0</v>
      </c>
      <c r="AK1044" s="91">
        <f>AJ1044*$AE$23</f>
        <v>0</v>
      </c>
    </row>
    <row r="1045" spans="1:37" ht="25.15" customHeight="1" thickTop="1" thickBot="1" x14ac:dyDescent="0.25">
      <c r="A1045" s="285" t="s">
        <v>773</v>
      </c>
      <c r="B1045" s="285"/>
      <c r="C1045" s="285"/>
      <c r="D1045" s="285"/>
      <c r="E1045" s="285"/>
      <c r="F1045" s="285"/>
      <c r="G1045" s="285"/>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88">
        <f>'Art. 121'!AF1003</f>
        <v>0</v>
      </c>
      <c r="AE1045" s="89">
        <f>IF(AG1045=1,AK1045,AG1045)</f>
        <v>0</v>
      </c>
      <c r="AF1045">
        <f>AD1045/2</f>
        <v>0</v>
      </c>
      <c r="AG1045" s="86">
        <f>IF(AND(AF1045&gt;=0,AF1045&lt;=1),1,"No aplica")</f>
        <v>1</v>
      </c>
      <c r="AH1045" s="90">
        <f>AD1045/(AG1045*2)</f>
        <v>0</v>
      </c>
      <c r="AI1045" s="91">
        <f>IF(AG1045=1,AG1045/$AG$1047,"No aplica")</f>
        <v>0.2</v>
      </c>
      <c r="AJ1045" s="91">
        <f>AF1045*AI1045</f>
        <v>0</v>
      </c>
      <c r="AK1045" s="91">
        <f>AJ1045*$AE$23</f>
        <v>0</v>
      </c>
    </row>
    <row r="1046" spans="1:37" ht="25.15" customHeight="1" thickTop="1" thickBot="1" x14ac:dyDescent="0.25">
      <c r="A1046" s="285" t="s">
        <v>774</v>
      </c>
      <c r="B1046" s="285"/>
      <c r="C1046" s="285"/>
      <c r="D1046" s="285"/>
      <c r="E1046" s="285"/>
      <c r="F1046" s="285"/>
      <c r="G1046" s="285"/>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88">
        <f>'Art. 121'!AF1004</f>
        <v>0</v>
      </c>
      <c r="AE1046" s="89">
        <f>IF(AG1046=1,AK1046,AG1046)</f>
        <v>0</v>
      </c>
      <c r="AF1046">
        <f>AD1046/2</f>
        <v>0</v>
      </c>
      <c r="AG1046" s="86">
        <f>IF(AND(AF1046&gt;=0,AF1046&lt;=1),1,"No aplica")</f>
        <v>1</v>
      </c>
      <c r="AH1046" s="90">
        <f>AD1046/(AG1046*2)</f>
        <v>0</v>
      </c>
      <c r="AI1046" s="91">
        <f>IF(AG1046=1,AG1046/$AG$1047,"No aplica")</f>
        <v>0.2</v>
      </c>
      <c r="AJ1046" s="91">
        <f>AF1046*AI1046</f>
        <v>0</v>
      </c>
      <c r="AK1046" s="91">
        <f>AJ1046*$AE$23</f>
        <v>0</v>
      </c>
    </row>
    <row r="1047" spans="1:37" ht="25.15" customHeight="1" thickTop="1" x14ac:dyDescent="0.2">
      <c r="A1047" s="307" t="s">
        <v>2286</v>
      </c>
      <c r="B1047" s="307"/>
      <c r="C1047" s="307"/>
      <c r="D1047" s="307"/>
      <c r="E1047" s="307"/>
      <c r="F1047" s="307"/>
      <c r="G1047" s="307"/>
      <c r="H1047" s="307"/>
      <c r="I1047" s="307"/>
      <c r="J1047" s="307"/>
      <c r="K1047" s="307"/>
      <c r="L1047" s="307"/>
      <c r="M1047" s="307"/>
      <c r="N1047" s="307"/>
      <c r="O1047" s="307"/>
      <c r="P1047" s="307"/>
      <c r="Q1047" s="307"/>
      <c r="R1047" s="307"/>
      <c r="S1047" s="307"/>
      <c r="T1047" s="307"/>
      <c r="U1047" s="307"/>
      <c r="V1047" s="307"/>
      <c r="W1047" s="307"/>
      <c r="X1047" s="307"/>
      <c r="Y1047" s="307"/>
      <c r="Z1047" s="307"/>
      <c r="AA1047" s="307"/>
      <c r="AB1047" s="307"/>
      <c r="AC1047" s="307"/>
      <c r="AD1047" s="307"/>
      <c r="AE1047" s="89">
        <f>SUM(AE1040:AE1046)</f>
        <v>0</v>
      </c>
      <c r="AF1047" s="59"/>
      <c r="AG1047" s="92">
        <f>SUM(AG1042:AG1046)</f>
        <v>5</v>
      </c>
      <c r="AH1047" s="93"/>
      <c r="AI1047" s="94"/>
      <c r="AJ1047" s="94"/>
      <c r="AK1047" s="94"/>
    </row>
    <row r="1048" spans="1:37" ht="25.15" customHeight="1" x14ac:dyDescent="0.2">
      <c r="A1048" s="308" t="s">
        <v>2287</v>
      </c>
      <c r="B1048" s="308"/>
      <c r="C1048" s="308"/>
      <c r="D1048" s="308"/>
      <c r="E1048" s="308"/>
      <c r="F1048" s="308"/>
      <c r="G1048" s="308"/>
      <c r="H1048" s="308"/>
      <c r="I1048" s="308"/>
      <c r="J1048" s="308"/>
      <c r="K1048" s="308"/>
      <c r="L1048" s="308"/>
      <c r="M1048" s="308"/>
      <c r="N1048" s="308"/>
      <c r="O1048" s="308"/>
      <c r="P1048" s="308"/>
      <c r="Q1048" s="308"/>
      <c r="R1048" s="308"/>
      <c r="S1048" s="308"/>
      <c r="T1048" s="308"/>
      <c r="U1048" s="308"/>
      <c r="V1048" s="308"/>
      <c r="W1048" s="308"/>
      <c r="X1048" s="308"/>
      <c r="Y1048" s="308"/>
      <c r="Z1048" s="308"/>
      <c r="AA1048" s="308"/>
      <c r="AB1048" s="308"/>
      <c r="AC1048" s="308"/>
      <c r="AD1048" s="308"/>
      <c r="AE1048" s="89">
        <f>AE1047/$AE$23*100</f>
        <v>0</v>
      </c>
      <c r="AF1048" s="59"/>
      <c r="AG1048" s="92"/>
      <c r="AH1048" s="93"/>
      <c r="AI1048" s="94"/>
      <c r="AJ1048" s="94"/>
      <c r="AK1048" s="94"/>
    </row>
    <row r="1049" spans="1:37" ht="25.15" customHeight="1" x14ac:dyDescent="0.2">
      <c r="A1049" s="100"/>
      <c r="B1049" s="100"/>
      <c r="C1049" s="100"/>
      <c r="D1049" s="100"/>
      <c r="E1049" s="100"/>
      <c r="F1049" s="100"/>
      <c r="G1049" s="100"/>
      <c r="H1049" s="100"/>
      <c r="I1049" s="100"/>
      <c r="J1049" s="100"/>
      <c r="K1049" s="100"/>
      <c r="L1049" s="100"/>
      <c r="M1049" s="100"/>
      <c r="N1049" s="100"/>
      <c r="O1049" s="100"/>
      <c r="P1049" s="100"/>
      <c r="Q1049" s="95"/>
      <c r="R1049" s="100"/>
      <c r="S1049" s="100"/>
      <c r="T1049" s="100"/>
      <c r="U1049" s="100"/>
      <c r="V1049" s="100"/>
      <c r="W1049" s="100"/>
      <c r="X1049" s="100"/>
      <c r="Y1049" s="100"/>
      <c r="Z1049" s="100"/>
      <c r="AA1049" s="100"/>
      <c r="AB1049" s="100"/>
      <c r="AC1049" s="100"/>
      <c r="AD1049" s="96"/>
      <c r="AE1049" s="96"/>
    </row>
    <row r="1050" spans="1:37" ht="25.15" customHeight="1" x14ac:dyDescent="0.2">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15" customHeight="1" x14ac:dyDescent="0.2">
      <c r="A1051" s="309" t="s">
        <v>775</v>
      </c>
      <c r="B1051" s="309"/>
      <c r="C1051" s="309"/>
      <c r="D1051" s="309"/>
      <c r="E1051" s="309"/>
      <c r="F1051" s="309"/>
      <c r="G1051" s="309"/>
      <c r="H1051" s="309"/>
      <c r="I1051" s="309"/>
      <c r="J1051" s="309"/>
      <c r="K1051" s="309"/>
      <c r="L1051" s="309"/>
      <c r="M1051" s="309"/>
      <c r="N1051" s="309"/>
      <c r="O1051" s="309"/>
      <c r="P1051" s="309"/>
      <c r="Q1051" s="309"/>
      <c r="R1051" s="309"/>
      <c r="S1051" s="309"/>
      <c r="T1051" s="309"/>
      <c r="U1051" s="309"/>
      <c r="V1051" s="309"/>
      <c r="W1051" s="309"/>
      <c r="X1051" s="309"/>
      <c r="Y1051" s="309"/>
      <c r="Z1051" s="309"/>
      <c r="AA1051" s="309"/>
      <c r="AB1051" s="309"/>
      <c r="AC1051" s="309"/>
      <c r="AD1051" s="82"/>
      <c r="AE1051" s="82"/>
    </row>
    <row r="1052" spans="1:37" ht="25.15" customHeight="1" x14ac:dyDescent="0.2">
      <c r="A1052" s="101"/>
      <c r="B1052" s="102"/>
      <c r="C1052" s="102"/>
      <c r="D1052" s="102"/>
      <c r="E1052" s="102"/>
      <c r="F1052" s="102"/>
      <c r="G1052" s="102"/>
      <c r="H1052" s="102"/>
      <c r="I1052" s="102"/>
      <c r="J1052" s="102"/>
      <c r="K1052" s="102"/>
      <c r="L1052" s="102"/>
      <c r="M1052" s="102"/>
      <c r="N1052" s="102"/>
      <c r="O1052" s="102"/>
      <c r="P1052" s="102"/>
      <c r="Q1052" s="103"/>
      <c r="R1052" s="102"/>
      <c r="S1052" s="102"/>
      <c r="T1052" s="102"/>
      <c r="U1052" s="102"/>
      <c r="V1052" s="102"/>
      <c r="W1052" s="102"/>
      <c r="X1052" s="102"/>
      <c r="Y1052" s="102"/>
      <c r="Z1052" s="102"/>
      <c r="AA1052" s="102"/>
      <c r="AB1052" s="102"/>
      <c r="AC1052" s="102"/>
      <c r="AD1052" s="83"/>
      <c r="AE1052" s="83"/>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5"/>
      <c r="R1053" s="70"/>
      <c r="S1053" s="70"/>
      <c r="T1053" s="70"/>
      <c r="U1053" s="70"/>
      <c r="V1053" s="70"/>
      <c r="W1053" s="70"/>
      <c r="X1053" s="70"/>
      <c r="Y1053" s="70"/>
      <c r="Z1053" s="70"/>
      <c r="AA1053" s="70"/>
      <c r="AB1053" s="70"/>
      <c r="AC1053" s="70"/>
      <c r="AD1053" s="96"/>
      <c r="AE1053" s="96"/>
    </row>
    <row r="1054" spans="1:37" ht="25.15" customHeight="1" thickTop="1" thickBot="1" x14ac:dyDescent="0.25">
      <c r="A1054" s="299" t="s">
        <v>43</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63" t="s">
        <v>64</v>
      </c>
      <c r="AE1054" s="211" t="s">
        <v>8</v>
      </c>
      <c r="AF1054" s="86" t="s">
        <v>2133</v>
      </c>
      <c r="AG1054" s="86" t="s">
        <v>2134</v>
      </c>
      <c r="AH1054" s="86" t="s">
        <v>2135</v>
      </c>
      <c r="AI1054" s="87" t="s">
        <v>2136</v>
      </c>
      <c r="AJ1054" s="86"/>
      <c r="AK1054" s="87" t="s">
        <v>2137</v>
      </c>
    </row>
    <row r="1055" spans="1:37" ht="25.15" customHeight="1" thickTop="1" thickBot="1" x14ac:dyDescent="0.25">
      <c r="A1055" s="285" t="s">
        <v>66</v>
      </c>
      <c r="B1055" s="285"/>
      <c r="C1055" s="285"/>
      <c r="D1055" s="285"/>
      <c r="E1055" s="285"/>
      <c r="F1055" s="285"/>
      <c r="G1055" s="285"/>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88">
        <f>'Art. 121'!AF1013</f>
        <v>3</v>
      </c>
      <c r="AE1055" s="89" t="str">
        <f t="shared" ref="AE1055:AE1070" si="188">IF(AG1055=1,AK1055,AG1055)</f>
        <v>No aplica</v>
      </c>
      <c r="AF1055">
        <f t="shared" ref="AF1055:AF1070" si="189">AD1055/2</f>
        <v>1.5</v>
      </c>
      <c r="AG1055" s="86" t="str">
        <f t="shared" ref="AG1055:AG1070" si="190">IF(AND(AF1055&gt;=0,AF1055&lt;=1),1,"No aplica")</f>
        <v>No aplica</v>
      </c>
      <c r="AH1055" s="90" t="e">
        <f t="shared" ref="AH1055:AH1070" si="191">AD1055/(AG1055*2)</f>
        <v>#VALUE!</v>
      </c>
      <c r="AI1055" s="91" t="str">
        <f t="shared" ref="AI1055:AI1070" si="192">IF(AG1055=1,AG1055/$AG$1071,"No aplica")</f>
        <v>No aplica</v>
      </c>
      <c r="AJ1055" s="91" t="e">
        <f t="shared" ref="AJ1055:AJ1070" si="193">AF1055*AI1055</f>
        <v>#VALUE!</v>
      </c>
      <c r="AK1055" s="91" t="e">
        <f t="shared" ref="AK1055:AK1070" si="194">AJ1055*$AE$23</f>
        <v>#VALUE!</v>
      </c>
    </row>
    <row r="1056" spans="1:37" ht="25.15" customHeight="1" thickTop="1" thickBot="1" x14ac:dyDescent="0.25">
      <c r="A1056" s="285" t="s">
        <v>67</v>
      </c>
      <c r="B1056" s="285"/>
      <c r="C1056" s="285"/>
      <c r="D1056" s="285"/>
      <c r="E1056" s="285"/>
      <c r="F1056" s="285"/>
      <c r="G1056" s="285"/>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88">
        <f>'Art. 121'!AF1014</f>
        <v>3</v>
      </c>
      <c r="AE1056" s="89" t="str">
        <f t="shared" si="188"/>
        <v>No aplica</v>
      </c>
      <c r="AF1056">
        <f t="shared" si="189"/>
        <v>1.5</v>
      </c>
      <c r="AG1056" s="86" t="str">
        <f t="shared" si="190"/>
        <v>No aplica</v>
      </c>
      <c r="AH1056" s="90" t="e">
        <f t="shared" si="191"/>
        <v>#VALUE!</v>
      </c>
      <c r="AI1056" s="91" t="str">
        <f t="shared" si="192"/>
        <v>No aplica</v>
      </c>
      <c r="AJ1056" s="91" t="e">
        <f t="shared" si="193"/>
        <v>#VALUE!</v>
      </c>
      <c r="AK1056" s="91" t="e">
        <f t="shared" si="194"/>
        <v>#VALUE!</v>
      </c>
    </row>
    <row r="1057" spans="1:37" ht="25.15" customHeight="1" thickTop="1" thickBot="1" x14ac:dyDescent="0.25">
      <c r="A1057" s="285" t="s">
        <v>777</v>
      </c>
      <c r="B1057" s="285"/>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88">
        <f>'Art. 121'!AF1015</f>
        <v>3</v>
      </c>
      <c r="AE1057" s="89" t="str">
        <f t="shared" si="188"/>
        <v>No aplica</v>
      </c>
      <c r="AF1057">
        <f t="shared" si="189"/>
        <v>1.5</v>
      </c>
      <c r="AG1057" s="86" t="str">
        <f t="shared" si="190"/>
        <v>No aplica</v>
      </c>
      <c r="AH1057" s="90" t="e">
        <f t="shared" si="191"/>
        <v>#VALUE!</v>
      </c>
      <c r="AI1057" s="91" t="str">
        <f t="shared" si="192"/>
        <v>No aplica</v>
      </c>
      <c r="AJ1057" s="91" t="e">
        <f t="shared" si="193"/>
        <v>#VALUE!</v>
      </c>
      <c r="AK1057" s="91" t="e">
        <f t="shared" si="194"/>
        <v>#VALUE!</v>
      </c>
    </row>
    <row r="1058" spans="1:37" ht="25.15" customHeight="1" thickTop="1" thickBot="1" x14ac:dyDescent="0.25">
      <c r="A1058" s="285" t="s">
        <v>778</v>
      </c>
      <c r="B1058" s="285"/>
      <c r="C1058" s="285"/>
      <c r="D1058" s="285"/>
      <c r="E1058" s="285"/>
      <c r="F1058" s="285"/>
      <c r="G1058" s="285"/>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88">
        <f>'Art. 121'!AF1016</f>
        <v>3</v>
      </c>
      <c r="AE1058" s="89" t="str">
        <f t="shared" si="188"/>
        <v>No aplica</v>
      </c>
      <c r="AF1058">
        <f t="shared" si="189"/>
        <v>1.5</v>
      </c>
      <c r="AG1058" s="86" t="str">
        <f t="shared" si="190"/>
        <v>No aplica</v>
      </c>
      <c r="AH1058" s="90" t="e">
        <f t="shared" si="191"/>
        <v>#VALUE!</v>
      </c>
      <c r="AI1058" s="91" t="str">
        <f t="shared" si="192"/>
        <v>No aplica</v>
      </c>
      <c r="AJ1058" s="91" t="e">
        <f t="shared" si="193"/>
        <v>#VALUE!</v>
      </c>
      <c r="AK1058" s="91" t="e">
        <f t="shared" si="194"/>
        <v>#VALUE!</v>
      </c>
    </row>
    <row r="1059" spans="1:37" ht="25.15" customHeight="1" thickTop="1" thickBot="1" x14ac:dyDescent="0.25">
      <c r="A1059" s="285" t="s">
        <v>779</v>
      </c>
      <c r="B1059" s="285"/>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88">
        <f>'Art. 121'!AF1017</f>
        <v>3</v>
      </c>
      <c r="AE1059" s="89" t="str">
        <f t="shared" si="188"/>
        <v>No aplica</v>
      </c>
      <c r="AF1059">
        <f t="shared" si="189"/>
        <v>1.5</v>
      </c>
      <c r="AG1059" s="86" t="str">
        <f t="shared" si="190"/>
        <v>No aplica</v>
      </c>
      <c r="AH1059" s="90" t="e">
        <f t="shared" si="191"/>
        <v>#VALUE!</v>
      </c>
      <c r="AI1059" s="91" t="str">
        <f t="shared" si="192"/>
        <v>No aplica</v>
      </c>
      <c r="AJ1059" s="91" t="e">
        <f t="shared" si="193"/>
        <v>#VALUE!</v>
      </c>
      <c r="AK1059" s="91" t="e">
        <f t="shared" si="194"/>
        <v>#VALUE!</v>
      </c>
    </row>
    <row r="1060" spans="1:37" ht="25.15" customHeight="1" thickTop="1" thickBot="1" x14ac:dyDescent="0.25">
      <c r="A1060" s="285" t="s">
        <v>780</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88">
        <f>'Art. 121'!AF1018</f>
        <v>3</v>
      </c>
      <c r="AE1060" s="89" t="str">
        <f t="shared" si="188"/>
        <v>No aplica</v>
      </c>
      <c r="AF1060">
        <f t="shared" si="189"/>
        <v>1.5</v>
      </c>
      <c r="AG1060" s="86" t="str">
        <f t="shared" si="190"/>
        <v>No aplica</v>
      </c>
      <c r="AH1060" s="90" t="e">
        <f t="shared" si="191"/>
        <v>#VALUE!</v>
      </c>
      <c r="AI1060" s="91" t="str">
        <f t="shared" si="192"/>
        <v>No aplica</v>
      </c>
      <c r="AJ1060" s="91" t="e">
        <f t="shared" si="193"/>
        <v>#VALUE!</v>
      </c>
      <c r="AK1060" s="91" t="e">
        <f t="shared" si="194"/>
        <v>#VALUE!</v>
      </c>
    </row>
    <row r="1061" spans="1:37" ht="25.15" customHeight="1" thickTop="1" thickBot="1" x14ac:dyDescent="0.25">
      <c r="A1061" s="285" t="s">
        <v>781</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88">
        <f>'Art. 121'!AF1019</f>
        <v>3</v>
      </c>
      <c r="AE1061" s="89" t="str">
        <f t="shared" si="188"/>
        <v>No aplica</v>
      </c>
      <c r="AF1061">
        <f t="shared" si="189"/>
        <v>1.5</v>
      </c>
      <c r="AG1061" s="86" t="str">
        <f t="shared" si="190"/>
        <v>No aplica</v>
      </c>
      <c r="AH1061" s="90" t="e">
        <f t="shared" si="191"/>
        <v>#VALUE!</v>
      </c>
      <c r="AI1061" s="91" t="str">
        <f t="shared" si="192"/>
        <v>No aplica</v>
      </c>
      <c r="AJ1061" s="91" t="e">
        <f t="shared" si="193"/>
        <v>#VALUE!</v>
      </c>
      <c r="AK1061" s="91" t="e">
        <f t="shared" si="194"/>
        <v>#VALUE!</v>
      </c>
    </row>
    <row r="1062" spans="1:37" ht="25.15" customHeight="1" thickTop="1" thickBot="1" x14ac:dyDescent="0.25">
      <c r="A1062" s="285" t="s">
        <v>168</v>
      </c>
      <c r="B1062" s="285"/>
      <c r="C1062" s="285"/>
      <c r="D1062" s="285"/>
      <c r="E1062" s="285"/>
      <c r="F1062" s="285"/>
      <c r="G1062" s="285"/>
      <c r="H1062" s="285"/>
      <c r="I1062" s="285"/>
      <c r="J1062" s="285"/>
      <c r="K1062" s="285"/>
      <c r="L1062" s="285"/>
      <c r="M1062" s="285"/>
      <c r="N1062" s="285"/>
      <c r="O1062" s="285"/>
      <c r="P1062" s="285"/>
      <c r="Q1062" s="285"/>
      <c r="R1062" s="285"/>
      <c r="S1062" s="285"/>
      <c r="T1062" s="285"/>
      <c r="U1062" s="285"/>
      <c r="V1062" s="285"/>
      <c r="W1062" s="285"/>
      <c r="X1062" s="285"/>
      <c r="Y1062" s="285"/>
      <c r="Z1062" s="285"/>
      <c r="AA1062" s="285"/>
      <c r="AB1062" s="285"/>
      <c r="AC1062" s="285"/>
      <c r="AD1062" s="88">
        <f>'Art. 121'!AF1020</f>
        <v>3</v>
      </c>
      <c r="AE1062" s="89" t="str">
        <f t="shared" si="188"/>
        <v>No aplica</v>
      </c>
      <c r="AF1062">
        <f t="shared" si="189"/>
        <v>1.5</v>
      </c>
      <c r="AG1062" s="86" t="str">
        <f t="shared" si="190"/>
        <v>No aplica</v>
      </c>
      <c r="AH1062" s="90" t="e">
        <f t="shared" si="191"/>
        <v>#VALUE!</v>
      </c>
      <c r="AI1062" s="91" t="str">
        <f t="shared" si="192"/>
        <v>No aplica</v>
      </c>
      <c r="AJ1062" s="91" t="e">
        <f t="shared" si="193"/>
        <v>#VALUE!</v>
      </c>
      <c r="AK1062" s="91" t="e">
        <f t="shared" si="194"/>
        <v>#VALUE!</v>
      </c>
    </row>
    <row r="1063" spans="1:37" ht="25.15" customHeight="1" thickTop="1" thickBot="1" x14ac:dyDescent="0.25">
      <c r="A1063" s="285" t="s">
        <v>782</v>
      </c>
      <c r="B1063" s="285"/>
      <c r="C1063" s="285"/>
      <c r="D1063" s="285"/>
      <c r="E1063" s="285"/>
      <c r="F1063" s="285"/>
      <c r="G1063" s="285"/>
      <c r="H1063" s="285"/>
      <c r="I1063" s="285"/>
      <c r="J1063" s="285"/>
      <c r="K1063" s="285"/>
      <c r="L1063" s="285"/>
      <c r="M1063" s="285"/>
      <c r="N1063" s="285"/>
      <c r="O1063" s="285"/>
      <c r="P1063" s="285"/>
      <c r="Q1063" s="285"/>
      <c r="R1063" s="285"/>
      <c r="S1063" s="285"/>
      <c r="T1063" s="285"/>
      <c r="U1063" s="285"/>
      <c r="V1063" s="285"/>
      <c r="W1063" s="285"/>
      <c r="X1063" s="285"/>
      <c r="Y1063" s="285"/>
      <c r="Z1063" s="285"/>
      <c r="AA1063" s="285"/>
      <c r="AB1063" s="285"/>
      <c r="AC1063" s="285"/>
      <c r="AD1063" s="88">
        <f>'Art. 121'!AF1021</f>
        <v>3</v>
      </c>
      <c r="AE1063" s="89" t="str">
        <f t="shared" si="188"/>
        <v>No aplica</v>
      </c>
      <c r="AF1063">
        <f t="shared" si="189"/>
        <v>1.5</v>
      </c>
      <c r="AG1063" s="86" t="str">
        <f t="shared" si="190"/>
        <v>No aplica</v>
      </c>
      <c r="AH1063" s="90" t="e">
        <f t="shared" si="191"/>
        <v>#VALUE!</v>
      </c>
      <c r="AI1063" s="91" t="str">
        <f t="shared" si="192"/>
        <v>No aplica</v>
      </c>
      <c r="AJ1063" s="91" t="e">
        <f t="shared" si="193"/>
        <v>#VALUE!</v>
      </c>
      <c r="AK1063" s="91" t="e">
        <f t="shared" si="194"/>
        <v>#VALUE!</v>
      </c>
    </row>
    <row r="1064" spans="1:37" ht="25.15" customHeight="1" thickTop="1" thickBot="1" x14ac:dyDescent="0.25">
      <c r="A1064" s="285" t="s">
        <v>783</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88">
        <f>'Art. 121'!AF1022</f>
        <v>3</v>
      </c>
      <c r="AE1064" s="89" t="str">
        <f t="shared" si="188"/>
        <v>No aplica</v>
      </c>
      <c r="AF1064">
        <f t="shared" si="189"/>
        <v>1.5</v>
      </c>
      <c r="AG1064" s="86" t="str">
        <f t="shared" si="190"/>
        <v>No aplica</v>
      </c>
      <c r="AH1064" s="90" t="e">
        <f t="shared" si="191"/>
        <v>#VALUE!</v>
      </c>
      <c r="AI1064" s="91" t="str">
        <f t="shared" si="192"/>
        <v>No aplica</v>
      </c>
      <c r="AJ1064" s="91" t="e">
        <f t="shared" si="193"/>
        <v>#VALUE!</v>
      </c>
      <c r="AK1064" s="91" t="e">
        <f t="shared" si="194"/>
        <v>#VALUE!</v>
      </c>
    </row>
    <row r="1065" spans="1:37" ht="25.15" customHeight="1" thickTop="1" thickBot="1" x14ac:dyDescent="0.25">
      <c r="A1065" s="285" t="s">
        <v>784</v>
      </c>
      <c r="B1065" s="285"/>
      <c r="C1065" s="285"/>
      <c r="D1065" s="285"/>
      <c r="E1065" s="285"/>
      <c r="F1065" s="285"/>
      <c r="G1065" s="285"/>
      <c r="H1065" s="285"/>
      <c r="I1065" s="285"/>
      <c r="J1065" s="285"/>
      <c r="K1065" s="285"/>
      <c r="L1065" s="285"/>
      <c r="M1065" s="285"/>
      <c r="N1065" s="285"/>
      <c r="O1065" s="285"/>
      <c r="P1065" s="285"/>
      <c r="Q1065" s="285"/>
      <c r="R1065" s="285"/>
      <c r="S1065" s="285"/>
      <c r="T1065" s="285"/>
      <c r="U1065" s="285"/>
      <c r="V1065" s="285"/>
      <c r="W1065" s="285"/>
      <c r="X1065" s="285"/>
      <c r="Y1065" s="285"/>
      <c r="Z1065" s="285"/>
      <c r="AA1065" s="285"/>
      <c r="AB1065" s="285"/>
      <c r="AC1065" s="285"/>
      <c r="AD1065" s="88">
        <f>'Art. 121'!AF1023</f>
        <v>3</v>
      </c>
      <c r="AE1065" s="89" t="str">
        <f t="shared" si="188"/>
        <v>No aplica</v>
      </c>
      <c r="AF1065">
        <f t="shared" si="189"/>
        <v>1.5</v>
      </c>
      <c r="AG1065" s="86" t="str">
        <f t="shared" si="190"/>
        <v>No aplica</v>
      </c>
      <c r="AH1065" s="90" t="e">
        <f t="shared" si="191"/>
        <v>#VALUE!</v>
      </c>
      <c r="AI1065" s="91" t="str">
        <f t="shared" si="192"/>
        <v>No aplica</v>
      </c>
      <c r="AJ1065" s="91" t="e">
        <f t="shared" si="193"/>
        <v>#VALUE!</v>
      </c>
      <c r="AK1065" s="91" t="e">
        <f t="shared" si="194"/>
        <v>#VALUE!</v>
      </c>
    </row>
    <row r="1066" spans="1:37" ht="25.15" customHeight="1" thickTop="1" thickBot="1" x14ac:dyDescent="0.25">
      <c r="A1066" s="285" t="s">
        <v>785</v>
      </c>
      <c r="B1066" s="285"/>
      <c r="C1066" s="285"/>
      <c r="D1066" s="285"/>
      <c r="E1066" s="285"/>
      <c r="F1066" s="285"/>
      <c r="G1066" s="285"/>
      <c r="H1066" s="285"/>
      <c r="I1066" s="285"/>
      <c r="J1066" s="285"/>
      <c r="K1066" s="285"/>
      <c r="L1066" s="285"/>
      <c r="M1066" s="285"/>
      <c r="N1066" s="285"/>
      <c r="O1066" s="285"/>
      <c r="P1066" s="285"/>
      <c r="Q1066" s="285"/>
      <c r="R1066" s="285"/>
      <c r="S1066" s="285"/>
      <c r="T1066" s="285"/>
      <c r="U1066" s="285"/>
      <c r="V1066" s="285"/>
      <c r="W1066" s="285"/>
      <c r="X1066" s="285"/>
      <c r="Y1066" s="285"/>
      <c r="Z1066" s="285"/>
      <c r="AA1066" s="285"/>
      <c r="AB1066" s="285"/>
      <c r="AC1066" s="285"/>
      <c r="AD1066" s="88">
        <f>'Art. 121'!AF1024</f>
        <v>3</v>
      </c>
      <c r="AE1066" s="89" t="str">
        <f t="shared" si="188"/>
        <v>No aplica</v>
      </c>
      <c r="AF1066">
        <f t="shared" si="189"/>
        <v>1.5</v>
      </c>
      <c r="AG1066" s="86" t="str">
        <f t="shared" si="190"/>
        <v>No aplica</v>
      </c>
      <c r="AH1066" s="90" t="e">
        <f t="shared" si="191"/>
        <v>#VALUE!</v>
      </c>
      <c r="AI1066" s="91" t="str">
        <f t="shared" si="192"/>
        <v>No aplica</v>
      </c>
      <c r="AJ1066" s="91" t="e">
        <f t="shared" si="193"/>
        <v>#VALUE!</v>
      </c>
      <c r="AK1066" s="91" t="e">
        <f t="shared" si="194"/>
        <v>#VALUE!</v>
      </c>
    </row>
    <row r="1067" spans="1:37" ht="25.15" customHeight="1" thickTop="1" thickBot="1" x14ac:dyDescent="0.25">
      <c r="A1067" s="285" t="s">
        <v>786</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88">
        <f>'Art. 121'!AF1025</f>
        <v>3</v>
      </c>
      <c r="AE1067" s="89" t="str">
        <f t="shared" si="188"/>
        <v>No aplica</v>
      </c>
      <c r="AF1067">
        <f t="shared" si="189"/>
        <v>1.5</v>
      </c>
      <c r="AG1067" s="86" t="str">
        <f t="shared" si="190"/>
        <v>No aplica</v>
      </c>
      <c r="AH1067" s="90" t="e">
        <f t="shared" si="191"/>
        <v>#VALUE!</v>
      </c>
      <c r="AI1067" s="91" t="str">
        <f t="shared" si="192"/>
        <v>No aplica</v>
      </c>
      <c r="AJ1067" s="91" t="e">
        <f t="shared" si="193"/>
        <v>#VALUE!</v>
      </c>
      <c r="AK1067" s="91" t="e">
        <f t="shared" si="194"/>
        <v>#VALUE!</v>
      </c>
    </row>
    <row r="1068" spans="1:37" ht="25.15" customHeight="1" thickTop="1" thickBot="1" x14ac:dyDescent="0.25">
      <c r="A1068" s="285" t="s">
        <v>787</v>
      </c>
      <c r="B1068" s="285"/>
      <c r="C1068" s="285"/>
      <c r="D1068" s="285"/>
      <c r="E1068" s="285"/>
      <c r="F1068" s="285"/>
      <c r="G1068" s="285"/>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88">
        <f>'Art. 121'!AF1026</f>
        <v>3</v>
      </c>
      <c r="AE1068" s="89" t="str">
        <f t="shared" si="188"/>
        <v>No aplica</v>
      </c>
      <c r="AF1068">
        <f t="shared" si="189"/>
        <v>1.5</v>
      </c>
      <c r="AG1068" s="86" t="str">
        <f t="shared" si="190"/>
        <v>No aplica</v>
      </c>
      <c r="AH1068" s="90" t="e">
        <f t="shared" si="191"/>
        <v>#VALUE!</v>
      </c>
      <c r="AI1068" s="91" t="str">
        <f t="shared" si="192"/>
        <v>No aplica</v>
      </c>
      <c r="AJ1068" s="91" t="e">
        <f t="shared" si="193"/>
        <v>#VALUE!</v>
      </c>
      <c r="AK1068" s="91" t="e">
        <f t="shared" si="194"/>
        <v>#VALUE!</v>
      </c>
    </row>
    <row r="1069" spans="1:37" ht="25.15" customHeight="1" thickTop="1" thickBot="1" x14ac:dyDescent="0.25">
      <c r="A1069" s="285" t="s">
        <v>788</v>
      </c>
      <c r="B1069" s="285"/>
      <c r="C1069" s="285"/>
      <c r="D1069" s="285"/>
      <c r="E1069" s="285"/>
      <c r="F1069" s="285"/>
      <c r="G1069" s="285"/>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88">
        <f>'Art. 121'!AF1027</f>
        <v>3</v>
      </c>
      <c r="AE1069" s="89" t="str">
        <f t="shared" si="188"/>
        <v>No aplica</v>
      </c>
      <c r="AF1069">
        <f t="shared" si="189"/>
        <v>1.5</v>
      </c>
      <c r="AG1069" s="86" t="str">
        <f t="shared" si="190"/>
        <v>No aplica</v>
      </c>
      <c r="AH1069" s="90" t="e">
        <f t="shared" si="191"/>
        <v>#VALUE!</v>
      </c>
      <c r="AI1069" s="91" t="str">
        <f t="shared" si="192"/>
        <v>No aplica</v>
      </c>
      <c r="AJ1069" s="91" t="e">
        <f t="shared" si="193"/>
        <v>#VALUE!</v>
      </c>
      <c r="AK1069" s="91" t="e">
        <f t="shared" si="194"/>
        <v>#VALUE!</v>
      </c>
    </row>
    <row r="1070" spans="1:37" ht="25.15" customHeight="1" thickTop="1" thickBot="1" x14ac:dyDescent="0.25">
      <c r="A1070" s="285" t="s">
        <v>789</v>
      </c>
      <c r="B1070" s="285"/>
      <c r="C1070" s="285"/>
      <c r="D1070" s="285"/>
      <c r="E1070" s="285"/>
      <c r="F1070" s="285"/>
      <c r="G1070" s="285"/>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88">
        <f>'Art. 121'!AF1028</f>
        <v>3</v>
      </c>
      <c r="AE1070" s="89" t="str">
        <f t="shared" si="188"/>
        <v>No aplica</v>
      </c>
      <c r="AF1070">
        <f t="shared" si="189"/>
        <v>1.5</v>
      </c>
      <c r="AG1070" s="86" t="str">
        <f t="shared" si="190"/>
        <v>No aplica</v>
      </c>
      <c r="AH1070" s="90" t="e">
        <f t="shared" si="191"/>
        <v>#VALUE!</v>
      </c>
      <c r="AI1070" s="91" t="str">
        <f t="shared" si="192"/>
        <v>No aplica</v>
      </c>
      <c r="AJ1070" s="91" t="e">
        <f t="shared" si="193"/>
        <v>#VALUE!</v>
      </c>
      <c r="AK1070" s="91" t="e">
        <f t="shared" si="194"/>
        <v>#VALUE!</v>
      </c>
    </row>
    <row r="1071" spans="1:37" ht="25.15" customHeight="1" thickTop="1" x14ac:dyDescent="0.2">
      <c r="A1071" s="307" t="s">
        <v>2288</v>
      </c>
      <c r="B1071" s="307"/>
      <c r="C1071" s="307"/>
      <c r="D1071" s="307"/>
      <c r="E1071" s="307"/>
      <c r="F1071" s="307"/>
      <c r="G1071" s="307"/>
      <c r="H1071" s="307"/>
      <c r="I1071" s="307"/>
      <c r="J1071" s="307"/>
      <c r="K1071" s="307"/>
      <c r="L1071" s="307"/>
      <c r="M1071" s="307"/>
      <c r="N1071" s="307"/>
      <c r="O1071" s="307"/>
      <c r="P1071" s="307"/>
      <c r="Q1071" s="307"/>
      <c r="R1071" s="307"/>
      <c r="S1071" s="307"/>
      <c r="T1071" s="307"/>
      <c r="U1071" s="307"/>
      <c r="V1071" s="307"/>
      <c r="W1071" s="307"/>
      <c r="X1071" s="307"/>
      <c r="Y1071" s="307"/>
      <c r="Z1071" s="307"/>
      <c r="AA1071" s="307"/>
      <c r="AB1071" s="307"/>
      <c r="AC1071" s="307"/>
      <c r="AD1071" s="307"/>
      <c r="AE1071" s="89">
        <f>SUM(AE1055:AE1070)</f>
        <v>0</v>
      </c>
      <c r="AF1071" s="59"/>
      <c r="AG1071" s="92">
        <f>SUM(AG1055:AG1070)</f>
        <v>0</v>
      </c>
      <c r="AH1071" s="93"/>
      <c r="AI1071" s="94"/>
      <c r="AJ1071" s="94"/>
      <c r="AK1071" s="94"/>
    </row>
    <row r="1072" spans="1:37" ht="25.15" customHeight="1" x14ac:dyDescent="0.2">
      <c r="A1072" s="308" t="s">
        <v>2289</v>
      </c>
      <c r="B1072" s="308"/>
      <c r="C1072" s="308"/>
      <c r="D1072" s="308"/>
      <c r="E1072" s="308"/>
      <c r="F1072" s="308"/>
      <c r="G1072" s="308"/>
      <c r="H1072" s="308"/>
      <c r="I1072" s="308"/>
      <c r="J1072" s="308"/>
      <c r="K1072" s="308"/>
      <c r="L1072" s="308"/>
      <c r="M1072" s="308"/>
      <c r="N1072" s="308"/>
      <c r="O1072" s="308"/>
      <c r="P1072" s="308"/>
      <c r="Q1072" s="308"/>
      <c r="R1072" s="308"/>
      <c r="S1072" s="308"/>
      <c r="T1072" s="308"/>
      <c r="U1072" s="308"/>
      <c r="V1072" s="308"/>
      <c r="W1072" s="308"/>
      <c r="X1072" s="308"/>
      <c r="Y1072" s="308"/>
      <c r="Z1072" s="308"/>
      <c r="AA1072" s="308"/>
      <c r="AB1072" s="308"/>
      <c r="AC1072" s="308"/>
      <c r="AD1072" s="308"/>
      <c r="AE1072" s="89">
        <f>AE1071/$AE$23*100</f>
        <v>0</v>
      </c>
      <c r="AF1072" s="59"/>
      <c r="AG1072" s="92"/>
      <c r="AH1072" s="93"/>
      <c r="AI1072" s="94"/>
      <c r="AJ1072" s="94"/>
      <c r="AK1072" s="94"/>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5"/>
      <c r="R1073" s="70"/>
      <c r="S1073" s="70"/>
      <c r="T1073" s="70"/>
      <c r="U1073" s="70"/>
      <c r="V1073" s="70"/>
      <c r="W1073" s="70"/>
      <c r="X1073" s="70"/>
      <c r="Y1073" s="70"/>
      <c r="Z1073" s="70"/>
      <c r="AA1073" s="70"/>
      <c r="AB1073" s="70"/>
      <c r="AC1073" s="70"/>
      <c r="AD1073" s="96"/>
      <c r="AE1073" s="96"/>
    </row>
    <row r="1074" spans="1:37" ht="25.15" customHeight="1" thickTop="1" thickBot="1" x14ac:dyDescent="0.25">
      <c r="A1074" s="310" t="s">
        <v>73</v>
      </c>
      <c r="B1074" s="310"/>
      <c r="C1074" s="310"/>
      <c r="D1074" s="310"/>
      <c r="E1074" s="310"/>
      <c r="F1074" s="310"/>
      <c r="G1074" s="310"/>
      <c r="H1074" s="310"/>
      <c r="I1074" s="310"/>
      <c r="J1074" s="310"/>
      <c r="K1074" s="310"/>
      <c r="L1074" s="310"/>
      <c r="M1074" s="310"/>
      <c r="N1074" s="310"/>
      <c r="O1074" s="310"/>
      <c r="P1074" s="310"/>
      <c r="Q1074" s="310"/>
      <c r="R1074" s="310"/>
      <c r="S1074" s="310"/>
      <c r="T1074" s="310"/>
      <c r="U1074" s="310"/>
      <c r="V1074" s="310"/>
      <c r="W1074" s="310"/>
      <c r="X1074" s="310"/>
      <c r="Y1074" s="310"/>
      <c r="Z1074" s="310"/>
      <c r="AA1074" s="310"/>
      <c r="AB1074" s="310"/>
      <c r="AC1074" s="310"/>
      <c r="AD1074" s="104" t="s">
        <v>64</v>
      </c>
      <c r="AE1074" s="105" t="s">
        <v>8</v>
      </c>
      <c r="AF1074" s="86" t="s">
        <v>2133</v>
      </c>
      <c r="AG1074" s="86" t="s">
        <v>2134</v>
      </c>
      <c r="AH1074" s="86" t="s">
        <v>2135</v>
      </c>
      <c r="AI1074" s="87" t="s">
        <v>2136</v>
      </c>
      <c r="AJ1074" s="86"/>
      <c r="AK1074" s="87" t="s">
        <v>2137</v>
      </c>
    </row>
    <row r="1075" spans="1:37" ht="25.15" customHeight="1" thickTop="1" thickBot="1" x14ac:dyDescent="0.25">
      <c r="A1075" s="285" t="s">
        <v>156</v>
      </c>
      <c r="B1075" s="285"/>
      <c r="C1075" s="285"/>
      <c r="D1075" s="285"/>
      <c r="E1075" s="285"/>
      <c r="F1075" s="285"/>
      <c r="G1075" s="285"/>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88">
        <f>'Art. 121'!AF1031</f>
        <v>3</v>
      </c>
      <c r="AE1075" s="89" t="str">
        <f>IF(AG1075=1,AK1075,AG1075)</f>
        <v>No aplica</v>
      </c>
      <c r="AF1075">
        <f>AD1075/2</f>
        <v>1.5</v>
      </c>
      <c r="AG1075" s="86" t="str">
        <f>IF(AND(AF1075&gt;=0,AF1075&lt;=1),1,"No aplica")</f>
        <v>No aplica</v>
      </c>
      <c r="AH1075" s="90" t="e">
        <f>AD1075/(AG1075*2)</f>
        <v>#VALUE!</v>
      </c>
      <c r="AI1075" s="91" t="str">
        <f>IF(AG1075=1,AG1075/$AG$1080,"No aplica")</f>
        <v>No aplica</v>
      </c>
      <c r="AJ1075" s="91" t="e">
        <f>AF1075*AI1075</f>
        <v>#VALUE!</v>
      </c>
      <c r="AK1075" s="91" t="e">
        <f>AJ1075*$AE$23</f>
        <v>#VALUE!</v>
      </c>
    </row>
    <row r="1076" spans="1:37" ht="25.15" customHeight="1" thickTop="1" thickBot="1" x14ac:dyDescent="0.25">
      <c r="A1076" s="285" t="s">
        <v>157</v>
      </c>
      <c r="B1076" s="285"/>
      <c r="C1076" s="285"/>
      <c r="D1076" s="285"/>
      <c r="E1076" s="285"/>
      <c r="F1076" s="285"/>
      <c r="G1076" s="285"/>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88">
        <f>'Art. 121'!AF1032</f>
        <v>3</v>
      </c>
      <c r="AE1076" s="89" t="str">
        <f>IF(AG1076=1,AK1076,AG1076)</f>
        <v>No aplica</v>
      </c>
      <c r="AF1076">
        <f>AD1076/2</f>
        <v>1.5</v>
      </c>
      <c r="AG1076" s="86" t="str">
        <f>IF(AND(AF1076&gt;=0,AF1076&lt;=1),1,"No aplica")</f>
        <v>No aplica</v>
      </c>
      <c r="AH1076" s="90" t="e">
        <f>AD1076/(AG1076*2)</f>
        <v>#VALUE!</v>
      </c>
      <c r="AI1076" s="91" t="str">
        <f>IF(AG1076=1,AG1076/$AG$1080,"No aplica")</f>
        <v>No aplica</v>
      </c>
      <c r="AJ1076" s="91" t="e">
        <f>AF1076*AI1076</f>
        <v>#VALUE!</v>
      </c>
      <c r="AK1076" s="91" t="e">
        <f>AJ1076*$AE$23</f>
        <v>#VALUE!</v>
      </c>
    </row>
    <row r="1077" spans="1:37" ht="25.15" customHeight="1" thickTop="1" thickBot="1" x14ac:dyDescent="0.25">
      <c r="A1077" s="285" t="s">
        <v>158</v>
      </c>
      <c r="B1077" s="285"/>
      <c r="C1077" s="285"/>
      <c r="D1077" s="285"/>
      <c r="E1077" s="285"/>
      <c r="F1077" s="285"/>
      <c r="G1077" s="285"/>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88">
        <f>'Art. 121'!AF1033</f>
        <v>3</v>
      </c>
      <c r="AE1077" s="89" t="str">
        <f>IF(AG1077=1,AK1077,AG1077)</f>
        <v>No aplica</v>
      </c>
      <c r="AF1077">
        <f>AD1077/2</f>
        <v>1.5</v>
      </c>
      <c r="AG1077" s="86" t="str">
        <f>IF(AND(AF1077&gt;=0,AF1077&lt;=1),1,"No aplica")</f>
        <v>No aplica</v>
      </c>
      <c r="AH1077" s="90" t="e">
        <f>AD1077/(AG1077*2)</f>
        <v>#VALUE!</v>
      </c>
      <c r="AI1077" s="91" t="str">
        <f>IF(AG1077=1,AG1077/$AG$1080,"No aplica")</f>
        <v>No aplica</v>
      </c>
      <c r="AJ1077" s="91" t="e">
        <f>AF1077*AI1077</f>
        <v>#VALUE!</v>
      </c>
      <c r="AK1077" s="91" t="e">
        <f>AJ1077*$AE$23</f>
        <v>#VALUE!</v>
      </c>
    </row>
    <row r="1078" spans="1:37" ht="25.15" customHeight="1" thickTop="1" thickBot="1" x14ac:dyDescent="0.25">
      <c r="A1078" s="285" t="s">
        <v>159</v>
      </c>
      <c r="B1078" s="285"/>
      <c r="C1078" s="285"/>
      <c r="D1078" s="285"/>
      <c r="E1078" s="285"/>
      <c r="F1078" s="285"/>
      <c r="G1078" s="285"/>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88">
        <f>'Art. 121'!AF1034</f>
        <v>3</v>
      </c>
      <c r="AE1078" s="89" t="str">
        <f>IF(AG1078=1,AK1078,AG1078)</f>
        <v>No aplica</v>
      </c>
      <c r="AF1078">
        <f>AD1078/2</f>
        <v>1.5</v>
      </c>
      <c r="AG1078" s="86" t="str">
        <f>IF(AND(AF1078&gt;=0,AF1078&lt;=1),1,"No aplica")</f>
        <v>No aplica</v>
      </c>
      <c r="AH1078" s="90" t="e">
        <f>AD1078/(AG1078*2)</f>
        <v>#VALUE!</v>
      </c>
      <c r="AI1078" s="91" t="str">
        <f>IF(AG1078=1,AG1078/$AG$1080,"No aplica")</f>
        <v>No aplica</v>
      </c>
      <c r="AJ1078" s="91" t="e">
        <f>AF1078*AI1078</f>
        <v>#VALUE!</v>
      </c>
      <c r="AK1078" s="91" t="e">
        <f>AJ1078*$AE$23</f>
        <v>#VALUE!</v>
      </c>
    </row>
    <row r="1079" spans="1:37" ht="25.15" customHeight="1" thickTop="1" thickBot="1" x14ac:dyDescent="0.25">
      <c r="A1079" s="285" t="s">
        <v>790</v>
      </c>
      <c r="B1079" s="285"/>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88">
        <f>'Art. 121'!AF1035</f>
        <v>3</v>
      </c>
      <c r="AE1079" s="89" t="str">
        <f>IF(AG1079=1,AK1079,AG1079)</f>
        <v>No aplica</v>
      </c>
      <c r="AF1079">
        <f>AD1079/2</f>
        <v>1.5</v>
      </c>
      <c r="AG1079" s="86" t="str">
        <f>IF(AND(AF1079&gt;=0,AF1079&lt;=1),1,"No aplica")</f>
        <v>No aplica</v>
      </c>
      <c r="AH1079" s="90" t="e">
        <f>AD1079/(AG1079*2)</f>
        <v>#VALUE!</v>
      </c>
      <c r="AI1079" s="91" t="str">
        <f>IF(AG1079=1,AG1079/$AG$1080,"No aplica")</f>
        <v>No aplica</v>
      </c>
      <c r="AJ1079" s="91" t="e">
        <f>AF1079*AI1079</f>
        <v>#VALUE!</v>
      </c>
      <c r="AK1079" s="91" t="e">
        <f>AJ1079*$AE$23</f>
        <v>#VALUE!</v>
      </c>
    </row>
    <row r="1080" spans="1:37" ht="25.15" customHeight="1" thickTop="1" x14ac:dyDescent="0.2">
      <c r="A1080" s="307" t="s">
        <v>2290</v>
      </c>
      <c r="B1080" s="307"/>
      <c r="C1080" s="307"/>
      <c r="D1080" s="307"/>
      <c r="E1080" s="307"/>
      <c r="F1080" s="307"/>
      <c r="G1080" s="307"/>
      <c r="H1080" s="307"/>
      <c r="I1080" s="307"/>
      <c r="J1080" s="307"/>
      <c r="K1080" s="307"/>
      <c r="L1080" s="307"/>
      <c r="M1080" s="307"/>
      <c r="N1080" s="307"/>
      <c r="O1080" s="307"/>
      <c r="P1080" s="307"/>
      <c r="Q1080" s="307"/>
      <c r="R1080" s="307"/>
      <c r="S1080" s="307"/>
      <c r="T1080" s="307"/>
      <c r="U1080" s="307"/>
      <c r="V1080" s="307"/>
      <c r="W1080" s="307"/>
      <c r="X1080" s="307"/>
      <c r="Y1080" s="307"/>
      <c r="Z1080" s="307"/>
      <c r="AA1080" s="307"/>
      <c r="AB1080" s="307"/>
      <c r="AC1080" s="307"/>
      <c r="AD1080" s="307"/>
      <c r="AE1080" s="89">
        <f>SUM(AE1073:AE1079)</f>
        <v>0</v>
      </c>
      <c r="AF1080" s="59"/>
      <c r="AG1080" s="92">
        <f>SUM(AG1075:AG1079)</f>
        <v>0</v>
      </c>
      <c r="AH1080" s="93"/>
      <c r="AI1080" s="94"/>
      <c r="AJ1080" s="94"/>
      <c r="AK1080" s="94"/>
    </row>
    <row r="1081" spans="1:37" ht="25.15" customHeight="1" x14ac:dyDescent="0.2">
      <c r="A1081" s="308" t="s">
        <v>2291</v>
      </c>
      <c r="B1081" s="308"/>
      <c r="C1081" s="308"/>
      <c r="D1081" s="308"/>
      <c r="E1081" s="308"/>
      <c r="F1081" s="308"/>
      <c r="G1081" s="308"/>
      <c r="H1081" s="308"/>
      <c r="I1081" s="308"/>
      <c r="J1081" s="308"/>
      <c r="K1081" s="308"/>
      <c r="L1081" s="308"/>
      <c r="M1081" s="308"/>
      <c r="N1081" s="308"/>
      <c r="O1081" s="308"/>
      <c r="P1081" s="308"/>
      <c r="Q1081" s="308"/>
      <c r="R1081" s="308"/>
      <c r="S1081" s="308"/>
      <c r="T1081" s="308"/>
      <c r="U1081" s="308"/>
      <c r="V1081" s="308"/>
      <c r="W1081" s="308"/>
      <c r="X1081" s="308"/>
      <c r="Y1081" s="308"/>
      <c r="Z1081" s="308"/>
      <c r="AA1081" s="308"/>
      <c r="AB1081" s="308"/>
      <c r="AC1081" s="308"/>
      <c r="AD1081" s="308"/>
      <c r="AE1081" s="89">
        <f>AE1080/$AE$23*100</f>
        <v>0</v>
      </c>
      <c r="AF1081" s="59"/>
      <c r="AG1081" s="92"/>
      <c r="AH1081" s="93"/>
      <c r="AI1081" s="94"/>
      <c r="AJ1081" s="94"/>
      <c r="AK1081" s="94"/>
    </row>
    <row r="1082" spans="1:37" ht="25.15" customHeight="1" x14ac:dyDescent="0.2">
      <c r="A1082" s="100"/>
      <c r="B1082" s="100"/>
      <c r="C1082" s="100"/>
      <c r="D1082" s="100"/>
      <c r="E1082" s="100"/>
      <c r="F1082" s="100"/>
      <c r="G1082" s="100"/>
      <c r="H1082" s="100"/>
      <c r="I1082" s="100"/>
      <c r="J1082" s="100"/>
      <c r="K1082" s="100"/>
      <c r="L1082" s="100"/>
      <c r="M1082" s="100"/>
      <c r="N1082" s="100"/>
      <c r="O1082" s="100"/>
      <c r="P1082" s="100"/>
      <c r="Q1082" s="95"/>
      <c r="R1082" s="100"/>
      <c r="S1082" s="100"/>
      <c r="T1082" s="100"/>
      <c r="U1082" s="100"/>
      <c r="V1082" s="100"/>
      <c r="W1082" s="100"/>
      <c r="X1082" s="100"/>
      <c r="Y1082" s="100"/>
      <c r="Z1082" s="100"/>
      <c r="AA1082" s="100"/>
      <c r="AB1082" s="100"/>
      <c r="AC1082" s="100"/>
      <c r="AD1082" s="96"/>
      <c r="AE1082" s="96"/>
    </row>
    <row r="1083" spans="1:37" ht="25.15" customHeight="1" x14ac:dyDescent="0.2">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15" customHeight="1" x14ac:dyDescent="0.2">
      <c r="A1084" s="309" t="s">
        <v>791</v>
      </c>
      <c r="B1084" s="309"/>
      <c r="C1084" s="309"/>
      <c r="D1084" s="309"/>
      <c r="E1084" s="309"/>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09"/>
      <c r="AD1084" s="82"/>
      <c r="AE1084" s="82"/>
    </row>
    <row r="1085" spans="1:37" ht="25.15" customHeight="1" x14ac:dyDescent="0.2">
      <c r="A1085" s="101"/>
      <c r="B1085" s="102"/>
      <c r="C1085" s="102"/>
      <c r="D1085" s="102"/>
      <c r="E1085" s="102"/>
      <c r="F1085" s="102"/>
      <c r="G1085" s="102"/>
      <c r="H1085" s="102"/>
      <c r="I1085" s="102"/>
      <c r="J1085" s="102"/>
      <c r="K1085" s="102"/>
      <c r="L1085" s="102"/>
      <c r="M1085" s="102"/>
      <c r="N1085" s="102"/>
      <c r="O1085" s="102"/>
      <c r="P1085" s="102"/>
      <c r="Q1085" s="103"/>
      <c r="R1085" s="102"/>
      <c r="S1085" s="102"/>
      <c r="T1085" s="102"/>
      <c r="U1085" s="102"/>
      <c r="V1085" s="102"/>
      <c r="W1085" s="102"/>
      <c r="X1085" s="102"/>
      <c r="Y1085" s="102"/>
      <c r="Z1085" s="102"/>
      <c r="AA1085" s="102"/>
      <c r="AB1085" s="102"/>
      <c r="AC1085" s="102"/>
      <c r="AD1085" s="83"/>
      <c r="AE1085" s="83"/>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5"/>
      <c r="R1086" s="70"/>
      <c r="S1086" s="70"/>
      <c r="T1086" s="70"/>
      <c r="U1086" s="70"/>
      <c r="V1086" s="70"/>
      <c r="W1086" s="70"/>
      <c r="X1086" s="70"/>
      <c r="Y1086" s="70"/>
      <c r="Z1086" s="70"/>
      <c r="AA1086" s="70"/>
      <c r="AB1086" s="70"/>
      <c r="AC1086" s="70"/>
      <c r="AD1086" s="96"/>
      <c r="AE1086" s="96"/>
    </row>
    <row r="1087" spans="1:37" ht="25.15" customHeight="1" thickTop="1" thickBot="1" x14ac:dyDescent="0.25">
      <c r="A1087" s="299" t="s">
        <v>43</v>
      </c>
      <c r="B1087" s="299"/>
      <c r="C1087" s="299"/>
      <c r="D1087" s="299"/>
      <c r="E1087" s="299"/>
      <c r="F1087" s="299"/>
      <c r="G1087" s="299"/>
      <c r="H1087" s="299"/>
      <c r="I1087" s="299"/>
      <c r="J1087" s="299"/>
      <c r="K1087" s="299"/>
      <c r="L1087" s="299"/>
      <c r="M1087" s="299"/>
      <c r="N1087" s="299"/>
      <c r="O1087" s="299"/>
      <c r="P1087" s="299"/>
      <c r="Q1087" s="299"/>
      <c r="R1087" s="299"/>
      <c r="S1087" s="299"/>
      <c r="T1087" s="299"/>
      <c r="U1087" s="299"/>
      <c r="V1087" s="299"/>
      <c r="W1087" s="299"/>
      <c r="X1087" s="299"/>
      <c r="Y1087" s="299"/>
      <c r="Z1087" s="299"/>
      <c r="AA1087" s="299"/>
      <c r="AB1087" s="299"/>
      <c r="AC1087" s="299"/>
      <c r="AD1087" s="63" t="s">
        <v>64</v>
      </c>
      <c r="AE1087" s="211" t="s">
        <v>8</v>
      </c>
      <c r="AF1087" s="86" t="s">
        <v>2133</v>
      </c>
      <c r="AG1087" s="86" t="s">
        <v>2134</v>
      </c>
      <c r="AH1087" s="86" t="s">
        <v>2135</v>
      </c>
      <c r="AI1087" s="87" t="s">
        <v>2136</v>
      </c>
      <c r="AJ1087" s="86"/>
      <c r="AK1087" s="87" t="s">
        <v>2137</v>
      </c>
    </row>
    <row r="1088" spans="1:37" ht="25.15" customHeight="1" thickTop="1" thickBot="1" x14ac:dyDescent="0.25">
      <c r="A1088" s="285" t="s">
        <v>66</v>
      </c>
      <c r="B1088" s="285"/>
      <c r="C1088" s="285"/>
      <c r="D1088" s="285"/>
      <c r="E1088" s="285"/>
      <c r="F1088" s="285"/>
      <c r="G1088" s="285"/>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88">
        <f>'Art. 121'!AF1044</f>
        <v>3</v>
      </c>
      <c r="AE1088" s="89" t="str">
        <f t="shared" ref="AE1088:AE1108" si="195">IF(AG1088=1,AK1088,AG1088)</f>
        <v>No aplica</v>
      </c>
      <c r="AF1088">
        <f t="shared" ref="AF1088:AF1108" si="196">AD1088/2</f>
        <v>1.5</v>
      </c>
      <c r="AG1088" s="86" t="str">
        <f t="shared" ref="AG1088:AG1108" si="197">IF(AND(AF1088&gt;=0,AF1088&lt;=1),1,"No aplica")</f>
        <v>No aplica</v>
      </c>
      <c r="AH1088" s="90" t="e">
        <f t="shared" ref="AH1088:AH1108" si="198">AD1088/(AG1088*2)</f>
        <v>#VALUE!</v>
      </c>
      <c r="AI1088" s="91" t="str">
        <f t="shared" ref="AI1088:AI1108" si="199">IF(AG1088=1,AG1088/$AG$1109,"No aplica")</f>
        <v>No aplica</v>
      </c>
      <c r="AJ1088" s="91" t="e">
        <f t="shared" ref="AJ1088:AJ1108" si="200">AF1088*AI1088</f>
        <v>#VALUE!</v>
      </c>
      <c r="AK1088" s="91" t="e">
        <f t="shared" ref="AK1088:AK1108" si="201">AJ1088*$AE$23</f>
        <v>#VALUE!</v>
      </c>
    </row>
    <row r="1089" spans="1:37" ht="25.15" customHeight="1" thickTop="1" thickBot="1" x14ac:dyDescent="0.25">
      <c r="A1089" s="285" t="s">
        <v>67</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88">
        <f>'Art. 121'!AF1045</f>
        <v>3</v>
      </c>
      <c r="AE1089" s="89" t="str">
        <f t="shared" si="195"/>
        <v>No aplica</v>
      </c>
      <c r="AF1089">
        <f t="shared" si="196"/>
        <v>1.5</v>
      </c>
      <c r="AG1089" s="86" t="str">
        <f t="shared" si="197"/>
        <v>No aplica</v>
      </c>
      <c r="AH1089" s="90" t="e">
        <f t="shared" si="198"/>
        <v>#VALUE!</v>
      </c>
      <c r="AI1089" s="91" t="str">
        <f t="shared" si="199"/>
        <v>No aplica</v>
      </c>
      <c r="AJ1089" s="91" t="e">
        <f t="shared" si="200"/>
        <v>#VALUE!</v>
      </c>
      <c r="AK1089" s="91" t="e">
        <f t="shared" si="201"/>
        <v>#VALUE!</v>
      </c>
    </row>
    <row r="1090" spans="1:37" ht="25.15" customHeight="1" thickTop="1" thickBot="1" x14ac:dyDescent="0.25">
      <c r="A1090" s="285" t="s">
        <v>793</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88">
        <f>'Art. 121'!AF1046</f>
        <v>3</v>
      </c>
      <c r="AE1090" s="89" t="str">
        <f t="shared" si="195"/>
        <v>No aplica</v>
      </c>
      <c r="AF1090">
        <f t="shared" si="196"/>
        <v>1.5</v>
      </c>
      <c r="AG1090" s="86" t="str">
        <f t="shared" si="197"/>
        <v>No aplica</v>
      </c>
      <c r="AH1090" s="90" t="e">
        <f t="shared" si="198"/>
        <v>#VALUE!</v>
      </c>
      <c r="AI1090" s="91" t="str">
        <f t="shared" si="199"/>
        <v>No aplica</v>
      </c>
      <c r="AJ1090" s="91" t="e">
        <f t="shared" si="200"/>
        <v>#VALUE!</v>
      </c>
      <c r="AK1090" s="91" t="e">
        <f t="shared" si="201"/>
        <v>#VALUE!</v>
      </c>
    </row>
    <row r="1091" spans="1:37" ht="25.15" customHeight="1" thickTop="1" thickBot="1" x14ac:dyDescent="0.25">
      <c r="A1091" s="285" t="s">
        <v>794</v>
      </c>
      <c r="B1091" s="285"/>
      <c r="C1091" s="285"/>
      <c r="D1091" s="285"/>
      <c r="E1091" s="285"/>
      <c r="F1091" s="285"/>
      <c r="G1091" s="285"/>
      <c r="H1091" s="285"/>
      <c r="I1091" s="285"/>
      <c r="J1091" s="285"/>
      <c r="K1091" s="285"/>
      <c r="L1091" s="285"/>
      <c r="M1091" s="285"/>
      <c r="N1091" s="285"/>
      <c r="O1091" s="285"/>
      <c r="P1091" s="285"/>
      <c r="Q1091" s="285"/>
      <c r="R1091" s="285"/>
      <c r="S1091" s="285"/>
      <c r="T1091" s="285"/>
      <c r="U1091" s="285"/>
      <c r="V1091" s="285"/>
      <c r="W1091" s="285"/>
      <c r="X1091" s="285"/>
      <c r="Y1091" s="285"/>
      <c r="Z1091" s="285"/>
      <c r="AA1091" s="285"/>
      <c r="AB1091" s="285"/>
      <c r="AC1091" s="285"/>
      <c r="AD1091" s="88">
        <f>'Art. 121'!AF1047</f>
        <v>3</v>
      </c>
      <c r="AE1091" s="89" t="str">
        <f t="shared" si="195"/>
        <v>No aplica</v>
      </c>
      <c r="AF1091">
        <f t="shared" si="196"/>
        <v>1.5</v>
      </c>
      <c r="AG1091" s="86" t="str">
        <f t="shared" si="197"/>
        <v>No aplica</v>
      </c>
      <c r="AH1091" s="90" t="e">
        <f t="shared" si="198"/>
        <v>#VALUE!</v>
      </c>
      <c r="AI1091" s="91" t="str">
        <f t="shared" si="199"/>
        <v>No aplica</v>
      </c>
      <c r="AJ1091" s="91" t="e">
        <f t="shared" si="200"/>
        <v>#VALUE!</v>
      </c>
      <c r="AK1091" s="91" t="e">
        <f t="shared" si="201"/>
        <v>#VALUE!</v>
      </c>
    </row>
    <row r="1092" spans="1:37" ht="25.15" customHeight="1" thickTop="1" thickBot="1" x14ac:dyDescent="0.25">
      <c r="A1092" s="285" t="s">
        <v>795</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8">
        <f>'Art. 121'!AF1048</f>
        <v>3</v>
      </c>
      <c r="AE1092" s="89" t="str">
        <f t="shared" si="195"/>
        <v>No aplica</v>
      </c>
      <c r="AF1092">
        <f t="shared" si="196"/>
        <v>1.5</v>
      </c>
      <c r="AG1092" s="86" t="str">
        <f t="shared" si="197"/>
        <v>No aplica</v>
      </c>
      <c r="AH1092" s="90" t="e">
        <f t="shared" si="198"/>
        <v>#VALUE!</v>
      </c>
      <c r="AI1092" s="91" t="str">
        <f t="shared" si="199"/>
        <v>No aplica</v>
      </c>
      <c r="AJ1092" s="91" t="e">
        <f t="shared" si="200"/>
        <v>#VALUE!</v>
      </c>
      <c r="AK1092" s="91" t="e">
        <f t="shared" si="201"/>
        <v>#VALUE!</v>
      </c>
    </row>
    <row r="1093" spans="1:37" ht="25.15" customHeight="1" thickTop="1" thickBot="1" x14ac:dyDescent="0.25">
      <c r="A1093" s="285" t="s">
        <v>796</v>
      </c>
      <c r="B1093" s="285"/>
      <c r="C1093" s="285"/>
      <c r="D1093" s="285"/>
      <c r="E1093" s="285"/>
      <c r="F1093" s="285"/>
      <c r="G1093" s="285"/>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88">
        <f>'Art. 121'!AF1049</f>
        <v>3</v>
      </c>
      <c r="AE1093" s="89" t="str">
        <f t="shared" si="195"/>
        <v>No aplica</v>
      </c>
      <c r="AF1093">
        <f t="shared" si="196"/>
        <v>1.5</v>
      </c>
      <c r="AG1093" s="86" t="str">
        <f t="shared" si="197"/>
        <v>No aplica</v>
      </c>
      <c r="AH1093" s="90" t="e">
        <f t="shared" si="198"/>
        <v>#VALUE!</v>
      </c>
      <c r="AI1093" s="91" t="str">
        <f t="shared" si="199"/>
        <v>No aplica</v>
      </c>
      <c r="AJ1093" s="91" t="e">
        <f t="shared" si="200"/>
        <v>#VALUE!</v>
      </c>
      <c r="AK1093" s="91" t="e">
        <f t="shared" si="201"/>
        <v>#VALUE!</v>
      </c>
    </row>
    <row r="1094" spans="1:37" ht="25.15" customHeight="1" thickTop="1" thickBot="1" x14ac:dyDescent="0.25">
      <c r="A1094" s="285" t="s">
        <v>797</v>
      </c>
      <c r="B1094" s="285"/>
      <c r="C1094" s="285"/>
      <c r="D1094" s="285"/>
      <c r="E1094" s="285"/>
      <c r="F1094" s="285"/>
      <c r="G1094" s="285"/>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88">
        <f>'Art. 121'!AF1050</f>
        <v>3</v>
      </c>
      <c r="AE1094" s="89" t="str">
        <f t="shared" si="195"/>
        <v>No aplica</v>
      </c>
      <c r="AF1094">
        <f t="shared" si="196"/>
        <v>1.5</v>
      </c>
      <c r="AG1094" s="86" t="str">
        <f t="shared" si="197"/>
        <v>No aplica</v>
      </c>
      <c r="AH1094" s="90" t="e">
        <f t="shared" si="198"/>
        <v>#VALUE!</v>
      </c>
      <c r="AI1094" s="91" t="str">
        <f t="shared" si="199"/>
        <v>No aplica</v>
      </c>
      <c r="AJ1094" s="91" t="e">
        <f t="shared" si="200"/>
        <v>#VALUE!</v>
      </c>
      <c r="AK1094" s="91" t="e">
        <f t="shared" si="201"/>
        <v>#VALUE!</v>
      </c>
    </row>
    <row r="1095" spans="1:37" ht="25.15" customHeight="1" thickTop="1" thickBot="1" x14ac:dyDescent="0.25">
      <c r="A1095" s="285" t="s">
        <v>798</v>
      </c>
      <c r="B1095" s="285"/>
      <c r="C1095" s="285"/>
      <c r="D1095" s="285"/>
      <c r="E1095" s="285"/>
      <c r="F1095" s="285"/>
      <c r="G1095" s="285"/>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88">
        <f>'Art. 121'!AF1051</f>
        <v>3</v>
      </c>
      <c r="AE1095" s="89" t="str">
        <f t="shared" si="195"/>
        <v>No aplica</v>
      </c>
      <c r="AF1095">
        <f t="shared" si="196"/>
        <v>1.5</v>
      </c>
      <c r="AG1095" s="86" t="str">
        <f t="shared" si="197"/>
        <v>No aplica</v>
      </c>
      <c r="AH1095" s="90" t="e">
        <f t="shared" si="198"/>
        <v>#VALUE!</v>
      </c>
      <c r="AI1095" s="91" t="str">
        <f t="shared" si="199"/>
        <v>No aplica</v>
      </c>
      <c r="AJ1095" s="91" t="e">
        <f t="shared" si="200"/>
        <v>#VALUE!</v>
      </c>
      <c r="AK1095" s="91" t="e">
        <f t="shared" si="201"/>
        <v>#VALUE!</v>
      </c>
    </row>
    <row r="1096" spans="1:37" ht="25.15" customHeight="1" thickTop="1" thickBot="1" x14ac:dyDescent="0.25">
      <c r="A1096" s="285" t="s">
        <v>799</v>
      </c>
      <c r="B1096" s="285"/>
      <c r="C1096" s="285"/>
      <c r="D1096" s="285"/>
      <c r="E1096" s="285"/>
      <c r="F1096" s="285"/>
      <c r="G1096" s="285"/>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88">
        <f>'Art. 121'!AF1052</f>
        <v>3</v>
      </c>
      <c r="AE1096" s="89" t="str">
        <f t="shared" si="195"/>
        <v>No aplica</v>
      </c>
      <c r="AF1096">
        <f t="shared" si="196"/>
        <v>1.5</v>
      </c>
      <c r="AG1096" s="86" t="str">
        <f t="shared" si="197"/>
        <v>No aplica</v>
      </c>
      <c r="AH1096" s="90" t="e">
        <f t="shared" si="198"/>
        <v>#VALUE!</v>
      </c>
      <c r="AI1096" s="91" t="str">
        <f t="shared" si="199"/>
        <v>No aplica</v>
      </c>
      <c r="AJ1096" s="91" t="e">
        <f t="shared" si="200"/>
        <v>#VALUE!</v>
      </c>
      <c r="AK1096" s="91" t="e">
        <f t="shared" si="201"/>
        <v>#VALUE!</v>
      </c>
    </row>
    <row r="1097" spans="1:37" ht="25.15" customHeight="1" thickTop="1" thickBot="1" x14ac:dyDescent="0.25">
      <c r="A1097" s="285" t="s">
        <v>800</v>
      </c>
      <c r="B1097" s="285"/>
      <c r="C1097" s="285"/>
      <c r="D1097" s="285"/>
      <c r="E1097" s="285"/>
      <c r="F1097" s="285"/>
      <c r="G1097" s="285"/>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88">
        <f>'Art. 121'!AF1053</f>
        <v>3</v>
      </c>
      <c r="AE1097" s="89" t="str">
        <f t="shared" si="195"/>
        <v>No aplica</v>
      </c>
      <c r="AF1097">
        <f t="shared" si="196"/>
        <v>1.5</v>
      </c>
      <c r="AG1097" s="86" t="str">
        <f t="shared" si="197"/>
        <v>No aplica</v>
      </c>
      <c r="AH1097" s="90" t="e">
        <f t="shared" si="198"/>
        <v>#VALUE!</v>
      </c>
      <c r="AI1097" s="91" t="str">
        <f t="shared" si="199"/>
        <v>No aplica</v>
      </c>
      <c r="AJ1097" s="91" t="e">
        <f t="shared" si="200"/>
        <v>#VALUE!</v>
      </c>
      <c r="AK1097" s="91" t="e">
        <f t="shared" si="201"/>
        <v>#VALUE!</v>
      </c>
    </row>
    <row r="1098" spans="1:37" ht="25.15" customHeight="1" thickTop="1" thickBot="1" x14ac:dyDescent="0.25">
      <c r="A1098" s="285" t="s">
        <v>801</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88">
        <f>'Art. 121'!AF1054</f>
        <v>3</v>
      </c>
      <c r="AE1098" s="89" t="str">
        <f t="shared" si="195"/>
        <v>No aplica</v>
      </c>
      <c r="AF1098">
        <f t="shared" si="196"/>
        <v>1.5</v>
      </c>
      <c r="AG1098" s="86" t="str">
        <f t="shared" si="197"/>
        <v>No aplica</v>
      </c>
      <c r="AH1098" s="90" t="e">
        <f t="shared" si="198"/>
        <v>#VALUE!</v>
      </c>
      <c r="AI1098" s="91" t="str">
        <f t="shared" si="199"/>
        <v>No aplica</v>
      </c>
      <c r="AJ1098" s="91" t="e">
        <f t="shared" si="200"/>
        <v>#VALUE!</v>
      </c>
      <c r="AK1098" s="91" t="e">
        <f t="shared" si="201"/>
        <v>#VALUE!</v>
      </c>
    </row>
    <row r="1099" spans="1:37" ht="25.15" customHeight="1" thickTop="1" thickBot="1" x14ac:dyDescent="0.25">
      <c r="A1099" s="285" t="s">
        <v>802</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88">
        <f>'Art. 121'!AF1055</f>
        <v>3</v>
      </c>
      <c r="AE1099" s="89" t="str">
        <f t="shared" si="195"/>
        <v>No aplica</v>
      </c>
      <c r="AF1099">
        <f t="shared" si="196"/>
        <v>1.5</v>
      </c>
      <c r="AG1099" s="86" t="str">
        <f t="shared" si="197"/>
        <v>No aplica</v>
      </c>
      <c r="AH1099" s="90" t="e">
        <f t="shared" si="198"/>
        <v>#VALUE!</v>
      </c>
      <c r="AI1099" s="91" t="str">
        <f t="shared" si="199"/>
        <v>No aplica</v>
      </c>
      <c r="AJ1099" s="91" t="e">
        <f t="shared" si="200"/>
        <v>#VALUE!</v>
      </c>
      <c r="AK1099" s="91" t="e">
        <f t="shared" si="201"/>
        <v>#VALUE!</v>
      </c>
    </row>
    <row r="1100" spans="1:37" ht="25.15" customHeight="1" thickTop="1" thickBot="1" x14ac:dyDescent="0.25">
      <c r="A1100" s="285" t="s">
        <v>803</v>
      </c>
      <c r="B1100" s="285"/>
      <c r="C1100" s="285"/>
      <c r="D1100" s="285"/>
      <c r="E1100" s="285"/>
      <c r="F1100" s="285"/>
      <c r="G1100" s="285"/>
      <c r="H1100" s="285"/>
      <c r="I1100" s="285"/>
      <c r="J1100" s="285"/>
      <c r="K1100" s="285"/>
      <c r="L1100" s="285"/>
      <c r="M1100" s="285"/>
      <c r="N1100" s="285"/>
      <c r="O1100" s="285"/>
      <c r="P1100" s="285"/>
      <c r="Q1100" s="285"/>
      <c r="R1100" s="285"/>
      <c r="S1100" s="285"/>
      <c r="T1100" s="285"/>
      <c r="U1100" s="285"/>
      <c r="V1100" s="285"/>
      <c r="W1100" s="285"/>
      <c r="X1100" s="285"/>
      <c r="Y1100" s="285"/>
      <c r="Z1100" s="285"/>
      <c r="AA1100" s="285"/>
      <c r="AB1100" s="285"/>
      <c r="AC1100" s="285"/>
      <c r="AD1100" s="88">
        <f>'Art. 121'!AF1056</f>
        <v>3</v>
      </c>
      <c r="AE1100" s="89" t="str">
        <f t="shared" si="195"/>
        <v>No aplica</v>
      </c>
      <c r="AF1100">
        <f t="shared" si="196"/>
        <v>1.5</v>
      </c>
      <c r="AG1100" s="86" t="str">
        <f t="shared" si="197"/>
        <v>No aplica</v>
      </c>
      <c r="AH1100" s="90" t="e">
        <f t="shared" si="198"/>
        <v>#VALUE!</v>
      </c>
      <c r="AI1100" s="91" t="str">
        <f t="shared" si="199"/>
        <v>No aplica</v>
      </c>
      <c r="AJ1100" s="91" t="e">
        <f t="shared" si="200"/>
        <v>#VALUE!</v>
      </c>
      <c r="AK1100" s="91" t="e">
        <f t="shared" si="201"/>
        <v>#VALUE!</v>
      </c>
    </row>
    <row r="1101" spans="1:37" ht="25.15" customHeight="1" thickTop="1" thickBot="1" x14ac:dyDescent="0.25">
      <c r="A1101" s="285" t="s">
        <v>804</v>
      </c>
      <c r="B1101" s="285"/>
      <c r="C1101" s="285"/>
      <c r="D1101" s="285"/>
      <c r="E1101" s="285"/>
      <c r="F1101" s="285"/>
      <c r="G1101" s="285"/>
      <c r="H1101" s="285"/>
      <c r="I1101" s="285"/>
      <c r="J1101" s="285"/>
      <c r="K1101" s="285"/>
      <c r="L1101" s="285"/>
      <c r="M1101" s="285"/>
      <c r="N1101" s="285"/>
      <c r="O1101" s="285"/>
      <c r="P1101" s="285"/>
      <c r="Q1101" s="285"/>
      <c r="R1101" s="285"/>
      <c r="S1101" s="285"/>
      <c r="T1101" s="285"/>
      <c r="U1101" s="285"/>
      <c r="V1101" s="285"/>
      <c r="W1101" s="285"/>
      <c r="X1101" s="285"/>
      <c r="Y1101" s="285"/>
      <c r="Z1101" s="285"/>
      <c r="AA1101" s="285"/>
      <c r="AB1101" s="285"/>
      <c r="AC1101" s="285"/>
      <c r="AD1101" s="88">
        <f>'Art. 121'!AF1057</f>
        <v>3</v>
      </c>
      <c r="AE1101" s="89" t="str">
        <f t="shared" si="195"/>
        <v>No aplica</v>
      </c>
      <c r="AF1101">
        <f t="shared" si="196"/>
        <v>1.5</v>
      </c>
      <c r="AG1101" s="86" t="str">
        <f t="shared" si="197"/>
        <v>No aplica</v>
      </c>
      <c r="AH1101" s="90" t="e">
        <f t="shared" si="198"/>
        <v>#VALUE!</v>
      </c>
      <c r="AI1101" s="91" t="str">
        <f t="shared" si="199"/>
        <v>No aplica</v>
      </c>
      <c r="AJ1101" s="91" t="e">
        <f t="shared" si="200"/>
        <v>#VALUE!</v>
      </c>
      <c r="AK1101" s="91" t="e">
        <f t="shared" si="201"/>
        <v>#VALUE!</v>
      </c>
    </row>
    <row r="1102" spans="1:37" ht="25.15" customHeight="1" thickTop="1" thickBot="1" x14ac:dyDescent="0.25">
      <c r="A1102" s="285" t="s">
        <v>805</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88">
        <f>'Art. 121'!AF1058</f>
        <v>3</v>
      </c>
      <c r="AE1102" s="89" t="str">
        <f t="shared" si="195"/>
        <v>No aplica</v>
      </c>
      <c r="AF1102">
        <f t="shared" si="196"/>
        <v>1.5</v>
      </c>
      <c r="AG1102" s="86" t="str">
        <f t="shared" si="197"/>
        <v>No aplica</v>
      </c>
      <c r="AH1102" s="90" t="e">
        <f t="shared" si="198"/>
        <v>#VALUE!</v>
      </c>
      <c r="AI1102" s="91" t="str">
        <f t="shared" si="199"/>
        <v>No aplica</v>
      </c>
      <c r="AJ1102" s="91" t="e">
        <f t="shared" si="200"/>
        <v>#VALUE!</v>
      </c>
      <c r="AK1102" s="91" t="e">
        <f t="shared" si="201"/>
        <v>#VALUE!</v>
      </c>
    </row>
    <row r="1103" spans="1:37" ht="25.15" customHeight="1" thickTop="1" thickBot="1" x14ac:dyDescent="0.25">
      <c r="A1103" s="285" t="s">
        <v>806</v>
      </c>
      <c r="B1103" s="285"/>
      <c r="C1103" s="285"/>
      <c r="D1103" s="285"/>
      <c r="E1103" s="285"/>
      <c r="F1103" s="285"/>
      <c r="G1103" s="285"/>
      <c r="H1103" s="285"/>
      <c r="I1103" s="285"/>
      <c r="J1103" s="285"/>
      <c r="K1103" s="285"/>
      <c r="L1103" s="285"/>
      <c r="M1103" s="285"/>
      <c r="N1103" s="285"/>
      <c r="O1103" s="285"/>
      <c r="P1103" s="285"/>
      <c r="Q1103" s="285"/>
      <c r="R1103" s="285"/>
      <c r="S1103" s="285"/>
      <c r="T1103" s="285"/>
      <c r="U1103" s="285"/>
      <c r="V1103" s="285"/>
      <c r="W1103" s="285"/>
      <c r="X1103" s="285"/>
      <c r="Y1103" s="285"/>
      <c r="Z1103" s="285"/>
      <c r="AA1103" s="285"/>
      <c r="AB1103" s="285"/>
      <c r="AC1103" s="285"/>
      <c r="AD1103" s="88">
        <f>'Art. 121'!AF1059</f>
        <v>3</v>
      </c>
      <c r="AE1103" s="89" t="str">
        <f t="shared" si="195"/>
        <v>No aplica</v>
      </c>
      <c r="AF1103">
        <f t="shared" si="196"/>
        <v>1.5</v>
      </c>
      <c r="AG1103" s="86" t="str">
        <f t="shared" si="197"/>
        <v>No aplica</v>
      </c>
      <c r="AH1103" s="90" t="e">
        <f t="shared" si="198"/>
        <v>#VALUE!</v>
      </c>
      <c r="AI1103" s="91" t="str">
        <f t="shared" si="199"/>
        <v>No aplica</v>
      </c>
      <c r="AJ1103" s="91" t="e">
        <f t="shared" si="200"/>
        <v>#VALUE!</v>
      </c>
      <c r="AK1103" s="91" t="e">
        <f t="shared" si="201"/>
        <v>#VALUE!</v>
      </c>
    </row>
    <row r="1104" spans="1:37" ht="25.15" customHeight="1" thickTop="1" thickBot="1" x14ac:dyDescent="0.25">
      <c r="A1104" s="285" t="s">
        <v>807</v>
      </c>
      <c r="B1104" s="285"/>
      <c r="C1104" s="285"/>
      <c r="D1104" s="285"/>
      <c r="E1104" s="285"/>
      <c r="F1104" s="285"/>
      <c r="G1104" s="285"/>
      <c r="H1104" s="285"/>
      <c r="I1104" s="285"/>
      <c r="J1104" s="285"/>
      <c r="K1104" s="285"/>
      <c r="L1104" s="285"/>
      <c r="M1104" s="285"/>
      <c r="N1104" s="285"/>
      <c r="O1104" s="285"/>
      <c r="P1104" s="285"/>
      <c r="Q1104" s="285"/>
      <c r="R1104" s="285"/>
      <c r="S1104" s="285"/>
      <c r="T1104" s="285"/>
      <c r="U1104" s="285"/>
      <c r="V1104" s="285"/>
      <c r="W1104" s="285"/>
      <c r="X1104" s="285"/>
      <c r="Y1104" s="285"/>
      <c r="Z1104" s="285"/>
      <c r="AA1104" s="285"/>
      <c r="AB1104" s="285"/>
      <c r="AC1104" s="285"/>
      <c r="AD1104" s="88">
        <f>'Art. 121'!AF1060</f>
        <v>3</v>
      </c>
      <c r="AE1104" s="89" t="str">
        <f t="shared" si="195"/>
        <v>No aplica</v>
      </c>
      <c r="AF1104">
        <f t="shared" si="196"/>
        <v>1.5</v>
      </c>
      <c r="AG1104" s="86" t="str">
        <f t="shared" si="197"/>
        <v>No aplica</v>
      </c>
      <c r="AH1104" s="90" t="e">
        <f t="shared" si="198"/>
        <v>#VALUE!</v>
      </c>
      <c r="AI1104" s="91" t="str">
        <f t="shared" si="199"/>
        <v>No aplica</v>
      </c>
      <c r="AJ1104" s="91" t="e">
        <f t="shared" si="200"/>
        <v>#VALUE!</v>
      </c>
      <c r="AK1104" s="91" t="e">
        <f t="shared" si="201"/>
        <v>#VALUE!</v>
      </c>
    </row>
    <row r="1105" spans="1:37" ht="25.15" customHeight="1" thickTop="1" thickBot="1" x14ac:dyDescent="0.25">
      <c r="A1105" s="285" t="s">
        <v>808</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88">
        <f>'Art. 121'!AF1061</f>
        <v>3</v>
      </c>
      <c r="AE1105" s="89" t="str">
        <f t="shared" si="195"/>
        <v>No aplica</v>
      </c>
      <c r="AF1105">
        <f t="shared" si="196"/>
        <v>1.5</v>
      </c>
      <c r="AG1105" s="86" t="str">
        <f t="shared" si="197"/>
        <v>No aplica</v>
      </c>
      <c r="AH1105" s="90" t="e">
        <f t="shared" si="198"/>
        <v>#VALUE!</v>
      </c>
      <c r="AI1105" s="91" t="str">
        <f t="shared" si="199"/>
        <v>No aplica</v>
      </c>
      <c r="AJ1105" s="91" t="e">
        <f t="shared" si="200"/>
        <v>#VALUE!</v>
      </c>
      <c r="AK1105" s="91" t="e">
        <f t="shared" si="201"/>
        <v>#VALUE!</v>
      </c>
    </row>
    <row r="1106" spans="1:37" ht="25.15" customHeight="1" thickTop="1" thickBot="1" x14ac:dyDescent="0.25">
      <c r="A1106" s="285" t="s">
        <v>809</v>
      </c>
      <c r="B1106" s="285"/>
      <c r="C1106" s="285"/>
      <c r="D1106" s="285"/>
      <c r="E1106" s="285"/>
      <c r="F1106" s="285"/>
      <c r="G1106" s="285"/>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88">
        <f>'Art. 121'!AF1062</f>
        <v>3</v>
      </c>
      <c r="AE1106" s="89" t="str">
        <f t="shared" si="195"/>
        <v>No aplica</v>
      </c>
      <c r="AF1106">
        <f t="shared" si="196"/>
        <v>1.5</v>
      </c>
      <c r="AG1106" s="86" t="str">
        <f t="shared" si="197"/>
        <v>No aplica</v>
      </c>
      <c r="AH1106" s="90" t="e">
        <f t="shared" si="198"/>
        <v>#VALUE!</v>
      </c>
      <c r="AI1106" s="91" t="str">
        <f t="shared" si="199"/>
        <v>No aplica</v>
      </c>
      <c r="AJ1106" s="91" t="e">
        <f t="shared" si="200"/>
        <v>#VALUE!</v>
      </c>
      <c r="AK1106" s="91" t="e">
        <f t="shared" si="201"/>
        <v>#VALUE!</v>
      </c>
    </row>
    <row r="1107" spans="1:37" ht="25.15" customHeight="1" thickTop="1" thickBot="1" x14ac:dyDescent="0.25">
      <c r="A1107" s="285" t="s">
        <v>810</v>
      </c>
      <c r="B1107" s="285"/>
      <c r="C1107" s="285"/>
      <c r="D1107" s="285"/>
      <c r="E1107" s="285"/>
      <c r="F1107" s="285"/>
      <c r="G1107" s="285"/>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88">
        <f>'Art. 121'!AF1063</f>
        <v>3</v>
      </c>
      <c r="AE1107" s="89" t="str">
        <f t="shared" si="195"/>
        <v>No aplica</v>
      </c>
      <c r="AF1107">
        <f t="shared" si="196"/>
        <v>1.5</v>
      </c>
      <c r="AG1107" s="86" t="str">
        <f t="shared" si="197"/>
        <v>No aplica</v>
      </c>
      <c r="AH1107" s="90" t="e">
        <f t="shared" si="198"/>
        <v>#VALUE!</v>
      </c>
      <c r="AI1107" s="91" t="str">
        <f t="shared" si="199"/>
        <v>No aplica</v>
      </c>
      <c r="AJ1107" s="91" t="e">
        <f t="shared" si="200"/>
        <v>#VALUE!</v>
      </c>
      <c r="AK1107" s="91" t="e">
        <f t="shared" si="201"/>
        <v>#VALUE!</v>
      </c>
    </row>
    <row r="1108" spans="1:37" ht="25.15" customHeight="1" thickTop="1" thickBot="1" x14ac:dyDescent="0.25">
      <c r="A1108" s="285" t="s">
        <v>811</v>
      </c>
      <c r="B1108" s="285"/>
      <c r="C1108" s="285"/>
      <c r="D1108" s="285"/>
      <c r="E1108" s="285"/>
      <c r="F1108" s="285"/>
      <c r="G1108" s="285"/>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88">
        <f>'Art. 121'!AF1064</f>
        <v>3</v>
      </c>
      <c r="AE1108" s="89" t="str">
        <f t="shared" si="195"/>
        <v>No aplica</v>
      </c>
      <c r="AF1108">
        <f t="shared" si="196"/>
        <v>1.5</v>
      </c>
      <c r="AG1108" s="86" t="str">
        <f t="shared" si="197"/>
        <v>No aplica</v>
      </c>
      <c r="AH1108" s="90" t="e">
        <f t="shared" si="198"/>
        <v>#VALUE!</v>
      </c>
      <c r="AI1108" s="91" t="str">
        <f t="shared" si="199"/>
        <v>No aplica</v>
      </c>
      <c r="AJ1108" s="91" t="e">
        <f t="shared" si="200"/>
        <v>#VALUE!</v>
      </c>
      <c r="AK1108" s="91" t="e">
        <f t="shared" si="201"/>
        <v>#VALUE!</v>
      </c>
    </row>
    <row r="1109" spans="1:37" ht="25.15" customHeight="1" thickTop="1" x14ac:dyDescent="0.2">
      <c r="A1109" s="307" t="s">
        <v>2292</v>
      </c>
      <c r="B1109" s="307"/>
      <c r="C1109" s="307"/>
      <c r="D1109" s="307"/>
      <c r="E1109" s="307"/>
      <c r="F1109" s="307"/>
      <c r="G1109" s="307"/>
      <c r="H1109" s="307"/>
      <c r="I1109" s="307"/>
      <c r="J1109" s="307"/>
      <c r="K1109" s="307"/>
      <c r="L1109" s="307"/>
      <c r="M1109" s="307"/>
      <c r="N1109" s="307"/>
      <c r="O1109" s="307"/>
      <c r="P1109" s="307"/>
      <c r="Q1109" s="307"/>
      <c r="R1109" s="307"/>
      <c r="S1109" s="307"/>
      <c r="T1109" s="307"/>
      <c r="U1109" s="307"/>
      <c r="V1109" s="307"/>
      <c r="W1109" s="307"/>
      <c r="X1109" s="307"/>
      <c r="Y1109" s="307"/>
      <c r="Z1109" s="307"/>
      <c r="AA1109" s="307"/>
      <c r="AB1109" s="307"/>
      <c r="AC1109" s="307"/>
      <c r="AD1109" s="307"/>
      <c r="AE1109" s="89">
        <f>SUM(AE1088:AE1108)</f>
        <v>0</v>
      </c>
      <c r="AF1109" s="59"/>
      <c r="AG1109" s="92">
        <f>SUM(AG1088:AG1108)</f>
        <v>0</v>
      </c>
      <c r="AH1109" s="93"/>
      <c r="AI1109" s="94"/>
      <c r="AJ1109" s="94"/>
      <c r="AK1109" s="94"/>
    </row>
    <row r="1110" spans="1:37" ht="25.15" customHeight="1" x14ac:dyDescent="0.2">
      <c r="A1110" s="308" t="s">
        <v>2293</v>
      </c>
      <c r="B1110" s="308"/>
      <c r="C1110" s="308"/>
      <c r="D1110" s="308"/>
      <c r="E1110" s="308"/>
      <c r="F1110" s="308"/>
      <c r="G1110" s="308"/>
      <c r="H1110" s="308"/>
      <c r="I1110" s="308"/>
      <c r="J1110" s="308"/>
      <c r="K1110" s="308"/>
      <c r="L1110" s="308"/>
      <c r="M1110" s="308"/>
      <c r="N1110" s="308"/>
      <c r="O1110" s="308"/>
      <c r="P1110" s="308"/>
      <c r="Q1110" s="308"/>
      <c r="R1110" s="308"/>
      <c r="S1110" s="308"/>
      <c r="T1110" s="308"/>
      <c r="U1110" s="308"/>
      <c r="V1110" s="308"/>
      <c r="W1110" s="308"/>
      <c r="X1110" s="308"/>
      <c r="Y1110" s="308"/>
      <c r="Z1110" s="308"/>
      <c r="AA1110" s="308"/>
      <c r="AB1110" s="308"/>
      <c r="AC1110" s="308"/>
      <c r="AD1110" s="308"/>
      <c r="AE1110" s="89">
        <f>AE1109/$AE$23*100</f>
        <v>0</v>
      </c>
      <c r="AF1110" s="59"/>
      <c r="AG1110" s="92"/>
      <c r="AH1110" s="93"/>
      <c r="AI1110" s="94"/>
      <c r="AJ1110" s="94"/>
      <c r="AK1110" s="94"/>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5"/>
      <c r="R1111" s="70"/>
      <c r="S1111" s="70"/>
      <c r="T1111" s="70"/>
      <c r="U1111" s="70"/>
      <c r="V1111" s="70"/>
      <c r="W1111" s="70"/>
      <c r="X1111" s="70"/>
      <c r="Y1111" s="70"/>
      <c r="Z1111" s="70"/>
      <c r="AA1111" s="70"/>
      <c r="AB1111" s="70"/>
      <c r="AC1111" s="70"/>
      <c r="AD1111" s="96"/>
      <c r="AE1111" s="96"/>
    </row>
    <row r="1112" spans="1:37" ht="25.15" customHeight="1" thickTop="1" thickBot="1" x14ac:dyDescent="0.25">
      <c r="A1112" s="310" t="s">
        <v>73</v>
      </c>
      <c r="B1112" s="310"/>
      <c r="C1112" s="310"/>
      <c r="D1112" s="310"/>
      <c r="E1112" s="310"/>
      <c r="F1112" s="310"/>
      <c r="G1112" s="310"/>
      <c r="H1112" s="310"/>
      <c r="I1112" s="310"/>
      <c r="J1112" s="310"/>
      <c r="K1112" s="310"/>
      <c r="L1112" s="310"/>
      <c r="M1112" s="310"/>
      <c r="N1112" s="310"/>
      <c r="O1112" s="310"/>
      <c r="P1112" s="310"/>
      <c r="Q1112" s="310"/>
      <c r="R1112" s="310"/>
      <c r="S1112" s="310"/>
      <c r="T1112" s="310"/>
      <c r="U1112" s="310"/>
      <c r="V1112" s="310"/>
      <c r="W1112" s="310"/>
      <c r="X1112" s="310"/>
      <c r="Y1112" s="310"/>
      <c r="Z1112" s="310"/>
      <c r="AA1112" s="310"/>
      <c r="AB1112" s="310"/>
      <c r="AC1112" s="310"/>
      <c r="AD1112" s="104" t="s">
        <v>64</v>
      </c>
      <c r="AE1112" s="105" t="s">
        <v>8</v>
      </c>
      <c r="AF1112" s="86" t="s">
        <v>2133</v>
      </c>
      <c r="AG1112" s="86" t="s">
        <v>2134</v>
      </c>
      <c r="AH1112" s="86" t="s">
        <v>2135</v>
      </c>
      <c r="AI1112" s="87" t="s">
        <v>2136</v>
      </c>
      <c r="AJ1112" s="86"/>
      <c r="AK1112" s="87" t="s">
        <v>2137</v>
      </c>
    </row>
    <row r="1113" spans="1:37" ht="25.15" customHeight="1" thickTop="1" thickBot="1" x14ac:dyDescent="0.25">
      <c r="A1113" s="285" t="s">
        <v>812</v>
      </c>
      <c r="B1113" s="285"/>
      <c r="C1113" s="285"/>
      <c r="D1113" s="285"/>
      <c r="E1113" s="285"/>
      <c r="F1113" s="285"/>
      <c r="G1113" s="285"/>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88">
        <f>'Art. 121'!AF1067</f>
        <v>3</v>
      </c>
      <c r="AE1113" s="89" t="str">
        <f>IF(AG1113=1,AK1113,AG1113)</f>
        <v>No aplica</v>
      </c>
      <c r="AF1113">
        <f>AD1113/2</f>
        <v>1.5</v>
      </c>
      <c r="AG1113" s="86" t="str">
        <f>IF(AND(AF1113&gt;=0,AF1113&lt;=1),1,"No aplica")</f>
        <v>No aplica</v>
      </c>
      <c r="AH1113" s="90" t="e">
        <f>AD1113/(AG1113*2)</f>
        <v>#VALUE!</v>
      </c>
      <c r="AI1113" s="91" t="str">
        <f>IF(AG1113=1,AG1113/$AG$1118,"No aplica")</f>
        <v>No aplica</v>
      </c>
      <c r="AJ1113" s="91" t="e">
        <f>AF1113*AI1113</f>
        <v>#VALUE!</v>
      </c>
      <c r="AK1113" s="91" t="e">
        <f>AJ1113*$AE$23</f>
        <v>#VALUE!</v>
      </c>
    </row>
    <row r="1114" spans="1:37" ht="25.15" customHeight="1" thickTop="1" thickBot="1" x14ac:dyDescent="0.25">
      <c r="A1114" s="285" t="s">
        <v>813</v>
      </c>
      <c r="B1114" s="285"/>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88">
        <f>'Art. 121'!AF1068</f>
        <v>3</v>
      </c>
      <c r="AE1114" s="89" t="str">
        <f>IF(AG1114=1,AK1114,AG1114)</f>
        <v>No aplica</v>
      </c>
      <c r="AF1114">
        <f>AD1114/2</f>
        <v>1.5</v>
      </c>
      <c r="AG1114" s="86" t="str">
        <f>IF(AND(AF1114&gt;=0,AF1114&lt;=1),1,"No aplica")</f>
        <v>No aplica</v>
      </c>
      <c r="AH1114" s="90" t="e">
        <f>AD1114/(AG1114*2)</f>
        <v>#VALUE!</v>
      </c>
      <c r="AI1114" s="91" t="str">
        <f>IF(AG1114=1,AG1114/$AG$1118,"No aplica")</f>
        <v>No aplica</v>
      </c>
      <c r="AJ1114" s="91" t="e">
        <f>AF1114*AI1114</f>
        <v>#VALUE!</v>
      </c>
      <c r="AK1114" s="91" t="e">
        <f>AJ1114*$AE$23</f>
        <v>#VALUE!</v>
      </c>
    </row>
    <row r="1115" spans="1:37" ht="25.15" customHeight="1" thickTop="1" thickBot="1" x14ac:dyDescent="0.25">
      <c r="A1115" s="285" t="s">
        <v>814</v>
      </c>
      <c r="B1115" s="285"/>
      <c r="C1115" s="285"/>
      <c r="D1115" s="285"/>
      <c r="E1115" s="285"/>
      <c r="F1115" s="285"/>
      <c r="G1115" s="285"/>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88">
        <f>'Art. 121'!AF1069</f>
        <v>3</v>
      </c>
      <c r="AE1115" s="89" t="str">
        <f>IF(AG1115=1,AK1115,AG1115)</f>
        <v>No aplica</v>
      </c>
      <c r="AF1115">
        <f>AD1115/2</f>
        <v>1.5</v>
      </c>
      <c r="AG1115" s="86" t="str">
        <f>IF(AND(AF1115&gt;=0,AF1115&lt;=1),1,"No aplica")</f>
        <v>No aplica</v>
      </c>
      <c r="AH1115" s="90" t="e">
        <f>AD1115/(AG1115*2)</f>
        <v>#VALUE!</v>
      </c>
      <c r="AI1115" s="91" t="str">
        <f>IF(AG1115=1,AG1115/$AG$1118,"No aplica")</f>
        <v>No aplica</v>
      </c>
      <c r="AJ1115" s="91" t="e">
        <f>AF1115*AI1115</f>
        <v>#VALUE!</v>
      </c>
      <c r="AK1115" s="91" t="e">
        <f>AJ1115*$AE$23</f>
        <v>#VALUE!</v>
      </c>
    </row>
    <row r="1116" spans="1:37" ht="25.15" customHeight="1" thickTop="1" thickBot="1" x14ac:dyDescent="0.25">
      <c r="A1116" s="285" t="s">
        <v>815</v>
      </c>
      <c r="B1116" s="285"/>
      <c r="C1116" s="285"/>
      <c r="D1116" s="285"/>
      <c r="E1116" s="285"/>
      <c r="F1116" s="285"/>
      <c r="G1116" s="285"/>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88">
        <f>'Art. 121'!AF1070</f>
        <v>3</v>
      </c>
      <c r="AE1116" s="89" t="str">
        <f>IF(AG1116=1,AK1116,AG1116)</f>
        <v>No aplica</v>
      </c>
      <c r="AF1116">
        <f>AD1116/2</f>
        <v>1.5</v>
      </c>
      <c r="AG1116" s="86" t="str">
        <f>IF(AND(AF1116&gt;=0,AF1116&lt;=1),1,"No aplica")</f>
        <v>No aplica</v>
      </c>
      <c r="AH1116" s="90" t="e">
        <f>AD1116/(AG1116*2)</f>
        <v>#VALUE!</v>
      </c>
      <c r="AI1116" s="91" t="str">
        <f>IF(AG1116=1,AG1116/$AG$1118,"No aplica")</f>
        <v>No aplica</v>
      </c>
      <c r="AJ1116" s="91" t="e">
        <f>AF1116*AI1116</f>
        <v>#VALUE!</v>
      </c>
      <c r="AK1116" s="91" t="e">
        <f>AJ1116*$AE$23</f>
        <v>#VALUE!</v>
      </c>
    </row>
    <row r="1117" spans="1:37" ht="25.15" customHeight="1" thickTop="1" thickBot="1" x14ac:dyDescent="0.25">
      <c r="A1117" s="285" t="s">
        <v>816</v>
      </c>
      <c r="B1117" s="285"/>
      <c r="C1117" s="285"/>
      <c r="D1117" s="285"/>
      <c r="E1117" s="285"/>
      <c r="F1117" s="285"/>
      <c r="G1117" s="285"/>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88">
        <f>'Art. 121'!AF1071</f>
        <v>3</v>
      </c>
      <c r="AE1117" s="89" t="str">
        <f>IF(AG1117=1,AK1117,AG1117)</f>
        <v>No aplica</v>
      </c>
      <c r="AF1117">
        <f>AD1117/2</f>
        <v>1.5</v>
      </c>
      <c r="AG1117" s="86" t="str">
        <f>IF(AND(AF1117&gt;=0,AF1117&lt;=1),1,"No aplica")</f>
        <v>No aplica</v>
      </c>
      <c r="AH1117" s="90" t="e">
        <f>AD1117/(AG1117*2)</f>
        <v>#VALUE!</v>
      </c>
      <c r="AI1117" s="91" t="str">
        <f>IF(AG1117=1,AG1117/$AG$1118,"No aplica")</f>
        <v>No aplica</v>
      </c>
      <c r="AJ1117" s="91" t="e">
        <f>AF1117*AI1117</f>
        <v>#VALUE!</v>
      </c>
      <c r="AK1117" s="91" t="e">
        <f>AJ1117*$AE$23</f>
        <v>#VALUE!</v>
      </c>
    </row>
    <row r="1118" spans="1:37" ht="25.15" customHeight="1" thickTop="1" x14ac:dyDescent="0.2">
      <c r="A1118" s="307" t="s">
        <v>2294</v>
      </c>
      <c r="B1118" s="307"/>
      <c r="C1118" s="307"/>
      <c r="D1118" s="307"/>
      <c r="E1118" s="307"/>
      <c r="F1118" s="307"/>
      <c r="G1118" s="307"/>
      <c r="H1118" s="307"/>
      <c r="I1118" s="307"/>
      <c r="J1118" s="307"/>
      <c r="K1118" s="307"/>
      <c r="L1118" s="307"/>
      <c r="M1118" s="307"/>
      <c r="N1118" s="307"/>
      <c r="O1118" s="307"/>
      <c r="P1118" s="307"/>
      <c r="Q1118" s="307"/>
      <c r="R1118" s="307"/>
      <c r="S1118" s="307"/>
      <c r="T1118" s="307"/>
      <c r="U1118" s="307"/>
      <c r="V1118" s="307"/>
      <c r="W1118" s="307"/>
      <c r="X1118" s="307"/>
      <c r="Y1118" s="307"/>
      <c r="Z1118" s="307"/>
      <c r="AA1118" s="307"/>
      <c r="AB1118" s="307"/>
      <c r="AC1118" s="307"/>
      <c r="AD1118" s="307"/>
      <c r="AE1118" s="89">
        <f>SUM(AE1111:AE1117)</f>
        <v>0</v>
      </c>
      <c r="AF1118" s="59"/>
      <c r="AG1118" s="92">
        <f>SUM(AG1113:AG1117)</f>
        <v>0</v>
      </c>
      <c r="AH1118" s="93"/>
      <c r="AI1118" s="94"/>
      <c r="AJ1118" s="94"/>
      <c r="AK1118" s="94"/>
    </row>
    <row r="1119" spans="1:37" ht="25.15" customHeight="1" x14ac:dyDescent="0.2">
      <c r="A1119" s="308" t="s">
        <v>2295</v>
      </c>
      <c r="B1119" s="308"/>
      <c r="C1119" s="308"/>
      <c r="D1119" s="308"/>
      <c r="E1119" s="308"/>
      <c r="F1119" s="308"/>
      <c r="G1119" s="308"/>
      <c r="H1119" s="308"/>
      <c r="I1119" s="308"/>
      <c r="J1119" s="308"/>
      <c r="K1119" s="308"/>
      <c r="L1119" s="308"/>
      <c r="M1119" s="308"/>
      <c r="N1119" s="308"/>
      <c r="O1119" s="308"/>
      <c r="P1119" s="308"/>
      <c r="Q1119" s="308"/>
      <c r="R1119" s="308"/>
      <c r="S1119" s="308"/>
      <c r="T1119" s="308"/>
      <c r="U1119" s="308"/>
      <c r="V1119" s="308"/>
      <c r="W1119" s="308"/>
      <c r="X1119" s="308"/>
      <c r="Y1119" s="308"/>
      <c r="Z1119" s="308"/>
      <c r="AA1119" s="308"/>
      <c r="AB1119" s="308"/>
      <c r="AC1119" s="308"/>
      <c r="AD1119" s="308"/>
      <c r="AE1119" s="89">
        <f>AE1118/$AE$23*100</f>
        <v>0</v>
      </c>
      <c r="AF1119" s="59"/>
      <c r="AG1119" s="92"/>
      <c r="AH1119" s="93"/>
      <c r="AI1119" s="94"/>
      <c r="AJ1119" s="94"/>
      <c r="AK1119" s="94"/>
    </row>
    <row r="1120" spans="1:37" ht="25.15" customHeight="1" x14ac:dyDescent="0.2">
      <c r="A1120" s="100"/>
      <c r="B1120" s="100"/>
      <c r="C1120" s="100"/>
      <c r="D1120" s="100"/>
      <c r="E1120" s="100"/>
      <c r="F1120" s="100"/>
      <c r="G1120" s="100"/>
      <c r="H1120" s="100"/>
      <c r="I1120" s="100"/>
      <c r="J1120" s="100"/>
      <c r="K1120" s="100"/>
      <c r="L1120" s="100"/>
      <c r="M1120" s="100"/>
      <c r="N1120" s="100"/>
      <c r="O1120" s="100"/>
      <c r="P1120" s="100"/>
      <c r="Q1120" s="95"/>
      <c r="R1120" s="100"/>
      <c r="S1120" s="100"/>
      <c r="T1120" s="100"/>
      <c r="U1120" s="100"/>
      <c r="V1120" s="100"/>
      <c r="W1120" s="100"/>
      <c r="X1120" s="100"/>
      <c r="Y1120" s="100"/>
      <c r="Z1120" s="100"/>
      <c r="AA1120" s="100"/>
      <c r="AB1120" s="100"/>
      <c r="AC1120" s="100"/>
      <c r="AD1120" s="96"/>
      <c r="AE1120" s="96"/>
    </row>
    <row r="1121" spans="1:37" ht="25.15" customHeight="1" x14ac:dyDescent="0.2">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15" customHeight="1" x14ac:dyDescent="0.2">
      <c r="A1122" s="309" t="s">
        <v>817</v>
      </c>
      <c r="B1122" s="309"/>
      <c r="C1122" s="309"/>
      <c r="D1122" s="309"/>
      <c r="E1122" s="309"/>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09"/>
      <c r="AD1122" s="82"/>
      <c r="AE1122" s="82"/>
    </row>
    <row r="1123" spans="1:37" ht="25.15" customHeight="1" x14ac:dyDescent="0.2">
      <c r="A1123" s="101"/>
      <c r="B1123" s="102"/>
      <c r="C1123" s="102"/>
      <c r="D1123" s="102"/>
      <c r="E1123" s="102"/>
      <c r="F1123" s="102"/>
      <c r="G1123" s="102"/>
      <c r="H1123" s="102"/>
      <c r="I1123" s="102"/>
      <c r="J1123" s="102"/>
      <c r="K1123" s="102"/>
      <c r="L1123" s="102"/>
      <c r="M1123" s="102"/>
      <c r="N1123" s="102"/>
      <c r="O1123" s="102"/>
      <c r="P1123" s="102"/>
      <c r="Q1123" s="103"/>
      <c r="R1123" s="102"/>
      <c r="S1123" s="102"/>
      <c r="T1123" s="102"/>
      <c r="U1123" s="102"/>
      <c r="V1123" s="102"/>
      <c r="W1123" s="102"/>
      <c r="X1123" s="102"/>
      <c r="Y1123" s="102"/>
      <c r="Z1123" s="102"/>
      <c r="AA1123" s="102"/>
      <c r="AB1123" s="102"/>
      <c r="AC1123" s="102"/>
      <c r="AD1123" s="83"/>
      <c r="AE1123" s="83"/>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5"/>
      <c r="R1124" s="70"/>
      <c r="S1124" s="70"/>
      <c r="T1124" s="70"/>
      <c r="U1124" s="70"/>
      <c r="V1124" s="70"/>
      <c r="W1124" s="70"/>
      <c r="X1124" s="70"/>
      <c r="Y1124" s="70"/>
      <c r="Z1124" s="70"/>
      <c r="AA1124" s="70"/>
      <c r="AB1124" s="70"/>
      <c r="AC1124" s="70"/>
      <c r="AD1124" s="96"/>
      <c r="AE1124" s="96"/>
    </row>
    <row r="1125" spans="1:37" ht="25.15" customHeight="1" thickTop="1" thickBot="1" x14ac:dyDescent="0.25">
      <c r="A1125" s="299" t="s">
        <v>43</v>
      </c>
      <c r="B1125" s="299"/>
      <c r="C1125" s="299"/>
      <c r="D1125" s="299"/>
      <c r="E1125" s="299"/>
      <c r="F1125" s="299"/>
      <c r="G1125" s="299"/>
      <c r="H1125" s="299"/>
      <c r="I1125" s="299"/>
      <c r="J1125" s="299"/>
      <c r="K1125" s="299"/>
      <c r="L1125" s="299"/>
      <c r="M1125" s="299"/>
      <c r="N1125" s="299"/>
      <c r="O1125" s="299"/>
      <c r="P1125" s="299"/>
      <c r="Q1125" s="299"/>
      <c r="R1125" s="299"/>
      <c r="S1125" s="299"/>
      <c r="T1125" s="299"/>
      <c r="U1125" s="299"/>
      <c r="V1125" s="299"/>
      <c r="W1125" s="299"/>
      <c r="X1125" s="299"/>
      <c r="Y1125" s="299"/>
      <c r="Z1125" s="299"/>
      <c r="AA1125" s="299"/>
      <c r="AB1125" s="299"/>
      <c r="AC1125" s="299"/>
      <c r="AD1125" s="63" t="s">
        <v>64</v>
      </c>
      <c r="AE1125" s="211" t="s">
        <v>8</v>
      </c>
      <c r="AF1125" s="86" t="s">
        <v>2133</v>
      </c>
      <c r="AG1125" s="86" t="s">
        <v>2134</v>
      </c>
      <c r="AH1125" s="86" t="s">
        <v>2135</v>
      </c>
      <c r="AI1125" s="87" t="s">
        <v>2136</v>
      </c>
      <c r="AJ1125" s="86"/>
      <c r="AK1125" s="87" t="s">
        <v>2137</v>
      </c>
    </row>
    <row r="1126" spans="1:37" ht="25.15" customHeight="1" thickTop="1" thickBot="1" x14ac:dyDescent="0.25">
      <c r="A1126" s="285" t="s">
        <v>66</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88">
        <f>'Art. 121'!AF1080</f>
        <v>0</v>
      </c>
      <c r="AE1126" s="89">
        <f t="shared" ref="AE1126:AE1145" si="202">IF(AG1126=1,AK1126,AG1126)</f>
        <v>0</v>
      </c>
      <c r="AF1126">
        <f t="shared" ref="AF1126:AF1145" si="203">AD1126/2</f>
        <v>0</v>
      </c>
      <c r="AG1126" s="86">
        <f t="shared" ref="AG1126:AG1145" si="204">IF(AND(AF1126&gt;=0,AF1126&lt;=1),1,"No aplica")</f>
        <v>1</v>
      </c>
      <c r="AH1126" s="90">
        <f t="shared" ref="AH1126:AH1145" si="205">AD1126/(AG1126*2)</f>
        <v>0</v>
      </c>
      <c r="AI1126" s="91">
        <f t="shared" ref="AI1126:AI1145" si="206">IF(AG1126=1,AG1126/$AG$1146,"No aplica")</f>
        <v>0.05</v>
      </c>
      <c r="AJ1126" s="91">
        <f t="shared" ref="AJ1126:AJ1145" si="207">AF1126*AI1126</f>
        <v>0</v>
      </c>
      <c r="AK1126" s="91">
        <f t="shared" ref="AK1126:AK1145" si="208">AJ1126*$AE$23</f>
        <v>0</v>
      </c>
    </row>
    <row r="1127" spans="1:37" ht="25.15" customHeight="1" thickTop="1" thickBot="1" x14ac:dyDescent="0.25">
      <c r="A1127" s="285" t="s">
        <v>67</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88">
        <f>'Art. 121'!AF1081</f>
        <v>0</v>
      </c>
      <c r="AE1127" s="89">
        <f t="shared" si="202"/>
        <v>0</v>
      </c>
      <c r="AF1127">
        <f t="shared" si="203"/>
        <v>0</v>
      </c>
      <c r="AG1127" s="86">
        <f t="shared" si="204"/>
        <v>1</v>
      </c>
      <c r="AH1127" s="90">
        <f t="shared" si="205"/>
        <v>0</v>
      </c>
      <c r="AI1127" s="91">
        <f t="shared" si="206"/>
        <v>0.05</v>
      </c>
      <c r="AJ1127" s="91">
        <f t="shared" si="207"/>
        <v>0</v>
      </c>
      <c r="AK1127" s="91">
        <f t="shared" si="208"/>
        <v>0</v>
      </c>
    </row>
    <row r="1128" spans="1:37" ht="25.15" customHeight="1" thickTop="1" thickBot="1" x14ac:dyDescent="0.25">
      <c r="A1128" s="285" t="s">
        <v>819</v>
      </c>
      <c r="B1128" s="285"/>
      <c r="C1128" s="285"/>
      <c r="D1128" s="285"/>
      <c r="E1128" s="285"/>
      <c r="F1128" s="285"/>
      <c r="G1128" s="285"/>
      <c r="H1128" s="285"/>
      <c r="I1128" s="285"/>
      <c r="J1128" s="285"/>
      <c r="K1128" s="285"/>
      <c r="L1128" s="285"/>
      <c r="M1128" s="285"/>
      <c r="N1128" s="285"/>
      <c r="O1128" s="285"/>
      <c r="P1128" s="285"/>
      <c r="Q1128" s="285"/>
      <c r="R1128" s="285"/>
      <c r="S1128" s="285"/>
      <c r="T1128" s="285"/>
      <c r="U1128" s="285"/>
      <c r="V1128" s="285"/>
      <c r="W1128" s="285"/>
      <c r="X1128" s="285"/>
      <c r="Y1128" s="285"/>
      <c r="Z1128" s="285"/>
      <c r="AA1128" s="285"/>
      <c r="AB1128" s="285"/>
      <c r="AC1128" s="285"/>
      <c r="AD1128" s="88">
        <f>'Art. 121'!AF1082</f>
        <v>0</v>
      </c>
      <c r="AE1128" s="89">
        <f t="shared" si="202"/>
        <v>0</v>
      </c>
      <c r="AF1128">
        <f t="shared" si="203"/>
        <v>0</v>
      </c>
      <c r="AG1128" s="86">
        <f t="shared" si="204"/>
        <v>1</v>
      </c>
      <c r="AH1128" s="90">
        <f t="shared" si="205"/>
        <v>0</v>
      </c>
      <c r="AI1128" s="91">
        <f t="shared" si="206"/>
        <v>0.05</v>
      </c>
      <c r="AJ1128" s="91">
        <f t="shared" si="207"/>
        <v>0</v>
      </c>
      <c r="AK1128" s="91">
        <f t="shared" si="208"/>
        <v>0</v>
      </c>
    </row>
    <row r="1129" spans="1:37" ht="25.15" customHeight="1" thickTop="1" thickBot="1" x14ac:dyDescent="0.25">
      <c r="A1129" s="285" t="s">
        <v>820</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8">
        <f>'Art. 121'!AF1083</f>
        <v>0</v>
      </c>
      <c r="AE1129" s="89">
        <f t="shared" si="202"/>
        <v>0</v>
      </c>
      <c r="AF1129">
        <f t="shared" si="203"/>
        <v>0</v>
      </c>
      <c r="AG1129" s="86">
        <f t="shared" si="204"/>
        <v>1</v>
      </c>
      <c r="AH1129" s="90">
        <f t="shared" si="205"/>
        <v>0</v>
      </c>
      <c r="AI1129" s="91">
        <f t="shared" si="206"/>
        <v>0.05</v>
      </c>
      <c r="AJ1129" s="91">
        <f t="shared" si="207"/>
        <v>0</v>
      </c>
      <c r="AK1129" s="91">
        <f t="shared" si="208"/>
        <v>0</v>
      </c>
    </row>
    <row r="1130" spans="1:37" ht="25.15" customHeight="1" thickTop="1" thickBot="1" x14ac:dyDescent="0.25">
      <c r="A1130" s="285" t="s">
        <v>821</v>
      </c>
      <c r="B1130" s="285"/>
      <c r="C1130" s="285"/>
      <c r="D1130" s="285"/>
      <c r="E1130" s="285"/>
      <c r="F1130" s="285"/>
      <c r="G1130" s="285"/>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88">
        <f>'Art. 121'!AF1084</f>
        <v>0</v>
      </c>
      <c r="AE1130" s="89">
        <f t="shared" si="202"/>
        <v>0</v>
      </c>
      <c r="AF1130">
        <f t="shared" si="203"/>
        <v>0</v>
      </c>
      <c r="AG1130" s="86">
        <f t="shared" si="204"/>
        <v>1</v>
      </c>
      <c r="AH1130" s="90">
        <f t="shared" si="205"/>
        <v>0</v>
      </c>
      <c r="AI1130" s="91">
        <f t="shared" si="206"/>
        <v>0.05</v>
      </c>
      <c r="AJ1130" s="91">
        <f t="shared" si="207"/>
        <v>0</v>
      </c>
      <c r="AK1130" s="91">
        <f t="shared" si="208"/>
        <v>0</v>
      </c>
    </row>
    <row r="1131" spans="1:37" ht="25.15" customHeight="1" thickTop="1" thickBot="1" x14ac:dyDescent="0.25">
      <c r="A1131" s="285" t="s">
        <v>822</v>
      </c>
      <c r="B1131" s="285"/>
      <c r="C1131" s="285"/>
      <c r="D1131" s="285"/>
      <c r="E1131" s="285"/>
      <c r="F1131" s="285"/>
      <c r="G1131" s="285"/>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88">
        <f>'Art. 121'!AF1085</f>
        <v>0</v>
      </c>
      <c r="AE1131" s="89">
        <f t="shared" si="202"/>
        <v>0</v>
      </c>
      <c r="AF1131">
        <f t="shared" si="203"/>
        <v>0</v>
      </c>
      <c r="AG1131" s="86">
        <f t="shared" si="204"/>
        <v>1</v>
      </c>
      <c r="AH1131" s="90">
        <f t="shared" si="205"/>
        <v>0</v>
      </c>
      <c r="AI1131" s="91">
        <f t="shared" si="206"/>
        <v>0.05</v>
      </c>
      <c r="AJ1131" s="91">
        <f t="shared" si="207"/>
        <v>0</v>
      </c>
      <c r="AK1131" s="91">
        <f t="shared" si="208"/>
        <v>0</v>
      </c>
    </row>
    <row r="1132" spans="1:37" ht="25.15" customHeight="1" thickTop="1" thickBot="1" x14ac:dyDescent="0.25">
      <c r="A1132" s="285" t="s">
        <v>823</v>
      </c>
      <c r="B1132" s="285"/>
      <c r="C1132" s="285"/>
      <c r="D1132" s="285"/>
      <c r="E1132" s="285"/>
      <c r="F1132" s="285"/>
      <c r="G1132" s="285"/>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88">
        <f>'Art. 121'!AF1086</f>
        <v>0</v>
      </c>
      <c r="AE1132" s="89">
        <f t="shared" si="202"/>
        <v>0</v>
      </c>
      <c r="AF1132">
        <f t="shared" si="203"/>
        <v>0</v>
      </c>
      <c r="AG1132" s="86">
        <f t="shared" si="204"/>
        <v>1</v>
      </c>
      <c r="AH1132" s="90">
        <f t="shared" si="205"/>
        <v>0</v>
      </c>
      <c r="AI1132" s="91">
        <f t="shared" si="206"/>
        <v>0.05</v>
      </c>
      <c r="AJ1132" s="91">
        <f t="shared" si="207"/>
        <v>0</v>
      </c>
      <c r="AK1132" s="91">
        <f t="shared" si="208"/>
        <v>0</v>
      </c>
    </row>
    <row r="1133" spans="1:37" ht="25.15" customHeight="1" thickTop="1" thickBot="1" x14ac:dyDescent="0.25">
      <c r="A1133" s="285" t="s">
        <v>824</v>
      </c>
      <c r="B1133" s="285"/>
      <c r="C1133" s="285"/>
      <c r="D1133" s="285"/>
      <c r="E1133" s="285"/>
      <c r="F1133" s="285"/>
      <c r="G1133" s="285"/>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88">
        <f>'Art. 121'!AF1087</f>
        <v>0</v>
      </c>
      <c r="AE1133" s="89">
        <f t="shared" si="202"/>
        <v>0</v>
      </c>
      <c r="AF1133">
        <f t="shared" si="203"/>
        <v>0</v>
      </c>
      <c r="AG1133" s="86">
        <f t="shared" si="204"/>
        <v>1</v>
      </c>
      <c r="AH1133" s="90">
        <f t="shared" si="205"/>
        <v>0</v>
      </c>
      <c r="AI1133" s="91">
        <f t="shared" si="206"/>
        <v>0.05</v>
      </c>
      <c r="AJ1133" s="91">
        <f t="shared" si="207"/>
        <v>0</v>
      </c>
      <c r="AK1133" s="91">
        <f t="shared" si="208"/>
        <v>0</v>
      </c>
    </row>
    <row r="1134" spans="1:37" ht="25.15" customHeight="1" thickTop="1" thickBot="1" x14ac:dyDescent="0.25">
      <c r="A1134" s="285" t="s">
        <v>825</v>
      </c>
      <c r="B1134" s="285"/>
      <c r="C1134" s="285"/>
      <c r="D1134" s="285"/>
      <c r="E1134" s="285"/>
      <c r="F1134" s="285"/>
      <c r="G1134" s="285"/>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88">
        <f>'Art. 121'!AF1088</f>
        <v>0</v>
      </c>
      <c r="AE1134" s="89">
        <f t="shared" si="202"/>
        <v>0</v>
      </c>
      <c r="AF1134">
        <f t="shared" si="203"/>
        <v>0</v>
      </c>
      <c r="AG1134" s="86">
        <f t="shared" si="204"/>
        <v>1</v>
      </c>
      <c r="AH1134" s="90">
        <f t="shared" si="205"/>
        <v>0</v>
      </c>
      <c r="AI1134" s="91">
        <f t="shared" si="206"/>
        <v>0.05</v>
      </c>
      <c r="AJ1134" s="91">
        <f t="shared" si="207"/>
        <v>0</v>
      </c>
      <c r="AK1134" s="91">
        <f t="shared" si="208"/>
        <v>0</v>
      </c>
    </row>
    <row r="1135" spans="1:37" ht="25.15" customHeight="1" thickTop="1" thickBot="1" x14ac:dyDescent="0.25">
      <c r="A1135" s="285" t="s">
        <v>826</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88">
        <f>'Art. 121'!AF1089</f>
        <v>0</v>
      </c>
      <c r="AE1135" s="89">
        <f t="shared" si="202"/>
        <v>0</v>
      </c>
      <c r="AF1135">
        <f t="shared" si="203"/>
        <v>0</v>
      </c>
      <c r="AG1135" s="86">
        <f t="shared" si="204"/>
        <v>1</v>
      </c>
      <c r="AH1135" s="90">
        <f t="shared" si="205"/>
        <v>0</v>
      </c>
      <c r="AI1135" s="91">
        <f t="shared" si="206"/>
        <v>0.05</v>
      </c>
      <c r="AJ1135" s="91">
        <f t="shared" si="207"/>
        <v>0</v>
      </c>
      <c r="AK1135" s="91">
        <f t="shared" si="208"/>
        <v>0</v>
      </c>
    </row>
    <row r="1136" spans="1:37" ht="25.15" customHeight="1" thickTop="1" thickBot="1" x14ac:dyDescent="0.25">
      <c r="A1136" s="285" t="s">
        <v>827</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88">
        <f>'Art. 121'!AF1090</f>
        <v>0</v>
      </c>
      <c r="AE1136" s="89">
        <f t="shared" si="202"/>
        <v>0</v>
      </c>
      <c r="AF1136">
        <f t="shared" si="203"/>
        <v>0</v>
      </c>
      <c r="AG1136" s="86">
        <f t="shared" si="204"/>
        <v>1</v>
      </c>
      <c r="AH1136" s="90">
        <f t="shared" si="205"/>
        <v>0</v>
      </c>
      <c r="AI1136" s="91">
        <f t="shared" si="206"/>
        <v>0.05</v>
      </c>
      <c r="AJ1136" s="91">
        <f t="shared" si="207"/>
        <v>0</v>
      </c>
      <c r="AK1136" s="91">
        <f t="shared" si="208"/>
        <v>0</v>
      </c>
    </row>
    <row r="1137" spans="1:37" ht="25.15" customHeight="1" thickTop="1" thickBot="1" x14ac:dyDescent="0.25">
      <c r="A1137" s="285" t="s">
        <v>828</v>
      </c>
      <c r="B1137" s="285"/>
      <c r="C1137" s="285"/>
      <c r="D1137" s="285"/>
      <c r="E1137" s="285"/>
      <c r="F1137" s="285"/>
      <c r="G1137" s="285"/>
      <c r="H1137" s="285"/>
      <c r="I1137" s="285"/>
      <c r="J1137" s="285"/>
      <c r="K1137" s="285"/>
      <c r="L1137" s="285"/>
      <c r="M1137" s="285"/>
      <c r="N1137" s="285"/>
      <c r="O1137" s="285"/>
      <c r="P1137" s="285"/>
      <c r="Q1137" s="285"/>
      <c r="R1137" s="285"/>
      <c r="S1137" s="285"/>
      <c r="T1137" s="285"/>
      <c r="U1137" s="285"/>
      <c r="V1137" s="285"/>
      <c r="W1137" s="285"/>
      <c r="X1137" s="285"/>
      <c r="Y1137" s="285"/>
      <c r="Z1137" s="285"/>
      <c r="AA1137" s="285"/>
      <c r="AB1137" s="285"/>
      <c r="AC1137" s="285"/>
      <c r="AD1137" s="88">
        <f>'Art. 121'!AF1091</f>
        <v>0</v>
      </c>
      <c r="AE1137" s="89">
        <f t="shared" si="202"/>
        <v>0</v>
      </c>
      <c r="AF1137">
        <f t="shared" si="203"/>
        <v>0</v>
      </c>
      <c r="AG1137" s="86">
        <f t="shared" si="204"/>
        <v>1</v>
      </c>
      <c r="AH1137" s="90">
        <f t="shared" si="205"/>
        <v>0</v>
      </c>
      <c r="AI1137" s="91">
        <f t="shared" si="206"/>
        <v>0.05</v>
      </c>
      <c r="AJ1137" s="91">
        <f t="shared" si="207"/>
        <v>0</v>
      </c>
      <c r="AK1137" s="91">
        <f t="shared" si="208"/>
        <v>0</v>
      </c>
    </row>
    <row r="1138" spans="1:37" ht="25.15" customHeight="1" thickTop="1" thickBot="1" x14ac:dyDescent="0.25">
      <c r="A1138" s="285" t="s">
        <v>829</v>
      </c>
      <c r="B1138" s="285"/>
      <c r="C1138" s="285"/>
      <c r="D1138" s="285"/>
      <c r="E1138" s="285"/>
      <c r="F1138" s="285"/>
      <c r="G1138" s="285"/>
      <c r="H1138" s="285"/>
      <c r="I1138" s="285"/>
      <c r="J1138" s="285"/>
      <c r="K1138" s="285"/>
      <c r="L1138" s="285"/>
      <c r="M1138" s="285"/>
      <c r="N1138" s="285"/>
      <c r="O1138" s="285"/>
      <c r="P1138" s="285"/>
      <c r="Q1138" s="285"/>
      <c r="R1138" s="285"/>
      <c r="S1138" s="285"/>
      <c r="T1138" s="285"/>
      <c r="U1138" s="285"/>
      <c r="V1138" s="285"/>
      <c r="W1138" s="285"/>
      <c r="X1138" s="285"/>
      <c r="Y1138" s="285"/>
      <c r="Z1138" s="285"/>
      <c r="AA1138" s="285"/>
      <c r="AB1138" s="285"/>
      <c r="AC1138" s="285"/>
      <c r="AD1138" s="88">
        <f>'Art. 121'!AF1092</f>
        <v>0</v>
      </c>
      <c r="AE1138" s="89">
        <f t="shared" si="202"/>
        <v>0</v>
      </c>
      <c r="AF1138">
        <f t="shared" si="203"/>
        <v>0</v>
      </c>
      <c r="AG1138" s="86">
        <f t="shared" si="204"/>
        <v>1</v>
      </c>
      <c r="AH1138" s="90">
        <f t="shared" si="205"/>
        <v>0</v>
      </c>
      <c r="AI1138" s="91">
        <f t="shared" si="206"/>
        <v>0.05</v>
      </c>
      <c r="AJ1138" s="91">
        <f t="shared" si="207"/>
        <v>0</v>
      </c>
      <c r="AK1138" s="91">
        <f t="shared" si="208"/>
        <v>0</v>
      </c>
    </row>
    <row r="1139" spans="1:37" ht="25.15" customHeight="1" thickTop="1" thickBot="1" x14ac:dyDescent="0.25">
      <c r="A1139" s="285" t="s">
        <v>830</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88">
        <f>'Art. 121'!AF1093</f>
        <v>0</v>
      </c>
      <c r="AE1139" s="89">
        <f t="shared" si="202"/>
        <v>0</v>
      </c>
      <c r="AF1139">
        <f t="shared" si="203"/>
        <v>0</v>
      </c>
      <c r="AG1139" s="86">
        <f t="shared" si="204"/>
        <v>1</v>
      </c>
      <c r="AH1139" s="90">
        <f t="shared" si="205"/>
        <v>0</v>
      </c>
      <c r="AI1139" s="91">
        <f t="shared" si="206"/>
        <v>0.05</v>
      </c>
      <c r="AJ1139" s="91">
        <f t="shared" si="207"/>
        <v>0</v>
      </c>
      <c r="AK1139" s="91">
        <f t="shared" si="208"/>
        <v>0</v>
      </c>
    </row>
    <row r="1140" spans="1:37" ht="25.15" customHeight="1" thickTop="1" thickBot="1" x14ac:dyDescent="0.25">
      <c r="A1140" s="285" t="s">
        <v>831</v>
      </c>
      <c r="B1140" s="285"/>
      <c r="C1140" s="285"/>
      <c r="D1140" s="285"/>
      <c r="E1140" s="285"/>
      <c r="F1140" s="285"/>
      <c r="G1140" s="285"/>
      <c r="H1140" s="285"/>
      <c r="I1140" s="285"/>
      <c r="J1140" s="285"/>
      <c r="K1140" s="285"/>
      <c r="L1140" s="285"/>
      <c r="M1140" s="285"/>
      <c r="N1140" s="285"/>
      <c r="O1140" s="285"/>
      <c r="P1140" s="285"/>
      <c r="Q1140" s="285"/>
      <c r="R1140" s="285"/>
      <c r="S1140" s="285"/>
      <c r="T1140" s="285"/>
      <c r="U1140" s="285"/>
      <c r="V1140" s="285"/>
      <c r="W1140" s="285"/>
      <c r="X1140" s="285"/>
      <c r="Y1140" s="285"/>
      <c r="Z1140" s="285"/>
      <c r="AA1140" s="285"/>
      <c r="AB1140" s="285"/>
      <c r="AC1140" s="285"/>
      <c r="AD1140" s="88">
        <f>'Art. 121'!AF1094</f>
        <v>0</v>
      </c>
      <c r="AE1140" s="89">
        <f t="shared" si="202"/>
        <v>0</v>
      </c>
      <c r="AF1140">
        <f t="shared" si="203"/>
        <v>0</v>
      </c>
      <c r="AG1140" s="86">
        <f t="shared" si="204"/>
        <v>1</v>
      </c>
      <c r="AH1140" s="90">
        <f t="shared" si="205"/>
        <v>0</v>
      </c>
      <c r="AI1140" s="91">
        <f t="shared" si="206"/>
        <v>0.05</v>
      </c>
      <c r="AJ1140" s="91">
        <f t="shared" si="207"/>
        <v>0</v>
      </c>
      <c r="AK1140" s="91">
        <f t="shared" si="208"/>
        <v>0</v>
      </c>
    </row>
    <row r="1141" spans="1:37" ht="25.15" customHeight="1" thickTop="1" thickBot="1" x14ac:dyDescent="0.25">
      <c r="A1141" s="285" t="s">
        <v>832</v>
      </c>
      <c r="B1141" s="285"/>
      <c r="C1141" s="285"/>
      <c r="D1141" s="285"/>
      <c r="E1141" s="285"/>
      <c r="F1141" s="285"/>
      <c r="G1141" s="285"/>
      <c r="H1141" s="285"/>
      <c r="I1141" s="285"/>
      <c r="J1141" s="285"/>
      <c r="K1141" s="285"/>
      <c r="L1141" s="285"/>
      <c r="M1141" s="285"/>
      <c r="N1141" s="285"/>
      <c r="O1141" s="285"/>
      <c r="P1141" s="285"/>
      <c r="Q1141" s="285"/>
      <c r="R1141" s="285"/>
      <c r="S1141" s="285"/>
      <c r="T1141" s="285"/>
      <c r="U1141" s="285"/>
      <c r="V1141" s="285"/>
      <c r="W1141" s="285"/>
      <c r="X1141" s="285"/>
      <c r="Y1141" s="285"/>
      <c r="Z1141" s="285"/>
      <c r="AA1141" s="285"/>
      <c r="AB1141" s="285"/>
      <c r="AC1141" s="285"/>
      <c r="AD1141" s="88">
        <f>'Art. 121'!AF1095</f>
        <v>0</v>
      </c>
      <c r="AE1141" s="89">
        <f t="shared" si="202"/>
        <v>0</v>
      </c>
      <c r="AF1141">
        <f t="shared" si="203"/>
        <v>0</v>
      </c>
      <c r="AG1141" s="86">
        <f t="shared" si="204"/>
        <v>1</v>
      </c>
      <c r="AH1141" s="90">
        <f t="shared" si="205"/>
        <v>0</v>
      </c>
      <c r="AI1141" s="91">
        <f t="shared" si="206"/>
        <v>0.05</v>
      </c>
      <c r="AJ1141" s="91">
        <f t="shared" si="207"/>
        <v>0</v>
      </c>
      <c r="AK1141" s="91">
        <f t="shared" si="208"/>
        <v>0</v>
      </c>
    </row>
    <row r="1142" spans="1:37" ht="25.15" customHeight="1" thickTop="1" thickBot="1" x14ac:dyDescent="0.25">
      <c r="A1142" s="285" t="s">
        <v>833</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88">
        <f>'Art. 121'!AF1096</f>
        <v>0</v>
      </c>
      <c r="AE1142" s="89">
        <f t="shared" si="202"/>
        <v>0</v>
      </c>
      <c r="AF1142">
        <f t="shared" si="203"/>
        <v>0</v>
      </c>
      <c r="AG1142" s="86">
        <f t="shared" si="204"/>
        <v>1</v>
      </c>
      <c r="AH1142" s="90">
        <f t="shared" si="205"/>
        <v>0</v>
      </c>
      <c r="AI1142" s="91">
        <f t="shared" si="206"/>
        <v>0.05</v>
      </c>
      <c r="AJ1142" s="91">
        <f t="shared" si="207"/>
        <v>0</v>
      </c>
      <c r="AK1142" s="91">
        <f t="shared" si="208"/>
        <v>0</v>
      </c>
    </row>
    <row r="1143" spans="1:37" ht="25.15" customHeight="1" thickTop="1" thickBot="1" x14ac:dyDescent="0.25">
      <c r="A1143" s="285" t="s">
        <v>834</v>
      </c>
      <c r="B1143" s="285"/>
      <c r="C1143" s="285"/>
      <c r="D1143" s="285"/>
      <c r="E1143" s="285"/>
      <c r="F1143" s="285"/>
      <c r="G1143" s="285"/>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88">
        <f>'Art. 121'!AF1097</f>
        <v>0</v>
      </c>
      <c r="AE1143" s="89">
        <f t="shared" si="202"/>
        <v>0</v>
      </c>
      <c r="AF1143">
        <f t="shared" si="203"/>
        <v>0</v>
      </c>
      <c r="AG1143" s="86">
        <f t="shared" si="204"/>
        <v>1</v>
      </c>
      <c r="AH1143" s="90">
        <f t="shared" si="205"/>
        <v>0</v>
      </c>
      <c r="AI1143" s="91">
        <f t="shared" si="206"/>
        <v>0.05</v>
      </c>
      <c r="AJ1143" s="91">
        <f t="shared" si="207"/>
        <v>0</v>
      </c>
      <c r="AK1143" s="91">
        <f t="shared" si="208"/>
        <v>0</v>
      </c>
    </row>
    <row r="1144" spans="1:37" ht="25.15" customHeight="1" thickTop="1" thickBot="1" x14ac:dyDescent="0.25">
      <c r="A1144" s="285" t="s">
        <v>835</v>
      </c>
      <c r="B1144" s="285"/>
      <c r="C1144" s="285"/>
      <c r="D1144" s="285"/>
      <c r="E1144" s="285"/>
      <c r="F1144" s="285"/>
      <c r="G1144" s="285"/>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88">
        <f>'Art. 121'!AF1098</f>
        <v>0</v>
      </c>
      <c r="AE1144" s="89">
        <f t="shared" si="202"/>
        <v>0</v>
      </c>
      <c r="AF1144">
        <f t="shared" si="203"/>
        <v>0</v>
      </c>
      <c r="AG1144" s="86">
        <f t="shared" si="204"/>
        <v>1</v>
      </c>
      <c r="AH1144" s="90">
        <f t="shared" si="205"/>
        <v>0</v>
      </c>
      <c r="AI1144" s="91">
        <f t="shared" si="206"/>
        <v>0.05</v>
      </c>
      <c r="AJ1144" s="91">
        <f t="shared" si="207"/>
        <v>0</v>
      </c>
      <c r="AK1144" s="91">
        <f t="shared" si="208"/>
        <v>0</v>
      </c>
    </row>
    <row r="1145" spans="1:37" ht="25.15" customHeight="1" thickTop="1" thickBot="1" x14ac:dyDescent="0.25">
      <c r="A1145" s="285" t="s">
        <v>836</v>
      </c>
      <c r="B1145" s="285"/>
      <c r="C1145" s="285"/>
      <c r="D1145" s="285"/>
      <c r="E1145" s="285"/>
      <c r="F1145" s="285"/>
      <c r="G1145" s="285"/>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88">
        <f>'Art. 121'!AF1099</f>
        <v>0</v>
      </c>
      <c r="AE1145" s="89">
        <f t="shared" si="202"/>
        <v>0</v>
      </c>
      <c r="AF1145">
        <f t="shared" si="203"/>
        <v>0</v>
      </c>
      <c r="AG1145" s="86">
        <f t="shared" si="204"/>
        <v>1</v>
      </c>
      <c r="AH1145" s="90">
        <f t="shared" si="205"/>
        <v>0</v>
      </c>
      <c r="AI1145" s="91">
        <f t="shared" si="206"/>
        <v>0.05</v>
      </c>
      <c r="AJ1145" s="91">
        <f t="shared" si="207"/>
        <v>0</v>
      </c>
      <c r="AK1145" s="91">
        <f t="shared" si="208"/>
        <v>0</v>
      </c>
    </row>
    <row r="1146" spans="1:37" ht="25.15" customHeight="1" thickTop="1" x14ac:dyDescent="0.2">
      <c r="A1146" s="307" t="s">
        <v>2296</v>
      </c>
      <c r="B1146" s="307"/>
      <c r="C1146" s="307"/>
      <c r="D1146" s="307"/>
      <c r="E1146" s="307"/>
      <c r="F1146" s="307"/>
      <c r="G1146" s="307"/>
      <c r="H1146" s="307"/>
      <c r="I1146" s="307"/>
      <c r="J1146" s="307"/>
      <c r="K1146" s="307"/>
      <c r="L1146" s="307"/>
      <c r="M1146" s="307"/>
      <c r="N1146" s="307"/>
      <c r="O1146" s="307"/>
      <c r="P1146" s="307"/>
      <c r="Q1146" s="307"/>
      <c r="R1146" s="307"/>
      <c r="S1146" s="307"/>
      <c r="T1146" s="307"/>
      <c r="U1146" s="307"/>
      <c r="V1146" s="307"/>
      <c r="W1146" s="307"/>
      <c r="X1146" s="307"/>
      <c r="Y1146" s="307"/>
      <c r="Z1146" s="307"/>
      <c r="AA1146" s="307"/>
      <c r="AB1146" s="307"/>
      <c r="AC1146" s="307"/>
      <c r="AD1146" s="307"/>
      <c r="AE1146" s="89">
        <f>SUM(AE1126:AE1145)</f>
        <v>0</v>
      </c>
      <c r="AF1146" s="59"/>
      <c r="AG1146" s="92">
        <f>SUM(AG1126:AG1145)</f>
        <v>20</v>
      </c>
      <c r="AH1146" s="93"/>
      <c r="AI1146" s="94"/>
      <c r="AJ1146" s="94"/>
      <c r="AK1146" s="94"/>
    </row>
    <row r="1147" spans="1:37" ht="25.15" customHeight="1" x14ac:dyDescent="0.2">
      <c r="A1147" s="308" t="s">
        <v>2297</v>
      </c>
      <c r="B1147" s="308"/>
      <c r="C1147" s="308"/>
      <c r="D1147" s="308"/>
      <c r="E1147" s="308"/>
      <c r="F1147" s="308"/>
      <c r="G1147" s="308"/>
      <c r="H1147" s="308"/>
      <c r="I1147" s="308"/>
      <c r="J1147" s="308"/>
      <c r="K1147" s="308"/>
      <c r="L1147" s="308"/>
      <c r="M1147" s="308"/>
      <c r="N1147" s="308"/>
      <c r="O1147" s="308"/>
      <c r="P1147" s="308"/>
      <c r="Q1147" s="308"/>
      <c r="R1147" s="308"/>
      <c r="S1147" s="308"/>
      <c r="T1147" s="308"/>
      <c r="U1147" s="308"/>
      <c r="V1147" s="308"/>
      <c r="W1147" s="308"/>
      <c r="X1147" s="308"/>
      <c r="Y1147" s="308"/>
      <c r="Z1147" s="308"/>
      <c r="AA1147" s="308"/>
      <c r="AB1147" s="308"/>
      <c r="AC1147" s="308"/>
      <c r="AD1147" s="308"/>
      <c r="AE1147" s="89">
        <f>AE1146/$AE$23*100</f>
        <v>0</v>
      </c>
      <c r="AF1147" s="59"/>
      <c r="AG1147" s="92"/>
      <c r="AH1147" s="93"/>
      <c r="AI1147" s="94"/>
      <c r="AJ1147" s="94"/>
      <c r="AK1147" s="94"/>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5"/>
      <c r="R1148" s="70"/>
      <c r="S1148" s="70"/>
      <c r="T1148" s="70"/>
      <c r="U1148" s="70"/>
      <c r="V1148" s="70"/>
      <c r="W1148" s="70"/>
      <c r="X1148" s="70"/>
      <c r="Y1148" s="70"/>
      <c r="Z1148" s="70"/>
      <c r="AA1148" s="70"/>
      <c r="AB1148" s="70"/>
      <c r="AC1148" s="70"/>
      <c r="AD1148" s="96"/>
      <c r="AE1148" s="96"/>
    </row>
    <row r="1149" spans="1:37" ht="25.15" customHeight="1" thickTop="1" thickBot="1" x14ac:dyDescent="0.25">
      <c r="A1149" s="310" t="s">
        <v>73</v>
      </c>
      <c r="B1149" s="310"/>
      <c r="C1149" s="310"/>
      <c r="D1149" s="310"/>
      <c r="E1149" s="310"/>
      <c r="F1149" s="310"/>
      <c r="G1149" s="310"/>
      <c r="H1149" s="310"/>
      <c r="I1149" s="310"/>
      <c r="J1149" s="310"/>
      <c r="K1149" s="310"/>
      <c r="L1149" s="310"/>
      <c r="M1149" s="310"/>
      <c r="N1149" s="310"/>
      <c r="O1149" s="310"/>
      <c r="P1149" s="310"/>
      <c r="Q1149" s="310"/>
      <c r="R1149" s="310"/>
      <c r="S1149" s="310"/>
      <c r="T1149" s="310"/>
      <c r="U1149" s="310"/>
      <c r="V1149" s="310"/>
      <c r="W1149" s="310"/>
      <c r="X1149" s="310"/>
      <c r="Y1149" s="310"/>
      <c r="Z1149" s="310"/>
      <c r="AA1149" s="310"/>
      <c r="AB1149" s="310"/>
      <c r="AC1149" s="310"/>
      <c r="AD1149" s="104" t="s">
        <v>64</v>
      </c>
      <c r="AE1149" s="105" t="s">
        <v>8</v>
      </c>
      <c r="AF1149" s="86" t="s">
        <v>2133</v>
      </c>
      <c r="AG1149" s="86" t="s">
        <v>2134</v>
      </c>
      <c r="AH1149" s="86" t="s">
        <v>2135</v>
      </c>
      <c r="AI1149" s="87" t="s">
        <v>2136</v>
      </c>
      <c r="AJ1149" s="86"/>
      <c r="AK1149" s="87" t="s">
        <v>2137</v>
      </c>
    </row>
    <row r="1150" spans="1:37" ht="25.15" customHeight="1" thickTop="1" thickBot="1" x14ac:dyDescent="0.25">
      <c r="A1150" s="285" t="s">
        <v>837</v>
      </c>
      <c r="B1150" s="285"/>
      <c r="C1150" s="285"/>
      <c r="D1150" s="285"/>
      <c r="E1150" s="285"/>
      <c r="F1150" s="285"/>
      <c r="G1150" s="285"/>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88">
        <f>'Art. 121'!AF1102</f>
        <v>0</v>
      </c>
      <c r="AE1150" s="89">
        <f>IF(AG1150=1,AK1150,AG1150)</f>
        <v>0</v>
      </c>
      <c r="AF1150">
        <f>AD1150/2</f>
        <v>0</v>
      </c>
      <c r="AG1150" s="86">
        <f>IF(AND(AF1150&gt;=0,AF1150&lt;=1),1,"No aplica")</f>
        <v>1</v>
      </c>
      <c r="AH1150" s="90">
        <f>AD1150/(AG1150*2)</f>
        <v>0</v>
      </c>
      <c r="AI1150" s="91">
        <f>IF(AG1150=1,AG1150/$AG$1155,"No aplica")</f>
        <v>0.2</v>
      </c>
      <c r="AJ1150" s="91">
        <f>AF1150*AI1150</f>
        <v>0</v>
      </c>
      <c r="AK1150" s="91">
        <f>AJ1150*$AE$23</f>
        <v>0</v>
      </c>
    </row>
    <row r="1151" spans="1:37" ht="25.15" customHeight="1" thickTop="1" thickBot="1" x14ac:dyDescent="0.25">
      <c r="A1151" s="285" t="s">
        <v>838</v>
      </c>
      <c r="B1151" s="285"/>
      <c r="C1151" s="285"/>
      <c r="D1151" s="285"/>
      <c r="E1151" s="285"/>
      <c r="F1151" s="285"/>
      <c r="G1151" s="285"/>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88">
        <f>'Art. 121'!AF1103</f>
        <v>0</v>
      </c>
      <c r="AE1151" s="89">
        <f>IF(AG1151=1,AK1151,AG1151)</f>
        <v>0</v>
      </c>
      <c r="AF1151">
        <f>AD1151/2</f>
        <v>0</v>
      </c>
      <c r="AG1151" s="86">
        <f>IF(AND(AF1151&gt;=0,AF1151&lt;=1),1,"No aplica")</f>
        <v>1</v>
      </c>
      <c r="AH1151" s="90">
        <f>AD1151/(AG1151*2)</f>
        <v>0</v>
      </c>
      <c r="AI1151" s="91">
        <f>IF(AG1151=1,AG1151/$AG$1155,"No aplica")</f>
        <v>0.2</v>
      </c>
      <c r="AJ1151" s="91">
        <f>AF1151*AI1151</f>
        <v>0</v>
      </c>
      <c r="AK1151" s="91">
        <f>AJ1151*$AE$23</f>
        <v>0</v>
      </c>
    </row>
    <row r="1152" spans="1:37" ht="25.15" customHeight="1" thickTop="1" thickBot="1" x14ac:dyDescent="0.25">
      <c r="A1152" s="285" t="s">
        <v>839</v>
      </c>
      <c r="B1152" s="285"/>
      <c r="C1152" s="285"/>
      <c r="D1152" s="285"/>
      <c r="E1152" s="285"/>
      <c r="F1152" s="285"/>
      <c r="G1152" s="285"/>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88">
        <f>'Art. 121'!AF1104</f>
        <v>0</v>
      </c>
      <c r="AE1152" s="89">
        <f>IF(AG1152=1,AK1152,AG1152)</f>
        <v>0</v>
      </c>
      <c r="AF1152">
        <f>AD1152/2</f>
        <v>0</v>
      </c>
      <c r="AG1152" s="86">
        <f>IF(AND(AF1152&gt;=0,AF1152&lt;=1),1,"No aplica")</f>
        <v>1</v>
      </c>
      <c r="AH1152" s="90">
        <f>AD1152/(AG1152*2)</f>
        <v>0</v>
      </c>
      <c r="AI1152" s="91">
        <f>IF(AG1152=1,AG1152/$AG$1155,"No aplica")</f>
        <v>0.2</v>
      </c>
      <c r="AJ1152" s="91">
        <f>AF1152*AI1152</f>
        <v>0</v>
      </c>
      <c r="AK1152" s="91">
        <f>AJ1152*$AE$23</f>
        <v>0</v>
      </c>
    </row>
    <row r="1153" spans="1:37" ht="25.15" customHeight="1" thickTop="1" thickBot="1" x14ac:dyDescent="0.25">
      <c r="A1153" s="285" t="s">
        <v>336</v>
      </c>
      <c r="B1153" s="285"/>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88">
        <f>'Art. 121'!AF1105</f>
        <v>0</v>
      </c>
      <c r="AE1153" s="89">
        <f>IF(AG1153=1,AK1153,AG1153)</f>
        <v>0</v>
      </c>
      <c r="AF1153">
        <f>AD1153/2</f>
        <v>0</v>
      </c>
      <c r="AG1153" s="86">
        <f>IF(AND(AF1153&gt;=0,AF1153&lt;=1),1,"No aplica")</f>
        <v>1</v>
      </c>
      <c r="AH1153" s="90">
        <f>AD1153/(AG1153*2)</f>
        <v>0</v>
      </c>
      <c r="AI1153" s="91">
        <f>IF(AG1153=1,AG1153/$AG$1155,"No aplica")</f>
        <v>0.2</v>
      </c>
      <c r="AJ1153" s="91">
        <f>AF1153*AI1153</f>
        <v>0</v>
      </c>
      <c r="AK1153" s="91">
        <f>AJ1153*$AE$23</f>
        <v>0</v>
      </c>
    </row>
    <row r="1154" spans="1:37" ht="25.15" customHeight="1" thickTop="1" thickBot="1" x14ac:dyDescent="0.25">
      <c r="A1154" s="285" t="s">
        <v>337</v>
      </c>
      <c r="B1154" s="285"/>
      <c r="C1154" s="285"/>
      <c r="D1154" s="285"/>
      <c r="E1154" s="285"/>
      <c r="F1154" s="285"/>
      <c r="G1154" s="285"/>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88">
        <f>'Art. 121'!AF1106</f>
        <v>0</v>
      </c>
      <c r="AE1154" s="89">
        <f>IF(AG1154=1,AK1154,AG1154)</f>
        <v>0</v>
      </c>
      <c r="AF1154">
        <f>AD1154/2</f>
        <v>0</v>
      </c>
      <c r="AG1154" s="86">
        <f>IF(AND(AF1154&gt;=0,AF1154&lt;=1),1,"No aplica")</f>
        <v>1</v>
      </c>
      <c r="AH1154" s="90">
        <f>AD1154/(AG1154*2)</f>
        <v>0</v>
      </c>
      <c r="AI1154" s="91">
        <f>IF(AG1154=1,AG1154/$AG$1155,"No aplica")</f>
        <v>0.2</v>
      </c>
      <c r="AJ1154" s="91">
        <f>AF1154*AI1154</f>
        <v>0</v>
      </c>
      <c r="AK1154" s="91">
        <f>AJ1154*$AE$23</f>
        <v>0</v>
      </c>
    </row>
    <row r="1155" spans="1:37" ht="25.15" customHeight="1" thickTop="1" x14ac:dyDescent="0.2">
      <c r="A1155" s="307" t="s">
        <v>2298</v>
      </c>
      <c r="B1155" s="307"/>
      <c r="C1155" s="307"/>
      <c r="D1155" s="307"/>
      <c r="E1155" s="307"/>
      <c r="F1155" s="307"/>
      <c r="G1155" s="307"/>
      <c r="H1155" s="307"/>
      <c r="I1155" s="307"/>
      <c r="J1155" s="307"/>
      <c r="K1155" s="307"/>
      <c r="L1155" s="307"/>
      <c r="M1155" s="307"/>
      <c r="N1155" s="307"/>
      <c r="O1155" s="307"/>
      <c r="P1155" s="307"/>
      <c r="Q1155" s="307"/>
      <c r="R1155" s="307"/>
      <c r="S1155" s="307"/>
      <c r="T1155" s="307"/>
      <c r="U1155" s="307"/>
      <c r="V1155" s="307"/>
      <c r="W1155" s="307"/>
      <c r="X1155" s="307"/>
      <c r="Y1155" s="307"/>
      <c r="Z1155" s="307"/>
      <c r="AA1155" s="307"/>
      <c r="AB1155" s="307"/>
      <c r="AC1155" s="307"/>
      <c r="AD1155" s="307"/>
      <c r="AE1155" s="89">
        <f>SUM(AE1148:AE1154)</f>
        <v>0</v>
      </c>
      <c r="AF1155" s="59"/>
      <c r="AG1155" s="92">
        <f>SUM(AG1150:AG1154)</f>
        <v>5</v>
      </c>
      <c r="AH1155" s="93"/>
      <c r="AI1155" s="94"/>
      <c r="AJ1155" s="94"/>
      <c r="AK1155" s="94"/>
    </row>
    <row r="1156" spans="1:37" ht="25.15" customHeight="1" x14ac:dyDescent="0.2">
      <c r="A1156" s="308" t="s">
        <v>2299</v>
      </c>
      <c r="B1156" s="308"/>
      <c r="C1156" s="308"/>
      <c r="D1156" s="308"/>
      <c r="E1156" s="308"/>
      <c r="F1156" s="308"/>
      <c r="G1156" s="308"/>
      <c r="H1156" s="308"/>
      <c r="I1156" s="308"/>
      <c r="J1156" s="308"/>
      <c r="K1156" s="308"/>
      <c r="L1156" s="308"/>
      <c r="M1156" s="308"/>
      <c r="N1156" s="308"/>
      <c r="O1156" s="308"/>
      <c r="P1156" s="308"/>
      <c r="Q1156" s="308"/>
      <c r="R1156" s="308"/>
      <c r="S1156" s="308"/>
      <c r="T1156" s="308"/>
      <c r="U1156" s="308"/>
      <c r="V1156" s="308"/>
      <c r="W1156" s="308"/>
      <c r="X1156" s="308"/>
      <c r="Y1156" s="308"/>
      <c r="Z1156" s="308"/>
      <c r="AA1156" s="308"/>
      <c r="AB1156" s="308"/>
      <c r="AC1156" s="308"/>
      <c r="AD1156" s="308"/>
      <c r="AE1156" s="89">
        <f>AE1155/$AE$23*100</f>
        <v>0</v>
      </c>
      <c r="AF1156" s="59"/>
      <c r="AG1156" s="92"/>
      <c r="AH1156" s="93"/>
      <c r="AI1156" s="94"/>
      <c r="AJ1156" s="94"/>
      <c r="AK1156" s="94"/>
    </row>
    <row r="1157" spans="1:37" ht="25.15" customHeight="1" x14ac:dyDescent="0.2">
      <c r="A1157" s="100"/>
      <c r="B1157" s="100"/>
      <c r="C1157" s="100"/>
      <c r="D1157" s="100"/>
      <c r="E1157" s="100"/>
      <c r="F1157" s="100"/>
      <c r="G1157" s="100"/>
      <c r="H1157" s="100"/>
      <c r="I1157" s="100"/>
      <c r="J1157" s="100"/>
      <c r="K1157" s="100"/>
      <c r="L1157" s="100"/>
      <c r="M1157" s="100"/>
      <c r="N1157" s="100"/>
      <c r="O1157" s="100"/>
      <c r="P1157" s="100"/>
      <c r="Q1157" s="95"/>
      <c r="R1157" s="100"/>
      <c r="S1157" s="100"/>
      <c r="T1157" s="100"/>
      <c r="U1157" s="100"/>
      <c r="V1157" s="100"/>
      <c r="W1157" s="100"/>
      <c r="X1157" s="100"/>
      <c r="Y1157" s="100"/>
      <c r="Z1157" s="100"/>
      <c r="AA1157" s="100"/>
      <c r="AB1157" s="100"/>
      <c r="AC1157" s="100"/>
      <c r="AD1157" s="96"/>
      <c r="AE1157" s="96"/>
    </row>
    <row r="1158" spans="1:37" ht="25.15" customHeight="1" x14ac:dyDescent="0.2">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15" customHeight="1" x14ac:dyDescent="0.2">
      <c r="A1159" s="309" t="s">
        <v>842</v>
      </c>
      <c r="B1159" s="309"/>
      <c r="C1159" s="309"/>
      <c r="D1159" s="309"/>
      <c r="E1159" s="309"/>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09"/>
      <c r="AD1159" s="82"/>
      <c r="AE1159" s="82"/>
    </row>
    <row r="1160" spans="1:37" ht="25.15" customHeight="1" x14ac:dyDescent="0.2">
      <c r="A1160" s="101"/>
      <c r="B1160" s="102"/>
      <c r="C1160" s="102"/>
      <c r="D1160" s="102"/>
      <c r="E1160" s="102"/>
      <c r="F1160" s="102"/>
      <c r="G1160" s="102"/>
      <c r="H1160" s="102"/>
      <c r="I1160" s="102"/>
      <c r="J1160" s="102"/>
      <c r="K1160" s="102"/>
      <c r="L1160" s="102"/>
      <c r="M1160" s="102"/>
      <c r="N1160" s="102"/>
      <c r="O1160" s="102"/>
      <c r="P1160" s="102"/>
      <c r="Q1160" s="103"/>
      <c r="R1160" s="102"/>
      <c r="S1160" s="102"/>
      <c r="T1160" s="102"/>
      <c r="U1160" s="102"/>
      <c r="V1160" s="102"/>
      <c r="W1160" s="102"/>
      <c r="X1160" s="102"/>
      <c r="Y1160" s="102"/>
      <c r="Z1160" s="102"/>
      <c r="AA1160" s="102"/>
      <c r="AB1160" s="102"/>
      <c r="AC1160" s="102"/>
      <c r="AD1160" s="83"/>
      <c r="AE1160" s="83"/>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5"/>
      <c r="R1161" s="70"/>
      <c r="S1161" s="70"/>
      <c r="T1161" s="70"/>
      <c r="U1161" s="70"/>
      <c r="V1161" s="70"/>
      <c r="W1161" s="70"/>
      <c r="X1161" s="70"/>
      <c r="Y1161" s="70"/>
      <c r="Z1161" s="70"/>
      <c r="AA1161" s="70"/>
      <c r="AB1161" s="70"/>
      <c r="AC1161" s="70"/>
      <c r="AD1161" s="96"/>
      <c r="AE1161" s="96"/>
    </row>
    <row r="1162" spans="1:37" ht="25.15" customHeight="1" thickTop="1" thickBot="1" x14ac:dyDescent="0.25">
      <c r="A1162" s="299" t="s">
        <v>43</v>
      </c>
      <c r="B1162" s="299"/>
      <c r="C1162" s="299"/>
      <c r="D1162" s="299"/>
      <c r="E1162" s="299"/>
      <c r="F1162" s="299"/>
      <c r="G1162" s="299"/>
      <c r="H1162" s="299"/>
      <c r="I1162" s="299"/>
      <c r="J1162" s="299"/>
      <c r="K1162" s="299"/>
      <c r="L1162" s="299"/>
      <c r="M1162" s="299"/>
      <c r="N1162" s="299"/>
      <c r="O1162" s="299"/>
      <c r="P1162" s="299"/>
      <c r="Q1162" s="299"/>
      <c r="R1162" s="299"/>
      <c r="S1162" s="299"/>
      <c r="T1162" s="299"/>
      <c r="U1162" s="299"/>
      <c r="V1162" s="299"/>
      <c r="W1162" s="299"/>
      <c r="X1162" s="299"/>
      <c r="Y1162" s="299"/>
      <c r="Z1162" s="299"/>
      <c r="AA1162" s="299"/>
      <c r="AB1162" s="299"/>
      <c r="AC1162" s="299"/>
      <c r="AD1162" s="63" t="s">
        <v>64</v>
      </c>
      <c r="AE1162" s="211" t="s">
        <v>8</v>
      </c>
      <c r="AF1162" s="86" t="s">
        <v>2133</v>
      </c>
      <c r="AG1162" s="86" t="s">
        <v>2134</v>
      </c>
      <c r="AH1162" s="86" t="s">
        <v>2135</v>
      </c>
      <c r="AI1162" s="87" t="s">
        <v>2136</v>
      </c>
      <c r="AJ1162" s="86"/>
      <c r="AK1162" s="87" t="s">
        <v>2137</v>
      </c>
    </row>
    <row r="1163" spans="1:37" ht="25.15" customHeight="1" thickTop="1" thickBot="1" x14ac:dyDescent="0.25">
      <c r="A1163" s="285" t="s">
        <v>844</v>
      </c>
      <c r="B1163" s="285" t="s">
        <v>844</v>
      </c>
      <c r="C1163" s="285" t="s">
        <v>844</v>
      </c>
      <c r="D1163" s="285" t="s">
        <v>844</v>
      </c>
      <c r="E1163" s="285" t="s">
        <v>844</v>
      </c>
      <c r="F1163" s="285" t="s">
        <v>844</v>
      </c>
      <c r="G1163" s="285" t="s">
        <v>844</v>
      </c>
      <c r="H1163" s="285" t="s">
        <v>844</v>
      </c>
      <c r="I1163" s="285" t="s">
        <v>844</v>
      </c>
      <c r="J1163" s="285" t="s">
        <v>844</v>
      </c>
      <c r="K1163" s="285" t="s">
        <v>844</v>
      </c>
      <c r="L1163" s="285" t="s">
        <v>844</v>
      </c>
      <c r="M1163" s="285" t="s">
        <v>844</v>
      </c>
      <c r="N1163" s="285" t="s">
        <v>844</v>
      </c>
      <c r="O1163" s="285" t="s">
        <v>844</v>
      </c>
      <c r="P1163" s="285" t="s">
        <v>844</v>
      </c>
      <c r="Q1163" s="285" t="s">
        <v>844</v>
      </c>
      <c r="R1163" s="285" t="s">
        <v>844</v>
      </c>
      <c r="S1163" s="285" t="s">
        <v>844</v>
      </c>
      <c r="T1163" s="285" t="s">
        <v>844</v>
      </c>
      <c r="U1163" s="285" t="s">
        <v>844</v>
      </c>
      <c r="V1163" s="285" t="s">
        <v>844</v>
      </c>
      <c r="W1163" s="285" t="s">
        <v>844</v>
      </c>
      <c r="X1163" s="285" t="s">
        <v>844</v>
      </c>
      <c r="Y1163" s="285" t="s">
        <v>844</v>
      </c>
      <c r="Z1163" s="285" t="s">
        <v>844</v>
      </c>
      <c r="AA1163" s="285" t="s">
        <v>844</v>
      </c>
      <c r="AB1163" s="285" t="s">
        <v>844</v>
      </c>
      <c r="AC1163" s="285" t="s">
        <v>844</v>
      </c>
      <c r="AD1163" s="88">
        <f>'Art. 121'!AF1115</f>
        <v>3</v>
      </c>
      <c r="AE1163" s="89" t="str">
        <f t="shared" ref="AE1163:AE1226" si="209">IF(AG1163=1,AK1163,AG1163)</f>
        <v>No aplica</v>
      </c>
      <c r="AF1163">
        <f t="shared" ref="AF1163:AF1226" si="210">AD1163/2</f>
        <v>1.5</v>
      </c>
      <c r="AG1163" s="86" t="str">
        <f t="shared" ref="AG1163:AG1226" si="211">IF(AND(AF1163&gt;=0,AF1163&lt;=1),1,"No aplica")</f>
        <v>No aplica</v>
      </c>
      <c r="AH1163" s="90" t="e">
        <f t="shared" ref="AH1163:AH1226" si="212">AD1163/(AG1163*2)</f>
        <v>#VALUE!</v>
      </c>
      <c r="AI1163" s="91" t="str">
        <f t="shared" ref="AI1163:AI1226" si="213">IF(AG1163=1,AG1163/$AG$1279,"No aplica")</f>
        <v>No aplica</v>
      </c>
      <c r="AJ1163" s="91" t="e">
        <f t="shared" ref="AJ1163:AJ1226" si="214">AF1163*AI1163</f>
        <v>#VALUE!</v>
      </c>
      <c r="AK1163" s="91" t="e">
        <f t="shared" ref="AK1163:AK1226" si="215">AJ1163*$AE$23</f>
        <v>#VALUE!</v>
      </c>
    </row>
    <row r="1164" spans="1:37" ht="25.15" customHeight="1" thickTop="1" thickBot="1" x14ac:dyDescent="0.25">
      <c r="A1164" s="285" t="s">
        <v>67</v>
      </c>
      <c r="B1164" s="285" t="s">
        <v>67</v>
      </c>
      <c r="C1164" s="285" t="s">
        <v>67</v>
      </c>
      <c r="D1164" s="285" t="s">
        <v>67</v>
      </c>
      <c r="E1164" s="285" t="s">
        <v>67</v>
      </c>
      <c r="F1164" s="285" t="s">
        <v>67</v>
      </c>
      <c r="G1164" s="285" t="s">
        <v>67</v>
      </c>
      <c r="H1164" s="285" t="s">
        <v>67</v>
      </c>
      <c r="I1164" s="285" t="s">
        <v>67</v>
      </c>
      <c r="J1164" s="285" t="s">
        <v>67</v>
      </c>
      <c r="K1164" s="285" t="s">
        <v>67</v>
      </c>
      <c r="L1164" s="285" t="s">
        <v>67</v>
      </c>
      <c r="M1164" s="285" t="s">
        <v>67</v>
      </c>
      <c r="N1164" s="285" t="s">
        <v>67</v>
      </c>
      <c r="O1164" s="285" t="s">
        <v>67</v>
      </c>
      <c r="P1164" s="285" t="s">
        <v>67</v>
      </c>
      <c r="Q1164" s="285" t="s">
        <v>67</v>
      </c>
      <c r="R1164" s="285" t="s">
        <v>67</v>
      </c>
      <c r="S1164" s="285" t="s">
        <v>67</v>
      </c>
      <c r="T1164" s="285" t="s">
        <v>67</v>
      </c>
      <c r="U1164" s="285" t="s">
        <v>67</v>
      </c>
      <c r="V1164" s="285" t="s">
        <v>67</v>
      </c>
      <c r="W1164" s="285" t="s">
        <v>67</v>
      </c>
      <c r="X1164" s="285" t="s">
        <v>67</v>
      </c>
      <c r="Y1164" s="285" t="s">
        <v>67</v>
      </c>
      <c r="Z1164" s="285" t="s">
        <v>67</v>
      </c>
      <c r="AA1164" s="285" t="s">
        <v>67</v>
      </c>
      <c r="AB1164" s="285" t="s">
        <v>67</v>
      </c>
      <c r="AC1164" s="285" t="s">
        <v>67</v>
      </c>
      <c r="AD1164" s="88">
        <f>'Art. 121'!AF1116</f>
        <v>3</v>
      </c>
      <c r="AE1164" s="89" t="str">
        <f t="shared" si="209"/>
        <v>No aplica</v>
      </c>
      <c r="AF1164">
        <f t="shared" si="210"/>
        <v>1.5</v>
      </c>
      <c r="AG1164" s="86" t="str">
        <f t="shared" si="211"/>
        <v>No aplica</v>
      </c>
      <c r="AH1164" s="90" t="e">
        <f t="shared" si="212"/>
        <v>#VALUE!</v>
      </c>
      <c r="AI1164" s="91" t="str">
        <f t="shared" si="213"/>
        <v>No aplica</v>
      </c>
      <c r="AJ1164" s="91" t="e">
        <f t="shared" si="214"/>
        <v>#VALUE!</v>
      </c>
      <c r="AK1164" s="91" t="e">
        <f t="shared" si="215"/>
        <v>#VALUE!</v>
      </c>
    </row>
    <row r="1165" spans="1:37" ht="25.15" customHeight="1" thickTop="1" thickBot="1" x14ac:dyDescent="0.25">
      <c r="A1165" s="285" t="s">
        <v>845</v>
      </c>
      <c r="B1165" s="285" t="s">
        <v>845</v>
      </c>
      <c r="C1165" s="285" t="s">
        <v>845</v>
      </c>
      <c r="D1165" s="285" t="s">
        <v>845</v>
      </c>
      <c r="E1165" s="285" t="s">
        <v>845</v>
      </c>
      <c r="F1165" s="285" t="s">
        <v>845</v>
      </c>
      <c r="G1165" s="285" t="s">
        <v>845</v>
      </c>
      <c r="H1165" s="285" t="s">
        <v>845</v>
      </c>
      <c r="I1165" s="285" t="s">
        <v>845</v>
      </c>
      <c r="J1165" s="285" t="s">
        <v>845</v>
      </c>
      <c r="K1165" s="285" t="s">
        <v>845</v>
      </c>
      <c r="L1165" s="285" t="s">
        <v>845</v>
      </c>
      <c r="M1165" s="285" t="s">
        <v>845</v>
      </c>
      <c r="N1165" s="285" t="s">
        <v>845</v>
      </c>
      <c r="O1165" s="285" t="s">
        <v>845</v>
      </c>
      <c r="P1165" s="285" t="s">
        <v>845</v>
      </c>
      <c r="Q1165" s="285" t="s">
        <v>845</v>
      </c>
      <c r="R1165" s="285" t="s">
        <v>845</v>
      </c>
      <c r="S1165" s="285" t="s">
        <v>845</v>
      </c>
      <c r="T1165" s="285" t="s">
        <v>845</v>
      </c>
      <c r="U1165" s="285" t="s">
        <v>845</v>
      </c>
      <c r="V1165" s="285" t="s">
        <v>845</v>
      </c>
      <c r="W1165" s="285" t="s">
        <v>845</v>
      </c>
      <c r="X1165" s="285" t="s">
        <v>845</v>
      </c>
      <c r="Y1165" s="285" t="s">
        <v>845</v>
      </c>
      <c r="Z1165" s="285" t="s">
        <v>845</v>
      </c>
      <c r="AA1165" s="285" t="s">
        <v>845</v>
      </c>
      <c r="AB1165" s="285" t="s">
        <v>845</v>
      </c>
      <c r="AC1165" s="285" t="s">
        <v>845</v>
      </c>
      <c r="AD1165" s="88">
        <f>'Art. 121'!AF1117</f>
        <v>3</v>
      </c>
      <c r="AE1165" s="89" t="str">
        <f t="shared" si="209"/>
        <v>No aplica</v>
      </c>
      <c r="AF1165">
        <f t="shared" si="210"/>
        <v>1.5</v>
      </c>
      <c r="AG1165" s="86" t="str">
        <f t="shared" si="211"/>
        <v>No aplica</v>
      </c>
      <c r="AH1165" s="90" t="e">
        <f t="shared" si="212"/>
        <v>#VALUE!</v>
      </c>
      <c r="AI1165" s="91" t="str">
        <f t="shared" si="213"/>
        <v>No aplica</v>
      </c>
      <c r="AJ1165" s="91" t="e">
        <f t="shared" si="214"/>
        <v>#VALUE!</v>
      </c>
      <c r="AK1165" s="91" t="e">
        <f t="shared" si="215"/>
        <v>#VALUE!</v>
      </c>
    </row>
    <row r="1166" spans="1:37" ht="25.15" customHeight="1" thickTop="1" thickBot="1" x14ac:dyDescent="0.25">
      <c r="A1166" s="285" t="s">
        <v>846</v>
      </c>
      <c r="B1166" s="285" t="s">
        <v>846</v>
      </c>
      <c r="C1166" s="285" t="s">
        <v>846</v>
      </c>
      <c r="D1166" s="285" t="s">
        <v>846</v>
      </c>
      <c r="E1166" s="285" t="s">
        <v>846</v>
      </c>
      <c r="F1166" s="285" t="s">
        <v>846</v>
      </c>
      <c r="G1166" s="285" t="s">
        <v>846</v>
      </c>
      <c r="H1166" s="285" t="s">
        <v>846</v>
      </c>
      <c r="I1166" s="285" t="s">
        <v>846</v>
      </c>
      <c r="J1166" s="285" t="s">
        <v>846</v>
      </c>
      <c r="K1166" s="285" t="s">
        <v>846</v>
      </c>
      <c r="L1166" s="285" t="s">
        <v>846</v>
      </c>
      <c r="M1166" s="285" t="s">
        <v>846</v>
      </c>
      <c r="N1166" s="285" t="s">
        <v>846</v>
      </c>
      <c r="O1166" s="285" t="s">
        <v>846</v>
      </c>
      <c r="P1166" s="285" t="s">
        <v>846</v>
      </c>
      <c r="Q1166" s="285" t="s">
        <v>846</v>
      </c>
      <c r="R1166" s="285" t="s">
        <v>846</v>
      </c>
      <c r="S1166" s="285" t="s">
        <v>846</v>
      </c>
      <c r="T1166" s="285" t="s">
        <v>846</v>
      </c>
      <c r="U1166" s="285" t="s">
        <v>846</v>
      </c>
      <c r="V1166" s="285" t="s">
        <v>846</v>
      </c>
      <c r="W1166" s="285" t="s">
        <v>846</v>
      </c>
      <c r="X1166" s="285" t="s">
        <v>846</v>
      </c>
      <c r="Y1166" s="285" t="s">
        <v>846</v>
      </c>
      <c r="Z1166" s="285" t="s">
        <v>846</v>
      </c>
      <c r="AA1166" s="285" t="s">
        <v>846</v>
      </c>
      <c r="AB1166" s="285" t="s">
        <v>846</v>
      </c>
      <c r="AC1166" s="285" t="s">
        <v>846</v>
      </c>
      <c r="AD1166" s="88">
        <f>'Art. 121'!AF1118</f>
        <v>3</v>
      </c>
      <c r="AE1166" s="89" t="str">
        <f t="shared" si="209"/>
        <v>No aplica</v>
      </c>
      <c r="AF1166">
        <f t="shared" si="210"/>
        <v>1.5</v>
      </c>
      <c r="AG1166" s="86" t="str">
        <f t="shared" si="211"/>
        <v>No aplica</v>
      </c>
      <c r="AH1166" s="90" t="e">
        <f t="shared" si="212"/>
        <v>#VALUE!</v>
      </c>
      <c r="AI1166" s="91" t="str">
        <f t="shared" si="213"/>
        <v>No aplica</v>
      </c>
      <c r="AJ1166" s="91" t="e">
        <f t="shared" si="214"/>
        <v>#VALUE!</v>
      </c>
      <c r="AK1166" s="91" t="e">
        <f t="shared" si="215"/>
        <v>#VALUE!</v>
      </c>
    </row>
    <row r="1167" spans="1:37" ht="25.15" customHeight="1" thickTop="1" thickBot="1" x14ac:dyDescent="0.25">
      <c r="A1167" s="285" t="s">
        <v>847</v>
      </c>
      <c r="B1167" s="285" t="s">
        <v>847</v>
      </c>
      <c r="C1167" s="285" t="s">
        <v>847</v>
      </c>
      <c r="D1167" s="285" t="s">
        <v>847</v>
      </c>
      <c r="E1167" s="285" t="s">
        <v>847</v>
      </c>
      <c r="F1167" s="285" t="s">
        <v>847</v>
      </c>
      <c r="G1167" s="285" t="s">
        <v>847</v>
      </c>
      <c r="H1167" s="285" t="s">
        <v>847</v>
      </c>
      <c r="I1167" s="285" t="s">
        <v>847</v>
      </c>
      <c r="J1167" s="285" t="s">
        <v>847</v>
      </c>
      <c r="K1167" s="285" t="s">
        <v>847</v>
      </c>
      <c r="L1167" s="285" t="s">
        <v>847</v>
      </c>
      <c r="M1167" s="285" t="s">
        <v>847</v>
      </c>
      <c r="N1167" s="285" t="s">
        <v>847</v>
      </c>
      <c r="O1167" s="285" t="s">
        <v>847</v>
      </c>
      <c r="P1167" s="285" t="s">
        <v>847</v>
      </c>
      <c r="Q1167" s="285" t="s">
        <v>847</v>
      </c>
      <c r="R1167" s="285" t="s">
        <v>847</v>
      </c>
      <c r="S1167" s="285" t="s">
        <v>847</v>
      </c>
      <c r="T1167" s="285" t="s">
        <v>847</v>
      </c>
      <c r="U1167" s="285" t="s">
        <v>847</v>
      </c>
      <c r="V1167" s="285" t="s">
        <v>847</v>
      </c>
      <c r="W1167" s="285" t="s">
        <v>847</v>
      </c>
      <c r="X1167" s="285" t="s">
        <v>847</v>
      </c>
      <c r="Y1167" s="285" t="s">
        <v>847</v>
      </c>
      <c r="Z1167" s="285" t="s">
        <v>847</v>
      </c>
      <c r="AA1167" s="285" t="s">
        <v>847</v>
      </c>
      <c r="AB1167" s="285" t="s">
        <v>847</v>
      </c>
      <c r="AC1167" s="285" t="s">
        <v>847</v>
      </c>
      <c r="AD1167" s="88">
        <f>'Art. 121'!AF1119</f>
        <v>3</v>
      </c>
      <c r="AE1167" s="89" t="str">
        <f t="shared" si="209"/>
        <v>No aplica</v>
      </c>
      <c r="AF1167">
        <f t="shared" si="210"/>
        <v>1.5</v>
      </c>
      <c r="AG1167" s="86" t="str">
        <f t="shared" si="211"/>
        <v>No aplica</v>
      </c>
      <c r="AH1167" s="90" t="e">
        <f t="shared" si="212"/>
        <v>#VALUE!</v>
      </c>
      <c r="AI1167" s="91" t="str">
        <f t="shared" si="213"/>
        <v>No aplica</v>
      </c>
      <c r="AJ1167" s="91" t="e">
        <f t="shared" si="214"/>
        <v>#VALUE!</v>
      </c>
      <c r="AK1167" s="91" t="e">
        <f t="shared" si="215"/>
        <v>#VALUE!</v>
      </c>
    </row>
    <row r="1168" spans="1:37" ht="25.15" customHeight="1" thickTop="1" thickBot="1" x14ac:dyDescent="0.25">
      <c r="A1168" s="285" t="s">
        <v>848</v>
      </c>
      <c r="B1168" s="285" t="s">
        <v>848</v>
      </c>
      <c r="C1168" s="285" t="s">
        <v>848</v>
      </c>
      <c r="D1168" s="285" t="s">
        <v>848</v>
      </c>
      <c r="E1168" s="285" t="s">
        <v>848</v>
      </c>
      <c r="F1168" s="285" t="s">
        <v>848</v>
      </c>
      <c r="G1168" s="285" t="s">
        <v>848</v>
      </c>
      <c r="H1168" s="285" t="s">
        <v>848</v>
      </c>
      <c r="I1168" s="285" t="s">
        <v>848</v>
      </c>
      <c r="J1168" s="285" t="s">
        <v>848</v>
      </c>
      <c r="K1168" s="285" t="s">
        <v>848</v>
      </c>
      <c r="L1168" s="285" t="s">
        <v>848</v>
      </c>
      <c r="M1168" s="285" t="s">
        <v>848</v>
      </c>
      <c r="N1168" s="285" t="s">
        <v>848</v>
      </c>
      <c r="O1168" s="285" t="s">
        <v>848</v>
      </c>
      <c r="P1168" s="285" t="s">
        <v>848</v>
      </c>
      <c r="Q1168" s="285" t="s">
        <v>848</v>
      </c>
      <c r="R1168" s="285" t="s">
        <v>848</v>
      </c>
      <c r="S1168" s="285" t="s">
        <v>848</v>
      </c>
      <c r="T1168" s="285" t="s">
        <v>848</v>
      </c>
      <c r="U1168" s="285" t="s">
        <v>848</v>
      </c>
      <c r="V1168" s="285" t="s">
        <v>848</v>
      </c>
      <c r="W1168" s="285" t="s">
        <v>848</v>
      </c>
      <c r="X1168" s="285" t="s">
        <v>848</v>
      </c>
      <c r="Y1168" s="285" t="s">
        <v>848</v>
      </c>
      <c r="Z1168" s="285" t="s">
        <v>848</v>
      </c>
      <c r="AA1168" s="285" t="s">
        <v>848</v>
      </c>
      <c r="AB1168" s="285" t="s">
        <v>848</v>
      </c>
      <c r="AC1168" s="285" t="s">
        <v>848</v>
      </c>
      <c r="AD1168" s="88">
        <f>'Art. 121'!AF1120</f>
        <v>3</v>
      </c>
      <c r="AE1168" s="89" t="str">
        <f t="shared" si="209"/>
        <v>No aplica</v>
      </c>
      <c r="AF1168">
        <f t="shared" si="210"/>
        <v>1.5</v>
      </c>
      <c r="AG1168" s="86" t="str">
        <f t="shared" si="211"/>
        <v>No aplica</v>
      </c>
      <c r="AH1168" s="90" t="e">
        <f t="shared" si="212"/>
        <v>#VALUE!</v>
      </c>
      <c r="AI1168" s="91" t="str">
        <f t="shared" si="213"/>
        <v>No aplica</v>
      </c>
      <c r="AJ1168" s="91" t="e">
        <f t="shared" si="214"/>
        <v>#VALUE!</v>
      </c>
      <c r="AK1168" s="91" t="e">
        <f t="shared" si="215"/>
        <v>#VALUE!</v>
      </c>
    </row>
    <row r="1169" spans="1:37" ht="25.15" customHeight="1" thickTop="1" thickBot="1" x14ac:dyDescent="0.25">
      <c r="A1169" s="285" t="s">
        <v>849</v>
      </c>
      <c r="B1169" s="285" t="s">
        <v>849</v>
      </c>
      <c r="C1169" s="285" t="s">
        <v>849</v>
      </c>
      <c r="D1169" s="285" t="s">
        <v>849</v>
      </c>
      <c r="E1169" s="285" t="s">
        <v>849</v>
      </c>
      <c r="F1169" s="285" t="s">
        <v>849</v>
      </c>
      <c r="G1169" s="285" t="s">
        <v>849</v>
      </c>
      <c r="H1169" s="285" t="s">
        <v>849</v>
      </c>
      <c r="I1169" s="285" t="s">
        <v>849</v>
      </c>
      <c r="J1169" s="285" t="s">
        <v>849</v>
      </c>
      <c r="K1169" s="285" t="s">
        <v>849</v>
      </c>
      <c r="L1169" s="285" t="s">
        <v>849</v>
      </c>
      <c r="M1169" s="285" t="s">
        <v>849</v>
      </c>
      <c r="N1169" s="285" t="s">
        <v>849</v>
      </c>
      <c r="O1169" s="285" t="s">
        <v>849</v>
      </c>
      <c r="P1169" s="285" t="s">
        <v>849</v>
      </c>
      <c r="Q1169" s="285" t="s">
        <v>849</v>
      </c>
      <c r="R1169" s="285" t="s">
        <v>849</v>
      </c>
      <c r="S1169" s="285" t="s">
        <v>849</v>
      </c>
      <c r="T1169" s="285" t="s">
        <v>849</v>
      </c>
      <c r="U1169" s="285" t="s">
        <v>849</v>
      </c>
      <c r="V1169" s="285" t="s">
        <v>849</v>
      </c>
      <c r="W1169" s="285" t="s">
        <v>849</v>
      </c>
      <c r="X1169" s="285" t="s">
        <v>849</v>
      </c>
      <c r="Y1169" s="285" t="s">
        <v>849</v>
      </c>
      <c r="Z1169" s="285" t="s">
        <v>849</v>
      </c>
      <c r="AA1169" s="285" t="s">
        <v>849</v>
      </c>
      <c r="AB1169" s="285" t="s">
        <v>849</v>
      </c>
      <c r="AC1169" s="285" t="s">
        <v>849</v>
      </c>
      <c r="AD1169" s="88">
        <f>'Art. 121'!AF1121</f>
        <v>3</v>
      </c>
      <c r="AE1169" s="89" t="str">
        <f t="shared" si="209"/>
        <v>No aplica</v>
      </c>
      <c r="AF1169">
        <f t="shared" si="210"/>
        <v>1.5</v>
      </c>
      <c r="AG1169" s="86" t="str">
        <f t="shared" si="211"/>
        <v>No aplica</v>
      </c>
      <c r="AH1169" s="90" t="e">
        <f t="shared" si="212"/>
        <v>#VALUE!</v>
      </c>
      <c r="AI1169" s="91" t="str">
        <f t="shared" si="213"/>
        <v>No aplica</v>
      </c>
      <c r="AJ1169" s="91" t="e">
        <f t="shared" si="214"/>
        <v>#VALUE!</v>
      </c>
      <c r="AK1169" s="91" t="e">
        <f t="shared" si="215"/>
        <v>#VALUE!</v>
      </c>
    </row>
    <row r="1170" spans="1:37" ht="25.15" customHeight="1" thickTop="1" thickBot="1" x14ac:dyDescent="0.25">
      <c r="A1170" s="285" t="s">
        <v>850</v>
      </c>
      <c r="B1170" s="285" t="s">
        <v>850</v>
      </c>
      <c r="C1170" s="285" t="s">
        <v>850</v>
      </c>
      <c r="D1170" s="285" t="s">
        <v>850</v>
      </c>
      <c r="E1170" s="285" t="s">
        <v>850</v>
      </c>
      <c r="F1170" s="285" t="s">
        <v>850</v>
      </c>
      <c r="G1170" s="285" t="s">
        <v>850</v>
      </c>
      <c r="H1170" s="285" t="s">
        <v>850</v>
      </c>
      <c r="I1170" s="285" t="s">
        <v>850</v>
      </c>
      <c r="J1170" s="285" t="s">
        <v>850</v>
      </c>
      <c r="K1170" s="285" t="s">
        <v>850</v>
      </c>
      <c r="L1170" s="285" t="s">
        <v>850</v>
      </c>
      <c r="M1170" s="285" t="s">
        <v>850</v>
      </c>
      <c r="N1170" s="285" t="s">
        <v>850</v>
      </c>
      <c r="O1170" s="285" t="s">
        <v>850</v>
      </c>
      <c r="P1170" s="285" t="s">
        <v>850</v>
      </c>
      <c r="Q1170" s="285" t="s">
        <v>850</v>
      </c>
      <c r="R1170" s="285" t="s">
        <v>850</v>
      </c>
      <c r="S1170" s="285" t="s">
        <v>850</v>
      </c>
      <c r="T1170" s="285" t="s">
        <v>850</v>
      </c>
      <c r="U1170" s="285" t="s">
        <v>850</v>
      </c>
      <c r="V1170" s="285" t="s">
        <v>850</v>
      </c>
      <c r="W1170" s="285" t="s">
        <v>850</v>
      </c>
      <c r="X1170" s="285" t="s">
        <v>850</v>
      </c>
      <c r="Y1170" s="285" t="s">
        <v>850</v>
      </c>
      <c r="Z1170" s="285" t="s">
        <v>850</v>
      </c>
      <c r="AA1170" s="285" t="s">
        <v>850</v>
      </c>
      <c r="AB1170" s="285" t="s">
        <v>850</v>
      </c>
      <c r="AC1170" s="285" t="s">
        <v>850</v>
      </c>
      <c r="AD1170" s="88">
        <f>'Art. 121'!AF1122</f>
        <v>3</v>
      </c>
      <c r="AE1170" s="89" t="str">
        <f t="shared" si="209"/>
        <v>No aplica</v>
      </c>
      <c r="AF1170">
        <f t="shared" si="210"/>
        <v>1.5</v>
      </c>
      <c r="AG1170" s="86" t="str">
        <f t="shared" si="211"/>
        <v>No aplica</v>
      </c>
      <c r="AH1170" s="90" t="e">
        <f t="shared" si="212"/>
        <v>#VALUE!</v>
      </c>
      <c r="AI1170" s="91" t="str">
        <f t="shared" si="213"/>
        <v>No aplica</v>
      </c>
      <c r="AJ1170" s="91" t="e">
        <f t="shared" si="214"/>
        <v>#VALUE!</v>
      </c>
      <c r="AK1170" s="91" t="e">
        <f t="shared" si="215"/>
        <v>#VALUE!</v>
      </c>
    </row>
    <row r="1171" spans="1:37" ht="25.15" customHeight="1" thickTop="1" thickBot="1" x14ac:dyDescent="0.25">
      <c r="A1171" s="285" t="s">
        <v>851</v>
      </c>
      <c r="B1171" s="285" t="s">
        <v>851</v>
      </c>
      <c r="C1171" s="285" t="s">
        <v>851</v>
      </c>
      <c r="D1171" s="285" t="s">
        <v>851</v>
      </c>
      <c r="E1171" s="285" t="s">
        <v>851</v>
      </c>
      <c r="F1171" s="285" t="s">
        <v>851</v>
      </c>
      <c r="G1171" s="285" t="s">
        <v>851</v>
      </c>
      <c r="H1171" s="285" t="s">
        <v>851</v>
      </c>
      <c r="I1171" s="285" t="s">
        <v>851</v>
      </c>
      <c r="J1171" s="285" t="s">
        <v>851</v>
      </c>
      <c r="K1171" s="285" t="s">
        <v>851</v>
      </c>
      <c r="L1171" s="285" t="s">
        <v>851</v>
      </c>
      <c r="M1171" s="285" t="s">
        <v>851</v>
      </c>
      <c r="N1171" s="285" t="s">
        <v>851</v>
      </c>
      <c r="O1171" s="285" t="s">
        <v>851</v>
      </c>
      <c r="P1171" s="285" t="s">
        <v>851</v>
      </c>
      <c r="Q1171" s="285" t="s">
        <v>851</v>
      </c>
      <c r="R1171" s="285" t="s">
        <v>851</v>
      </c>
      <c r="S1171" s="285" t="s">
        <v>851</v>
      </c>
      <c r="T1171" s="285" t="s">
        <v>851</v>
      </c>
      <c r="U1171" s="285" t="s">
        <v>851</v>
      </c>
      <c r="V1171" s="285" t="s">
        <v>851</v>
      </c>
      <c r="W1171" s="285" t="s">
        <v>851</v>
      </c>
      <c r="X1171" s="285" t="s">
        <v>851</v>
      </c>
      <c r="Y1171" s="285" t="s">
        <v>851</v>
      </c>
      <c r="Z1171" s="285" t="s">
        <v>851</v>
      </c>
      <c r="AA1171" s="285" t="s">
        <v>851</v>
      </c>
      <c r="AB1171" s="285" t="s">
        <v>851</v>
      </c>
      <c r="AC1171" s="285" t="s">
        <v>851</v>
      </c>
      <c r="AD1171" s="88">
        <f>'Art. 121'!AF1123</f>
        <v>3</v>
      </c>
      <c r="AE1171" s="89" t="str">
        <f t="shared" si="209"/>
        <v>No aplica</v>
      </c>
      <c r="AF1171">
        <f t="shared" si="210"/>
        <v>1.5</v>
      </c>
      <c r="AG1171" s="86" t="str">
        <f t="shared" si="211"/>
        <v>No aplica</v>
      </c>
      <c r="AH1171" s="90" t="e">
        <f t="shared" si="212"/>
        <v>#VALUE!</v>
      </c>
      <c r="AI1171" s="91" t="str">
        <f t="shared" si="213"/>
        <v>No aplica</v>
      </c>
      <c r="AJ1171" s="91" t="e">
        <f t="shared" si="214"/>
        <v>#VALUE!</v>
      </c>
      <c r="AK1171" s="91" t="e">
        <f t="shared" si="215"/>
        <v>#VALUE!</v>
      </c>
    </row>
    <row r="1172" spans="1:37" ht="25.15" customHeight="1" thickTop="1" thickBot="1" x14ac:dyDescent="0.25">
      <c r="A1172" s="285" t="s">
        <v>852</v>
      </c>
      <c r="B1172" s="285" t="s">
        <v>852</v>
      </c>
      <c r="C1172" s="285" t="s">
        <v>852</v>
      </c>
      <c r="D1172" s="285" t="s">
        <v>852</v>
      </c>
      <c r="E1172" s="285" t="s">
        <v>852</v>
      </c>
      <c r="F1172" s="285" t="s">
        <v>852</v>
      </c>
      <c r="G1172" s="285" t="s">
        <v>852</v>
      </c>
      <c r="H1172" s="285" t="s">
        <v>852</v>
      </c>
      <c r="I1172" s="285" t="s">
        <v>852</v>
      </c>
      <c r="J1172" s="285" t="s">
        <v>852</v>
      </c>
      <c r="K1172" s="285" t="s">
        <v>852</v>
      </c>
      <c r="L1172" s="285" t="s">
        <v>852</v>
      </c>
      <c r="M1172" s="285" t="s">
        <v>852</v>
      </c>
      <c r="N1172" s="285" t="s">
        <v>852</v>
      </c>
      <c r="O1172" s="285" t="s">
        <v>852</v>
      </c>
      <c r="P1172" s="285" t="s">
        <v>852</v>
      </c>
      <c r="Q1172" s="285" t="s">
        <v>852</v>
      </c>
      <c r="R1172" s="285" t="s">
        <v>852</v>
      </c>
      <c r="S1172" s="285" t="s">
        <v>852</v>
      </c>
      <c r="T1172" s="285" t="s">
        <v>852</v>
      </c>
      <c r="U1172" s="285" t="s">
        <v>852</v>
      </c>
      <c r="V1172" s="285" t="s">
        <v>852</v>
      </c>
      <c r="W1172" s="285" t="s">
        <v>852</v>
      </c>
      <c r="X1172" s="285" t="s">
        <v>852</v>
      </c>
      <c r="Y1172" s="285" t="s">
        <v>852</v>
      </c>
      <c r="Z1172" s="285" t="s">
        <v>852</v>
      </c>
      <c r="AA1172" s="285" t="s">
        <v>852</v>
      </c>
      <c r="AB1172" s="285" t="s">
        <v>852</v>
      </c>
      <c r="AC1172" s="285" t="s">
        <v>852</v>
      </c>
      <c r="AD1172" s="88">
        <f>'Art. 121'!AF1124</f>
        <v>3</v>
      </c>
      <c r="AE1172" s="89" t="str">
        <f t="shared" si="209"/>
        <v>No aplica</v>
      </c>
      <c r="AF1172">
        <f t="shared" si="210"/>
        <v>1.5</v>
      </c>
      <c r="AG1172" s="86" t="str">
        <f t="shared" si="211"/>
        <v>No aplica</v>
      </c>
      <c r="AH1172" s="90" t="e">
        <f t="shared" si="212"/>
        <v>#VALUE!</v>
      </c>
      <c r="AI1172" s="91" t="str">
        <f t="shared" si="213"/>
        <v>No aplica</v>
      </c>
      <c r="AJ1172" s="91" t="e">
        <f t="shared" si="214"/>
        <v>#VALUE!</v>
      </c>
      <c r="AK1172" s="91" t="e">
        <f t="shared" si="215"/>
        <v>#VALUE!</v>
      </c>
    </row>
    <row r="1173" spans="1:37" ht="25.15" customHeight="1" thickTop="1" thickBot="1" x14ac:dyDescent="0.25">
      <c r="A1173" s="285" t="s">
        <v>853</v>
      </c>
      <c r="B1173" s="285" t="s">
        <v>853</v>
      </c>
      <c r="C1173" s="285" t="s">
        <v>853</v>
      </c>
      <c r="D1173" s="285" t="s">
        <v>853</v>
      </c>
      <c r="E1173" s="285" t="s">
        <v>853</v>
      </c>
      <c r="F1173" s="285" t="s">
        <v>853</v>
      </c>
      <c r="G1173" s="285" t="s">
        <v>853</v>
      </c>
      <c r="H1173" s="285" t="s">
        <v>853</v>
      </c>
      <c r="I1173" s="285" t="s">
        <v>853</v>
      </c>
      <c r="J1173" s="285" t="s">
        <v>853</v>
      </c>
      <c r="K1173" s="285" t="s">
        <v>853</v>
      </c>
      <c r="L1173" s="285" t="s">
        <v>853</v>
      </c>
      <c r="M1173" s="285" t="s">
        <v>853</v>
      </c>
      <c r="N1173" s="285" t="s">
        <v>853</v>
      </c>
      <c r="O1173" s="285" t="s">
        <v>853</v>
      </c>
      <c r="P1173" s="285" t="s">
        <v>853</v>
      </c>
      <c r="Q1173" s="285" t="s">
        <v>853</v>
      </c>
      <c r="R1173" s="285" t="s">
        <v>853</v>
      </c>
      <c r="S1173" s="285" t="s">
        <v>853</v>
      </c>
      <c r="T1173" s="285" t="s">
        <v>853</v>
      </c>
      <c r="U1173" s="285" t="s">
        <v>853</v>
      </c>
      <c r="V1173" s="285" t="s">
        <v>853</v>
      </c>
      <c r="W1173" s="285" t="s">
        <v>853</v>
      </c>
      <c r="X1173" s="285" t="s">
        <v>853</v>
      </c>
      <c r="Y1173" s="285" t="s">
        <v>853</v>
      </c>
      <c r="Z1173" s="285" t="s">
        <v>853</v>
      </c>
      <c r="AA1173" s="285" t="s">
        <v>853</v>
      </c>
      <c r="AB1173" s="285" t="s">
        <v>853</v>
      </c>
      <c r="AC1173" s="285" t="s">
        <v>853</v>
      </c>
      <c r="AD1173" s="88">
        <f>'Art. 121'!AF1125</f>
        <v>3</v>
      </c>
      <c r="AE1173" s="89" t="str">
        <f t="shared" si="209"/>
        <v>No aplica</v>
      </c>
      <c r="AF1173">
        <f t="shared" si="210"/>
        <v>1.5</v>
      </c>
      <c r="AG1173" s="86" t="str">
        <f t="shared" si="211"/>
        <v>No aplica</v>
      </c>
      <c r="AH1173" s="90" t="e">
        <f t="shared" si="212"/>
        <v>#VALUE!</v>
      </c>
      <c r="AI1173" s="91" t="str">
        <f t="shared" si="213"/>
        <v>No aplica</v>
      </c>
      <c r="AJ1173" s="91" t="e">
        <f t="shared" si="214"/>
        <v>#VALUE!</v>
      </c>
      <c r="AK1173" s="91" t="e">
        <f t="shared" si="215"/>
        <v>#VALUE!</v>
      </c>
    </row>
    <row r="1174" spans="1:37" ht="25.15" customHeight="1" thickTop="1" thickBot="1" x14ac:dyDescent="0.25">
      <c r="A1174" s="285" t="s">
        <v>854</v>
      </c>
      <c r="B1174" s="285" t="s">
        <v>854</v>
      </c>
      <c r="C1174" s="285" t="s">
        <v>854</v>
      </c>
      <c r="D1174" s="285" t="s">
        <v>854</v>
      </c>
      <c r="E1174" s="285" t="s">
        <v>854</v>
      </c>
      <c r="F1174" s="285" t="s">
        <v>854</v>
      </c>
      <c r="G1174" s="285" t="s">
        <v>854</v>
      </c>
      <c r="H1174" s="285" t="s">
        <v>854</v>
      </c>
      <c r="I1174" s="285" t="s">
        <v>854</v>
      </c>
      <c r="J1174" s="285" t="s">
        <v>854</v>
      </c>
      <c r="K1174" s="285" t="s">
        <v>854</v>
      </c>
      <c r="L1174" s="285" t="s">
        <v>854</v>
      </c>
      <c r="M1174" s="285" t="s">
        <v>854</v>
      </c>
      <c r="N1174" s="285" t="s">
        <v>854</v>
      </c>
      <c r="O1174" s="285" t="s">
        <v>854</v>
      </c>
      <c r="P1174" s="285" t="s">
        <v>854</v>
      </c>
      <c r="Q1174" s="285" t="s">
        <v>854</v>
      </c>
      <c r="R1174" s="285" t="s">
        <v>854</v>
      </c>
      <c r="S1174" s="285" t="s">
        <v>854</v>
      </c>
      <c r="T1174" s="285" t="s">
        <v>854</v>
      </c>
      <c r="U1174" s="285" t="s">
        <v>854</v>
      </c>
      <c r="V1174" s="285" t="s">
        <v>854</v>
      </c>
      <c r="W1174" s="285" t="s">
        <v>854</v>
      </c>
      <c r="X1174" s="285" t="s">
        <v>854</v>
      </c>
      <c r="Y1174" s="285" t="s">
        <v>854</v>
      </c>
      <c r="Z1174" s="285" t="s">
        <v>854</v>
      </c>
      <c r="AA1174" s="285" t="s">
        <v>854</v>
      </c>
      <c r="AB1174" s="285" t="s">
        <v>854</v>
      </c>
      <c r="AC1174" s="285" t="s">
        <v>854</v>
      </c>
      <c r="AD1174" s="88">
        <f>'Art. 121'!AF1126</f>
        <v>3</v>
      </c>
      <c r="AE1174" s="89" t="str">
        <f t="shared" si="209"/>
        <v>No aplica</v>
      </c>
      <c r="AF1174">
        <f t="shared" si="210"/>
        <v>1.5</v>
      </c>
      <c r="AG1174" s="86" t="str">
        <f t="shared" si="211"/>
        <v>No aplica</v>
      </c>
      <c r="AH1174" s="90" t="e">
        <f t="shared" si="212"/>
        <v>#VALUE!</v>
      </c>
      <c r="AI1174" s="91" t="str">
        <f t="shared" si="213"/>
        <v>No aplica</v>
      </c>
      <c r="AJ1174" s="91" t="e">
        <f t="shared" si="214"/>
        <v>#VALUE!</v>
      </c>
      <c r="AK1174" s="91" t="e">
        <f t="shared" si="215"/>
        <v>#VALUE!</v>
      </c>
    </row>
    <row r="1175" spans="1:37" ht="25.15" customHeight="1" thickTop="1" thickBot="1" x14ac:dyDescent="0.25">
      <c r="A1175" s="285" t="s">
        <v>855</v>
      </c>
      <c r="B1175" s="285" t="s">
        <v>855</v>
      </c>
      <c r="C1175" s="285" t="s">
        <v>855</v>
      </c>
      <c r="D1175" s="285" t="s">
        <v>855</v>
      </c>
      <c r="E1175" s="285" t="s">
        <v>855</v>
      </c>
      <c r="F1175" s="285" t="s">
        <v>855</v>
      </c>
      <c r="G1175" s="285" t="s">
        <v>855</v>
      </c>
      <c r="H1175" s="285" t="s">
        <v>855</v>
      </c>
      <c r="I1175" s="285" t="s">
        <v>855</v>
      </c>
      <c r="J1175" s="285" t="s">
        <v>855</v>
      </c>
      <c r="K1175" s="285" t="s">
        <v>855</v>
      </c>
      <c r="L1175" s="285" t="s">
        <v>855</v>
      </c>
      <c r="M1175" s="285" t="s">
        <v>855</v>
      </c>
      <c r="N1175" s="285" t="s">
        <v>855</v>
      </c>
      <c r="O1175" s="285" t="s">
        <v>855</v>
      </c>
      <c r="P1175" s="285" t="s">
        <v>855</v>
      </c>
      <c r="Q1175" s="285" t="s">
        <v>855</v>
      </c>
      <c r="R1175" s="285" t="s">
        <v>855</v>
      </c>
      <c r="S1175" s="285" t="s">
        <v>855</v>
      </c>
      <c r="T1175" s="285" t="s">
        <v>855</v>
      </c>
      <c r="U1175" s="285" t="s">
        <v>855</v>
      </c>
      <c r="V1175" s="285" t="s">
        <v>855</v>
      </c>
      <c r="W1175" s="285" t="s">
        <v>855</v>
      </c>
      <c r="X1175" s="285" t="s">
        <v>855</v>
      </c>
      <c r="Y1175" s="285" t="s">
        <v>855</v>
      </c>
      <c r="Z1175" s="285" t="s">
        <v>855</v>
      </c>
      <c r="AA1175" s="285" t="s">
        <v>855</v>
      </c>
      <c r="AB1175" s="285" t="s">
        <v>855</v>
      </c>
      <c r="AC1175" s="285" t="s">
        <v>855</v>
      </c>
      <c r="AD1175" s="88">
        <f>'Art. 121'!AF1127</f>
        <v>3</v>
      </c>
      <c r="AE1175" s="89" t="str">
        <f t="shared" si="209"/>
        <v>No aplica</v>
      </c>
      <c r="AF1175">
        <f t="shared" si="210"/>
        <v>1.5</v>
      </c>
      <c r="AG1175" s="86" t="str">
        <f t="shared" si="211"/>
        <v>No aplica</v>
      </c>
      <c r="AH1175" s="90" t="e">
        <f t="shared" si="212"/>
        <v>#VALUE!</v>
      </c>
      <c r="AI1175" s="91" t="str">
        <f t="shared" si="213"/>
        <v>No aplica</v>
      </c>
      <c r="AJ1175" s="91" t="e">
        <f t="shared" si="214"/>
        <v>#VALUE!</v>
      </c>
      <c r="AK1175" s="91" t="e">
        <f t="shared" si="215"/>
        <v>#VALUE!</v>
      </c>
    </row>
    <row r="1176" spans="1:37" ht="25.15" customHeight="1" thickTop="1" thickBot="1" x14ac:dyDescent="0.25">
      <c r="A1176" s="285" t="s">
        <v>856</v>
      </c>
      <c r="B1176" s="285" t="s">
        <v>856</v>
      </c>
      <c r="C1176" s="285" t="s">
        <v>856</v>
      </c>
      <c r="D1176" s="285" t="s">
        <v>856</v>
      </c>
      <c r="E1176" s="285" t="s">
        <v>856</v>
      </c>
      <c r="F1176" s="285" t="s">
        <v>856</v>
      </c>
      <c r="G1176" s="285" t="s">
        <v>856</v>
      </c>
      <c r="H1176" s="285" t="s">
        <v>856</v>
      </c>
      <c r="I1176" s="285" t="s">
        <v>856</v>
      </c>
      <c r="J1176" s="285" t="s">
        <v>856</v>
      </c>
      <c r="K1176" s="285" t="s">
        <v>856</v>
      </c>
      <c r="L1176" s="285" t="s">
        <v>856</v>
      </c>
      <c r="M1176" s="285" t="s">
        <v>856</v>
      </c>
      <c r="N1176" s="285" t="s">
        <v>856</v>
      </c>
      <c r="O1176" s="285" t="s">
        <v>856</v>
      </c>
      <c r="P1176" s="285" t="s">
        <v>856</v>
      </c>
      <c r="Q1176" s="285" t="s">
        <v>856</v>
      </c>
      <c r="R1176" s="285" t="s">
        <v>856</v>
      </c>
      <c r="S1176" s="285" t="s">
        <v>856</v>
      </c>
      <c r="T1176" s="285" t="s">
        <v>856</v>
      </c>
      <c r="U1176" s="285" t="s">
        <v>856</v>
      </c>
      <c r="V1176" s="285" t="s">
        <v>856</v>
      </c>
      <c r="W1176" s="285" t="s">
        <v>856</v>
      </c>
      <c r="X1176" s="285" t="s">
        <v>856</v>
      </c>
      <c r="Y1176" s="285" t="s">
        <v>856</v>
      </c>
      <c r="Z1176" s="285" t="s">
        <v>856</v>
      </c>
      <c r="AA1176" s="285" t="s">
        <v>856</v>
      </c>
      <c r="AB1176" s="285" t="s">
        <v>856</v>
      </c>
      <c r="AC1176" s="285" t="s">
        <v>856</v>
      </c>
      <c r="AD1176" s="88">
        <f>'Art. 121'!AF1128</f>
        <v>3</v>
      </c>
      <c r="AE1176" s="89" t="str">
        <f t="shared" si="209"/>
        <v>No aplica</v>
      </c>
      <c r="AF1176">
        <f t="shared" si="210"/>
        <v>1.5</v>
      </c>
      <c r="AG1176" s="86" t="str">
        <f t="shared" si="211"/>
        <v>No aplica</v>
      </c>
      <c r="AH1176" s="90" t="e">
        <f t="shared" si="212"/>
        <v>#VALUE!</v>
      </c>
      <c r="AI1176" s="91" t="str">
        <f t="shared" si="213"/>
        <v>No aplica</v>
      </c>
      <c r="AJ1176" s="91" t="e">
        <f t="shared" si="214"/>
        <v>#VALUE!</v>
      </c>
      <c r="AK1176" s="91" t="e">
        <f t="shared" si="215"/>
        <v>#VALUE!</v>
      </c>
    </row>
    <row r="1177" spans="1:37" ht="25.15" customHeight="1" thickTop="1" thickBot="1" x14ac:dyDescent="0.25">
      <c r="A1177" s="285" t="s">
        <v>857</v>
      </c>
      <c r="B1177" s="285" t="s">
        <v>857</v>
      </c>
      <c r="C1177" s="285" t="s">
        <v>857</v>
      </c>
      <c r="D1177" s="285" t="s">
        <v>857</v>
      </c>
      <c r="E1177" s="285" t="s">
        <v>857</v>
      </c>
      <c r="F1177" s="285" t="s">
        <v>857</v>
      </c>
      <c r="G1177" s="285" t="s">
        <v>857</v>
      </c>
      <c r="H1177" s="285" t="s">
        <v>857</v>
      </c>
      <c r="I1177" s="285" t="s">
        <v>857</v>
      </c>
      <c r="J1177" s="285" t="s">
        <v>857</v>
      </c>
      <c r="K1177" s="285" t="s">
        <v>857</v>
      </c>
      <c r="L1177" s="285" t="s">
        <v>857</v>
      </c>
      <c r="M1177" s="285" t="s">
        <v>857</v>
      </c>
      <c r="N1177" s="285" t="s">
        <v>857</v>
      </c>
      <c r="O1177" s="285" t="s">
        <v>857</v>
      </c>
      <c r="P1177" s="285" t="s">
        <v>857</v>
      </c>
      <c r="Q1177" s="285" t="s">
        <v>857</v>
      </c>
      <c r="R1177" s="285" t="s">
        <v>857</v>
      </c>
      <c r="S1177" s="285" t="s">
        <v>857</v>
      </c>
      <c r="T1177" s="285" t="s">
        <v>857</v>
      </c>
      <c r="U1177" s="285" t="s">
        <v>857</v>
      </c>
      <c r="V1177" s="285" t="s">
        <v>857</v>
      </c>
      <c r="W1177" s="285" t="s">
        <v>857</v>
      </c>
      <c r="X1177" s="285" t="s">
        <v>857</v>
      </c>
      <c r="Y1177" s="285" t="s">
        <v>857</v>
      </c>
      <c r="Z1177" s="285" t="s">
        <v>857</v>
      </c>
      <c r="AA1177" s="285" t="s">
        <v>857</v>
      </c>
      <c r="AB1177" s="285" t="s">
        <v>857</v>
      </c>
      <c r="AC1177" s="285" t="s">
        <v>857</v>
      </c>
      <c r="AD1177" s="88">
        <f>'Art. 121'!AF1129</f>
        <v>3</v>
      </c>
      <c r="AE1177" s="89" t="str">
        <f t="shared" si="209"/>
        <v>No aplica</v>
      </c>
      <c r="AF1177">
        <f t="shared" si="210"/>
        <v>1.5</v>
      </c>
      <c r="AG1177" s="86" t="str">
        <f t="shared" si="211"/>
        <v>No aplica</v>
      </c>
      <c r="AH1177" s="90" t="e">
        <f t="shared" si="212"/>
        <v>#VALUE!</v>
      </c>
      <c r="AI1177" s="91" t="str">
        <f t="shared" si="213"/>
        <v>No aplica</v>
      </c>
      <c r="AJ1177" s="91" t="e">
        <f t="shared" si="214"/>
        <v>#VALUE!</v>
      </c>
      <c r="AK1177" s="91" t="e">
        <f t="shared" si="215"/>
        <v>#VALUE!</v>
      </c>
    </row>
    <row r="1178" spans="1:37" ht="25.15" customHeight="1" thickTop="1" thickBot="1" x14ac:dyDescent="0.25">
      <c r="A1178" s="285" t="s">
        <v>858</v>
      </c>
      <c r="B1178" s="285" t="s">
        <v>858</v>
      </c>
      <c r="C1178" s="285" t="s">
        <v>858</v>
      </c>
      <c r="D1178" s="285" t="s">
        <v>858</v>
      </c>
      <c r="E1178" s="285" t="s">
        <v>858</v>
      </c>
      <c r="F1178" s="285" t="s">
        <v>858</v>
      </c>
      <c r="G1178" s="285" t="s">
        <v>858</v>
      </c>
      <c r="H1178" s="285" t="s">
        <v>858</v>
      </c>
      <c r="I1178" s="285" t="s">
        <v>858</v>
      </c>
      <c r="J1178" s="285" t="s">
        <v>858</v>
      </c>
      <c r="K1178" s="285" t="s">
        <v>858</v>
      </c>
      <c r="L1178" s="285" t="s">
        <v>858</v>
      </c>
      <c r="M1178" s="285" t="s">
        <v>858</v>
      </c>
      <c r="N1178" s="285" t="s">
        <v>858</v>
      </c>
      <c r="O1178" s="285" t="s">
        <v>858</v>
      </c>
      <c r="P1178" s="285" t="s">
        <v>858</v>
      </c>
      <c r="Q1178" s="285" t="s">
        <v>858</v>
      </c>
      <c r="R1178" s="285" t="s">
        <v>858</v>
      </c>
      <c r="S1178" s="285" t="s">
        <v>858</v>
      </c>
      <c r="T1178" s="285" t="s">
        <v>858</v>
      </c>
      <c r="U1178" s="285" t="s">
        <v>858</v>
      </c>
      <c r="V1178" s="285" t="s">
        <v>858</v>
      </c>
      <c r="W1178" s="285" t="s">
        <v>858</v>
      </c>
      <c r="X1178" s="285" t="s">
        <v>858</v>
      </c>
      <c r="Y1178" s="285" t="s">
        <v>858</v>
      </c>
      <c r="Z1178" s="285" t="s">
        <v>858</v>
      </c>
      <c r="AA1178" s="285" t="s">
        <v>858</v>
      </c>
      <c r="AB1178" s="285" t="s">
        <v>858</v>
      </c>
      <c r="AC1178" s="285" t="s">
        <v>858</v>
      </c>
      <c r="AD1178" s="88">
        <f>'Art. 121'!AF1130</f>
        <v>3</v>
      </c>
      <c r="AE1178" s="89" t="str">
        <f t="shared" si="209"/>
        <v>No aplica</v>
      </c>
      <c r="AF1178">
        <f t="shared" si="210"/>
        <v>1.5</v>
      </c>
      <c r="AG1178" s="86" t="str">
        <f t="shared" si="211"/>
        <v>No aplica</v>
      </c>
      <c r="AH1178" s="90" t="e">
        <f t="shared" si="212"/>
        <v>#VALUE!</v>
      </c>
      <c r="AI1178" s="91" t="str">
        <f t="shared" si="213"/>
        <v>No aplica</v>
      </c>
      <c r="AJ1178" s="91" t="e">
        <f t="shared" si="214"/>
        <v>#VALUE!</v>
      </c>
      <c r="AK1178" s="91" t="e">
        <f t="shared" si="215"/>
        <v>#VALUE!</v>
      </c>
    </row>
    <row r="1179" spans="1:37" ht="25.15" customHeight="1" thickTop="1" thickBot="1" x14ac:dyDescent="0.25">
      <c r="A1179" s="285" t="s">
        <v>859</v>
      </c>
      <c r="B1179" s="285" t="s">
        <v>859</v>
      </c>
      <c r="C1179" s="285" t="s">
        <v>859</v>
      </c>
      <c r="D1179" s="285" t="s">
        <v>859</v>
      </c>
      <c r="E1179" s="285" t="s">
        <v>859</v>
      </c>
      <c r="F1179" s="285" t="s">
        <v>859</v>
      </c>
      <c r="G1179" s="285" t="s">
        <v>859</v>
      </c>
      <c r="H1179" s="285" t="s">
        <v>859</v>
      </c>
      <c r="I1179" s="285" t="s">
        <v>859</v>
      </c>
      <c r="J1179" s="285" t="s">
        <v>859</v>
      </c>
      <c r="K1179" s="285" t="s">
        <v>859</v>
      </c>
      <c r="L1179" s="285" t="s">
        <v>859</v>
      </c>
      <c r="M1179" s="285" t="s">
        <v>859</v>
      </c>
      <c r="N1179" s="285" t="s">
        <v>859</v>
      </c>
      <c r="O1179" s="285" t="s">
        <v>859</v>
      </c>
      <c r="P1179" s="285" t="s">
        <v>859</v>
      </c>
      <c r="Q1179" s="285" t="s">
        <v>859</v>
      </c>
      <c r="R1179" s="285" t="s">
        <v>859</v>
      </c>
      <c r="S1179" s="285" t="s">
        <v>859</v>
      </c>
      <c r="T1179" s="285" t="s">
        <v>859</v>
      </c>
      <c r="U1179" s="285" t="s">
        <v>859</v>
      </c>
      <c r="V1179" s="285" t="s">
        <v>859</v>
      </c>
      <c r="W1179" s="285" t="s">
        <v>859</v>
      </c>
      <c r="X1179" s="285" t="s">
        <v>859</v>
      </c>
      <c r="Y1179" s="285" t="s">
        <v>859</v>
      </c>
      <c r="Z1179" s="285" t="s">
        <v>859</v>
      </c>
      <c r="AA1179" s="285" t="s">
        <v>859</v>
      </c>
      <c r="AB1179" s="285" t="s">
        <v>859</v>
      </c>
      <c r="AC1179" s="285" t="s">
        <v>859</v>
      </c>
      <c r="AD1179" s="88">
        <f>'Art. 121'!AF1131</f>
        <v>3</v>
      </c>
      <c r="AE1179" s="89" t="str">
        <f t="shared" si="209"/>
        <v>No aplica</v>
      </c>
      <c r="AF1179">
        <f t="shared" si="210"/>
        <v>1.5</v>
      </c>
      <c r="AG1179" s="86" t="str">
        <f t="shared" si="211"/>
        <v>No aplica</v>
      </c>
      <c r="AH1179" s="90" t="e">
        <f t="shared" si="212"/>
        <v>#VALUE!</v>
      </c>
      <c r="AI1179" s="91" t="str">
        <f t="shared" si="213"/>
        <v>No aplica</v>
      </c>
      <c r="AJ1179" s="91" t="e">
        <f t="shared" si="214"/>
        <v>#VALUE!</v>
      </c>
      <c r="AK1179" s="91" t="e">
        <f t="shared" si="215"/>
        <v>#VALUE!</v>
      </c>
    </row>
    <row r="1180" spans="1:37" ht="25.15" customHeight="1" thickTop="1" thickBot="1" x14ac:dyDescent="0.25">
      <c r="A1180" s="285" t="s">
        <v>860</v>
      </c>
      <c r="B1180" s="285" t="s">
        <v>860</v>
      </c>
      <c r="C1180" s="285" t="s">
        <v>860</v>
      </c>
      <c r="D1180" s="285" t="s">
        <v>860</v>
      </c>
      <c r="E1180" s="285" t="s">
        <v>860</v>
      </c>
      <c r="F1180" s="285" t="s">
        <v>860</v>
      </c>
      <c r="G1180" s="285" t="s">
        <v>860</v>
      </c>
      <c r="H1180" s="285" t="s">
        <v>860</v>
      </c>
      <c r="I1180" s="285" t="s">
        <v>860</v>
      </c>
      <c r="J1180" s="285" t="s">
        <v>860</v>
      </c>
      <c r="K1180" s="285" t="s">
        <v>860</v>
      </c>
      <c r="L1180" s="285" t="s">
        <v>860</v>
      </c>
      <c r="M1180" s="285" t="s">
        <v>860</v>
      </c>
      <c r="N1180" s="285" t="s">
        <v>860</v>
      </c>
      <c r="O1180" s="285" t="s">
        <v>860</v>
      </c>
      <c r="P1180" s="285" t="s">
        <v>860</v>
      </c>
      <c r="Q1180" s="285" t="s">
        <v>860</v>
      </c>
      <c r="R1180" s="285" t="s">
        <v>860</v>
      </c>
      <c r="S1180" s="285" t="s">
        <v>860</v>
      </c>
      <c r="T1180" s="285" t="s">
        <v>860</v>
      </c>
      <c r="U1180" s="285" t="s">
        <v>860</v>
      </c>
      <c r="V1180" s="285" t="s">
        <v>860</v>
      </c>
      <c r="W1180" s="285" t="s">
        <v>860</v>
      </c>
      <c r="X1180" s="285" t="s">
        <v>860</v>
      </c>
      <c r="Y1180" s="285" t="s">
        <v>860</v>
      </c>
      <c r="Z1180" s="285" t="s">
        <v>860</v>
      </c>
      <c r="AA1180" s="285" t="s">
        <v>860</v>
      </c>
      <c r="AB1180" s="285" t="s">
        <v>860</v>
      </c>
      <c r="AC1180" s="285" t="s">
        <v>860</v>
      </c>
      <c r="AD1180" s="88">
        <f>'Art. 121'!AF1132</f>
        <v>3</v>
      </c>
      <c r="AE1180" s="89" t="str">
        <f t="shared" si="209"/>
        <v>No aplica</v>
      </c>
      <c r="AF1180">
        <f t="shared" si="210"/>
        <v>1.5</v>
      </c>
      <c r="AG1180" s="86" t="str">
        <f t="shared" si="211"/>
        <v>No aplica</v>
      </c>
      <c r="AH1180" s="90" t="e">
        <f t="shared" si="212"/>
        <v>#VALUE!</v>
      </c>
      <c r="AI1180" s="91" t="str">
        <f t="shared" si="213"/>
        <v>No aplica</v>
      </c>
      <c r="AJ1180" s="91" t="e">
        <f t="shared" si="214"/>
        <v>#VALUE!</v>
      </c>
      <c r="AK1180" s="91" t="e">
        <f t="shared" si="215"/>
        <v>#VALUE!</v>
      </c>
    </row>
    <row r="1181" spans="1:37" ht="25.15" customHeight="1" thickTop="1" thickBot="1" x14ac:dyDescent="0.25">
      <c r="A1181" s="285" t="s">
        <v>861</v>
      </c>
      <c r="B1181" s="285" t="s">
        <v>861</v>
      </c>
      <c r="C1181" s="285" t="s">
        <v>861</v>
      </c>
      <c r="D1181" s="285" t="s">
        <v>861</v>
      </c>
      <c r="E1181" s="285" t="s">
        <v>861</v>
      </c>
      <c r="F1181" s="285" t="s">
        <v>861</v>
      </c>
      <c r="G1181" s="285" t="s">
        <v>861</v>
      </c>
      <c r="H1181" s="285" t="s">
        <v>861</v>
      </c>
      <c r="I1181" s="285" t="s">
        <v>861</v>
      </c>
      <c r="J1181" s="285" t="s">
        <v>861</v>
      </c>
      <c r="K1181" s="285" t="s">
        <v>861</v>
      </c>
      <c r="L1181" s="285" t="s">
        <v>861</v>
      </c>
      <c r="M1181" s="285" t="s">
        <v>861</v>
      </c>
      <c r="N1181" s="285" t="s">
        <v>861</v>
      </c>
      <c r="O1181" s="285" t="s">
        <v>861</v>
      </c>
      <c r="P1181" s="285" t="s">
        <v>861</v>
      </c>
      <c r="Q1181" s="285" t="s">
        <v>861</v>
      </c>
      <c r="R1181" s="285" t="s">
        <v>861</v>
      </c>
      <c r="S1181" s="285" t="s">
        <v>861</v>
      </c>
      <c r="T1181" s="285" t="s">
        <v>861</v>
      </c>
      <c r="U1181" s="285" t="s">
        <v>861</v>
      </c>
      <c r="V1181" s="285" t="s">
        <v>861</v>
      </c>
      <c r="W1181" s="285" t="s">
        <v>861</v>
      </c>
      <c r="X1181" s="285" t="s">
        <v>861</v>
      </c>
      <c r="Y1181" s="285" t="s">
        <v>861</v>
      </c>
      <c r="Z1181" s="285" t="s">
        <v>861</v>
      </c>
      <c r="AA1181" s="285" t="s">
        <v>861</v>
      </c>
      <c r="AB1181" s="285" t="s">
        <v>861</v>
      </c>
      <c r="AC1181" s="285" t="s">
        <v>861</v>
      </c>
      <c r="AD1181" s="88">
        <f>'Art. 121'!AF1133</f>
        <v>3</v>
      </c>
      <c r="AE1181" s="89" t="str">
        <f t="shared" si="209"/>
        <v>No aplica</v>
      </c>
      <c r="AF1181">
        <f t="shared" si="210"/>
        <v>1.5</v>
      </c>
      <c r="AG1181" s="86" t="str">
        <f t="shared" si="211"/>
        <v>No aplica</v>
      </c>
      <c r="AH1181" s="90" t="e">
        <f t="shared" si="212"/>
        <v>#VALUE!</v>
      </c>
      <c r="AI1181" s="91" t="str">
        <f t="shared" si="213"/>
        <v>No aplica</v>
      </c>
      <c r="AJ1181" s="91" t="e">
        <f t="shared" si="214"/>
        <v>#VALUE!</v>
      </c>
      <c r="AK1181" s="91" t="e">
        <f t="shared" si="215"/>
        <v>#VALUE!</v>
      </c>
    </row>
    <row r="1182" spans="1:37" ht="25.15" customHeight="1" thickTop="1" thickBot="1" x14ac:dyDescent="0.25">
      <c r="A1182" s="285" t="s">
        <v>862</v>
      </c>
      <c r="B1182" s="285" t="s">
        <v>862</v>
      </c>
      <c r="C1182" s="285" t="s">
        <v>862</v>
      </c>
      <c r="D1182" s="285" t="s">
        <v>862</v>
      </c>
      <c r="E1182" s="285" t="s">
        <v>862</v>
      </c>
      <c r="F1182" s="285" t="s">
        <v>862</v>
      </c>
      <c r="G1182" s="285" t="s">
        <v>862</v>
      </c>
      <c r="H1182" s="285" t="s">
        <v>862</v>
      </c>
      <c r="I1182" s="285" t="s">
        <v>862</v>
      </c>
      <c r="J1182" s="285" t="s">
        <v>862</v>
      </c>
      <c r="K1182" s="285" t="s">
        <v>862</v>
      </c>
      <c r="L1182" s="285" t="s">
        <v>862</v>
      </c>
      <c r="M1182" s="285" t="s">
        <v>862</v>
      </c>
      <c r="N1182" s="285" t="s">
        <v>862</v>
      </c>
      <c r="O1182" s="285" t="s">
        <v>862</v>
      </c>
      <c r="P1182" s="285" t="s">
        <v>862</v>
      </c>
      <c r="Q1182" s="285" t="s">
        <v>862</v>
      </c>
      <c r="R1182" s="285" t="s">
        <v>862</v>
      </c>
      <c r="S1182" s="285" t="s">
        <v>862</v>
      </c>
      <c r="T1182" s="285" t="s">
        <v>862</v>
      </c>
      <c r="U1182" s="285" t="s">
        <v>862</v>
      </c>
      <c r="V1182" s="285" t="s">
        <v>862</v>
      </c>
      <c r="W1182" s="285" t="s">
        <v>862</v>
      </c>
      <c r="X1182" s="285" t="s">
        <v>862</v>
      </c>
      <c r="Y1182" s="285" t="s">
        <v>862</v>
      </c>
      <c r="Z1182" s="285" t="s">
        <v>862</v>
      </c>
      <c r="AA1182" s="285" t="s">
        <v>862</v>
      </c>
      <c r="AB1182" s="285" t="s">
        <v>862</v>
      </c>
      <c r="AC1182" s="285" t="s">
        <v>862</v>
      </c>
      <c r="AD1182" s="88">
        <f>'Art. 121'!AF1134</f>
        <v>3</v>
      </c>
      <c r="AE1182" s="89" t="str">
        <f t="shared" si="209"/>
        <v>No aplica</v>
      </c>
      <c r="AF1182">
        <f t="shared" si="210"/>
        <v>1.5</v>
      </c>
      <c r="AG1182" s="86" t="str">
        <f t="shared" si="211"/>
        <v>No aplica</v>
      </c>
      <c r="AH1182" s="90" t="e">
        <f t="shared" si="212"/>
        <v>#VALUE!</v>
      </c>
      <c r="AI1182" s="91" t="str">
        <f t="shared" si="213"/>
        <v>No aplica</v>
      </c>
      <c r="AJ1182" s="91" t="e">
        <f t="shared" si="214"/>
        <v>#VALUE!</v>
      </c>
      <c r="AK1182" s="91" t="e">
        <f t="shared" si="215"/>
        <v>#VALUE!</v>
      </c>
    </row>
    <row r="1183" spans="1:37" ht="25.15" customHeight="1" thickTop="1" thickBot="1" x14ac:dyDescent="0.25">
      <c r="A1183" s="285" t="s">
        <v>863</v>
      </c>
      <c r="B1183" s="285" t="s">
        <v>863</v>
      </c>
      <c r="C1183" s="285" t="s">
        <v>863</v>
      </c>
      <c r="D1183" s="285" t="s">
        <v>863</v>
      </c>
      <c r="E1183" s="285" t="s">
        <v>863</v>
      </c>
      <c r="F1183" s="285" t="s">
        <v>863</v>
      </c>
      <c r="G1183" s="285" t="s">
        <v>863</v>
      </c>
      <c r="H1183" s="285" t="s">
        <v>863</v>
      </c>
      <c r="I1183" s="285" t="s">
        <v>863</v>
      </c>
      <c r="J1183" s="285" t="s">
        <v>863</v>
      </c>
      <c r="K1183" s="285" t="s">
        <v>863</v>
      </c>
      <c r="L1183" s="285" t="s">
        <v>863</v>
      </c>
      <c r="M1183" s="285" t="s">
        <v>863</v>
      </c>
      <c r="N1183" s="285" t="s">
        <v>863</v>
      </c>
      <c r="O1183" s="285" t="s">
        <v>863</v>
      </c>
      <c r="P1183" s="285" t="s">
        <v>863</v>
      </c>
      <c r="Q1183" s="285" t="s">
        <v>863</v>
      </c>
      <c r="R1183" s="285" t="s">
        <v>863</v>
      </c>
      <c r="S1183" s="285" t="s">
        <v>863</v>
      </c>
      <c r="T1183" s="285" t="s">
        <v>863</v>
      </c>
      <c r="U1183" s="285" t="s">
        <v>863</v>
      </c>
      <c r="V1183" s="285" t="s">
        <v>863</v>
      </c>
      <c r="W1183" s="285" t="s">
        <v>863</v>
      </c>
      <c r="X1183" s="285" t="s">
        <v>863</v>
      </c>
      <c r="Y1183" s="285" t="s">
        <v>863</v>
      </c>
      <c r="Z1183" s="285" t="s">
        <v>863</v>
      </c>
      <c r="AA1183" s="285" t="s">
        <v>863</v>
      </c>
      <c r="AB1183" s="285" t="s">
        <v>863</v>
      </c>
      <c r="AC1183" s="285" t="s">
        <v>863</v>
      </c>
      <c r="AD1183" s="88">
        <f>'Art. 121'!AF1135</f>
        <v>3</v>
      </c>
      <c r="AE1183" s="89" t="str">
        <f t="shared" si="209"/>
        <v>No aplica</v>
      </c>
      <c r="AF1183">
        <f t="shared" si="210"/>
        <v>1.5</v>
      </c>
      <c r="AG1183" s="86" t="str">
        <f t="shared" si="211"/>
        <v>No aplica</v>
      </c>
      <c r="AH1183" s="90" t="e">
        <f t="shared" si="212"/>
        <v>#VALUE!</v>
      </c>
      <c r="AI1183" s="91" t="str">
        <f t="shared" si="213"/>
        <v>No aplica</v>
      </c>
      <c r="AJ1183" s="91" t="e">
        <f t="shared" si="214"/>
        <v>#VALUE!</v>
      </c>
      <c r="AK1183" s="91" t="e">
        <f t="shared" si="215"/>
        <v>#VALUE!</v>
      </c>
    </row>
    <row r="1184" spans="1:37" ht="25.15" customHeight="1" thickTop="1" thickBot="1" x14ac:dyDescent="0.25">
      <c r="A1184" s="285" t="s">
        <v>864</v>
      </c>
      <c r="B1184" s="285" t="s">
        <v>864</v>
      </c>
      <c r="C1184" s="285" t="s">
        <v>864</v>
      </c>
      <c r="D1184" s="285" t="s">
        <v>864</v>
      </c>
      <c r="E1184" s="285" t="s">
        <v>864</v>
      </c>
      <c r="F1184" s="285" t="s">
        <v>864</v>
      </c>
      <c r="G1184" s="285" t="s">
        <v>864</v>
      </c>
      <c r="H1184" s="285" t="s">
        <v>864</v>
      </c>
      <c r="I1184" s="285" t="s">
        <v>864</v>
      </c>
      <c r="J1184" s="285" t="s">
        <v>864</v>
      </c>
      <c r="K1184" s="285" t="s">
        <v>864</v>
      </c>
      <c r="L1184" s="285" t="s">
        <v>864</v>
      </c>
      <c r="M1184" s="285" t="s">
        <v>864</v>
      </c>
      <c r="N1184" s="285" t="s">
        <v>864</v>
      </c>
      <c r="O1184" s="285" t="s">
        <v>864</v>
      </c>
      <c r="P1184" s="285" t="s">
        <v>864</v>
      </c>
      <c r="Q1184" s="285" t="s">
        <v>864</v>
      </c>
      <c r="R1184" s="285" t="s">
        <v>864</v>
      </c>
      <c r="S1184" s="285" t="s">
        <v>864</v>
      </c>
      <c r="T1184" s="285" t="s">
        <v>864</v>
      </c>
      <c r="U1184" s="285" t="s">
        <v>864</v>
      </c>
      <c r="V1184" s="285" t="s">
        <v>864</v>
      </c>
      <c r="W1184" s="285" t="s">
        <v>864</v>
      </c>
      <c r="X1184" s="285" t="s">
        <v>864</v>
      </c>
      <c r="Y1184" s="285" t="s">
        <v>864</v>
      </c>
      <c r="Z1184" s="285" t="s">
        <v>864</v>
      </c>
      <c r="AA1184" s="285" t="s">
        <v>864</v>
      </c>
      <c r="AB1184" s="285" t="s">
        <v>864</v>
      </c>
      <c r="AC1184" s="285" t="s">
        <v>864</v>
      </c>
      <c r="AD1184" s="88">
        <f>'Art. 121'!AF1136</f>
        <v>3</v>
      </c>
      <c r="AE1184" s="89" t="str">
        <f t="shared" si="209"/>
        <v>No aplica</v>
      </c>
      <c r="AF1184">
        <f t="shared" si="210"/>
        <v>1.5</v>
      </c>
      <c r="AG1184" s="86" t="str">
        <f t="shared" si="211"/>
        <v>No aplica</v>
      </c>
      <c r="AH1184" s="90" t="e">
        <f t="shared" si="212"/>
        <v>#VALUE!</v>
      </c>
      <c r="AI1184" s="91" t="str">
        <f t="shared" si="213"/>
        <v>No aplica</v>
      </c>
      <c r="AJ1184" s="91" t="e">
        <f t="shared" si="214"/>
        <v>#VALUE!</v>
      </c>
      <c r="AK1184" s="91" t="e">
        <f t="shared" si="215"/>
        <v>#VALUE!</v>
      </c>
    </row>
    <row r="1185" spans="1:37" ht="25.15" customHeight="1" thickTop="1" thickBot="1" x14ac:dyDescent="0.25">
      <c r="A1185" s="285" t="s">
        <v>865</v>
      </c>
      <c r="B1185" s="285" t="s">
        <v>865</v>
      </c>
      <c r="C1185" s="285" t="s">
        <v>865</v>
      </c>
      <c r="D1185" s="285" t="s">
        <v>865</v>
      </c>
      <c r="E1185" s="285" t="s">
        <v>865</v>
      </c>
      <c r="F1185" s="285" t="s">
        <v>865</v>
      </c>
      <c r="G1185" s="285" t="s">
        <v>865</v>
      </c>
      <c r="H1185" s="285" t="s">
        <v>865</v>
      </c>
      <c r="I1185" s="285" t="s">
        <v>865</v>
      </c>
      <c r="J1185" s="285" t="s">
        <v>865</v>
      </c>
      <c r="K1185" s="285" t="s">
        <v>865</v>
      </c>
      <c r="L1185" s="285" t="s">
        <v>865</v>
      </c>
      <c r="M1185" s="285" t="s">
        <v>865</v>
      </c>
      <c r="N1185" s="285" t="s">
        <v>865</v>
      </c>
      <c r="O1185" s="285" t="s">
        <v>865</v>
      </c>
      <c r="P1185" s="285" t="s">
        <v>865</v>
      </c>
      <c r="Q1185" s="285" t="s">
        <v>865</v>
      </c>
      <c r="R1185" s="285" t="s">
        <v>865</v>
      </c>
      <c r="S1185" s="285" t="s">
        <v>865</v>
      </c>
      <c r="T1185" s="285" t="s">
        <v>865</v>
      </c>
      <c r="U1185" s="285" t="s">
        <v>865</v>
      </c>
      <c r="V1185" s="285" t="s">
        <v>865</v>
      </c>
      <c r="W1185" s="285" t="s">
        <v>865</v>
      </c>
      <c r="X1185" s="285" t="s">
        <v>865</v>
      </c>
      <c r="Y1185" s="285" t="s">
        <v>865</v>
      </c>
      <c r="Z1185" s="285" t="s">
        <v>865</v>
      </c>
      <c r="AA1185" s="285" t="s">
        <v>865</v>
      </c>
      <c r="AB1185" s="285" t="s">
        <v>865</v>
      </c>
      <c r="AC1185" s="285" t="s">
        <v>865</v>
      </c>
      <c r="AD1185" s="88">
        <f>'Art. 121'!AF1137</f>
        <v>3</v>
      </c>
      <c r="AE1185" s="89" t="str">
        <f t="shared" si="209"/>
        <v>No aplica</v>
      </c>
      <c r="AF1185">
        <f t="shared" si="210"/>
        <v>1.5</v>
      </c>
      <c r="AG1185" s="86" t="str">
        <f t="shared" si="211"/>
        <v>No aplica</v>
      </c>
      <c r="AH1185" s="90" t="e">
        <f t="shared" si="212"/>
        <v>#VALUE!</v>
      </c>
      <c r="AI1185" s="91" t="str">
        <f t="shared" si="213"/>
        <v>No aplica</v>
      </c>
      <c r="AJ1185" s="91" t="e">
        <f t="shared" si="214"/>
        <v>#VALUE!</v>
      </c>
      <c r="AK1185" s="91" t="e">
        <f t="shared" si="215"/>
        <v>#VALUE!</v>
      </c>
    </row>
    <row r="1186" spans="1:37" ht="25.15" customHeight="1" thickTop="1" thickBot="1" x14ac:dyDescent="0.25">
      <c r="A1186" s="285" t="s">
        <v>866</v>
      </c>
      <c r="B1186" s="285" t="s">
        <v>866</v>
      </c>
      <c r="C1186" s="285" t="s">
        <v>866</v>
      </c>
      <c r="D1186" s="285" t="s">
        <v>866</v>
      </c>
      <c r="E1186" s="285" t="s">
        <v>866</v>
      </c>
      <c r="F1186" s="285" t="s">
        <v>866</v>
      </c>
      <c r="G1186" s="285" t="s">
        <v>866</v>
      </c>
      <c r="H1186" s="285" t="s">
        <v>866</v>
      </c>
      <c r="I1186" s="285" t="s">
        <v>866</v>
      </c>
      <c r="J1186" s="285" t="s">
        <v>866</v>
      </c>
      <c r="K1186" s="285" t="s">
        <v>866</v>
      </c>
      <c r="L1186" s="285" t="s">
        <v>866</v>
      </c>
      <c r="M1186" s="285" t="s">
        <v>866</v>
      </c>
      <c r="N1186" s="285" t="s">
        <v>866</v>
      </c>
      <c r="O1186" s="285" t="s">
        <v>866</v>
      </c>
      <c r="P1186" s="285" t="s">
        <v>866</v>
      </c>
      <c r="Q1186" s="285" t="s">
        <v>866</v>
      </c>
      <c r="R1186" s="285" t="s">
        <v>866</v>
      </c>
      <c r="S1186" s="285" t="s">
        <v>866</v>
      </c>
      <c r="T1186" s="285" t="s">
        <v>866</v>
      </c>
      <c r="U1186" s="285" t="s">
        <v>866</v>
      </c>
      <c r="V1186" s="285" t="s">
        <v>866</v>
      </c>
      <c r="W1186" s="285" t="s">
        <v>866</v>
      </c>
      <c r="X1186" s="285" t="s">
        <v>866</v>
      </c>
      <c r="Y1186" s="285" t="s">
        <v>866</v>
      </c>
      <c r="Z1186" s="285" t="s">
        <v>866</v>
      </c>
      <c r="AA1186" s="285" t="s">
        <v>866</v>
      </c>
      <c r="AB1186" s="285" t="s">
        <v>866</v>
      </c>
      <c r="AC1186" s="285" t="s">
        <v>866</v>
      </c>
      <c r="AD1186" s="88">
        <f>'Art. 121'!AF1138</f>
        <v>3</v>
      </c>
      <c r="AE1186" s="89" t="str">
        <f t="shared" si="209"/>
        <v>No aplica</v>
      </c>
      <c r="AF1186">
        <f t="shared" si="210"/>
        <v>1.5</v>
      </c>
      <c r="AG1186" s="86" t="str">
        <f t="shared" si="211"/>
        <v>No aplica</v>
      </c>
      <c r="AH1186" s="90" t="e">
        <f t="shared" si="212"/>
        <v>#VALUE!</v>
      </c>
      <c r="AI1186" s="91" t="str">
        <f t="shared" si="213"/>
        <v>No aplica</v>
      </c>
      <c r="AJ1186" s="91" t="e">
        <f t="shared" si="214"/>
        <v>#VALUE!</v>
      </c>
      <c r="AK1186" s="91" t="e">
        <f t="shared" si="215"/>
        <v>#VALUE!</v>
      </c>
    </row>
    <row r="1187" spans="1:37" ht="25.15" customHeight="1" thickTop="1" thickBot="1" x14ac:dyDescent="0.25">
      <c r="A1187" s="285" t="s">
        <v>867</v>
      </c>
      <c r="B1187" s="285" t="s">
        <v>867</v>
      </c>
      <c r="C1187" s="285" t="s">
        <v>867</v>
      </c>
      <c r="D1187" s="285" t="s">
        <v>867</v>
      </c>
      <c r="E1187" s="285" t="s">
        <v>867</v>
      </c>
      <c r="F1187" s="285" t="s">
        <v>867</v>
      </c>
      <c r="G1187" s="285" t="s">
        <v>867</v>
      </c>
      <c r="H1187" s="285" t="s">
        <v>867</v>
      </c>
      <c r="I1187" s="285" t="s">
        <v>867</v>
      </c>
      <c r="J1187" s="285" t="s">
        <v>867</v>
      </c>
      <c r="K1187" s="285" t="s">
        <v>867</v>
      </c>
      <c r="L1187" s="285" t="s">
        <v>867</v>
      </c>
      <c r="M1187" s="285" t="s">
        <v>867</v>
      </c>
      <c r="N1187" s="285" t="s">
        <v>867</v>
      </c>
      <c r="O1187" s="285" t="s">
        <v>867</v>
      </c>
      <c r="P1187" s="285" t="s">
        <v>867</v>
      </c>
      <c r="Q1187" s="285" t="s">
        <v>867</v>
      </c>
      <c r="R1187" s="285" t="s">
        <v>867</v>
      </c>
      <c r="S1187" s="285" t="s">
        <v>867</v>
      </c>
      <c r="T1187" s="285" t="s">
        <v>867</v>
      </c>
      <c r="U1187" s="285" t="s">
        <v>867</v>
      </c>
      <c r="V1187" s="285" t="s">
        <v>867</v>
      </c>
      <c r="W1187" s="285" t="s">
        <v>867</v>
      </c>
      <c r="X1187" s="285" t="s">
        <v>867</v>
      </c>
      <c r="Y1187" s="285" t="s">
        <v>867</v>
      </c>
      <c r="Z1187" s="285" t="s">
        <v>867</v>
      </c>
      <c r="AA1187" s="285" t="s">
        <v>867</v>
      </c>
      <c r="AB1187" s="285" t="s">
        <v>867</v>
      </c>
      <c r="AC1187" s="285" t="s">
        <v>867</v>
      </c>
      <c r="AD1187" s="88">
        <f>'Art. 121'!AF1139</f>
        <v>3</v>
      </c>
      <c r="AE1187" s="89" t="str">
        <f t="shared" si="209"/>
        <v>No aplica</v>
      </c>
      <c r="AF1187">
        <f t="shared" si="210"/>
        <v>1.5</v>
      </c>
      <c r="AG1187" s="86" t="str">
        <f t="shared" si="211"/>
        <v>No aplica</v>
      </c>
      <c r="AH1187" s="90" t="e">
        <f t="shared" si="212"/>
        <v>#VALUE!</v>
      </c>
      <c r="AI1187" s="91" t="str">
        <f t="shared" si="213"/>
        <v>No aplica</v>
      </c>
      <c r="AJ1187" s="91" t="e">
        <f t="shared" si="214"/>
        <v>#VALUE!</v>
      </c>
      <c r="AK1187" s="91" t="e">
        <f t="shared" si="215"/>
        <v>#VALUE!</v>
      </c>
    </row>
    <row r="1188" spans="1:37" ht="25.15" customHeight="1" thickTop="1" thickBot="1" x14ac:dyDescent="0.25">
      <c r="A1188" s="285" t="s">
        <v>868</v>
      </c>
      <c r="B1188" s="285" t="s">
        <v>868</v>
      </c>
      <c r="C1188" s="285" t="s">
        <v>868</v>
      </c>
      <c r="D1188" s="285" t="s">
        <v>868</v>
      </c>
      <c r="E1188" s="285" t="s">
        <v>868</v>
      </c>
      <c r="F1188" s="285" t="s">
        <v>868</v>
      </c>
      <c r="G1188" s="285" t="s">
        <v>868</v>
      </c>
      <c r="H1188" s="285" t="s">
        <v>868</v>
      </c>
      <c r="I1188" s="285" t="s">
        <v>868</v>
      </c>
      <c r="J1188" s="285" t="s">
        <v>868</v>
      </c>
      <c r="K1188" s="285" t="s">
        <v>868</v>
      </c>
      <c r="L1188" s="285" t="s">
        <v>868</v>
      </c>
      <c r="M1188" s="285" t="s">
        <v>868</v>
      </c>
      <c r="N1188" s="285" t="s">
        <v>868</v>
      </c>
      <c r="O1188" s="285" t="s">
        <v>868</v>
      </c>
      <c r="P1188" s="285" t="s">
        <v>868</v>
      </c>
      <c r="Q1188" s="285" t="s">
        <v>868</v>
      </c>
      <c r="R1188" s="285" t="s">
        <v>868</v>
      </c>
      <c r="S1188" s="285" t="s">
        <v>868</v>
      </c>
      <c r="T1188" s="285" t="s">
        <v>868</v>
      </c>
      <c r="U1188" s="285" t="s">
        <v>868</v>
      </c>
      <c r="V1188" s="285" t="s">
        <v>868</v>
      </c>
      <c r="W1188" s="285" t="s">
        <v>868</v>
      </c>
      <c r="X1188" s="285" t="s">
        <v>868</v>
      </c>
      <c r="Y1188" s="285" t="s">
        <v>868</v>
      </c>
      <c r="Z1188" s="285" t="s">
        <v>868</v>
      </c>
      <c r="AA1188" s="285" t="s">
        <v>868</v>
      </c>
      <c r="AB1188" s="285" t="s">
        <v>868</v>
      </c>
      <c r="AC1188" s="285" t="s">
        <v>868</v>
      </c>
      <c r="AD1188" s="88">
        <f>'Art. 121'!AF1140</f>
        <v>3</v>
      </c>
      <c r="AE1188" s="89" t="str">
        <f t="shared" si="209"/>
        <v>No aplica</v>
      </c>
      <c r="AF1188">
        <f t="shared" si="210"/>
        <v>1.5</v>
      </c>
      <c r="AG1188" s="86" t="str">
        <f t="shared" si="211"/>
        <v>No aplica</v>
      </c>
      <c r="AH1188" s="90" t="e">
        <f t="shared" si="212"/>
        <v>#VALUE!</v>
      </c>
      <c r="AI1188" s="91" t="str">
        <f t="shared" si="213"/>
        <v>No aplica</v>
      </c>
      <c r="AJ1188" s="91" t="e">
        <f t="shared" si="214"/>
        <v>#VALUE!</v>
      </c>
      <c r="AK1188" s="91" t="e">
        <f t="shared" si="215"/>
        <v>#VALUE!</v>
      </c>
    </row>
    <row r="1189" spans="1:37" ht="25.15" customHeight="1" thickTop="1" thickBot="1" x14ac:dyDescent="0.25">
      <c r="A1189" s="285" t="s">
        <v>869</v>
      </c>
      <c r="B1189" s="285" t="s">
        <v>869</v>
      </c>
      <c r="C1189" s="285" t="s">
        <v>869</v>
      </c>
      <c r="D1189" s="285" t="s">
        <v>869</v>
      </c>
      <c r="E1189" s="285" t="s">
        <v>869</v>
      </c>
      <c r="F1189" s="285" t="s">
        <v>869</v>
      </c>
      <c r="G1189" s="285" t="s">
        <v>869</v>
      </c>
      <c r="H1189" s="285" t="s">
        <v>869</v>
      </c>
      <c r="I1189" s="285" t="s">
        <v>869</v>
      </c>
      <c r="J1189" s="285" t="s">
        <v>869</v>
      </c>
      <c r="K1189" s="285" t="s">
        <v>869</v>
      </c>
      <c r="L1189" s="285" t="s">
        <v>869</v>
      </c>
      <c r="M1189" s="285" t="s">
        <v>869</v>
      </c>
      <c r="N1189" s="285" t="s">
        <v>869</v>
      </c>
      <c r="O1189" s="285" t="s">
        <v>869</v>
      </c>
      <c r="P1189" s="285" t="s">
        <v>869</v>
      </c>
      <c r="Q1189" s="285" t="s">
        <v>869</v>
      </c>
      <c r="R1189" s="285" t="s">
        <v>869</v>
      </c>
      <c r="S1189" s="285" t="s">
        <v>869</v>
      </c>
      <c r="T1189" s="285" t="s">
        <v>869</v>
      </c>
      <c r="U1189" s="285" t="s">
        <v>869</v>
      </c>
      <c r="V1189" s="285" t="s">
        <v>869</v>
      </c>
      <c r="W1189" s="285" t="s">
        <v>869</v>
      </c>
      <c r="X1189" s="285" t="s">
        <v>869</v>
      </c>
      <c r="Y1189" s="285" t="s">
        <v>869</v>
      </c>
      <c r="Z1189" s="285" t="s">
        <v>869</v>
      </c>
      <c r="AA1189" s="285" t="s">
        <v>869</v>
      </c>
      <c r="AB1189" s="285" t="s">
        <v>869</v>
      </c>
      <c r="AC1189" s="285" t="s">
        <v>869</v>
      </c>
      <c r="AD1189" s="88">
        <f>'Art. 121'!AF1141</f>
        <v>3</v>
      </c>
      <c r="AE1189" s="89" t="str">
        <f t="shared" si="209"/>
        <v>No aplica</v>
      </c>
      <c r="AF1189">
        <f t="shared" si="210"/>
        <v>1.5</v>
      </c>
      <c r="AG1189" s="86" t="str">
        <f t="shared" si="211"/>
        <v>No aplica</v>
      </c>
      <c r="AH1189" s="90" t="e">
        <f t="shared" si="212"/>
        <v>#VALUE!</v>
      </c>
      <c r="AI1189" s="91" t="str">
        <f t="shared" si="213"/>
        <v>No aplica</v>
      </c>
      <c r="AJ1189" s="91" t="e">
        <f t="shared" si="214"/>
        <v>#VALUE!</v>
      </c>
      <c r="AK1189" s="91" t="e">
        <f t="shared" si="215"/>
        <v>#VALUE!</v>
      </c>
    </row>
    <row r="1190" spans="1:37" ht="25.15" customHeight="1" thickTop="1" thickBot="1" x14ac:dyDescent="0.25">
      <c r="A1190" s="285" t="s">
        <v>870</v>
      </c>
      <c r="B1190" s="285" t="s">
        <v>870</v>
      </c>
      <c r="C1190" s="285" t="s">
        <v>870</v>
      </c>
      <c r="D1190" s="285" t="s">
        <v>870</v>
      </c>
      <c r="E1190" s="285" t="s">
        <v>870</v>
      </c>
      <c r="F1190" s="285" t="s">
        <v>870</v>
      </c>
      <c r="G1190" s="285" t="s">
        <v>870</v>
      </c>
      <c r="H1190" s="285" t="s">
        <v>870</v>
      </c>
      <c r="I1190" s="285" t="s">
        <v>870</v>
      </c>
      <c r="J1190" s="285" t="s">
        <v>870</v>
      </c>
      <c r="K1190" s="285" t="s">
        <v>870</v>
      </c>
      <c r="L1190" s="285" t="s">
        <v>870</v>
      </c>
      <c r="M1190" s="285" t="s">
        <v>870</v>
      </c>
      <c r="N1190" s="285" t="s">
        <v>870</v>
      </c>
      <c r="O1190" s="285" t="s">
        <v>870</v>
      </c>
      <c r="P1190" s="285" t="s">
        <v>870</v>
      </c>
      <c r="Q1190" s="285" t="s">
        <v>870</v>
      </c>
      <c r="R1190" s="285" t="s">
        <v>870</v>
      </c>
      <c r="S1190" s="285" t="s">
        <v>870</v>
      </c>
      <c r="T1190" s="285" t="s">
        <v>870</v>
      </c>
      <c r="U1190" s="285" t="s">
        <v>870</v>
      </c>
      <c r="V1190" s="285" t="s">
        <v>870</v>
      </c>
      <c r="W1190" s="285" t="s">
        <v>870</v>
      </c>
      <c r="X1190" s="285" t="s">
        <v>870</v>
      </c>
      <c r="Y1190" s="285" t="s">
        <v>870</v>
      </c>
      <c r="Z1190" s="285" t="s">
        <v>870</v>
      </c>
      <c r="AA1190" s="285" t="s">
        <v>870</v>
      </c>
      <c r="AB1190" s="285" t="s">
        <v>870</v>
      </c>
      <c r="AC1190" s="285" t="s">
        <v>870</v>
      </c>
      <c r="AD1190" s="88">
        <f>'Art. 121'!AF1142</f>
        <v>3</v>
      </c>
      <c r="AE1190" s="89" t="str">
        <f t="shared" si="209"/>
        <v>No aplica</v>
      </c>
      <c r="AF1190">
        <f t="shared" si="210"/>
        <v>1.5</v>
      </c>
      <c r="AG1190" s="86" t="str">
        <f t="shared" si="211"/>
        <v>No aplica</v>
      </c>
      <c r="AH1190" s="90" t="e">
        <f t="shared" si="212"/>
        <v>#VALUE!</v>
      </c>
      <c r="AI1190" s="91" t="str">
        <f t="shared" si="213"/>
        <v>No aplica</v>
      </c>
      <c r="AJ1190" s="91" t="e">
        <f t="shared" si="214"/>
        <v>#VALUE!</v>
      </c>
      <c r="AK1190" s="91" t="e">
        <f t="shared" si="215"/>
        <v>#VALUE!</v>
      </c>
    </row>
    <row r="1191" spans="1:37" ht="25.15" customHeight="1" thickTop="1" thickBot="1" x14ac:dyDescent="0.25">
      <c r="A1191" s="285" t="s">
        <v>871</v>
      </c>
      <c r="B1191" s="285" t="s">
        <v>871</v>
      </c>
      <c r="C1191" s="285" t="s">
        <v>871</v>
      </c>
      <c r="D1191" s="285" t="s">
        <v>871</v>
      </c>
      <c r="E1191" s="285" t="s">
        <v>871</v>
      </c>
      <c r="F1191" s="285" t="s">
        <v>871</v>
      </c>
      <c r="G1191" s="285" t="s">
        <v>871</v>
      </c>
      <c r="H1191" s="285" t="s">
        <v>871</v>
      </c>
      <c r="I1191" s="285" t="s">
        <v>871</v>
      </c>
      <c r="J1191" s="285" t="s">
        <v>871</v>
      </c>
      <c r="K1191" s="285" t="s">
        <v>871</v>
      </c>
      <c r="L1191" s="285" t="s">
        <v>871</v>
      </c>
      <c r="M1191" s="285" t="s">
        <v>871</v>
      </c>
      <c r="N1191" s="285" t="s">
        <v>871</v>
      </c>
      <c r="O1191" s="285" t="s">
        <v>871</v>
      </c>
      <c r="P1191" s="285" t="s">
        <v>871</v>
      </c>
      <c r="Q1191" s="285" t="s">
        <v>871</v>
      </c>
      <c r="R1191" s="285" t="s">
        <v>871</v>
      </c>
      <c r="S1191" s="285" t="s">
        <v>871</v>
      </c>
      <c r="T1191" s="285" t="s">
        <v>871</v>
      </c>
      <c r="U1191" s="285" t="s">
        <v>871</v>
      </c>
      <c r="V1191" s="285" t="s">
        <v>871</v>
      </c>
      <c r="W1191" s="285" t="s">
        <v>871</v>
      </c>
      <c r="X1191" s="285" t="s">
        <v>871</v>
      </c>
      <c r="Y1191" s="285" t="s">
        <v>871</v>
      </c>
      <c r="Z1191" s="285" t="s">
        <v>871</v>
      </c>
      <c r="AA1191" s="285" t="s">
        <v>871</v>
      </c>
      <c r="AB1191" s="285" t="s">
        <v>871</v>
      </c>
      <c r="AC1191" s="285" t="s">
        <v>871</v>
      </c>
      <c r="AD1191" s="88">
        <f>'Art. 121'!AF1143</f>
        <v>3</v>
      </c>
      <c r="AE1191" s="89" t="str">
        <f t="shared" si="209"/>
        <v>No aplica</v>
      </c>
      <c r="AF1191">
        <f t="shared" si="210"/>
        <v>1.5</v>
      </c>
      <c r="AG1191" s="86" t="str">
        <f t="shared" si="211"/>
        <v>No aplica</v>
      </c>
      <c r="AH1191" s="90" t="e">
        <f t="shared" si="212"/>
        <v>#VALUE!</v>
      </c>
      <c r="AI1191" s="91" t="str">
        <f t="shared" si="213"/>
        <v>No aplica</v>
      </c>
      <c r="AJ1191" s="91" t="e">
        <f t="shared" si="214"/>
        <v>#VALUE!</v>
      </c>
      <c r="AK1191" s="91" t="e">
        <f t="shared" si="215"/>
        <v>#VALUE!</v>
      </c>
    </row>
    <row r="1192" spans="1:37" ht="25.15" customHeight="1" thickTop="1" thickBot="1" x14ac:dyDescent="0.25">
      <c r="A1192" s="285" t="s">
        <v>872</v>
      </c>
      <c r="B1192" s="285" t="s">
        <v>872</v>
      </c>
      <c r="C1192" s="285" t="s">
        <v>872</v>
      </c>
      <c r="D1192" s="285" t="s">
        <v>872</v>
      </c>
      <c r="E1192" s="285" t="s">
        <v>872</v>
      </c>
      <c r="F1192" s="285" t="s">
        <v>872</v>
      </c>
      <c r="G1192" s="285" t="s">
        <v>872</v>
      </c>
      <c r="H1192" s="285" t="s">
        <v>872</v>
      </c>
      <c r="I1192" s="285" t="s">
        <v>872</v>
      </c>
      <c r="J1192" s="285" t="s">
        <v>872</v>
      </c>
      <c r="K1192" s="285" t="s">
        <v>872</v>
      </c>
      <c r="L1192" s="285" t="s">
        <v>872</v>
      </c>
      <c r="M1192" s="285" t="s">
        <v>872</v>
      </c>
      <c r="N1192" s="285" t="s">
        <v>872</v>
      </c>
      <c r="O1192" s="285" t="s">
        <v>872</v>
      </c>
      <c r="P1192" s="285" t="s">
        <v>872</v>
      </c>
      <c r="Q1192" s="285" t="s">
        <v>872</v>
      </c>
      <c r="R1192" s="285" t="s">
        <v>872</v>
      </c>
      <c r="S1192" s="285" t="s">
        <v>872</v>
      </c>
      <c r="T1192" s="285" t="s">
        <v>872</v>
      </c>
      <c r="U1192" s="285" t="s">
        <v>872</v>
      </c>
      <c r="V1192" s="285" t="s">
        <v>872</v>
      </c>
      <c r="W1192" s="285" t="s">
        <v>872</v>
      </c>
      <c r="X1192" s="285" t="s">
        <v>872</v>
      </c>
      <c r="Y1192" s="285" t="s">
        <v>872</v>
      </c>
      <c r="Z1192" s="285" t="s">
        <v>872</v>
      </c>
      <c r="AA1192" s="285" t="s">
        <v>872</v>
      </c>
      <c r="AB1192" s="285" t="s">
        <v>872</v>
      </c>
      <c r="AC1192" s="285" t="s">
        <v>872</v>
      </c>
      <c r="AD1192" s="88">
        <f>'Art. 121'!AF1144</f>
        <v>3</v>
      </c>
      <c r="AE1192" s="89" t="str">
        <f t="shared" si="209"/>
        <v>No aplica</v>
      </c>
      <c r="AF1192">
        <f t="shared" si="210"/>
        <v>1.5</v>
      </c>
      <c r="AG1192" s="86" t="str">
        <f t="shared" si="211"/>
        <v>No aplica</v>
      </c>
      <c r="AH1192" s="90" t="e">
        <f t="shared" si="212"/>
        <v>#VALUE!</v>
      </c>
      <c r="AI1192" s="91" t="str">
        <f t="shared" si="213"/>
        <v>No aplica</v>
      </c>
      <c r="AJ1192" s="91" t="e">
        <f t="shared" si="214"/>
        <v>#VALUE!</v>
      </c>
      <c r="AK1192" s="91" t="e">
        <f t="shared" si="215"/>
        <v>#VALUE!</v>
      </c>
    </row>
    <row r="1193" spans="1:37" ht="25.15" customHeight="1" thickTop="1" thickBot="1" x14ac:dyDescent="0.25">
      <c r="A1193" s="285" t="s">
        <v>873</v>
      </c>
      <c r="B1193" s="285" t="s">
        <v>873</v>
      </c>
      <c r="C1193" s="285" t="s">
        <v>873</v>
      </c>
      <c r="D1193" s="285" t="s">
        <v>873</v>
      </c>
      <c r="E1193" s="285" t="s">
        <v>873</v>
      </c>
      <c r="F1193" s="285" t="s">
        <v>873</v>
      </c>
      <c r="G1193" s="285" t="s">
        <v>873</v>
      </c>
      <c r="H1193" s="285" t="s">
        <v>873</v>
      </c>
      <c r="I1193" s="285" t="s">
        <v>873</v>
      </c>
      <c r="J1193" s="285" t="s">
        <v>873</v>
      </c>
      <c r="K1193" s="285" t="s">
        <v>873</v>
      </c>
      <c r="L1193" s="285" t="s">
        <v>873</v>
      </c>
      <c r="M1193" s="285" t="s">
        <v>873</v>
      </c>
      <c r="N1193" s="285" t="s">
        <v>873</v>
      </c>
      <c r="O1193" s="285" t="s">
        <v>873</v>
      </c>
      <c r="P1193" s="285" t="s">
        <v>873</v>
      </c>
      <c r="Q1193" s="285" t="s">
        <v>873</v>
      </c>
      <c r="R1193" s="285" t="s">
        <v>873</v>
      </c>
      <c r="S1193" s="285" t="s">
        <v>873</v>
      </c>
      <c r="T1193" s="285" t="s">
        <v>873</v>
      </c>
      <c r="U1193" s="285" t="s">
        <v>873</v>
      </c>
      <c r="V1193" s="285" t="s">
        <v>873</v>
      </c>
      <c r="W1193" s="285" t="s">
        <v>873</v>
      </c>
      <c r="X1193" s="285" t="s">
        <v>873</v>
      </c>
      <c r="Y1193" s="285" t="s">
        <v>873</v>
      </c>
      <c r="Z1193" s="285" t="s">
        <v>873</v>
      </c>
      <c r="AA1193" s="285" t="s">
        <v>873</v>
      </c>
      <c r="AB1193" s="285" t="s">
        <v>873</v>
      </c>
      <c r="AC1193" s="285" t="s">
        <v>873</v>
      </c>
      <c r="AD1193" s="88">
        <f>'Art. 121'!AF1145</f>
        <v>3</v>
      </c>
      <c r="AE1193" s="89" t="str">
        <f t="shared" si="209"/>
        <v>No aplica</v>
      </c>
      <c r="AF1193">
        <f t="shared" si="210"/>
        <v>1.5</v>
      </c>
      <c r="AG1193" s="86" t="str">
        <f t="shared" si="211"/>
        <v>No aplica</v>
      </c>
      <c r="AH1193" s="90" t="e">
        <f t="shared" si="212"/>
        <v>#VALUE!</v>
      </c>
      <c r="AI1193" s="91" t="str">
        <f t="shared" si="213"/>
        <v>No aplica</v>
      </c>
      <c r="AJ1193" s="91" t="e">
        <f t="shared" si="214"/>
        <v>#VALUE!</v>
      </c>
      <c r="AK1193" s="91" t="e">
        <f t="shared" si="215"/>
        <v>#VALUE!</v>
      </c>
    </row>
    <row r="1194" spans="1:37" ht="25.15" customHeight="1" thickTop="1" thickBot="1" x14ac:dyDescent="0.25">
      <c r="A1194" s="285" t="s">
        <v>874</v>
      </c>
      <c r="B1194" s="285" t="s">
        <v>874</v>
      </c>
      <c r="C1194" s="285" t="s">
        <v>874</v>
      </c>
      <c r="D1194" s="285" t="s">
        <v>874</v>
      </c>
      <c r="E1194" s="285" t="s">
        <v>874</v>
      </c>
      <c r="F1194" s="285" t="s">
        <v>874</v>
      </c>
      <c r="G1194" s="285" t="s">
        <v>874</v>
      </c>
      <c r="H1194" s="285" t="s">
        <v>874</v>
      </c>
      <c r="I1194" s="285" t="s">
        <v>874</v>
      </c>
      <c r="J1194" s="285" t="s">
        <v>874</v>
      </c>
      <c r="K1194" s="285" t="s">
        <v>874</v>
      </c>
      <c r="L1194" s="285" t="s">
        <v>874</v>
      </c>
      <c r="M1194" s="285" t="s">
        <v>874</v>
      </c>
      <c r="N1194" s="285" t="s">
        <v>874</v>
      </c>
      <c r="O1194" s="285" t="s">
        <v>874</v>
      </c>
      <c r="P1194" s="285" t="s">
        <v>874</v>
      </c>
      <c r="Q1194" s="285" t="s">
        <v>874</v>
      </c>
      <c r="R1194" s="285" t="s">
        <v>874</v>
      </c>
      <c r="S1194" s="285" t="s">
        <v>874</v>
      </c>
      <c r="T1194" s="285" t="s">
        <v>874</v>
      </c>
      <c r="U1194" s="285" t="s">
        <v>874</v>
      </c>
      <c r="V1194" s="285" t="s">
        <v>874</v>
      </c>
      <c r="W1194" s="285" t="s">
        <v>874</v>
      </c>
      <c r="X1194" s="285" t="s">
        <v>874</v>
      </c>
      <c r="Y1194" s="285" t="s">
        <v>874</v>
      </c>
      <c r="Z1194" s="285" t="s">
        <v>874</v>
      </c>
      <c r="AA1194" s="285" t="s">
        <v>874</v>
      </c>
      <c r="AB1194" s="285" t="s">
        <v>874</v>
      </c>
      <c r="AC1194" s="285" t="s">
        <v>874</v>
      </c>
      <c r="AD1194" s="88">
        <f>'Art. 121'!AF1146</f>
        <v>3</v>
      </c>
      <c r="AE1194" s="89" t="str">
        <f t="shared" si="209"/>
        <v>No aplica</v>
      </c>
      <c r="AF1194">
        <f t="shared" si="210"/>
        <v>1.5</v>
      </c>
      <c r="AG1194" s="86" t="str">
        <f t="shared" si="211"/>
        <v>No aplica</v>
      </c>
      <c r="AH1194" s="90" t="e">
        <f t="shared" si="212"/>
        <v>#VALUE!</v>
      </c>
      <c r="AI1194" s="91" t="str">
        <f t="shared" si="213"/>
        <v>No aplica</v>
      </c>
      <c r="AJ1194" s="91" t="e">
        <f t="shared" si="214"/>
        <v>#VALUE!</v>
      </c>
      <c r="AK1194" s="91" t="e">
        <f t="shared" si="215"/>
        <v>#VALUE!</v>
      </c>
    </row>
    <row r="1195" spans="1:37" ht="25.15" customHeight="1" thickTop="1" thickBot="1" x14ac:dyDescent="0.25">
      <c r="A1195" s="285" t="s">
        <v>875</v>
      </c>
      <c r="B1195" s="285" t="s">
        <v>875</v>
      </c>
      <c r="C1195" s="285" t="s">
        <v>875</v>
      </c>
      <c r="D1195" s="285" t="s">
        <v>875</v>
      </c>
      <c r="E1195" s="285" t="s">
        <v>875</v>
      </c>
      <c r="F1195" s="285" t="s">
        <v>875</v>
      </c>
      <c r="G1195" s="285" t="s">
        <v>875</v>
      </c>
      <c r="H1195" s="285" t="s">
        <v>875</v>
      </c>
      <c r="I1195" s="285" t="s">
        <v>875</v>
      </c>
      <c r="J1195" s="285" t="s">
        <v>875</v>
      </c>
      <c r="K1195" s="285" t="s">
        <v>875</v>
      </c>
      <c r="L1195" s="285" t="s">
        <v>875</v>
      </c>
      <c r="M1195" s="285" t="s">
        <v>875</v>
      </c>
      <c r="N1195" s="285" t="s">
        <v>875</v>
      </c>
      <c r="O1195" s="285" t="s">
        <v>875</v>
      </c>
      <c r="P1195" s="285" t="s">
        <v>875</v>
      </c>
      <c r="Q1195" s="285" t="s">
        <v>875</v>
      </c>
      <c r="R1195" s="285" t="s">
        <v>875</v>
      </c>
      <c r="S1195" s="285" t="s">
        <v>875</v>
      </c>
      <c r="T1195" s="285" t="s">
        <v>875</v>
      </c>
      <c r="U1195" s="285" t="s">
        <v>875</v>
      </c>
      <c r="V1195" s="285" t="s">
        <v>875</v>
      </c>
      <c r="W1195" s="285" t="s">
        <v>875</v>
      </c>
      <c r="X1195" s="285" t="s">
        <v>875</v>
      </c>
      <c r="Y1195" s="285" t="s">
        <v>875</v>
      </c>
      <c r="Z1195" s="285" t="s">
        <v>875</v>
      </c>
      <c r="AA1195" s="285" t="s">
        <v>875</v>
      </c>
      <c r="AB1195" s="285" t="s">
        <v>875</v>
      </c>
      <c r="AC1195" s="285" t="s">
        <v>875</v>
      </c>
      <c r="AD1195" s="88">
        <f>'Art. 121'!AF1147</f>
        <v>3</v>
      </c>
      <c r="AE1195" s="89" t="str">
        <f t="shared" si="209"/>
        <v>No aplica</v>
      </c>
      <c r="AF1195">
        <f t="shared" si="210"/>
        <v>1.5</v>
      </c>
      <c r="AG1195" s="86" t="str">
        <f t="shared" si="211"/>
        <v>No aplica</v>
      </c>
      <c r="AH1195" s="90" t="e">
        <f t="shared" si="212"/>
        <v>#VALUE!</v>
      </c>
      <c r="AI1195" s="91" t="str">
        <f t="shared" si="213"/>
        <v>No aplica</v>
      </c>
      <c r="AJ1195" s="91" t="e">
        <f t="shared" si="214"/>
        <v>#VALUE!</v>
      </c>
      <c r="AK1195" s="91" t="e">
        <f t="shared" si="215"/>
        <v>#VALUE!</v>
      </c>
    </row>
    <row r="1196" spans="1:37" ht="25.15" customHeight="1" thickTop="1" thickBot="1" x14ac:dyDescent="0.25">
      <c r="A1196" s="285" t="s">
        <v>876</v>
      </c>
      <c r="B1196" s="285" t="s">
        <v>876</v>
      </c>
      <c r="C1196" s="285" t="s">
        <v>876</v>
      </c>
      <c r="D1196" s="285" t="s">
        <v>876</v>
      </c>
      <c r="E1196" s="285" t="s">
        <v>876</v>
      </c>
      <c r="F1196" s="285" t="s">
        <v>876</v>
      </c>
      <c r="G1196" s="285" t="s">
        <v>876</v>
      </c>
      <c r="H1196" s="285" t="s">
        <v>876</v>
      </c>
      <c r="I1196" s="285" t="s">
        <v>876</v>
      </c>
      <c r="J1196" s="285" t="s">
        <v>876</v>
      </c>
      <c r="K1196" s="285" t="s">
        <v>876</v>
      </c>
      <c r="L1196" s="285" t="s">
        <v>876</v>
      </c>
      <c r="M1196" s="285" t="s">
        <v>876</v>
      </c>
      <c r="N1196" s="285" t="s">
        <v>876</v>
      </c>
      <c r="O1196" s="285" t="s">
        <v>876</v>
      </c>
      <c r="P1196" s="285" t="s">
        <v>876</v>
      </c>
      <c r="Q1196" s="285" t="s">
        <v>876</v>
      </c>
      <c r="R1196" s="285" t="s">
        <v>876</v>
      </c>
      <c r="S1196" s="285" t="s">
        <v>876</v>
      </c>
      <c r="T1196" s="285" t="s">
        <v>876</v>
      </c>
      <c r="U1196" s="285" t="s">
        <v>876</v>
      </c>
      <c r="V1196" s="285" t="s">
        <v>876</v>
      </c>
      <c r="W1196" s="285" t="s">
        <v>876</v>
      </c>
      <c r="X1196" s="285" t="s">
        <v>876</v>
      </c>
      <c r="Y1196" s="285" t="s">
        <v>876</v>
      </c>
      <c r="Z1196" s="285" t="s">
        <v>876</v>
      </c>
      <c r="AA1196" s="285" t="s">
        <v>876</v>
      </c>
      <c r="AB1196" s="285" t="s">
        <v>876</v>
      </c>
      <c r="AC1196" s="285" t="s">
        <v>876</v>
      </c>
      <c r="AD1196" s="88">
        <f>'Art. 121'!AF1148</f>
        <v>3</v>
      </c>
      <c r="AE1196" s="89" t="str">
        <f t="shared" si="209"/>
        <v>No aplica</v>
      </c>
      <c r="AF1196">
        <f t="shared" si="210"/>
        <v>1.5</v>
      </c>
      <c r="AG1196" s="86" t="str">
        <f t="shared" si="211"/>
        <v>No aplica</v>
      </c>
      <c r="AH1196" s="90" t="e">
        <f t="shared" si="212"/>
        <v>#VALUE!</v>
      </c>
      <c r="AI1196" s="91" t="str">
        <f t="shared" si="213"/>
        <v>No aplica</v>
      </c>
      <c r="AJ1196" s="91" t="e">
        <f t="shared" si="214"/>
        <v>#VALUE!</v>
      </c>
      <c r="AK1196" s="91" t="e">
        <f t="shared" si="215"/>
        <v>#VALUE!</v>
      </c>
    </row>
    <row r="1197" spans="1:37" ht="25.15" customHeight="1" thickTop="1" thickBot="1" x14ac:dyDescent="0.25">
      <c r="A1197" s="285" t="s">
        <v>877</v>
      </c>
      <c r="B1197" s="285" t="s">
        <v>877</v>
      </c>
      <c r="C1197" s="285" t="s">
        <v>877</v>
      </c>
      <c r="D1197" s="285" t="s">
        <v>877</v>
      </c>
      <c r="E1197" s="285" t="s">
        <v>877</v>
      </c>
      <c r="F1197" s="285" t="s">
        <v>877</v>
      </c>
      <c r="G1197" s="285" t="s">
        <v>877</v>
      </c>
      <c r="H1197" s="285" t="s">
        <v>877</v>
      </c>
      <c r="I1197" s="285" t="s">
        <v>877</v>
      </c>
      <c r="J1197" s="285" t="s">
        <v>877</v>
      </c>
      <c r="K1197" s="285" t="s">
        <v>877</v>
      </c>
      <c r="L1197" s="285" t="s">
        <v>877</v>
      </c>
      <c r="M1197" s="285" t="s">
        <v>877</v>
      </c>
      <c r="N1197" s="285" t="s">
        <v>877</v>
      </c>
      <c r="O1197" s="285" t="s">
        <v>877</v>
      </c>
      <c r="P1197" s="285" t="s">
        <v>877</v>
      </c>
      <c r="Q1197" s="285" t="s">
        <v>877</v>
      </c>
      <c r="R1197" s="285" t="s">
        <v>877</v>
      </c>
      <c r="S1197" s="285" t="s">
        <v>877</v>
      </c>
      <c r="T1197" s="285" t="s">
        <v>877</v>
      </c>
      <c r="U1197" s="285" t="s">
        <v>877</v>
      </c>
      <c r="V1197" s="285" t="s">
        <v>877</v>
      </c>
      <c r="W1197" s="285" t="s">
        <v>877</v>
      </c>
      <c r="X1197" s="285" t="s">
        <v>877</v>
      </c>
      <c r="Y1197" s="285" t="s">
        <v>877</v>
      </c>
      <c r="Z1197" s="285" t="s">
        <v>877</v>
      </c>
      <c r="AA1197" s="285" t="s">
        <v>877</v>
      </c>
      <c r="AB1197" s="285" t="s">
        <v>877</v>
      </c>
      <c r="AC1197" s="285" t="s">
        <v>877</v>
      </c>
      <c r="AD1197" s="88">
        <f>'Art. 121'!AF1149</f>
        <v>3</v>
      </c>
      <c r="AE1197" s="89" t="str">
        <f t="shared" si="209"/>
        <v>No aplica</v>
      </c>
      <c r="AF1197">
        <f t="shared" si="210"/>
        <v>1.5</v>
      </c>
      <c r="AG1197" s="86" t="str">
        <f t="shared" si="211"/>
        <v>No aplica</v>
      </c>
      <c r="AH1197" s="90" t="e">
        <f t="shared" si="212"/>
        <v>#VALUE!</v>
      </c>
      <c r="AI1197" s="91" t="str">
        <f t="shared" si="213"/>
        <v>No aplica</v>
      </c>
      <c r="AJ1197" s="91" t="e">
        <f t="shared" si="214"/>
        <v>#VALUE!</v>
      </c>
      <c r="AK1197" s="91" t="e">
        <f t="shared" si="215"/>
        <v>#VALUE!</v>
      </c>
    </row>
    <row r="1198" spans="1:37" ht="25.15" customHeight="1" thickTop="1" thickBot="1" x14ac:dyDescent="0.25">
      <c r="A1198" s="285" t="s">
        <v>878</v>
      </c>
      <c r="B1198" s="285" t="s">
        <v>878</v>
      </c>
      <c r="C1198" s="285" t="s">
        <v>878</v>
      </c>
      <c r="D1198" s="285" t="s">
        <v>878</v>
      </c>
      <c r="E1198" s="285" t="s">
        <v>878</v>
      </c>
      <c r="F1198" s="285" t="s">
        <v>878</v>
      </c>
      <c r="G1198" s="285" t="s">
        <v>878</v>
      </c>
      <c r="H1198" s="285" t="s">
        <v>878</v>
      </c>
      <c r="I1198" s="285" t="s">
        <v>878</v>
      </c>
      <c r="J1198" s="285" t="s">
        <v>878</v>
      </c>
      <c r="K1198" s="285" t="s">
        <v>878</v>
      </c>
      <c r="L1198" s="285" t="s">
        <v>878</v>
      </c>
      <c r="M1198" s="285" t="s">
        <v>878</v>
      </c>
      <c r="N1198" s="285" t="s">
        <v>878</v>
      </c>
      <c r="O1198" s="285" t="s">
        <v>878</v>
      </c>
      <c r="P1198" s="285" t="s">
        <v>878</v>
      </c>
      <c r="Q1198" s="285" t="s">
        <v>878</v>
      </c>
      <c r="R1198" s="285" t="s">
        <v>878</v>
      </c>
      <c r="S1198" s="285" t="s">
        <v>878</v>
      </c>
      <c r="T1198" s="285" t="s">
        <v>878</v>
      </c>
      <c r="U1198" s="285" t="s">
        <v>878</v>
      </c>
      <c r="V1198" s="285" t="s">
        <v>878</v>
      </c>
      <c r="W1198" s="285" t="s">
        <v>878</v>
      </c>
      <c r="X1198" s="285" t="s">
        <v>878</v>
      </c>
      <c r="Y1198" s="285" t="s">
        <v>878</v>
      </c>
      <c r="Z1198" s="285" t="s">
        <v>878</v>
      </c>
      <c r="AA1198" s="285" t="s">
        <v>878</v>
      </c>
      <c r="AB1198" s="285" t="s">
        <v>878</v>
      </c>
      <c r="AC1198" s="285" t="s">
        <v>878</v>
      </c>
      <c r="AD1198" s="88">
        <f>'Art. 121'!AF1150</f>
        <v>3</v>
      </c>
      <c r="AE1198" s="89" t="str">
        <f t="shared" si="209"/>
        <v>No aplica</v>
      </c>
      <c r="AF1198">
        <f t="shared" si="210"/>
        <v>1.5</v>
      </c>
      <c r="AG1198" s="86" t="str">
        <f t="shared" si="211"/>
        <v>No aplica</v>
      </c>
      <c r="AH1198" s="90" t="e">
        <f t="shared" si="212"/>
        <v>#VALUE!</v>
      </c>
      <c r="AI1198" s="91" t="str">
        <f t="shared" si="213"/>
        <v>No aplica</v>
      </c>
      <c r="AJ1198" s="91" t="e">
        <f t="shared" si="214"/>
        <v>#VALUE!</v>
      </c>
      <c r="AK1198" s="91" t="e">
        <f t="shared" si="215"/>
        <v>#VALUE!</v>
      </c>
    </row>
    <row r="1199" spans="1:37" ht="25.15" customHeight="1" thickTop="1" thickBot="1" x14ac:dyDescent="0.25">
      <c r="A1199" s="285" t="s">
        <v>879</v>
      </c>
      <c r="B1199" s="285" t="s">
        <v>879</v>
      </c>
      <c r="C1199" s="285" t="s">
        <v>879</v>
      </c>
      <c r="D1199" s="285" t="s">
        <v>879</v>
      </c>
      <c r="E1199" s="285" t="s">
        <v>879</v>
      </c>
      <c r="F1199" s="285" t="s">
        <v>879</v>
      </c>
      <c r="G1199" s="285" t="s">
        <v>879</v>
      </c>
      <c r="H1199" s="285" t="s">
        <v>879</v>
      </c>
      <c r="I1199" s="285" t="s">
        <v>879</v>
      </c>
      <c r="J1199" s="285" t="s">
        <v>879</v>
      </c>
      <c r="K1199" s="285" t="s">
        <v>879</v>
      </c>
      <c r="L1199" s="285" t="s">
        <v>879</v>
      </c>
      <c r="M1199" s="285" t="s">
        <v>879</v>
      </c>
      <c r="N1199" s="285" t="s">
        <v>879</v>
      </c>
      <c r="O1199" s="285" t="s">
        <v>879</v>
      </c>
      <c r="P1199" s="285" t="s">
        <v>879</v>
      </c>
      <c r="Q1199" s="285" t="s">
        <v>879</v>
      </c>
      <c r="R1199" s="285" t="s">
        <v>879</v>
      </c>
      <c r="S1199" s="285" t="s">
        <v>879</v>
      </c>
      <c r="T1199" s="285" t="s">
        <v>879</v>
      </c>
      <c r="U1199" s="285" t="s">
        <v>879</v>
      </c>
      <c r="V1199" s="285" t="s">
        <v>879</v>
      </c>
      <c r="W1199" s="285" t="s">
        <v>879</v>
      </c>
      <c r="X1199" s="285" t="s">
        <v>879</v>
      </c>
      <c r="Y1199" s="285" t="s">
        <v>879</v>
      </c>
      <c r="Z1199" s="285" t="s">
        <v>879</v>
      </c>
      <c r="AA1199" s="285" t="s">
        <v>879</v>
      </c>
      <c r="AB1199" s="285" t="s">
        <v>879</v>
      </c>
      <c r="AC1199" s="285" t="s">
        <v>879</v>
      </c>
      <c r="AD1199" s="88">
        <f>'Art. 121'!AF1151</f>
        <v>3</v>
      </c>
      <c r="AE1199" s="89" t="str">
        <f t="shared" si="209"/>
        <v>No aplica</v>
      </c>
      <c r="AF1199">
        <f t="shared" si="210"/>
        <v>1.5</v>
      </c>
      <c r="AG1199" s="86" t="str">
        <f t="shared" si="211"/>
        <v>No aplica</v>
      </c>
      <c r="AH1199" s="90" t="e">
        <f t="shared" si="212"/>
        <v>#VALUE!</v>
      </c>
      <c r="AI1199" s="91" t="str">
        <f t="shared" si="213"/>
        <v>No aplica</v>
      </c>
      <c r="AJ1199" s="91" t="e">
        <f t="shared" si="214"/>
        <v>#VALUE!</v>
      </c>
      <c r="AK1199" s="91" t="e">
        <f t="shared" si="215"/>
        <v>#VALUE!</v>
      </c>
    </row>
    <row r="1200" spans="1:37" ht="25.15" customHeight="1" thickTop="1" thickBot="1" x14ac:dyDescent="0.25">
      <c r="A1200" s="285" t="s">
        <v>880</v>
      </c>
      <c r="B1200" s="285" t="s">
        <v>880</v>
      </c>
      <c r="C1200" s="285" t="s">
        <v>880</v>
      </c>
      <c r="D1200" s="285" t="s">
        <v>880</v>
      </c>
      <c r="E1200" s="285" t="s">
        <v>880</v>
      </c>
      <c r="F1200" s="285" t="s">
        <v>880</v>
      </c>
      <c r="G1200" s="285" t="s">
        <v>880</v>
      </c>
      <c r="H1200" s="285" t="s">
        <v>880</v>
      </c>
      <c r="I1200" s="285" t="s">
        <v>880</v>
      </c>
      <c r="J1200" s="285" t="s">
        <v>880</v>
      </c>
      <c r="K1200" s="285" t="s">
        <v>880</v>
      </c>
      <c r="L1200" s="285" t="s">
        <v>880</v>
      </c>
      <c r="M1200" s="285" t="s">
        <v>880</v>
      </c>
      <c r="N1200" s="285" t="s">
        <v>880</v>
      </c>
      <c r="O1200" s="285" t="s">
        <v>880</v>
      </c>
      <c r="P1200" s="285" t="s">
        <v>880</v>
      </c>
      <c r="Q1200" s="285" t="s">
        <v>880</v>
      </c>
      <c r="R1200" s="285" t="s">
        <v>880</v>
      </c>
      <c r="S1200" s="285" t="s">
        <v>880</v>
      </c>
      <c r="T1200" s="285" t="s">
        <v>880</v>
      </c>
      <c r="U1200" s="285" t="s">
        <v>880</v>
      </c>
      <c r="V1200" s="285" t="s">
        <v>880</v>
      </c>
      <c r="W1200" s="285" t="s">
        <v>880</v>
      </c>
      <c r="X1200" s="285" t="s">
        <v>880</v>
      </c>
      <c r="Y1200" s="285" t="s">
        <v>880</v>
      </c>
      <c r="Z1200" s="285" t="s">
        <v>880</v>
      </c>
      <c r="AA1200" s="285" t="s">
        <v>880</v>
      </c>
      <c r="AB1200" s="285" t="s">
        <v>880</v>
      </c>
      <c r="AC1200" s="285" t="s">
        <v>880</v>
      </c>
      <c r="AD1200" s="88">
        <f>'Art. 121'!AF1152</f>
        <v>3</v>
      </c>
      <c r="AE1200" s="89" t="str">
        <f t="shared" si="209"/>
        <v>No aplica</v>
      </c>
      <c r="AF1200">
        <f t="shared" si="210"/>
        <v>1.5</v>
      </c>
      <c r="AG1200" s="86" t="str">
        <f t="shared" si="211"/>
        <v>No aplica</v>
      </c>
      <c r="AH1200" s="90" t="e">
        <f t="shared" si="212"/>
        <v>#VALUE!</v>
      </c>
      <c r="AI1200" s="91" t="str">
        <f t="shared" si="213"/>
        <v>No aplica</v>
      </c>
      <c r="AJ1200" s="91" t="e">
        <f t="shared" si="214"/>
        <v>#VALUE!</v>
      </c>
      <c r="AK1200" s="91" t="e">
        <f t="shared" si="215"/>
        <v>#VALUE!</v>
      </c>
    </row>
    <row r="1201" spans="1:37" ht="25.15" customHeight="1" thickTop="1" thickBot="1" x14ac:dyDescent="0.25">
      <c r="A1201" s="285" t="s">
        <v>881</v>
      </c>
      <c r="B1201" s="285" t="s">
        <v>881</v>
      </c>
      <c r="C1201" s="285" t="s">
        <v>881</v>
      </c>
      <c r="D1201" s="285" t="s">
        <v>881</v>
      </c>
      <c r="E1201" s="285" t="s">
        <v>881</v>
      </c>
      <c r="F1201" s="285" t="s">
        <v>881</v>
      </c>
      <c r="G1201" s="285" t="s">
        <v>881</v>
      </c>
      <c r="H1201" s="285" t="s">
        <v>881</v>
      </c>
      <c r="I1201" s="285" t="s">
        <v>881</v>
      </c>
      <c r="J1201" s="285" t="s">
        <v>881</v>
      </c>
      <c r="K1201" s="285" t="s">
        <v>881</v>
      </c>
      <c r="L1201" s="285" t="s">
        <v>881</v>
      </c>
      <c r="M1201" s="285" t="s">
        <v>881</v>
      </c>
      <c r="N1201" s="285" t="s">
        <v>881</v>
      </c>
      <c r="O1201" s="285" t="s">
        <v>881</v>
      </c>
      <c r="P1201" s="285" t="s">
        <v>881</v>
      </c>
      <c r="Q1201" s="285" t="s">
        <v>881</v>
      </c>
      <c r="R1201" s="285" t="s">
        <v>881</v>
      </c>
      <c r="S1201" s="285" t="s">
        <v>881</v>
      </c>
      <c r="T1201" s="285" t="s">
        <v>881</v>
      </c>
      <c r="U1201" s="285" t="s">
        <v>881</v>
      </c>
      <c r="V1201" s="285" t="s">
        <v>881</v>
      </c>
      <c r="W1201" s="285" t="s">
        <v>881</v>
      </c>
      <c r="X1201" s="285" t="s">
        <v>881</v>
      </c>
      <c r="Y1201" s="285" t="s">
        <v>881</v>
      </c>
      <c r="Z1201" s="285" t="s">
        <v>881</v>
      </c>
      <c r="AA1201" s="285" t="s">
        <v>881</v>
      </c>
      <c r="AB1201" s="285" t="s">
        <v>881</v>
      </c>
      <c r="AC1201" s="285" t="s">
        <v>881</v>
      </c>
      <c r="AD1201" s="88">
        <f>'Art. 121'!AF1153</f>
        <v>3</v>
      </c>
      <c r="AE1201" s="89" t="str">
        <f t="shared" si="209"/>
        <v>No aplica</v>
      </c>
      <c r="AF1201">
        <f t="shared" si="210"/>
        <v>1.5</v>
      </c>
      <c r="AG1201" s="86" t="str">
        <f t="shared" si="211"/>
        <v>No aplica</v>
      </c>
      <c r="AH1201" s="90" t="e">
        <f t="shared" si="212"/>
        <v>#VALUE!</v>
      </c>
      <c r="AI1201" s="91" t="str">
        <f t="shared" si="213"/>
        <v>No aplica</v>
      </c>
      <c r="AJ1201" s="91" t="e">
        <f t="shared" si="214"/>
        <v>#VALUE!</v>
      </c>
      <c r="AK1201" s="91" t="e">
        <f t="shared" si="215"/>
        <v>#VALUE!</v>
      </c>
    </row>
    <row r="1202" spans="1:37" ht="25.15" customHeight="1" thickTop="1" thickBot="1" x14ac:dyDescent="0.25">
      <c r="A1202" s="285" t="s">
        <v>882</v>
      </c>
      <c r="B1202" s="285" t="s">
        <v>882</v>
      </c>
      <c r="C1202" s="285" t="s">
        <v>882</v>
      </c>
      <c r="D1202" s="285" t="s">
        <v>882</v>
      </c>
      <c r="E1202" s="285" t="s">
        <v>882</v>
      </c>
      <c r="F1202" s="285" t="s">
        <v>882</v>
      </c>
      <c r="G1202" s="285" t="s">
        <v>882</v>
      </c>
      <c r="H1202" s="285" t="s">
        <v>882</v>
      </c>
      <c r="I1202" s="285" t="s">
        <v>882</v>
      </c>
      <c r="J1202" s="285" t="s">
        <v>882</v>
      </c>
      <c r="K1202" s="285" t="s">
        <v>882</v>
      </c>
      <c r="L1202" s="285" t="s">
        <v>882</v>
      </c>
      <c r="M1202" s="285" t="s">
        <v>882</v>
      </c>
      <c r="N1202" s="285" t="s">
        <v>882</v>
      </c>
      <c r="O1202" s="285" t="s">
        <v>882</v>
      </c>
      <c r="P1202" s="285" t="s">
        <v>882</v>
      </c>
      <c r="Q1202" s="285" t="s">
        <v>882</v>
      </c>
      <c r="R1202" s="285" t="s">
        <v>882</v>
      </c>
      <c r="S1202" s="285" t="s">
        <v>882</v>
      </c>
      <c r="T1202" s="285" t="s">
        <v>882</v>
      </c>
      <c r="U1202" s="285" t="s">
        <v>882</v>
      </c>
      <c r="V1202" s="285" t="s">
        <v>882</v>
      </c>
      <c r="W1202" s="285" t="s">
        <v>882</v>
      </c>
      <c r="X1202" s="285" t="s">
        <v>882</v>
      </c>
      <c r="Y1202" s="285" t="s">
        <v>882</v>
      </c>
      <c r="Z1202" s="285" t="s">
        <v>882</v>
      </c>
      <c r="AA1202" s="285" t="s">
        <v>882</v>
      </c>
      <c r="AB1202" s="285" t="s">
        <v>882</v>
      </c>
      <c r="AC1202" s="285" t="s">
        <v>882</v>
      </c>
      <c r="AD1202" s="88">
        <f>'Art. 121'!AF1154</f>
        <v>3</v>
      </c>
      <c r="AE1202" s="89" t="str">
        <f t="shared" si="209"/>
        <v>No aplica</v>
      </c>
      <c r="AF1202">
        <f t="shared" si="210"/>
        <v>1.5</v>
      </c>
      <c r="AG1202" s="86" t="str">
        <f t="shared" si="211"/>
        <v>No aplica</v>
      </c>
      <c r="AH1202" s="90" t="e">
        <f t="shared" si="212"/>
        <v>#VALUE!</v>
      </c>
      <c r="AI1202" s="91" t="str">
        <f t="shared" si="213"/>
        <v>No aplica</v>
      </c>
      <c r="AJ1202" s="91" t="e">
        <f t="shared" si="214"/>
        <v>#VALUE!</v>
      </c>
      <c r="AK1202" s="91" t="e">
        <f t="shared" si="215"/>
        <v>#VALUE!</v>
      </c>
    </row>
    <row r="1203" spans="1:37" ht="25.15" customHeight="1" thickTop="1" thickBot="1" x14ac:dyDescent="0.25">
      <c r="A1203" s="285" t="s">
        <v>883</v>
      </c>
      <c r="B1203" s="285" t="s">
        <v>883</v>
      </c>
      <c r="C1203" s="285" t="s">
        <v>883</v>
      </c>
      <c r="D1203" s="285" t="s">
        <v>883</v>
      </c>
      <c r="E1203" s="285" t="s">
        <v>883</v>
      </c>
      <c r="F1203" s="285" t="s">
        <v>883</v>
      </c>
      <c r="G1203" s="285" t="s">
        <v>883</v>
      </c>
      <c r="H1203" s="285" t="s">
        <v>883</v>
      </c>
      <c r="I1203" s="285" t="s">
        <v>883</v>
      </c>
      <c r="J1203" s="285" t="s">
        <v>883</v>
      </c>
      <c r="K1203" s="285" t="s">
        <v>883</v>
      </c>
      <c r="L1203" s="285" t="s">
        <v>883</v>
      </c>
      <c r="M1203" s="285" t="s">
        <v>883</v>
      </c>
      <c r="N1203" s="285" t="s">
        <v>883</v>
      </c>
      <c r="O1203" s="285" t="s">
        <v>883</v>
      </c>
      <c r="P1203" s="285" t="s">
        <v>883</v>
      </c>
      <c r="Q1203" s="285" t="s">
        <v>883</v>
      </c>
      <c r="R1203" s="285" t="s">
        <v>883</v>
      </c>
      <c r="S1203" s="285" t="s">
        <v>883</v>
      </c>
      <c r="T1203" s="285" t="s">
        <v>883</v>
      </c>
      <c r="U1203" s="285" t="s">
        <v>883</v>
      </c>
      <c r="V1203" s="285" t="s">
        <v>883</v>
      </c>
      <c r="W1203" s="285" t="s">
        <v>883</v>
      </c>
      <c r="X1203" s="285" t="s">
        <v>883</v>
      </c>
      <c r="Y1203" s="285" t="s">
        <v>883</v>
      </c>
      <c r="Z1203" s="285" t="s">
        <v>883</v>
      </c>
      <c r="AA1203" s="285" t="s">
        <v>883</v>
      </c>
      <c r="AB1203" s="285" t="s">
        <v>883</v>
      </c>
      <c r="AC1203" s="285" t="s">
        <v>883</v>
      </c>
      <c r="AD1203" s="88">
        <f>'Art. 121'!AF1155</f>
        <v>3</v>
      </c>
      <c r="AE1203" s="89" t="str">
        <f t="shared" si="209"/>
        <v>No aplica</v>
      </c>
      <c r="AF1203">
        <f t="shared" si="210"/>
        <v>1.5</v>
      </c>
      <c r="AG1203" s="86" t="str">
        <f t="shared" si="211"/>
        <v>No aplica</v>
      </c>
      <c r="AH1203" s="90" t="e">
        <f t="shared" si="212"/>
        <v>#VALUE!</v>
      </c>
      <c r="AI1203" s="91" t="str">
        <f t="shared" si="213"/>
        <v>No aplica</v>
      </c>
      <c r="AJ1203" s="91" t="e">
        <f t="shared" si="214"/>
        <v>#VALUE!</v>
      </c>
      <c r="AK1203" s="91" t="e">
        <f t="shared" si="215"/>
        <v>#VALUE!</v>
      </c>
    </row>
    <row r="1204" spans="1:37" ht="25.15" customHeight="1" thickTop="1" thickBot="1" x14ac:dyDescent="0.25">
      <c r="A1204" s="285" t="s">
        <v>884</v>
      </c>
      <c r="B1204" s="285" t="s">
        <v>884</v>
      </c>
      <c r="C1204" s="285" t="s">
        <v>884</v>
      </c>
      <c r="D1204" s="285" t="s">
        <v>884</v>
      </c>
      <c r="E1204" s="285" t="s">
        <v>884</v>
      </c>
      <c r="F1204" s="285" t="s">
        <v>884</v>
      </c>
      <c r="G1204" s="285" t="s">
        <v>884</v>
      </c>
      <c r="H1204" s="285" t="s">
        <v>884</v>
      </c>
      <c r="I1204" s="285" t="s">
        <v>884</v>
      </c>
      <c r="J1204" s="285" t="s">
        <v>884</v>
      </c>
      <c r="K1204" s="285" t="s">
        <v>884</v>
      </c>
      <c r="L1204" s="285" t="s">
        <v>884</v>
      </c>
      <c r="M1204" s="285" t="s">
        <v>884</v>
      </c>
      <c r="N1204" s="285" t="s">
        <v>884</v>
      </c>
      <c r="O1204" s="285" t="s">
        <v>884</v>
      </c>
      <c r="P1204" s="285" t="s">
        <v>884</v>
      </c>
      <c r="Q1204" s="285" t="s">
        <v>884</v>
      </c>
      <c r="R1204" s="285" t="s">
        <v>884</v>
      </c>
      <c r="S1204" s="285" t="s">
        <v>884</v>
      </c>
      <c r="T1204" s="285" t="s">
        <v>884</v>
      </c>
      <c r="U1204" s="285" t="s">
        <v>884</v>
      </c>
      <c r="V1204" s="285" t="s">
        <v>884</v>
      </c>
      <c r="W1204" s="285" t="s">
        <v>884</v>
      </c>
      <c r="X1204" s="285" t="s">
        <v>884</v>
      </c>
      <c r="Y1204" s="285" t="s">
        <v>884</v>
      </c>
      <c r="Z1204" s="285" t="s">
        <v>884</v>
      </c>
      <c r="AA1204" s="285" t="s">
        <v>884</v>
      </c>
      <c r="AB1204" s="285" t="s">
        <v>884</v>
      </c>
      <c r="AC1204" s="285" t="s">
        <v>884</v>
      </c>
      <c r="AD1204" s="88">
        <f>'Art. 121'!AF1156</f>
        <v>3</v>
      </c>
      <c r="AE1204" s="89" t="str">
        <f t="shared" si="209"/>
        <v>No aplica</v>
      </c>
      <c r="AF1204">
        <f t="shared" si="210"/>
        <v>1.5</v>
      </c>
      <c r="AG1204" s="86" t="str">
        <f t="shared" si="211"/>
        <v>No aplica</v>
      </c>
      <c r="AH1204" s="90" t="e">
        <f t="shared" si="212"/>
        <v>#VALUE!</v>
      </c>
      <c r="AI1204" s="91" t="str">
        <f t="shared" si="213"/>
        <v>No aplica</v>
      </c>
      <c r="AJ1204" s="91" t="e">
        <f t="shared" si="214"/>
        <v>#VALUE!</v>
      </c>
      <c r="AK1204" s="91" t="e">
        <f t="shared" si="215"/>
        <v>#VALUE!</v>
      </c>
    </row>
    <row r="1205" spans="1:37" ht="25.15" customHeight="1" thickTop="1" thickBot="1" x14ac:dyDescent="0.25">
      <c r="A1205" s="285" t="s">
        <v>885</v>
      </c>
      <c r="B1205" s="285" t="s">
        <v>885</v>
      </c>
      <c r="C1205" s="285" t="s">
        <v>885</v>
      </c>
      <c r="D1205" s="285" t="s">
        <v>885</v>
      </c>
      <c r="E1205" s="285" t="s">
        <v>885</v>
      </c>
      <c r="F1205" s="285" t="s">
        <v>885</v>
      </c>
      <c r="G1205" s="285" t="s">
        <v>885</v>
      </c>
      <c r="H1205" s="285" t="s">
        <v>885</v>
      </c>
      <c r="I1205" s="285" t="s">
        <v>885</v>
      </c>
      <c r="J1205" s="285" t="s">
        <v>885</v>
      </c>
      <c r="K1205" s="285" t="s">
        <v>885</v>
      </c>
      <c r="L1205" s="285" t="s">
        <v>885</v>
      </c>
      <c r="M1205" s="285" t="s">
        <v>885</v>
      </c>
      <c r="N1205" s="285" t="s">
        <v>885</v>
      </c>
      <c r="O1205" s="285" t="s">
        <v>885</v>
      </c>
      <c r="P1205" s="285" t="s">
        <v>885</v>
      </c>
      <c r="Q1205" s="285" t="s">
        <v>885</v>
      </c>
      <c r="R1205" s="285" t="s">
        <v>885</v>
      </c>
      <c r="S1205" s="285" t="s">
        <v>885</v>
      </c>
      <c r="T1205" s="285" t="s">
        <v>885</v>
      </c>
      <c r="U1205" s="285" t="s">
        <v>885</v>
      </c>
      <c r="V1205" s="285" t="s">
        <v>885</v>
      </c>
      <c r="W1205" s="285" t="s">
        <v>885</v>
      </c>
      <c r="X1205" s="285" t="s">
        <v>885</v>
      </c>
      <c r="Y1205" s="285" t="s">
        <v>885</v>
      </c>
      <c r="Z1205" s="285" t="s">
        <v>885</v>
      </c>
      <c r="AA1205" s="285" t="s">
        <v>885</v>
      </c>
      <c r="AB1205" s="285" t="s">
        <v>885</v>
      </c>
      <c r="AC1205" s="285" t="s">
        <v>885</v>
      </c>
      <c r="AD1205" s="88">
        <f>'Art. 121'!AF1157</f>
        <v>3</v>
      </c>
      <c r="AE1205" s="89" t="str">
        <f t="shared" si="209"/>
        <v>No aplica</v>
      </c>
      <c r="AF1205">
        <f t="shared" si="210"/>
        <v>1.5</v>
      </c>
      <c r="AG1205" s="86" t="str">
        <f t="shared" si="211"/>
        <v>No aplica</v>
      </c>
      <c r="AH1205" s="90" t="e">
        <f t="shared" si="212"/>
        <v>#VALUE!</v>
      </c>
      <c r="AI1205" s="91" t="str">
        <f t="shared" si="213"/>
        <v>No aplica</v>
      </c>
      <c r="AJ1205" s="91" t="e">
        <f t="shared" si="214"/>
        <v>#VALUE!</v>
      </c>
      <c r="AK1205" s="91" t="e">
        <f t="shared" si="215"/>
        <v>#VALUE!</v>
      </c>
    </row>
    <row r="1206" spans="1:37" ht="25.15" customHeight="1" thickTop="1" thickBot="1" x14ac:dyDescent="0.25">
      <c r="A1206" s="285" t="s">
        <v>886</v>
      </c>
      <c r="B1206" s="285" t="s">
        <v>886</v>
      </c>
      <c r="C1206" s="285" t="s">
        <v>886</v>
      </c>
      <c r="D1206" s="285" t="s">
        <v>886</v>
      </c>
      <c r="E1206" s="285" t="s">
        <v>886</v>
      </c>
      <c r="F1206" s="285" t="s">
        <v>886</v>
      </c>
      <c r="G1206" s="285" t="s">
        <v>886</v>
      </c>
      <c r="H1206" s="285" t="s">
        <v>886</v>
      </c>
      <c r="I1206" s="285" t="s">
        <v>886</v>
      </c>
      <c r="J1206" s="285" t="s">
        <v>886</v>
      </c>
      <c r="K1206" s="285" t="s">
        <v>886</v>
      </c>
      <c r="L1206" s="285" t="s">
        <v>886</v>
      </c>
      <c r="M1206" s="285" t="s">
        <v>886</v>
      </c>
      <c r="N1206" s="285" t="s">
        <v>886</v>
      </c>
      <c r="O1206" s="285" t="s">
        <v>886</v>
      </c>
      <c r="P1206" s="285" t="s">
        <v>886</v>
      </c>
      <c r="Q1206" s="285" t="s">
        <v>886</v>
      </c>
      <c r="R1206" s="285" t="s">
        <v>886</v>
      </c>
      <c r="S1206" s="285" t="s">
        <v>886</v>
      </c>
      <c r="T1206" s="285" t="s">
        <v>886</v>
      </c>
      <c r="U1206" s="285" t="s">
        <v>886</v>
      </c>
      <c r="V1206" s="285" t="s">
        <v>886</v>
      </c>
      <c r="W1206" s="285" t="s">
        <v>886</v>
      </c>
      <c r="X1206" s="285" t="s">
        <v>886</v>
      </c>
      <c r="Y1206" s="285" t="s">
        <v>886</v>
      </c>
      <c r="Z1206" s="285" t="s">
        <v>886</v>
      </c>
      <c r="AA1206" s="285" t="s">
        <v>886</v>
      </c>
      <c r="AB1206" s="285" t="s">
        <v>886</v>
      </c>
      <c r="AC1206" s="285" t="s">
        <v>886</v>
      </c>
      <c r="AD1206" s="88">
        <f>'Art. 121'!AF1158</f>
        <v>3</v>
      </c>
      <c r="AE1206" s="89" t="str">
        <f t="shared" si="209"/>
        <v>No aplica</v>
      </c>
      <c r="AF1206">
        <f t="shared" si="210"/>
        <v>1.5</v>
      </c>
      <c r="AG1206" s="86" t="str">
        <f t="shared" si="211"/>
        <v>No aplica</v>
      </c>
      <c r="AH1206" s="90" t="e">
        <f t="shared" si="212"/>
        <v>#VALUE!</v>
      </c>
      <c r="AI1206" s="91" t="str">
        <f t="shared" si="213"/>
        <v>No aplica</v>
      </c>
      <c r="AJ1206" s="91" t="e">
        <f t="shared" si="214"/>
        <v>#VALUE!</v>
      </c>
      <c r="AK1206" s="91" t="e">
        <f t="shared" si="215"/>
        <v>#VALUE!</v>
      </c>
    </row>
    <row r="1207" spans="1:37" ht="25.15" customHeight="1" thickTop="1" thickBot="1" x14ac:dyDescent="0.25">
      <c r="A1207" s="285" t="s">
        <v>887</v>
      </c>
      <c r="B1207" s="285" t="s">
        <v>887</v>
      </c>
      <c r="C1207" s="285" t="s">
        <v>887</v>
      </c>
      <c r="D1207" s="285" t="s">
        <v>887</v>
      </c>
      <c r="E1207" s="285" t="s">
        <v>887</v>
      </c>
      <c r="F1207" s="285" t="s">
        <v>887</v>
      </c>
      <c r="G1207" s="285" t="s">
        <v>887</v>
      </c>
      <c r="H1207" s="285" t="s">
        <v>887</v>
      </c>
      <c r="I1207" s="285" t="s">
        <v>887</v>
      </c>
      <c r="J1207" s="285" t="s">
        <v>887</v>
      </c>
      <c r="K1207" s="285" t="s">
        <v>887</v>
      </c>
      <c r="L1207" s="285" t="s">
        <v>887</v>
      </c>
      <c r="M1207" s="285" t="s">
        <v>887</v>
      </c>
      <c r="N1207" s="285" t="s">
        <v>887</v>
      </c>
      <c r="O1207" s="285" t="s">
        <v>887</v>
      </c>
      <c r="P1207" s="285" t="s">
        <v>887</v>
      </c>
      <c r="Q1207" s="285" t="s">
        <v>887</v>
      </c>
      <c r="R1207" s="285" t="s">
        <v>887</v>
      </c>
      <c r="S1207" s="285" t="s">
        <v>887</v>
      </c>
      <c r="T1207" s="285" t="s">
        <v>887</v>
      </c>
      <c r="U1207" s="285" t="s">
        <v>887</v>
      </c>
      <c r="V1207" s="285" t="s">
        <v>887</v>
      </c>
      <c r="W1207" s="285" t="s">
        <v>887</v>
      </c>
      <c r="X1207" s="285" t="s">
        <v>887</v>
      </c>
      <c r="Y1207" s="285" t="s">
        <v>887</v>
      </c>
      <c r="Z1207" s="285" t="s">
        <v>887</v>
      </c>
      <c r="AA1207" s="285" t="s">
        <v>887</v>
      </c>
      <c r="AB1207" s="285" t="s">
        <v>887</v>
      </c>
      <c r="AC1207" s="285" t="s">
        <v>887</v>
      </c>
      <c r="AD1207" s="88">
        <f>'Art. 121'!AF1159</f>
        <v>3</v>
      </c>
      <c r="AE1207" s="89" t="str">
        <f t="shared" si="209"/>
        <v>No aplica</v>
      </c>
      <c r="AF1207">
        <f t="shared" si="210"/>
        <v>1.5</v>
      </c>
      <c r="AG1207" s="86" t="str">
        <f t="shared" si="211"/>
        <v>No aplica</v>
      </c>
      <c r="AH1207" s="90" t="e">
        <f t="shared" si="212"/>
        <v>#VALUE!</v>
      </c>
      <c r="AI1207" s="91" t="str">
        <f t="shared" si="213"/>
        <v>No aplica</v>
      </c>
      <c r="AJ1207" s="91" t="e">
        <f t="shared" si="214"/>
        <v>#VALUE!</v>
      </c>
      <c r="AK1207" s="91" t="e">
        <f t="shared" si="215"/>
        <v>#VALUE!</v>
      </c>
    </row>
    <row r="1208" spans="1:37" ht="25.15" customHeight="1" thickTop="1" thickBot="1" x14ac:dyDescent="0.25">
      <c r="A1208" s="285" t="s">
        <v>888</v>
      </c>
      <c r="B1208" s="285" t="s">
        <v>888</v>
      </c>
      <c r="C1208" s="285" t="s">
        <v>888</v>
      </c>
      <c r="D1208" s="285" t="s">
        <v>888</v>
      </c>
      <c r="E1208" s="285" t="s">
        <v>888</v>
      </c>
      <c r="F1208" s="285" t="s">
        <v>888</v>
      </c>
      <c r="G1208" s="285" t="s">
        <v>888</v>
      </c>
      <c r="H1208" s="285" t="s">
        <v>888</v>
      </c>
      <c r="I1208" s="285" t="s">
        <v>888</v>
      </c>
      <c r="J1208" s="285" t="s">
        <v>888</v>
      </c>
      <c r="K1208" s="285" t="s">
        <v>888</v>
      </c>
      <c r="L1208" s="285" t="s">
        <v>888</v>
      </c>
      <c r="M1208" s="285" t="s">
        <v>888</v>
      </c>
      <c r="N1208" s="285" t="s">
        <v>888</v>
      </c>
      <c r="O1208" s="285" t="s">
        <v>888</v>
      </c>
      <c r="P1208" s="285" t="s">
        <v>888</v>
      </c>
      <c r="Q1208" s="285" t="s">
        <v>888</v>
      </c>
      <c r="R1208" s="285" t="s">
        <v>888</v>
      </c>
      <c r="S1208" s="285" t="s">
        <v>888</v>
      </c>
      <c r="T1208" s="285" t="s">
        <v>888</v>
      </c>
      <c r="U1208" s="285" t="s">
        <v>888</v>
      </c>
      <c r="V1208" s="285" t="s">
        <v>888</v>
      </c>
      <c r="W1208" s="285" t="s">
        <v>888</v>
      </c>
      <c r="X1208" s="285" t="s">
        <v>888</v>
      </c>
      <c r="Y1208" s="285" t="s">
        <v>888</v>
      </c>
      <c r="Z1208" s="285" t="s">
        <v>888</v>
      </c>
      <c r="AA1208" s="285" t="s">
        <v>888</v>
      </c>
      <c r="AB1208" s="285" t="s">
        <v>888</v>
      </c>
      <c r="AC1208" s="285" t="s">
        <v>888</v>
      </c>
      <c r="AD1208" s="88">
        <f>'Art. 121'!AF1160</f>
        <v>3</v>
      </c>
      <c r="AE1208" s="89" t="str">
        <f t="shared" si="209"/>
        <v>No aplica</v>
      </c>
      <c r="AF1208">
        <f t="shared" si="210"/>
        <v>1.5</v>
      </c>
      <c r="AG1208" s="86" t="str">
        <f t="shared" si="211"/>
        <v>No aplica</v>
      </c>
      <c r="AH1208" s="90" t="e">
        <f t="shared" si="212"/>
        <v>#VALUE!</v>
      </c>
      <c r="AI1208" s="91" t="str">
        <f t="shared" si="213"/>
        <v>No aplica</v>
      </c>
      <c r="AJ1208" s="91" t="e">
        <f t="shared" si="214"/>
        <v>#VALUE!</v>
      </c>
      <c r="AK1208" s="91" t="e">
        <f t="shared" si="215"/>
        <v>#VALUE!</v>
      </c>
    </row>
    <row r="1209" spans="1:37" ht="25.15" customHeight="1" thickTop="1" thickBot="1" x14ac:dyDescent="0.25">
      <c r="A1209" s="285" t="s">
        <v>889</v>
      </c>
      <c r="B1209" s="285" t="s">
        <v>889</v>
      </c>
      <c r="C1209" s="285" t="s">
        <v>889</v>
      </c>
      <c r="D1209" s="285" t="s">
        <v>889</v>
      </c>
      <c r="E1209" s="285" t="s">
        <v>889</v>
      </c>
      <c r="F1209" s="285" t="s">
        <v>889</v>
      </c>
      <c r="G1209" s="285" t="s">
        <v>889</v>
      </c>
      <c r="H1209" s="285" t="s">
        <v>889</v>
      </c>
      <c r="I1209" s="285" t="s">
        <v>889</v>
      </c>
      <c r="J1209" s="285" t="s">
        <v>889</v>
      </c>
      <c r="K1209" s="285" t="s">
        <v>889</v>
      </c>
      <c r="L1209" s="285" t="s">
        <v>889</v>
      </c>
      <c r="M1209" s="285" t="s">
        <v>889</v>
      </c>
      <c r="N1209" s="285" t="s">
        <v>889</v>
      </c>
      <c r="O1209" s="285" t="s">
        <v>889</v>
      </c>
      <c r="P1209" s="285" t="s">
        <v>889</v>
      </c>
      <c r="Q1209" s="285" t="s">
        <v>889</v>
      </c>
      <c r="R1209" s="285" t="s">
        <v>889</v>
      </c>
      <c r="S1209" s="285" t="s">
        <v>889</v>
      </c>
      <c r="T1209" s="285" t="s">
        <v>889</v>
      </c>
      <c r="U1209" s="285" t="s">
        <v>889</v>
      </c>
      <c r="V1209" s="285" t="s">
        <v>889</v>
      </c>
      <c r="W1209" s="285" t="s">
        <v>889</v>
      </c>
      <c r="X1209" s="285" t="s">
        <v>889</v>
      </c>
      <c r="Y1209" s="285" t="s">
        <v>889</v>
      </c>
      <c r="Z1209" s="285" t="s">
        <v>889</v>
      </c>
      <c r="AA1209" s="285" t="s">
        <v>889</v>
      </c>
      <c r="AB1209" s="285" t="s">
        <v>889</v>
      </c>
      <c r="AC1209" s="285" t="s">
        <v>889</v>
      </c>
      <c r="AD1209" s="88">
        <f>'Art. 121'!AF1161</f>
        <v>3</v>
      </c>
      <c r="AE1209" s="89" t="str">
        <f t="shared" si="209"/>
        <v>No aplica</v>
      </c>
      <c r="AF1209">
        <f t="shared" si="210"/>
        <v>1.5</v>
      </c>
      <c r="AG1209" s="86" t="str">
        <f t="shared" si="211"/>
        <v>No aplica</v>
      </c>
      <c r="AH1209" s="90" t="e">
        <f t="shared" si="212"/>
        <v>#VALUE!</v>
      </c>
      <c r="AI1209" s="91" t="str">
        <f t="shared" si="213"/>
        <v>No aplica</v>
      </c>
      <c r="AJ1209" s="91" t="e">
        <f t="shared" si="214"/>
        <v>#VALUE!</v>
      </c>
      <c r="AK1209" s="91" t="e">
        <f t="shared" si="215"/>
        <v>#VALUE!</v>
      </c>
    </row>
    <row r="1210" spans="1:37" ht="25.15" customHeight="1" thickTop="1" thickBot="1" x14ac:dyDescent="0.25">
      <c r="A1210" s="285" t="s">
        <v>890</v>
      </c>
      <c r="B1210" s="285" t="s">
        <v>890</v>
      </c>
      <c r="C1210" s="285" t="s">
        <v>890</v>
      </c>
      <c r="D1210" s="285" t="s">
        <v>890</v>
      </c>
      <c r="E1210" s="285" t="s">
        <v>890</v>
      </c>
      <c r="F1210" s="285" t="s">
        <v>890</v>
      </c>
      <c r="G1210" s="285" t="s">
        <v>890</v>
      </c>
      <c r="H1210" s="285" t="s">
        <v>890</v>
      </c>
      <c r="I1210" s="285" t="s">
        <v>890</v>
      </c>
      <c r="J1210" s="285" t="s">
        <v>890</v>
      </c>
      <c r="K1210" s="285" t="s">
        <v>890</v>
      </c>
      <c r="L1210" s="285" t="s">
        <v>890</v>
      </c>
      <c r="M1210" s="285" t="s">
        <v>890</v>
      </c>
      <c r="N1210" s="285" t="s">
        <v>890</v>
      </c>
      <c r="O1210" s="285" t="s">
        <v>890</v>
      </c>
      <c r="P1210" s="285" t="s">
        <v>890</v>
      </c>
      <c r="Q1210" s="285" t="s">
        <v>890</v>
      </c>
      <c r="R1210" s="285" t="s">
        <v>890</v>
      </c>
      <c r="S1210" s="285" t="s">
        <v>890</v>
      </c>
      <c r="T1210" s="285" t="s">
        <v>890</v>
      </c>
      <c r="U1210" s="285" t="s">
        <v>890</v>
      </c>
      <c r="V1210" s="285" t="s">
        <v>890</v>
      </c>
      <c r="W1210" s="285" t="s">
        <v>890</v>
      </c>
      <c r="X1210" s="285" t="s">
        <v>890</v>
      </c>
      <c r="Y1210" s="285" t="s">
        <v>890</v>
      </c>
      <c r="Z1210" s="285" t="s">
        <v>890</v>
      </c>
      <c r="AA1210" s="285" t="s">
        <v>890</v>
      </c>
      <c r="AB1210" s="285" t="s">
        <v>890</v>
      </c>
      <c r="AC1210" s="285" t="s">
        <v>890</v>
      </c>
      <c r="AD1210" s="88">
        <f>'Art. 121'!AF1162</f>
        <v>3</v>
      </c>
      <c r="AE1210" s="89" t="str">
        <f t="shared" si="209"/>
        <v>No aplica</v>
      </c>
      <c r="AF1210">
        <f t="shared" si="210"/>
        <v>1.5</v>
      </c>
      <c r="AG1210" s="86" t="str">
        <f t="shared" si="211"/>
        <v>No aplica</v>
      </c>
      <c r="AH1210" s="90" t="e">
        <f t="shared" si="212"/>
        <v>#VALUE!</v>
      </c>
      <c r="AI1210" s="91" t="str">
        <f t="shared" si="213"/>
        <v>No aplica</v>
      </c>
      <c r="AJ1210" s="91" t="e">
        <f t="shared" si="214"/>
        <v>#VALUE!</v>
      </c>
      <c r="AK1210" s="91" t="e">
        <f t="shared" si="215"/>
        <v>#VALUE!</v>
      </c>
    </row>
    <row r="1211" spans="1:37" ht="25.15" customHeight="1" thickTop="1" thickBot="1" x14ac:dyDescent="0.25">
      <c r="A1211" s="285" t="s">
        <v>891</v>
      </c>
      <c r="B1211" s="285" t="s">
        <v>891</v>
      </c>
      <c r="C1211" s="285" t="s">
        <v>891</v>
      </c>
      <c r="D1211" s="285" t="s">
        <v>891</v>
      </c>
      <c r="E1211" s="285" t="s">
        <v>891</v>
      </c>
      <c r="F1211" s="285" t="s">
        <v>891</v>
      </c>
      <c r="G1211" s="285" t="s">
        <v>891</v>
      </c>
      <c r="H1211" s="285" t="s">
        <v>891</v>
      </c>
      <c r="I1211" s="285" t="s">
        <v>891</v>
      </c>
      <c r="J1211" s="285" t="s">
        <v>891</v>
      </c>
      <c r="K1211" s="285" t="s">
        <v>891</v>
      </c>
      <c r="L1211" s="285" t="s">
        <v>891</v>
      </c>
      <c r="M1211" s="285" t="s">
        <v>891</v>
      </c>
      <c r="N1211" s="285" t="s">
        <v>891</v>
      </c>
      <c r="O1211" s="285" t="s">
        <v>891</v>
      </c>
      <c r="P1211" s="285" t="s">
        <v>891</v>
      </c>
      <c r="Q1211" s="285" t="s">
        <v>891</v>
      </c>
      <c r="R1211" s="285" t="s">
        <v>891</v>
      </c>
      <c r="S1211" s="285" t="s">
        <v>891</v>
      </c>
      <c r="T1211" s="285" t="s">
        <v>891</v>
      </c>
      <c r="U1211" s="285" t="s">
        <v>891</v>
      </c>
      <c r="V1211" s="285" t="s">
        <v>891</v>
      </c>
      <c r="W1211" s="285" t="s">
        <v>891</v>
      </c>
      <c r="X1211" s="285" t="s">
        <v>891</v>
      </c>
      <c r="Y1211" s="285" t="s">
        <v>891</v>
      </c>
      <c r="Z1211" s="285" t="s">
        <v>891</v>
      </c>
      <c r="AA1211" s="285" t="s">
        <v>891</v>
      </c>
      <c r="AB1211" s="285" t="s">
        <v>891</v>
      </c>
      <c r="AC1211" s="285" t="s">
        <v>891</v>
      </c>
      <c r="AD1211" s="88">
        <f>'Art. 121'!AF1163</f>
        <v>3</v>
      </c>
      <c r="AE1211" s="89" t="str">
        <f t="shared" si="209"/>
        <v>No aplica</v>
      </c>
      <c r="AF1211">
        <f t="shared" si="210"/>
        <v>1.5</v>
      </c>
      <c r="AG1211" s="86" t="str">
        <f t="shared" si="211"/>
        <v>No aplica</v>
      </c>
      <c r="AH1211" s="90" t="e">
        <f t="shared" si="212"/>
        <v>#VALUE!</v>
      </c>
      <c r="AI1211" s="91" t="str">
        <f t="shared" si="213"/>
        <v>No aplica</v>
      </c>
      <c r="AJ1211" s="91" t="e">
        <f t="shared" si="214"/>
        <v>#VALUE!</v>
      </c>
      <c r="AK1211" s="91" t="e">
        <f t="shared" si="215"/>
        <v>#VALUE!</v>
      </c>
    </row>
    <row r="1212" spans="1:37" ht="25.15" customHeight="1" thickTop="1" thickBot="1" x14ac:dyDescent="0.25">
      <c r="A1212" s="285" t="s">
        <v>892</v>
      </c>
      <c r="B1212" s="285" t="s">
        <v>892</v>
      </c>
      <c r="C1212" s="285" t="s">
        <v>892</v>
      </c>
      <c r="D1212" s="285" t="s">
        <v>892</v>
      </c>
      <c r="E1212" s="285" t="s">
        <v>892</v>
      </c>
      <c r="F1212" s="285" t="s">
        <v>892</v>
      </c>
      <c r="G1212" s="285" t="s">
        <v>892</v>
      </c>
      <c r="H1212" s="285" t="s">
        <v>892</v>
      </c>
      <c r="I1212" s="285" t="s">
        <v>892</v>
      </c>
      <c r="J1212" s="285" t="s">
        <v>892</v>
      </c>
      <c r="K1212" s="285" t="s">
        <v>892</v>
      </c>
      <c r="L1212" s="285" t="s">
        <v>892</v>
      </c>
      <c r="M1212" s="285" t="s">
        <v>892</v>
      </c>
      <c r="N1212" s="285" t="s">
        <v>892</v>
      </c>
      <c r="O1212" s="285" t="s">
        <v>892</v>
      </c>
      <c r="P1212" s="285" t="s">
        <v>892</v>
      </c>
      <c r="Q1212" s="285" t="s">
        <v>892</v>
      </c>
      <c r="R1212" s="285" t="s">
        <v>892</v>
      </c>
      <c r="S1212" s="285" t="s">
        <v>892</v>
      </c>
      <c r="T1212" s="285" t="s">
        <v>892</v>
      </c>
      <c r="U1212" s="285" t="s">
        <v>892</v>
      </c>
      <c r="V1212" s="285" t="s">
        <v>892</v>
      </c>
      <c r="W1212" s="285" t="s">
        <v>892</v>
      </c>
      <c r="X1212" s="285" t="s">
        <v>892</v>
      </c>
      <c r="Y1212" s="285" t="s">
        <v>892</v>
      </c>
      <c r="Z1212" s="285" t="s">
        <v>892</v>
      </c>
      <c r="AA1212" s="285" t="s">
        <v>892</v>
      </c>
      <c r="AB1212" s="285" t="s">
        <v>892</v>
      </c>
      <c r="AC1212" s="285" t="s">
        <v>892</v>
      </c>
      <c r="AD1212" s="88">
        <f>'Art. 121'!AF1164</f>
        <v>3</v>
      </c>
      <c r="AE1212" s="89" t="str">
        <f t="shared" si="209"/>
        <v>No aplica</v>
      </c>
      <c r="AF1212">
        <f t="shared" si="210"/>
        <v>1.5</v>
      </c>
      <c r="AG1212" s="86" t="str">
        <f t="shared" si="211"/>
        <v>No aplica</v>
      </c>
      <c r="AH1212" s="90" t="e">
        <f t="shared" si="212"/>
        <v>#VALUE!</v>
      </c>
      <c r="AI1212" s="91" t="str">
        <f t="shared" si="213"/>
        <v>No aplica</v>
      </c>
      <c r="AJ1212" s="91" t="e">
        <f t="shared" si="214"/>
        <v>#VALUE!</v>
      </c>
      <c r="AK1212" s="91" t="e">
        <f t="shared" si="215"/>
        <v>#VALUE!</v>
      </c>
    </row>
    <row r="1213" spans="1:37" ht="25.15" customHeight="1" thickTop="1" thickBot="1" x14ac:dyDescent="0.25">
      <c r="A1213" s="285" t="s">
        <v>893</v>
      </c>
      <c r="B1213" s="285" t="s">
        <v>893</v>
      </c>
      <c r="C1213" s="285" t="s">
        <v>893</v>
      </c>
      <c r="D1213" s="285" t="s">
        <v>893</v>
      </c>
      <c r="E1213" s="285" t="s">
        <v>893</v>
      </c>
      <c r="F1213" s="285" t="s">
        <v>893</v>
      </c>
      <c r="G1213" s="285" t="s">
        <v>893</v>
      </c>
      <c r="H1213" s="285" t="s">
        <v>893</v>
      </c>
      <c r="I1213" s="285" t="s">
        <v>893</v>
      </c>
      <c r="J1213" s="285" t="s">
        <v>893</v>
      </c>
      <c r="K1213" s="285" t="s">
        <v>893</v>
      </c>
      <c r="L1213" s="285" t="s">
        <v>893</v>
      </c>
      <c r="M1213" s="285" t="s">
        <v>893</v>
      </c>
      <c r="N1213" s="285" t="s">
        <v>893</v>
      </c>
      <c r="O1213" s="285" t="s">
        <v>893</v>
      </c>
      <c r="P1213" s="285" t="s">
        <v>893</v>
      </c>
      <c r="Q1213" s="285" t="s">
        <v>893</v>
      </c>
      <c r="R1213" s="285" t="s">
        <v>893</v>
      </c>
      <c r="S1213" s="285" t="s">
        <v>893</v>
      </c>
      <c r="T1213" s="285" t="s">
        <v>893</v>
      </c>
      <c r="U1213" s="285" t="s">
        <v>893</v>
      </c>
      <c r="V1213" s="285" t="s">
        <v>893</v>
      </c>
      <c r="W1213" s="285" t="s">
        <v>893</v>
      </c>
      <c r="X1213" s="285" t="s">
        <v>893</v>
      </c>
      <c r="Y1213" s="285" t="s">
        <v>893</v>
      </c>
      <c r="Z1213" s="285" t="s">
        <v>893</v>
      </c>
      <c r="AA1213" s="285" t="s">
        <v>893</v>
      </c>
      <c r="AB1213" s="285" t="s">
        <v>893</v>
      </c>
      <c r="AC1213" s="285" t="s">
        <v>893</v>
      </c>
      <c r="AD1213" s="88">
        <f>'Art. 121'!AF1165</f>
        <v>3</v>
      </c>
      <c r="AE1213" s="89" t="str">
        <f t="shared" si="209"/>
        <v>No aplica</v>
      </c>
      <c r="AF1213">
        <f t="shared" si="210"/>
        <v>1.5</v>
      </c>
      <c r="AG1213" s="86" t="str">
        <f t="shared" si="211"/>
        <v>No aplica</v>
      </c>
      <c r="AH1213" s="90" t="e">
        <f t="shared" si="212"/>
        <v>#VALUE!</v>
      </c>
      <c r="AI1213" s="91" t="str">
        <f t="shared" si="213"/>
        <v>No aplica</v>
      </c>
      <c r="AJ1213" s="91" t="e">
        <f t="shared" si="214"/>
        <v>#VALUE!</v>
      </c>
      <c r="AK1213" s="91" t="e">
        <f t="shared" si="215"/>
        <v>#VALUE!</v>
      </c>
    </row>
    <row r="1214" spans="1:37" ht="25.15" customHeight="1" thickTop="1" thickBot="1" x14ac:dyDescent="0.25">
      <c r="A1214" s="285" t="s">
        <v>894</v>
      </c>
      <c r="B1214" s="285" t="s">
        <v>894</v>
      </c>
      <c r="C1214" s="285" t="s">
        <v>894</v>
      </c>
      <c r="D1214" s="285" t="s">
        <v>894</v>
      </c>
      <c r="E1214" s="285" t="s">
        <v>894</v>
      </c>
      <c r="F1214" s="285" t="s">
        <v>894</v>
      </c>
      <c r="G1214" s="285" t="s">
        <v>894</v>
      </c>
      <c r="H1214" s="285" t="s">
        <v>894</v>
      </c>
      <c r="I1214" s="285" t="s">
        <v>894</v>
      </c>
      <c r="J1214" s="285" t="s">
        <v>894</v>
      </c>
      <c r="K1214" s="285" t="s">
        <v>894</v>
      </c>
      <c r="L1214" s="285" t="s">
        <v>894</v>
      </c>
      <c r="M1214" s="285" t="s">
        <v>894</v>
      </c>
      <c r="N1214" s="285" t="s">
        <v>894</v>
      </c>
      <c r="O1214" s="285" t="s">
        <v>894</v>
      </c>
      <c r="P1214" s="285" t="s">
        <v>894</v>
      </c>
      <c r="Q1214" s="285" t="s">
        <v>894</v>
      </c>
      <c r="R1214" s="285" t="s">
        <v>894</v>
      </c>
      <c r="S1214" s="285" t="s">
        <v>894</v>
      </c>
      <c r="T1214" s="285" t="s">
        <v>894</v>
      </c>
      <c r="U1214" s="285" t="s">
        <v>894</v>
      </c>
      <c r="V1214" s="285" t="s">
        <v>894</v>
      </c>
      <c r="W1214" s="285" t="s">
        <v>894</v>
      </c>
      <c r="X1214" s="285" t="s">
        <v>894</v>
      </c>
      <c r="Y1214" s="285" t="s">
        <v>894</v>
      </c>
      <c r="Z1214" s="285" t="s">
        <v>894</v>
      </c>
      <c r="AA1214" s="285" t="s">
        <v>894</v>
      </c>
      <c r="AB1214" s="285" t="s">
        <v>894</v>
      </c>
      <c r="AC1214" s="285" t="s">
        <v>894</v>
      </c>
      <c r="AD1214" s="88">
        <f>'Art. 121'!AF1166</f>
        <v>3</v>
      </c>
      <c r="AE1214" s="89" t="str">
        <f t="shared" si="209"/>
        <v>No aplica</v>
      </c>
      <c r="AF1214">
        <f t="shared" si="210"/>
        <v>1.5</v>
      </c>
      <c r="AG1214" s="86" t="str">
        <f t="shared" si="211"/>
        <v>No aplica</v>
      </c>
      <c r="AH1214" s="90" t="e">
        <f t="shared" si="212"/>
        <v>#VALUE!</v>
      </c>
      <c r="AI1214" s="91" t="str">
        <f t="shared" si="213"/>
        <v>No aplica</v>
      </c>
      <c r="AJ1214" s="91" t="e">
        <f t="shared" si="214"/>
        <v>#VALUE!</v>
      </c>
      <c r="AK1214" s="91" t="e">
        <f t="shared" si="215"/>
        <v>#VALUE!</v>
      </c>
    </row>
    <row r="1215" spans="1:37" ht="25.15" customHeight="1" thickTop="1" thickBot="1" x14ac:dyDescent="0.25">
      <c r="A1215" s="285" t="s">
        <v>895</v>
      </c>
      <c r="B1215" s="285" t="s">
        <v>895</v>
      </c>
      <c r="C1215" s="285" t="s">
        <v>895</v>
      </c>
      <c r="D1215" s="285" t="s">
        <v>895</v>
      </c>
      <c r="E1215" s="285" t="s">
        <v>895</v>
      </c>
      <c r="F1215" s="285" t="s">
        <v>895</v>
      </c>
      <c r="G1215" s="285" t="s">
        <v>895</v>
      </c>
      <c r="H1215" s="285" t="s">
        <v>895</v>
      </c>
      <c r="I1215" s="285" t="s">
        <v>895</v>
      </c>
      <c r="J1215" s="285" t="s">
        <v>895</v>
      </c>
      <c r="K1215" s="285" t="s">
        <v>895</v>
      </c>
      <c r="L1215" s="285" t="s">
        <v>895</v>
      </c>
      <c r="M1215" s="285" t="s">
        <v>895</v>
      </c>
      <c r="N1215" s="285" t="s">
        <v>895</v>
      </c>
      <c r="O1215" s="285" t="s">
        <v>895</v>
      </c>
      <c r="P1215" s="285" t="s">
        <v>895</v>
      </c>
      <c r="Q1215" s="285" t="s">
        <v>895</v>
      </c>
      <c r="R1215" s="285" t="s">
        <v>895</v>
      </c>
      <c r="S1215" s="285" t="s">
        <v>895</v>
      </c>
      <c r="T1215" s="285" t="s">
        <v>895</v>
      </c>
      <c r="U1215" s="285" t="s">
        <v>895</v>
      </c>
      <c r="V1215" s="285" t="s">
        <v>895</v>
      </c>
      <c r="W1215" s="285" t="s">
        <v>895</v>
      </c>
      <c r="X1215" s="285" t="s">
        <v>895</v>
      </c>
      <c r="Y1215" s="285" t="s">
        <v>895</v>
      </c>
      <c r="Z1215" s="285" t="s">
        <v>895</v>
      </c>
      <c r="AA1215" s="285" t="s">
        <v>895</v>
      </c>
      <c r="AB1215" s="285" t="s">
        <v>895</v>
      </c>
      <c r="AC1215" s="285" t="s">
        <v>895</v>
      </c>
      <c r="AD1215" s="88">
        <f>'Art. 121'!AF1167</f>
        <v>3</v>
      </c>
      <c r="AE1215" s="89" t="str">
        <f t="shared" si="209"/>
        <v>No aplica</v>
      </c>
      <c r="AF1215">
        <f t="shared" si="210"/>
        <v>1.5</v>
      </c>
      <c r="AG1215" s="86" t="str">
        <f t="shared" si="211"/>
        <v>No aplica</v>
      </c>
      <c r="AH1215" s="90" t="e">
        <f t="shared" si="212"/>
        <v>#VALUE!</v>
      </c>
      <c r="AI1215" s="91" t="str">
        <f t="shared" si="213"/>
        <v>No aplica</v>
      </c>
      <c r="AJ1215" s="91" t="e">
        <f t="shared" si="214"/>
        <v>#VALUE!</v>
      </c>
      <c r="AK1215" s="91" t="e">
        <f t="shared" si="215"/>
        <v>#VALUE!</v>
      </c>
    </row>
    <row r="1216" spans="1:37" ht="25.15" customHeight="1" thickTop="1" thickBot="1" x14ac:dyDescent="0.25">
      <c r="A1216" s="285" t="s">
        <v>896</v>
      </c>
      <c r="B1216" s="285" t="s">
        <v>896</v>
      </c>
      <c r="C1216" s="285" t="s">
        <v>896</v>
      </c>
      <c r="D1216" s="285" t="s">
        <v>896</v>
      </c>
      <c r="E1216" s="285" t="s">
        <v>896</v>
      </c>
      <c r="F1216" s="285" t="s">
        <v>896</v>
      </c>
      <c r="G1216" s="285" t="s">
        <v>896</v>
      </c>
      <c r="H1216" s="285" t="s">
        <v>896</v>
      </c>
      <c r="I1216" s="285" t="s">
        <v>896</v>
      </c>
      <c r="J1216" s="285" t="s">
        <v>896</v>
      </c>
      <c r="K1216" s="285" t="s">
        <v>896</v>
      </c>
      <c r="L1216" s="285" t="s">
        <v>896</v>
      </c>
      <c r="M1216" s="285" t="s">
        <v>896</v>
      </c>
      <c r="N1216" s="285" t="s">
        <v>896</v>
      </c>
      <c r="O1216" s="285" t="s">
        <v>896</v>
      </c>
      <c r="P1216" s="285" t="s">
        <v>896</v>
      </c>
      <c r="Q1216" s="285" t="s">
        <v>896</v>
      </c>
      <c r="R1216" s="285" t="s">
        <v>896</v>
      </c>
      <c r="S1216" s="285" t="s">
        <v>896</v>
      </c>
      <c r="T1216" s="285" t="s">
        <v>896</v>
      </c>
      <c r="U1216" s="285" t="s">
        <v>896</v>
      </c>
      <c r="V1216" s="285" t="s">
        <v>896</v>
      </c>
      <c r="W1216" s="285" t="s">
        <v>896</v>
      </c>
      <c r="X1216" s="285" t="s">
        <v>896</v>
      </c>
      <c r="Y1216" s="285" t="s">
        <v>896</v>
      </c>
      <c r="Z1216" s="285" t="s">
        <v>896</v>
      </c>
      <c r="AA1216" s="285" t="s">
        <v>896</v>
      </c>
      <c r="AB1216" s="285" t="s">
        <v>896</v>
      </c>
      <c r="AC1216" s="285" t="s">
        <v>896</v>
      </c>
      <c r="AD1216" s="88">
        <f>'Art. 121'!AF1168</f>
        <v>3</v>
      </c>
      <c r="AE1216" s="89" t="str">
        <f t="shared" si="209"/>
        <v>No aplica</v>
      </c>
      <c r="AF1216">
        <f t="shared" si="210"/>
        <v>1.5</v>
      </c>
      <c r="AG1216" s="86" t="str">
        <f t="shared" si="211"/>
        <v>No aplica</v>
      </c>
      <c r="AH1216" s="90" t="e">
        <f t="shared" si="212"/>
        <v>#VALUE!</v>
      </c>
      <c r="AI1216" s="91" t="str">
        <f t="shared" si="213"/>
        <v>No aplica</v>
      </c>
      <c r="AJ1216" s="91" t="e">
        <f t="shared" si="214"/>
        <v>#VALUE!</v>
      </c>
      <c r="AK1216" s="91" t="e">
        <f t="shared" si="215"/>
        <v>#VALUE!</v>
      </c>
    </row>
    <row r="1217" spans="1:37" ht="25.15" customHeight="1" thickTop="1" thickBot="1" x14ac:dyDescent="0.25">
      <c r="A1217" s="285" t="s">
        <v>897</v>
      </c>
      <c r="B1217" s="285" t="s">
        <v>897</v>
      </c>
      <c r="C1217" s="285" t="s">
        <v>897</v>
      </c>
      <c r="D1217" s="285" t="s">
        <v>897</v>
      </c>
      <c r="E1217" s="285" t="s">
        <v>897</v>
      </c>
      <c r="F1217" s="285" t="s">
        <v>897</v>
      </c>
      <c r="G1217" s="285" t="s">
        <v>897</v>
      </c>
      <c r="H1217" s="285" t="s">
        <v>897</v>
      </c>
      <c r="I1217" s="285" t="s">
        <v>897</v>
      </c>
      <c r="J1217" s="285" t="s">
        <v>897</v>
      </c>
      <c r="K1217" s="285" t="s">
        <v>897</v>
      </c>
      <c r="L1217" s="285" t="s">
        <v>897</v>
      </c>
      <c r="M1217" s="285" t="s">
        <v>897</v>
      </c>
      <c r="N1217" s="285" t="s">
        <v>897</v>
      </c>
      <c r="O1217" s="285" t="s">
        <v>897</v>
      </c>
      <c r="P1217" s="285" t="s">
        <v>897</v>
      </c>
      <c r="Q1217" s="285" t="s">
        <v>897</v>
      </c>
      <c r="R1217" s="285" t="s">
        <v>897</v>
      </c>
      <c r="S1217" s="285" t="s">
        <v>897</v>
      </c>
      <c r="T1217" s="285" t="s">
        <v>897</v>
      </c>
      <c r="U1217" s="285" t="s">
        <v>897</v>
      </c>
      <c r="V1217" s="285" t="s">
        <v>897</v>
      </c>
      <c r="W1217" s="285" t="s">
        <v>897</v>
      </c>
      <c r="X1217" s="285" t="s">
        <v>897</v>
      </c>
      <c r="Y1217" s="285" t="s">
        <v>897</v>
      </c>
      <c r="Z1217" s="285" t="s">
        <v>897</v>
      </c>
      <c r="AA1217" s="285" t="s">
        <v>897</v>
      </c>
      <c r="AB1217" s="285" t="s">
        <v>897</v>
      </c>
      <c r="AC1217" s="285" t="s">
        <v>897</v>
      </c>
      <c r="AD1217" s="88">
        <f>'Art. 121'!AF1169</f>
        <v>3</v>
      </c>
      <c r="AE1217" s="89" t="str">
        <f t="shared" si="209"/>
        <v>No aplica</v>
      </c>
      <c r="AF1217">
        <f t="shared" si="210"/>
        <v>1.5</v>
      </c>
      <c r="AG1217" s="86" t="str">
        <f t="shared" si="211"/>
        <v>No aplica</v>
      </c>
      <c r="AH1217" s="90" t="e">
        <f t="shared" si="212"/>
        <v>#VALUE!</v>
      </c>
      <c r="AI1217" s="91" t="str">
        <f t="shared" si="213"/>
        <v>No aplica</v>
      </c>
      <c r="AJ1217" s="91" t="e">
        <f t="shared" si="214"/>
        <v>#VALUE!</v>
      </c>
      <c r="AK1217" s="91" t="e">
        <f t="shared" si="215"/>
        <v>#VALUE!</v>
      </c>
    </row>
    <row r="1218" spans="1:37" ht="25.15" customHeight="1" thickTop="1" thickBot="1" x14ac:dyDescent="0.25">
      <c r="A1218" s="285" t="s">
        <v>898</v>
      </c>
      <c r="B1218" s="285" t="s">
        <v>898</v>
      </c>
      <c r="C1218" s="285" t="s">
        <v>898</v>
      </c>
      <c r="D1218" s="285" t="s">
        <v>898</v>
      </c>
      <c r="E1218" s="285" t="s">
        <v>898</v>
      </c>
      <c r="F1218" s="285" t="s">
        <v>898</v>
      </c>
      <c r="G1218" s="285" t="s">
        <v>898</v>
      </c>
      <c r="H1218" s="285" t="s">
        <v>898</v>
      </c>
      <c r="I1218" s="285" t="s">
        <v>898</v>
      </c>
      <c r="J1218" s="285" t="s">
        <v>898</v>
      </c>
      <c r="K1218" s="285" t="s">
        <v>898</v>
      </c>
      <c r="L1218" s="285" t="s">
        <v>898</v>
      </c>
      <c r="M1218" s="285" t="s">
        <v>898</v>
      </c>
      <c r="N1218" s="285" t="s">
        <v>898</v>
      </c>
      <c r="O1218" s="285" t="s">
        <v>898</v>
      </c>
      <c r="P1218" s="285" t="s">
        <v>898</v>
      </c>
      <c r="Q1218" s="285" t="s">
        <v>898</v>
      </c>
      <c r="R1218" s="285" t="s">
        <v>898</v>
      </c>
      <c r="S1218" s="285" t="s">
        <v>898</v>
      </c>
      <c r="T1218" s="285" t="s">
        <v>898</v>
      </c>
      <c r="U1218" s="285" t="s">
        <v>898</v>
      </c>
      <c r="V1218" s="285" t="s">
        <v>898</v>
      </c>
      <c r="W1218" s="285" t="s">
        <v>898</v>
      </c>
      <c r="X1218" s="285" t="s">
        <v>898</v>
      </c>
      <c r="Y1218" s="285" t="s">
        <v>898</v>
      </c>
      <c r="Z1218" s="285" t="s">
        <v>898</v>
      </c>
      <c r="AA1218" s="285" t="s">
        <v>898</v>
      </c>
      <c r="AB1218" s="285" t="s">
        <v>898</v>
      </c>
      <c r="AC1218" s="285" t="s">
        <v>898</v>
      </c>
      <c r="AD1218" s="88">
        <f>'Art. 121'!AF1170</f>
        <v>3</v>
      </c>
      <c r="AE1218" s="89" t="str">
        <f t="shared" si="209"/>
        <v>No aplica</v>
      </c>
      <c r="AF1218">
        <f t="shared" si="210"/>
        <v>1.5</v>
      </c>
      <c r="AG1218" s="86" t="str">
        <f t="shared" si="211"/>
        <v>No aplica</v>
      </c>
      <c r="AH1218" s="90" t="e">
        <f t="shared" si="212"/>
        <v>#VALUE!</v>
      </c>
      <c r="AI1218" s="91" t="str">
        <f t="shared" si="213"/>
        <v>No aplica</v>
      </c>
      <c r="AJ1218" s="91" t="e">
        <f t="shared" si="214"/>
        <v>#VALUE!</v>
      </c>
      <c r="AK1218" s="91" t="e">
        <f t="shared" si="215"/>
        <v>#VALUE!</v>
      </c>
    </row>
    <row r="1219" spans="1:37" ht="25.15" customHeight="1" thickTop="1" thickBot="1" x14ac:dyDescent="0.25">
      <c r="A1219" s="285" t="s">
        <v>899</v>
      </c>
      <c r="B1219" s="285" t="s">
        <v>899</v>
      </c>
      <c r="C1219" s="285" t="s">
        <v>899</v>
      </c>
      <c r="D1219" s="285" t="s">
        <v>899</v>
      </c>
      <c r="E1219" s="285" t="s">
        <v>899</v>
      </c>
      <c r="F1219" s="285" t="s">
        <v>899</v>
      </c>
      <c r="G1219" s="285" t="s">
        <v>899</v>
      </c>
      <c r="H1219" s="285" t="s">
        <v>899</v>
      </c>
      <c r="I1219" s="285" t="s">
        <v>899</v>
      </c>
      <c r="J1219" s="285" t="s">
        <v>899</v>
      </c>
      <c r="K1219" s="285" t="s">
        <v>899</v>
      </c>
      <c r="L1219" s="285" t="s">
        <v>899</v>
      </c>
      <c r="M1219" s="285" t="s">
        <v>899</v>
      </c>
      <c r="N1219" s="285" t="s">
        <v>899</v>
      </c>
      <c r="O1219" s="285" t="s">
        <v>899</v>
      </c>
      <c r="P1219" s="285" t="s">
        <v>899</v>
      </c>
      <c r="Q1219" s="285" t="s">
        <v>899</v>
      </c>
      <c r="R1219" s="285" t="s">
        <v>899</v>
      </c>
      <c r="S1219" s="285" t="s">
        <v>899</v>
      </c>
      <c r="T1219" s="285" t="s">
        <v>899</v>
      </c>
      <c r="U1219" s="285" t="s">
        <v>899</v>
      </c>
      <c r="V1219" s="285" t="s">
        <v>899</v>
      </c>
      <c r="W1219" s="285" t="s">
        <v>899</v>
      </c>
      <c r="X1219" s="285" t="s">
        <v>899</v>
      </c>
      <c r="Y1219" s="285" t="s">
        <v>899</v>
      </c>
      <c r="Z1219" s="285" t="s">
        <v>899</v>
      </c>
      <c r="AA1219" s="285" t="s">
        <v>899</v>
      </c>
      <c r="AB1219" s="285" t="s">
        <v>899</v>
      </c>
      <c r="AC1219" s="285" t="s">
        <v>899</v>
      </c>
      <c r="AD1219" s="88">
        <f>'Art. 121'!AF1171</f>
        <v>3</v>
      </c>
      <c r="AE1219" s="89" t="str">
        <f t="shared" si="209"/>
        <v>No aplica</v>
      </c>
      <c r="AF1219">
        <f t="shared" si="210"/>
        <v>1.5</v>
      </c>
      <c r="AG1219" s="86" t="str">
        <f t="shared" si="211"/>
        <v>No aplica</v>
      </c>
      <c r="AH1219" s="90" t="e">
        <f t="shared" si="212"/>
        <v>#VALUE!</v>
      </c>
      <c r="AI1219" s="91" t="str">
        <f t="shared" si="213"/>
        <v>No aplica</v>
      </c>
      <c r="AJ1219" s="91" t="e">
        <f t="shared" si="214"/>
        <v>#VALUE!</v>
      </c>
      <c r="AK1219" s="91" t="e">
        <f t="shared" si="215"/>
        <v>#VALUE!</v>
      </c>
    </row>
    <row r="1220" spans="1:37" ht="25.15" customHeight="1" thickTop="1" thickBot="1" x14ac:dyDescent="0.25">
      <c r="A1220" s="285" t="s">
        <v>900</v>
      </c>
      <c r="B1220" s="285" t="s">
        <v>900</v>
      </c>
      <c r="C1220" s="285" t="s">
        <v>900</v>
      </c>
      <c r="D1220" s="285" t="s">
        <v>900</v>
      </c>
      <c r="E1220" s="285" t="s">
        <v>900</v>
      </c>
      <c r="F1220" s="285" t="s">
        <v>900</v>
      </c>
      <c r="G1220" s="285" t="s">
        <v>900</v>
      </c>
      <c r="H1220" s="285" t="s">
        <v>900</v>
      </c>
      <c r="I1220" s="285" t="s">
        <v>900</v>
      </c>
      <c r="J1220" s="285" t="s">
        <v>900</v>
      </c>
      <c r="K1220" s="285" t="s">
        <v>900</v>
      </c>
      <c r="L1220" s="285" t="s">
        <v>900</v>
      </c>
      <c r="M1220" s="285" t="s">
        <v>900</v>
      </c>
      <c r="N1220" s="285" t="s">
        <v>900</v>
      </c>
      <c r="O1220" s="285" t="s">
        <v>900</v>
      </c>
      <c r="P1220" s="285" t="s">
        <v>900</v>
      </c>
      <c r="Q1220" s="285" t="s">
        <v>900</v>
      </c>
      <c r="R1220" s="285" t="s">
        <v>900</v>
      </c>
      <c r="S1220" s="285" t="s">
        <v>900</v>
      </c>
      <c r="T1220" s="285" t="s">
        <v>900</v>
      </c>
      <c r="U1220" s="285" t="s">
        <v>900</v>
      </c>
      <c r="V1220" s="285" t="s">
        <v>900</v>
      </c>
      <c r="W1220" s="285" t="s">
        <v>900</v>
      </c>
      <c r="X1220" s="285" t="s">
        <v>900</v>
      </c>
      <c r="Y1220" s="285" t="s">
        <v>900</v>
      </c>
      <c r="Z1220" s="285" t="s">
        <v>900</v>
      </c>
      <c r="AA1220" s="285" t="s">
        <v>900</v>
      </c>
      <c r="AB1220" s="285" t="s">
        <v>900</v>
      </c>
      <c r="AC1220" s="285" t="s">
        <v>900</v>
      </c>
      <c r="AD1220" s="88">
        <f>'Art. 121'!AF1172</f>
        <v>3</v>
      </c>
      <c r="AE1220" s="89" t="str">
        <f t="shared" si="209"/>
        <v>No aplica</v>
      </c>
      <c r="AF1220">
        <f t="shared" si="210"/>
        <v>1.5</v>
      </c>
      <c r="AG1220" s="86" t="str">
        <f t="shared" si="211"/>
        <v>No aplica</v>
      </c>
      <c r="AH1220" s="90" t="e">
        <f t="shared" si="212"/>
        <v>#VALUE!</v>
      </c>
      <c r="AI1220" s="91" t="str">
        <f t="shared" si="213"/>
        <v>No aplica</v>
      </c>
      <c r="AJ1220" s="91" t="e">
        <f t="shared" si="214"/>
        <v>#VALUE!</v>
      </c>
      <c r="AK1220" s="91" t="e">
        <f t="shared" si="215"/>
        <v>#VALUE!</v>
      </c>
    </row>
    <row r="1221" spans="1:37" ht="25.15" customHeight="1" thickTop="1" thickBot="1" x14ac:dyDescent="0.25">
      <c r="A1221" s="285" t="s">
        <v>901</v>
      </c>
      <c r="B1221" s="285" t="s">
        <v>901</v>
      </c>
      <c r="C1221" s="285" t="s">
        <v>901</v>
      </c>
      <c r="D1221" s="285" t="s">
        <v>901</v>
      </c>
      <c r="E1221" s="285" t="s">
        <v>901</v>
      </c>
      <c r="F1221" s="285" t="s">
        <v>901</v>
      </c>
      <c r="G1221" s="285" t="s">
        <v>901</v>
      </c>
      <c r="H1221" s="285" t="s">
        <v>901</v>
      </c>
      <c r="I1221" s="285" t="s">
        <v>901</v>
      </c>
      <c r="J1221" s="285" t="s">
        <v>901</v>
      </c>
      <c r="K1221" s="285" t="s">
        <v>901</v>
      </c>
      <c r="L1221" s="285" t="s">
        <v>901</v>
      </c>
      <c r="M1221" s="285" t="s">
        <v>901</v>
      </c>
      <c r="N1221" s="285" t="s">
        <v>901</v>
      </c>
      <c r="O1221" s="285" t="s">
        <v>901</v>
      </c>
      <c r="P1221" s="285" t="s">
        <v>901</v>
      </c>
      <c r="Q1221" s="285" t="s">
        <v>901</v>
      </c>
      <c r="R1221" s="285" t="s">
        <v>901</v>
      </c>
      <c r="S1221" s="285" t="s">
        <v>901</v>
      </c>
      <c r="T1221" s="285" t="s">
        <v>901</v>
      </c>
      <c r="U1221" s="285" t="s">
        <v>901</v>
      </c>
      <c r="V1221" s="285" t="s">
        <v>901</v>
      </c>
      <c r="W1221" s="285" t="s">
        <v>901</v>
      </c>
      <c r="X1221" s="285" t="s">
        <v>901</v>
      </c>
      <c r="Y1221" s="285" t="s">
        <v>901</v>
      </c>
      <c r="Z1221" s="285" t="s">
        <v>901</v>
      </c>
      <c r="AA1221" s="285" t="s">
        <v>901</v>
      </c>
      <c r="AB1221" s="285" t="s">
        <v>901</v>
      </c>
      <c r="AC1221" s="285" t="s">
        <v>901</v>
      </c>
      <c r="AD1221" s="88">
        <f>'Art. 121'!AF1173</f>
        <v>3</v>
      </c>
      <c r="AE1221" s="89" t="str">
        <f t="shared" si="209"/>
        <v>No aplica</v>
      </c>
      <c r="AF1221">
        <f t="shared" si="210"/>
        <v>1.5</v>
      </c>
      <c r="AG1221" s="86" t="str">
        <f t="shared" si="211"/>
        <v>No aplica</v>
      </c>
      <c r="AH1221" s="90" t="e">
        <f t="shared" si="212"/>
        <v>#VALUE!</v>
      </c>
      <c r="AI1221" s="91" t="str">
        <f t="shared" si="213"/>
        <v>No aplica</v>
      </c>
      <c r="AJ1221" s="91" t="e">
        <f t="shared" si="214"/>
        <v>#VALUE!</v>
      </c>
      <c r="AK1221" s="91" t="e">
        <f t="shared" si="215"/>
        <v>#VALUE!</v>
      </c>
    </row>
    <row r="1222" spans="1:37" ht="25.15" customHeight="1" thickTop="1" thickBot="1" x14ac:dyDescent="0.25">
      <c r="A1222" s="285" t="s">
        <v>902</v>
      </c>
      <c r="B1222" s="285" t="s">
        <v>902</v>
      </c>
      <c r="C1222" s="285" t="s">
        <v>902</v>
      </c>
      <c r="D1222" s="285" t="s">
        <v>902</v>
      </c>
      <c r="E1222" s="285" t="s">
        <v>902</v>
      </c>
      <c r="F1222" s="285" t="s">
        <v>902</v>
      </c>
      <c r="G1222" s="285" t="s">
        <v>902</v>
      </c>
      <c r="H1222" s="285" t="s">
        <v>902</v>
      </c>
      <c r="I1222" s="285" t="s">
        <v>902</v>
      </c>
      <c r="J1222" s="285" t="s">
        <v>902</v>
      </c>
      <c r="K1222" s="285" t="s">
        <v>902</v>
      </c>
      <c r="L1222" s="285" t="s">
        <v>902</v>
      </c>
      <c r="M1222" s="285" t="s">
        <v>902</v>
      </c>
      <c r="N1222" s="285" t="s">
        <v>902</v>
      </c>
      <c r="O1222" s="285" t="s">
        <v>902</v>
      </c>
      <c r="P1222" s="285" t="s">
        <v>902</v>
      </c>
      <c r="Q1222" s="285" t="s">
        <v>902</v>
      </c>
      <c r="R1222" s="285" t="s">
        <v>902</v>
      </c>
      <c r="S1222" s="285" t="s">
        <v>902</v>
      </c>
      <c r="T1222" s="285" t="s">
        <v>902</v>
      </c>
      <c r="U1222" s="285" t="s">
        <v>902</v>
      </c>
      <c r="V1222" s="285" t="s">
        <v>902</v>
      </c>
      <c r="W1222" s="285" t="s">
        <v>902</v>
      </c>
      <c r="X1222" s="285" t="s">
        <v>902</v>
      </c>
      <c r="Y1222" s="285" t="s">
        <v>902</v>
      </c>
      <c r="Z1222" s="285" t="s">
        <v>902</v>
      </c>
      <c r="AA1222" s="285" t="s">
        <v>902</v>
      </c>
      <c r="AB1222" s="285" t="s">
        <v>902</v>
      </c>
      <c r="AC1222" s="285" t="s">
        <v>902</v>
      </c>
      <c r="AD1222" s="88">
        <f>'Art. 121'!AF1174</f>
        <v>3</v>
      </c>
      <c r="AE1222" s="89" t="str">
        <f t="shared" si="209"/>
        <v>No aplica</v>
      </c>
      <c r="AF1222">
        <f t="shared" si="210"/>
        <v>1.5</v>
      </c>
      <c r="AG1222" s="86" t="str">
        <f t="shared" si="211"/>
        <v>No aplica</v>
      </c>
      <c r="AH1222" s="90" t="e">
        <f t="shared" si="212"/>
        <v>#VALUE!</v>
      </c>
      <c r="AI1222" s="91" t="str">
        <f t="shared" si="213"/>
        <v>No aplica</v>
      </c>
      <c r="AJ1222" s="91" t="e">
        <f t="shared" si="214"/>
        <v>#VALUE!</v>
      </c>
      <c r="AK1222" s="91" t="e">
        <f t="shared" si="215"/>
        <v>#VALUE!</v>
      </c>
    </row>
    <row r="1223" spans="1:37" ht="25.15" customHeight="1" thickTop="1" thickBot="1" x14ac:dyDescent="0.25">
      <c r="A1223" s="285" t="s">
        <v>903</v>
      </c>
      <c r="B1223" s="285" t="s">
        <v>903</v>
      </c>
      <c r="C1223" s="285" t="s">
        <v>903</v>
      </c>
      <c r="D1223" s="285" t="s">
        <v>903</v>
      </c>
      <c r="E1223" s="285" t="s">
        <v>903</v>
      </c>
      <c r="F1223" s="285" t="s">
        <v>903</v>
      </c>
      <c r="G1223" s="285" t="s">
        <v>903</v>
      </c>
      <c r="H1223" s="285" t="s">
        <v>903</v>
      </c>
      <c r="I1223" s="285" t="s">
        <v>903</v>
      </c>
      <c r="J1223" s="285" t="s">
        <v>903</v>
      </c>
      <c r="K1223" s="285" t="s">
        <v>903</v>
      </c>
      <c r="L1223" s="285" t="s">
        <v>903</v>
      </c>
      <c r="M1223" s="285" t="s">
        <v>903</v>
      </c>
      <c r="N1223" s="285" t="s">
        <v>903</v>
      </c>
      <c r="O1223" s="285" t="s">
        <v>903</v>
      </c>
      <c r="P1223" s="285" t="s">
        <v>903</v>
      </c>
      <c r="Q1223" s="285" t="s">
        <v>903</v>
      </c>
      <c r="R1223" s="285" t="s">
        <v>903</v>
      </c>
      <c r="S1223" s="285" t="s">
        <v>903</v>
      </c>
      <c r="T1223" s="285" t="s">
        <v>903</v>
      </c>
      <c r="U1223" s="285" t="s">
        <v>903</v>
      </c>
      <c r="V1223" s="285" t="s">
        <v>903</v>
      </c>
      <c r="W1223" s="285" t="s">
        <v>903</v>
      </c>
      <c r="X1223" s="285" t="s">
        <v>903</v>
      </c>
      <c r="Y1223" s="285" t="s">
        <v>903</v>
      </c>
      <c r="Z1223" s="285" t="s">
        <v>903</v>
      </c>
      <c r="AA1223" s="285" t="s">
        <v>903</v>
      </c>
      <c r="AB1223" s="285" t="s">
        <v>903</v>
      </c>
      <c r="AC1223" s="285" t="s">
        <v>903</v>
      </c>
      <c r="AD1223" s="88">
        <f>'Art. 121'!AF1175</f>
        <v>3</v>
      </c>
      <c r="AE1223" s="89" t="str">
        <f t="shared" si="209"/>
        <v>No aplica</v>
      </c>
      <c r="AF1223">
        <f t="shared" si="210"/>
        <v>1.5</v>
      </c>
      <c r="AG1223" s="86" t="str">
        <f t="shared" si="211"/>
        <v>No aplica</v>
      </c>
      <c r="AH1223" s="90" t="e">
        <f t="shared" si="212"/>
        <v>#VALUE!</v>
      </c>
      <c r="AI1223" s="91" t="str">
        <f t="shared" si="213"/>
        <v>No aplica</v>
      </c>
      <c r="AJ1223" s="91" t="e">
        <f t="shared" si="214"/>
        <v>#VALUE!</v>
      </c>
      <c r="AK1223" s="91" t="e">
        <f t="shared" si="215"/>
        <v>#VALUE!</v>
      </c>
    </row>
    <row r="1224" spans="1:37" ht="25.15" customHeight="1" thickTop="1" thickBot="1" x14ac:dyDescent="0.25">
      <c r="A1224" s="285" t="s">
        <v>904</v>
      </c>
      <c r="B1224" s="285" t="s">
        <v>904</v>
      </c>
      <c r="C1224" s="285" t="s">
        <v>904</v>
      </c>
      <c r="D1224" s="285" t="s">
        <v>904</v>
      </c>
      <c r="E1224" s="285" t="s">
        <v>904</v>
      </c>
      <c r="F1224" s="285" t="s">
        <v>904</v>
      </c>
      <c r="G1224" s="285" t="s">
        <v>904</v>
      </c>
      <c r="H1224" s="285" t="s">
        <v>904</v>
      </c>
      <c r="I1224" s="285" t="s">
        <v>904</v>
      </c>
      <c r="J1224" s="285" t="s">
        <v>904</v>
      </c>
      <c r="K1224" s="285" t="s">
        <v>904</v>
      </c>
      <c r="L1224" s="285" t="s">
        <v>904</v>
      </c>
      <c r="M1224" s="285" t="s">
        <v>904</v>
      </c>
      <c r="N1224" s="285" t="s">
        <v>904</v>
      </c>
      <c r="O1224" s="285" t="s">
        <v>904</v>
      </c>
      <c r="P1224" s="285" t="s">
        <v>904</v>
      </c>
      <c r="Q1224" s="285" t="s">
        <v>904</v>
      </c>
      <c r="R1224" s="285" t="s">
        <v>904</v>
      </c>
      <c r="S1224" s="285" t="s">
        <v>904</v>
      </c>
      <c r="T1224" s="285" t="s">
        <v>904</v>
      </c>
      <c r="U1224" s="285" t="s">
        <v>904</v>
      </c>
      <c r="V1224" s="285" t="s">
        <v>904</v>
      </c>
      <c r="W1224" s="285" t="s">
        <v>904</v>
      </c>
      <c r="X1224" s="285" t="s">
        <v>904</v>
      </c>
      <c r="Y1224" s="285" t="s">
        <v>904</v>
      </c>
      <c r="Z1224" s="285" t="s">
        <v>904</v>
      </c>
      <c r="AA1224" s="285" t="s">
        <v>904</v>
      </c>
      <c r="AB1224" s="285" t="s">
        <v>904</v>
      </c>
      <c r="AC1224" s="285" t="s">
        <v>904</v>
      </c>
      <c r="AD1224" s="88">
        <f>'Art. 121'!AF1176</f>
        <v>3</v>
      </c>
      <c r="AE1224" s="89" t="str">
        <f t="shared" si="209"/>
        <v>No aplica</v>
      </c>
      <c r="AF1224">
        <f t="shared" si="210"/>
        <v>1.5</v>
      </c>
      <c r="AG1224" s="86" t="str">
        <f t="shared" si="211"/>
        <v>No aplica</v>
      </c>
      <c r="AH1224" s="90" t="e">
        <f t="shared" si="212"/>
        <v>#VALUE!</v>
      </c>
      <c r="AI1224" s="91" t="str">
        <f t="shared" si="213"/>
        <v>No aplica</v>
      </c>
      <c r="AJ1224" s="91" t="e">
        <f t="shared" si="214"/>
        <v>#VALUE!</v>
      </c>
      <c r="AK1224" s="91" t="e">
        <f t="shared" si="215"/>
        <v>#VALUE!</v>
      </c>
    </row>
    <row r="1225" spans="1:37" ht="25.15" customHeight="1" thickTop="1" thickBot="1" x14ac:dyDescent="0.25">
      <c r="A1225" s="285" t="s">
        <v>905</v>
      </c>
      <c r="B1225" s="285" t="s">
        <v>905</v>
      </c>
      <c r="C1225" s="285" t="s">
        <v>905</v>
      </c>
      <c r="D1225" s="285" t="s">
        <v>905</v>
      </c>
      <c r="E1225" s="285" t="s">
        <v>905</v>
      </c>
      <c r="F1225" s="285" t="s">
        <v>905</v>
      </c>
      <c r="G1225" s="285" t="s">
        <v>905</v>
      </c>
      <c r="H1225" s="285" t="s">
        <v>905</v>
      </c>
      <c r="I1225" s="285" t="s">
        <v>905</v>
      </c>
      <c r="J1225" s="285" t="s">
        <v>905</v>
      </c>
      <c r="K1225" s="285" t="s">
        <v>905</v>
      </c>
      <c r="L1225" s="285" t="s">
        <v>905</v>
      </c>
      <c r="M1225" s="285" t="s">
        <v>905</v>
      </c>
      <c r="N1225" s="285" t="s">
        <v>905</v>
      </c>
      <c r="O1225" s="285" t="s">
        <v>905</v>
      </c>
      <c r="P1225" s="285" t="s">
        <v>905</v>
      </c>
      <c r="Q1225" s="285" t="s">
        <v>905</v>
      </c>
      <c r="R1225" s="285" t="s">
        <v>905</v>
      </c>
      <c r="S1225" s="285" t="s">
        <v>905</v>
      </c>
      <c r="T1225" s="285" t="s">
        <v>905</v>
      </c>
      <c r="U1225" s="285" t="s">
        <v>905</v>
      </c>
      <c r="V1225" s="285" t="s">
        <v>905</v>
      </c>
      <c r="W1225" s="285" t="s">
        <v>905</v>
      </c>
      <c r="X1225" s="285" t="s">
        <v>905</v>
      </c>
      <c r="Y1225" s="285" t="s">
        <v>905</v>
      </c>
      <c r="Z1225" s="285" t="s">
        <v>905</v>
      </c>
      <c r="AA1225" s="285" t="s">
        <v>905</v>
      </c>
      <c r="AB1225" s="285" t="s">
        <v>905</v>
      </c>
      <c r="AC1225" s="285" t="s">
        <v>905</v>
      </c>
      <c r="AD1225" s="88">
        <f>'Art. 121'!AF1177</f>
        <v>3</v>
      </c>
      <c r="AE1225" s="89" t="str">
        <f t="shared" si="209"/>
        <v>No aplica</v>
      </c>
      <c r="AF1225">
        <f t="shared" si="210"/>
        <v>1.5</v>
      </c>
      <c r="AG1225" s="86" t="str">
        <f t="shared" si="211"/>
        <v>No aplica</v>
      </c>
      <c r="AH1225" s="90" t="e">
        <f t="shared" si="212"/>
        <v>#VALUE!</v>
      </c>
      <c r="AI1225" s="91" t="str">
        <f t="shared" si="213"/>
        <v>No aplica</v>
      </c>
      <c r="AJ1225" s="91" t="e">
        <f t="shared" si="214"/>
        <v>#VALUE!</v>
      </c>
      <c r="AK1225" s="91" t="e">
        <f t="shared" si="215"/>
        <v>#VALUE!</v>
      </c>
    </row>
    <row r="1226" spans="1:37" ht="25.15" customHeight="1" thickTop="1" thickBot="1" x14ac:dyDescent="0.25">
      <c r="A1226" s="285" t="s">
        <v>906</v>
      </c>
      <c r="B1226" s="285" t="s">
        <v>906</v>
      </c>
      <c r="C1226" s="285" t="s">
        <v>906</v>
      </c>
      <c r="D1226" s="285" t="s">
        <v>906</v>
      </c>
      <c r="E1226" s="285" t="s">
        <v>906</v>
      </c>
      <c r="F1226" s="285" t="s">
        <v>906</v>
      </c>
      <c r="G1226" s="285" t="s">
        <v>906</v>
      </c>
      <c r="H1226" s="285" t="s">
        <v>906</v>
      </c>
      <c r="I1226" s="285" t="s">
        <v>906</v>
      </c>
      <c r="J1226" s="285" t="s">
        <v>906</v>
      </c>
      <c r="K1226" s="285" t="s">
        <v>906</v>
      </c>
      <c r="L1226" s="285" t="s">
        <v>906</v>
      </c>
      <c r="M1226" s="285" t="s">
        <v>906</v>
      </c>
      <c r="N1226" s="285" t="s">
        <v>906</v>
      </c>
      <c r="O1226" s="285" t="s">
        <v>906</v>
      </c>
      <c r="P1226" s="285" t="s">
        <v>906</v>
      </c>
      <c r="Q1226" s="285" t="s">
        <v>906</v>
      </c>
      <c r="R1226" s="285" t="s">
        <v>906</v>
      </c>
      <c r="S1226" s="285" t="s">
        <v>906</v>
      </c>
      <c r="T1226" s="285" t="s">
        <v>906</v>
      </c>
      <c r="U1226" s="285" t="s">
        <v>906</v>
      </c>
      <c r="V1226" s="285" t="s">
        <v>906</v>
      </c>
      <c r="W1226" s="285" t="s">
        <v>906</v>
      </c>
      <c r="X1226" s="285" t="s">
        <v>906</v>
      </c>
      <c r="Y1226" s="285" t="s">
        <v>906</v>
      </c>
      <c r="Z1226" s="285" t="s">
        <v>906</v>
      </c>
      <c r="AA1226" s="285" t="s">
        <v>906</v>
      </c>
      <c r="AB1226" s="285" t="s">
        <v>906</v>
      </c>
      <c r="AC1226" s="285" t="s">
        <v>906</v>
      </c>
      <c r="AD1226" s="88">
        <f>'Art. 121'!AF1178</f>
        <v>3</v>
      </c>
      <c r="AE1226" s="89" t="str">
        <f t="shared" si="209"/>
        <v>No aplica</v>
      </c>
      <c r="AF1226">
        <f t="shared" si="210"/>
        <v>1.5</v>
      </c>
      <c r="AG1226" s="86" t="str">
        <f t="shared" si="211"/>
        <v>No aplica</v>
      </c>
      <c r="AH1226" s="90" t="e">
        <f t="shared" si="212"/>
        <v>#VALUE!</v>
      </c>
      <c r="AI1226" s="91" t="str">
        <f t="shared" si="213"/>
        <v>No aplica</v>
      </c>
      <c r="AJ1226" s="91" t="e">
        <f t="shared" si="214"/>
        <v>#VALUE!</v>
      </c>
      <c r="AK1226" s="91" t="e">
        <f t="shared" si="215"/>
        <v>#VALUE!</v>
      </c>
    </row>
    <row r="1227" spans="1:37" ht="25.15" customHeight="1" thickTop="1" thickBot="1" x14ac:dyDescent="0.25">
      <c r="A1227" s="285" t="s">
        <v>907</v>
      </c>
      <c r="B1227" s="285" t="s">
        <v>907</v>
      </c>
      <c r="C1227" s="285" t="s">
        <v>907</v>
      </c>
      <c r="D1227" s="285" t="s">
        <v>907</v>
      </c>
      <c r="E1227" s="285" t="s">
        <v>907</v>
      </c>
      <c r="F1227" s="285" t="s">
        <v>907</v>
      </c>
      <c r="G1227" s="285" t="s">
        <v>907</v>
      </c>
      <c r="H1227" s="285" t="s">
        <v>907</v>
      </c>
      <c r="I1227" s="285" t="s">
        <v>907</v>
      </c>
      <c r="J1227" s="285" t="s">
        <v>907</v>
      </c>
      <c r="K1227" s="285" t="s">
        <v>907</v>
      </c>
      <c r="L1227" s="285" t="s">
        <v>907</v>
      </c>
      <c r="M1227" s="285" t="s">
        <v>907</v>
      </c>
      <c r="N1227" s="285" t="s">
        <v>907</v>
      </c>
      <c r="O1227" s="285" t="s">
        <v>907</v>
      </c>
      <c r="P1227" s="285" t="s">
        <v>907</v>
      </c>
      <c r="Q1227" s="285" t="s">
        <v>907</v>
      </c>
      <c r="R1227" s="285" t="s">
        <v>907</v>
      </c>
      <c r="S1227" s="285" t="s">
        <v>907</v>
      </c>
      <c r="T1227" s="285" t="s">
        <v>907</v>
      </c>
      <c r="U1227" s="285" t="s">
        <v>907</v>
      </c>
      <c r="V1227" s="285" t="s">
        <v>907</v>
      </c>
      <c r="W1227" s="285" t="s">
        <v>907</v>
      </c>
      <c r="X1227" s="285" t="s">
        <v>907</v>
      </c>
      <c r="Y1227" s="285" t="s">
        <v>907</v>
      </c>
      <c r="Z1227" s="285" t="s">
        <v>907</v>
      </c>
      <c r="AA1227" s="285" t="s">
        <v>907</v>
      </c>
      <c r="AB1227" s="285" t="s">
        <v>907</v>
      </c>
      <c r="AC1227" s="285" t="s">
        <v>907</v>
      </c>
      <c r="AD1227" s="88">
        <f>'Art. 121'!AF1179</f>
        <v>3</v>
      </c>
      <c r="AE1227" s="89" t="str">
        <f t="shared" ref="AE1227:AE1278" si="216">IF(AG1227=1,AK1227,AG1227)</f>
        <v>No aplica</v>
      </c>
      <c r="AF1227">
        <f t="shared" ref="AF1227:AF1278" si="217">AD1227/2</f>
        <v>1.5</v>
      </c>
      <c r="AG1227" s="86" t="str">
        <f t="shared" ref="AG1227:AG1278" si="218">IF(AND(AF1227&gt;=0,AF1227&lt;=1),1,"No aplica")</f>
        <v>No aplica</v>
      </c>
      <c r="AH1227" s="90" t="e">
        <f t="shared" ref="AH1227:AH1278" si="219">AD1227/(AG1227*2)</f>
        <v>#VALUE!</v>
      </c>
      <c r="AI1227" s="91" t="str">
        <f t="shared" ref="AI1227:AI1278" si="220">IF(AG1227=1,AG1227/$AG$1279,"No aplica")</f>
        <v>No aplica</v>
      </c>
      <c r="AJ1227" s="91" t="e">
        <f t="shared" ref="AJ1227:AJ1278" si="221">AF1227*AI1227</f>
        <v>#VALUE!</v>
      </c>
      <c r="AK1227" s="91" t="e">
        <f t="shared" ref="AK1227:AK1278" si="222">AJ1227*$AE$23</f>
        <v>#VALUE!</v>
      </c>
    </row>
    <row r="1228" spans="1:37" ht="25.15" customHeight="1" thickTop="1" thickBot="1" x14ac:dyDescent="0.25">
      <c r="A1228" s="285" t="s">
        <v>908</v>
      </c>
      <c r="B1228" s="285" t="s">
        <v>908</v>
      </c>
      <c r="C1228" s="285" t="s">
        <v>908</v>
      </c>
      <c r="D1228" s="285" t="s">
        <v>908</v>
      </c>
      <c r="E1228" s="285" t="s">
        <v>908</v>
      </c>
      <c r="F1228" s="285" t="s">
        <v>908</v>
      </c>
      <c r="G1228" s="285" t="s">
        <v>908</v>
      </c>
      <c r="H1228" s="285" t="s">
        <v>908</v>
      </c>
      <c r="I1228" s="285" t="s">
        <v>908</v>
      </c>
      <c r="J1228" s="285" t="s">
        <v>908</v>
      </c>
      <c r="K1228" s="285" t="s">
        <v>908</v>
      </c>
      <c r="L1228" s="285" t="s">
        <v>908</v>
      </c>
      <c r="M1228" s="285" t="s">
        <v>908</v>
      </c>
      <c r="N1228" s="285" t="s">
        <v>908</v>
      </c>
      <c r="O1228" s="285" t="s">
        <v>908</v>
      </c>
      <c r="P1228" s="285" t="s">
        <v>908</v>
      </c>
      <c r="Q1228" s="285" t="s">
        <v>908</v>
      </c>
      <c r="R1228" s="285" t="s">
        <v>908</v>
      </c>
      <c r="S1228" s="285" t="s">
        <v>908</v>
      </c>
      <c r="T1228" s="285" t="s">
        <v>908</v>
      </c>
      <c r="U1228" s="285" t="s">
        <v>908</v>
      </c>
      <c r="V1228" s="285" t="s">
        <v>908</v>
      </c>
      <c r="W1228" s="285" t="s">
        <v>908</v>
      </c>
      <c r="X1228" s="285" t="s">
        <v>908</v>
      </c>
      <c r="Y1228" s="285" t="s">
        <v>908</v>
      </c>
      <c r="Z1228" s="285" t="s">
        <v>908</v>
      </c>
      <c r="AA1228" s="285" t="s">
        <v>908</v>
      </c>
      <c r="AB1228" s="285" t="s">
        <v>908</v>
      </c>
      <c r="AC1228" s="285" t="s">
        <v>908</v>
      </c>
      <c r="AD1228" s="88">
        <f>'Art. 121'!AF1180</f>
        <v>3</v>
      </c>
      <c r="AE1228" s="89" t="str">
        <f t="shared" si="216"/>
        <v>No aplica</v>
      </c>
      <c r="AF1228">
        <f t="shared" si="217"/>
        <v>1.5</v>
      </c>
      <c r="AG1228" s="86" t="str">
        <f t="shared" si="218"/>
        <v>No aplica</v>
      </c>
      <c r="AH1228" s="90" t="e">
        <f t="shared" si="219"/>
        <v>#VALUE!</v>
      </c>
      <c r="AI1228" s="91" t="str">
        <f t="shared" si="220"/>
        <v>No aplica</v>
      </c>
      <c r="AJ1228" s="91" t="e">
        <f t="shared" si="221"/>
        <v>#VALUE!</v>
      </c>
      <c r="AK1228" s="91" t="e">
        <f t="shared" si="222"/>
        <v>#VALUE!</v>
      </c>
    </row>
    <row r="1229" spans="1:37" ht="25.15" customHeight="1" thickTop="1" thickBot="1" x14ac:dyDescent="0.25">
      <c r="A1229" s="285" t="s">
        <v>909</v>
      </c>
      <c r="B1229" s="285" t="s">
        <v>909</v>
      </c>
      <c r="C1229" s="285" t="s">
        <v>909</v>
      </c>
      <c r="D1229" s="285" t="s">
        <v>909</v>
      </c>
      <c r="E1229" s="285" t="s">
        <v>909</v>
      </c>
      <c r="F1229" s="285" t="s">
        <v>909</v>
      </c>
      <c r="G1229" s="285" t="s">
        <v>909</v>
      </c>
      <c r="H1229" s="285" t="s">
        <v>909</v>
      </c>
      <c r="I1229" s="285" t="s">
        <v>909</v>
      </c>
      <c r="J1229" s="285" t="s">
        <v>909</v>
      </c>
      <c r="K1229" s="285" t="s">
        <v>909</v>
      </c>
      <c r="L1229" s="285" t="s">
        <v>909</v>
      </c>
      <c r="M1229" s="285" t="s">
        <v>909</v>
      </c>
      <c r="N1229" s="285" t="s">
        <v>909</v>
      </c>
      <c r="O1229" s="285" t="s">
        <v>909</v>
      </c>
      <c r="P1229" s="285" t="s">
        <v>909</v>
      </c>
      <c r="Q1229" s="285" t="s">
        <v>909</v>
      </c>
      <c r="R1229" s="285" t="s">
        <v>909</v>
      </c>
      <c r="S1229" s="285" t="s">
        <v>909</v>
      </c>
      <c r="T1229" s="285" t="s">
        <v>909</v>
      </c>
      <c r="U1229" s="285" t="s">
        <v>909</v>
      </c>
      <c r="V1229" s="285" t="s">
        <v>909</v>
      </c>
      <c r="W1229" s="285" t="s">
        <v>909</v>
      </c>
      <c r="X1229" s="285" t="s">
        <v>909</v>
      </c>
      <c r="Y1229" s="285" t="s">
        <v>909</v>
      </c>
      <c r="Z1229" s="285" t="s">
        <v>909</v>
      </c>
      <c r="AA1229" s="285" t="s">
        <v>909</v>
      </c>
      <c r="AB1229" s="285" t="s">
        <v>909</v>
      </c>
      <c r="AC1229" s="285" t="s">
        <v>909</v>
      </c>
      <c r="AD1229" s="88">
        <f>'Art. 121'!AF1181</f>
        <v>3</v>
      </c>
      <c r="AE1229" s="89" t="str">
        <f t="shared" si="216"/>
        <v>No aplica</v>
      </c>
      <c r="AF1229">
        <f t="shared" si="217"/>
        <v>1.5</v>
      </c>
      <c r="AG1229" s="86" t="str">
        <f t="shared" si="218"/>
        <v>No aplica</v>
      </c>
      <c r="AH1229" s="90" t="e">
        <f t="shared" si="219"/>
        <v>#VALUE!</v>
      </c>
      <c r="AI1229" s="91" t="str">
        <f t="shared" si="220"/>
        <v>No aplica</v>
      </c>
      <c r="AJ1229" s="91" t="e">
        <f t="shared" si="221"/>
        <v>#VALUE!</v>
      </c>
      <c r="AK1229" s="91" t="e">
        <f t="shared" si="222"/>
        <v>#VALUE!</v>
      </c>
    </row>
    <row r="1230" spans="1:37" ht="25.15" customHeight="1" thickTop="1" thickBot="1" x14ac:dyDescent="0.25">
      <c r="A1230" s="285" t="s">
        <v>910</v>
      </c>
      <c r="B1230" s="285" t="s">
        <v>910</v>
      </c>
      <c r="C1230" s="285" t="s">
        <v>910</v>
      </c>
      <c r="D1230" s="285" t="s">
        <v>910</v>
      </c>
      <c r="E1230" s="285" t="s">
        <v>910</v>
      </c>
      <c r="F1230" s="285" t="s">
        <v>910</v>
      </c>
      <c r="G1230" s="285" t="s">
        <v>910</v>
      </c>
      <c r="H1230" s="285" t="s">
        <v>910</v>
      </c>
      <c r="I1230" s="285" t="s">
        <v>910</v>
      </c>
      <c r="J1230" s="285" t="s">
        <v>910</v>
      </c>
      <c r="K1230" s="285" t="s">
        <v>910</v>
      </c>
      <c r="L1230" s="285" t="s">
        <v>910</v>
      </c>
      <c r="M1230" s="285" t="s">
        <v>910</v>
      </c>
      <c r="N1230" s="285" t="s">
        <v>910</v>
      </c>
      <c r="O1230" s="285" t="s">
        <v>910</v>
      </c>
      <c r="P1230" s="285" t="s">
        <v>910</v>
      </c>
      <c r="Q1230" s="285" t="s">
        <v>910</v>
      </c>
      <c r="R1230" s="285" t="s">
        <v>910</v>
      </c>
      <c r="S1230" s="285" t="s">
        <v>910</v>
      </c>
      <c r="T1230" s="285" t="s">
        <v>910</v>
      </c>
      <c r="U1230" s="285" t="s">
        <v>910</v>
      </c>
      <c r="V1230" s="285" t="s">
        <v>910</v>
      </c>
      <c r="W1230" s="285" t="s">
        <v>910</v>
      </c>
      <c r="X1230" s="285" t="s">
        <v>910</v>
      </c>
      <c r="Y1230" s="285" t="s">
        <v>910</v>
      </c>
      <c r="Z1230" s="285" t="s">
        <v>910</v>
      </c>
      <c r="AA1230" s="285" t="s">
        <v>910</v>
      </c>
      <c r="AB1230" s="285" t="s">
        <v>910</v>
      </c>
      <c r="AC1230" s="285" t="s">
        <v>910</v>
      </c>
      <c r="AD1230" s="88">
        <f>'Art. 121'!AF1182</f>
        <v>3</v>
      </c>
      <c r="AE1230" s="89" t="str">
        <f t="shared" si="216"/>
        <v>No aplica</v>
      </c>
      <c r="AF1230">
        <f t="shared" si="217"/>
        <v>1.5</v>
      </c>
      <c r="AG1230" s="86" t="str">
        <f t="shared" si="218"/>
        <v>No aplica</v>
      </c>
      <c r="AH1230" s="90" t="e">
        <f t="shared" si="219"/>
        <v>#VALUE!</v>
      </c>
      <c r="AI1230" s="91" t="str">
        <f t="shared" si="220"/>
        <v>No aplica</v>
      </c>
      <c r="AJ1230" s="91" t="e">
        <f t="shared" si="221"/>
        <v>#VALUE!</v>
      </c>
      <c r="AK1230" s="91" t="e">
        <f t="shared" si="222"/>
        <v>#VALUE!</v>
      </c>
    </row>
    <row r="1231" spans="1:37" ht="25.15" customHeight="1" thickTop="1" thickBot="1" x14ac:dyDescent="0.25">
      <c r="A1231" s="285" t="s">
        <v>911</v>
      </c>
      <c r="B1231" s="285" t="s">
        <v>911</v>
      </c>
      <c r="C1231" s="285" t="s">
        <v>911</v>
      </c>
      <c r="D1231" s="285" t="s">
        <v>911</v>
      </c>
      <c r="E1231" s="285" t="s">
        <v>911</v>
      </c>
      <c r="F1231" s="285" t="s">
        <v>911</v>
      </c>
      <c r="G1231" s="285" t="s">
        <v>911</v>
      </c>
      <c r="H1231" s="285" t="s">
        <v>911</v>
      </c>
      <c r="I1231" s="285" t="s">
        <v>911</v>
      </c>
      <c r="J1231" s="285" t="s">
        <v>911</v>
      </c>
      <c r="K1231" s="285" t="s">
        <v>911</v>
      </c>
      <c r="L1231" s="285" t="s">
        <v>911</v>
      </c>
      <c r="M1231" s="285" t="s">
        <v>911</v>
      </c>
      <c r="N1231" s="285" t="s">
        <v>911</v>
      </c>
      <c r="O1231" s="285" t="s">
        <v>911</v>
      </c>
      <c r="P1231" s="285" t="s">
        <v>911</v>
      </c>
      <c r="Q1231" s="285" t="s">
        <v>911</v>
      </c>
      <c r="R1231" s="285" t="s">
        <v>911</v>
      </c>
      <c r="S1231" s="285" t="s">
        <v>911</v>
      </c>
      <c r="T1231" s="285" t="s">
        <v>911</v>
      </c>
      <c r="U1231" s="285" t="s">
        <v>911</v>
      </c>
      <c r="V1231" s="285" t="s">
        <v>911</v>
      </c>
      <c r="W1231" s="285" t="s">
        <v>911</v>
      </c>
      <c r="X1231" s="285" t="s">
        <v>911</v>
      </c>
      <c r="Y1231" s="285" t="s">
        <v>911</v>
      </c>
      <c r="Z1231" s="285" t="s">
        <v>911</v>
      </c>
      <c r="AA1231" s="285" t="s">
        <v>911</v>
      </c>
      <c r="AB1231" s="285" t="s">
        <v>911</v>
      </c>
      <c r="AC1231" s="285" t="s">
        <v>911</v>
      </c>
      <c r="AD1231" s="88">
        <f>'Art. 121'!AF1183</f>
        <v>3</v>
      </c>
      <c r="AE1231" s="89" t="str">
        <f t="shared" si="216"/>
        <v>No aplica</v>
      </c>
      <c r="AF1231">
        <f t="shared" si="217"/>
        <v>1.5</v>
      </c>
      <c r="AG1231" s="86" t="str">
        <f t="shared" si="218"/>
        <v>No aplica</v>
      </c>
      <c r="AH1231" s="90" t="e">
        <f t="shared" si="219"/>
        <v>#VALUE!</v>
      </c>
      <c r="AI1231" s="91" t="str">
        <f t="shared" si="220"/>
        <v>No aplica</v>
      </c>
      <c r="AJ1231" s="91" t="e">
        <f t="shared" si="221"/>
        <v>#VALUE!</v>
      </c>
      <c r="AK1231" s="91" t="e">
        <f t="shared" si="222"/>
        <v>#VALUE!</v>
      </c>
    </row>
    <row r="1232" spans="1:37" ht="25.15" customHeight="1" thickTop="1" thickBot="1" x14ac:dyDescent="0.25">
      <c r="A1232" s="285" t="s">
        <v>912</v>
      </c>
      <c r="B1232" s="285" t="s">
        <v>912</v>
      </c>
      <c r="C1232" s="285" t="s">
        <v>912</v>
      </c>
      <c r="D1232" s="285" t="s">
        <v>912</v>
      </c>
      <c r="E1232" s="285" t="s">
        <v>912</v>
      </c>
      <c r="F1232" s="285" t="s">
        <v>912</v>
      </c>
      <c r="G1232" s="285" t="s">
        <v>912</v>
      </c>
      <c r="H1232" s="285" t="s">
        <v>912</v>
      </c>
      <c r="I1232" s="285" t="s">
        <v>912</v>
      </c>
      <c r="J1232" s="285" t="s">
        <v>912</v>
      </c>
      <c r="K1232" s="285" t="s">
        <v>912</v>
      </c>
      <c r="L1232" s="285" t="s">
        <v>912</v>
      </c>
      <c r="M1232" s="285" t="s">
        <v>912</v>
      </c>
      <c r="N1232" s="285" t="s">
        <v>912</v>
      </c>
      <c r="O1232" s="285" t="s">
        <v>912</v>
      </c>
      <c r="P1232" s="285" t="s">
        <v>912</v>
      </c>
      <c r="Q1232" s="285" t="s">
        <v>912</v>
      </c>
      <c r="R1232" s="285" t="s">
        <v>912</v>
      </c>
      <c r="S1232" s="285" t="s">
        <v>912</v>
      </c>
      <c r="T1232" s="285" t="s">
        <v>912</v>
      </c>
      <c r="U1232" s="285" t="s">
        <v>912</v>
      </c>
      <c r="V1232" s="285" t="s">
        <v>912</v>
      </c>
      <c r="W1232" s="285" t="s">
        <v>912</v>
      </c>
      <c r="X1232" s="285" t="s">
        <v>912</v>
      </c>
      <c r="Y1232" s="285" t="s">
        <v>912</v>
      </c>
      <c r="Z1232" s="285" t="s">
        <v>912</v>
      </c>
      <c r="AA1232" s="285" t="s">
        <v>912</v>
      </c>
      <c r="AB1232" s="285" t="s">
        <v>912</v>
      </c>
      <c r="AC1232" s="285" t="s">
        <v>912</v>
      </c>
      <c r="AD1232" s="88">
        <f>'Art. 121'!AF1184</f>
        <v>3</v>
      </c>
      <c r="AE1232" s="89" t="str">
        <f t="shared" si="216"/>
        <v>No aplica</v>
      </c>
      <c r="AF1232">
        <f t="shared" si="217"/>
        <v>1.5</v>
      </c>
      <c r="AG1232" s="86" t="str">
        <f t="shared" si="218"/>
        <v>No aplica</v>
      </c>
      <c r="AH1232" s="90" t="e">
        <f t="shared" si="219"/>
        <v>#VALUE!</v>
      </c>
      <c r="AI1232" s="91" t="str">
        <f t="shared" si="220"/>
        <v>No aplica</v>
      </c>
      <c r="AJ1232" s="91" t="e">
        <f t="shared" si="221"/>
        <v>#VALUE!</v>
      </c>
      <c r="AK1232" s="91" t="e">
        <f t="shared" si="222"/>
        <v>#VALUE!</v>
      </c>
    </row>
    <row r="1233" spans="1:37" ht="25.15" customHeight="1" thickTop="1" thickBot="1" x14ac:dyDescent="0.25">
      <c r="A1233" s="285" t="s">
        <v>913</v>
      </c>
      <c r="B1233" s="285" t="s">
        <v>913</v>
      </c>
      <c r="C1233" s="285" t="s">
        <v>913</v>
      </c>
      <c r="D1233" s="285" t="s">
        <v>913</v>
      </c>
      <c r="E1233" s="285" t="s">
        <v>913</v>
      </c>
      <c r="F1233" s="285" t="s">
        <v>913</v>
      </c>
      <c r="G1233" s="285" t="s">
        <v>913</v>
      </c>
      <c r="H1233" s="285" t="s">
        <v>913</v>
      </c>
      <c r="I1233" s="285" t="s">
        <v>913</v>
      </c>
      <c r="J1233" s="285" t="s">
        <v>913</v>
      </c>
      <c r="K1233" s="285" t="s">
        <v>913</v>
      </c>
      <c r="L1233" s="285" t="s">
        <v>913</v>
      </c>
      <c r="M1233" s="285" t="s">
        <v>913</v>
      </c>
      <c r="N1233" s="285" t="s">
        <v>913</v>
      </c>
      <c r="O1233" s="285" t="s">
        <v>913</v>
      </c>
      <c r="P1233" s="285" t="s">
        <v>913</v>
      </c>
      <c r="Q1233" s="285" t="s">
        <v>913</v>
      </c>
      <c r="R1233" s="285" t="s">
        <v>913</v>
      </c>
      <c r="S1233" s="285" t="s">
        <v>913</v>
      </c>
      <c r="T1233" s="285" t="s">
        <v>913</v>
      </c>
      <c r="U1233" s="285" t="s">
        <v>913</v>
      </c>
      <c r="V1233" s="285" t="s">
        <v>913</v>
      </c>
      <c r="W1233" s="285" t="s">
        <v>913</v>
      </c>
      <c r="X1233" s="285" t="s">
        <v>913</v>
      </c>
      <c r="Y1233" s="285" t="s">
        <v>913</v>
      </c>
      <c r="Z1233" s="285" t="s">
        <v>913</v>
      </c>
      <c r="AA1233" s="285" t="s">
        <v>913</v>
      </c>
      <c r="AB1233" s="285" t="s">
        <v>913</v>
      </c>
      <c r="AC1233" s="285" t="s">
        <v>913</v>
      </c>
      <c r="AD1233" s="88">
        <f>'Art. 121'!AF1185</f>
        <v>3</v>
      </c>
      <c r="AE1233" s="89" t="str">
        <f t="shared" si="216"/>
        <v>No aplica</v>
      </c>
      <c r="AF1233">
        <f t="shared" si="217"/>
        <v>1.5</v>
      </c>
      <c r="AG1233" s="86" t="str">
        <f t="shared" si="218"/>
        <v>No aplica</v>
      </c>
      <c r="AH1233" s="90" t="e">
        <f t="shared" si="219"/>
        <v>#VALUE!</v>
      </c>
      <c r="AI1233" s="91" t="str">
        <f t="shared" si="220"/>
        <v>No aplica</v>
      </c>
      <c r="AJ1233" s="91" t="e">
        <f t="shared" si="221"/>
        <v>#VALUE!</v>
      </c>
      <c r="AK1233" s="91" t="e">
        <f t="shared" si="222"/>
        <v>#VALUE!</v>
      </c>
    </row>
    <row r="1234" spans="1:37" ht="25.15" customHeight="1" thickTop="1" thickBot="1" x14ac:dyDescent="0.25">
      <c r="A1234" s="285" t="s">
        <v>914</v>
      </c>
      <c r="B1234" s="285" t="s">
        <v>914</v>
      </c>
      <c r="C1234" s="285" t="s">
        <v>914</v>
      </c>
      <c r="D1234" s="285" t="s">
        <v>914</v>
      </c>
      <c r="E1234" s="285" t="s">
        <v>914</v>
      </c>
      <c r="F1234" s="285" t="s">
        <v>914</v>
      </c>
      <c r="G1234" s="285" t="s">
        <v>914</v>
      </c>
      <c r="H1234" s="285" t="s">
        <v>914</v>
      </c>
      <c r="I1234" s="285" t="s">
        <v>914</v>
      </c>
      <c r="J1234" s="285" t="s">
        <v>914</v>
      </c>
      <c r="K1234" s="285" t="s">
        <v>914</v>
      </c>
      <c r="L1234" s="285" t="s">
        <v>914</v>
      </c>
      <c r="M1234" s="285" t="s">
        <v>914</v>
      </c>
      <c r="N1234" s="285" t="s">
        <v>914</v>
      </c>
      <c r="O1234" s="285" t="s">
        <v>914</v>
      </c>
      <c r="P1234" s="285" t="s">
        <v>914</v>
      </c>
      <c r="Q1234" s="285" t="s">
        <v>914</v>
      </c>
      <c r="R1234" s="285" t="s">
        <v>914</v>
      </c>
      <c r="S1234" s="285" t="s">
        <v>914</v>
      </c>
      <c r="T1234" s="285" t="s">
        <v>914</v>
      </c>
      <c r="U1234" s="285" t="s">
        <v>914</v>
      </c>
      <c r="V1234" s="285" t="s">
        <v>914</v>
      </c>
      <c r="W1234" s="285" t="s">
        <v>914</v>
      </c>
      <c r="X1234" s="285" t="s">
        <v>914</v>
      </c>
      <c r="Y1234" s="285" t="s">
        <v>914</v>
      </c>
      <c r="Z1234" s="285" t="s">
        <v>914</v>
      </c>
      <c r="AA1234" s="285" t="s">
        <v>914</v>
      </c>
      <c r="AB1234" s="285" t="s">
        <v>914</v>
      </c>
      <c r="AC1234" s="285" t="s">
        <v>914</v>
      </c>
      <c r="AD1234" s="88">
        <f>'Art. 121'!AF1186</f>
        <v>3</v>
      </c>
      <c r="AE1234" s="89" t="str">
        <f t="shared" si="216"/>
        <v>No aplica</v>
      </c>
      <c r="AF1234">
        <f t="shared" si="217"/>
        <v>1.5</v>
      </c>
      <c r="AG1234" s="86" t="str">
        <f t="shared" si="218"/>
        <v>No aplica</v>
      </c>
      <c r="AH1234" s="90" t="e">
        <f t="shared" si="219"/>
        <v>#VALUE!</v>
      </c>
      <c r="AI1234" s="91" t="str">
        <f t="shared" si="220"/>
        <v>No aplica</v>
      </c>
      <c r="AJ1234" s="91" t="e">
        <f t="shared" si="221"/>
        <v>#VALUE!</v>
      </c>
      <c r="AK1234" s="91" t="e">
        <f t="shared" si="222"/>
        <v>#VALUE!</v>
      </c>
    </row>
    <row r="1235" spans="1:37" ht="25.15" customHeight="1" thickTop="1" thickBot="1" x14ac:dyDescent="0.25">
      <c r="A1235" s="285" t="s">
        <v>915</v>
      </c>
      <c r="B1235" s="285" t="s">
        <v>915</v>
      </c>
      <c r="C1235" s="285" t="s">
        <v>915</v>
      </c>
      <c r="D1235" s="285" t="s">
        <v>915</v>
      </c>
      <c r="E1235" s="285" t="s">
        <v>915</v>
      </c>
      <c r="F1235" s="285" t="s">
        <v>915</v>
      </c>
      <c r="G1235" s="285" t="s">
        <v>915</v>
      </c>
      <c r="H1235" s="285" t="s">
        <v>915</v>
      </c>
      <c r="I1235" s="285" t="s">
        <v>915</v>
      </c>
      <c r="J1235" s="285" t="s">
        <v>915</v>
      </c>
      <c r="K1235" s="285" t="s">
        <v>915</v>
      </c>
      <c r="L1235" s="285" t="s">
        <v>915</v>
      </c>
      <c r="M1235" s="285" t="s">
        <v>915</v>
      </c>
      <c r="N1235" s="285" t="s">
        <v>915</v>
      </c>
      <c r="O1235" s="285" t="s">
        <v>915</v>
      </c>
      <c r="P1235" s="285" t="s">
        <v>915</v>
      </c>
      <c r="Q1235" s="285" t="s">
        <v>915</v>
      </c>
      <c r="R1235" s="285" t="s">
        <v>915</v>
      </c>
      <c r="S1235" s="285" t="s">
        <v>915</v>
      </c>
      <c r="T1235" s="285" t="s">
        <v>915</v>
      </c>
      <c r="U1235" s="285" t="s">
        <v>915</v>
      </c>
      <c r="V1235" s="285" t="s">
        <v>915</v>
      </c>
      <c r="W1235" s="285" t="s">
        <v>915</v>
      </c>
      <c r="X1235" s="285" t="s">
        <v>915</v>
      </c>
      <c r="Y1235" s="285" t="s">
        <v>915</v>
      </c>
      <c r="Z1235" s="285" t="s">
        <v>915</v>
      </c>
      <c r="AA1235" s="285" t="s">
        <v>915</v>
      </c>
      <c r="AB1235" s="285" t="s">
        <v>915</v>
      </c>
      <c r="AC1235" s="285" t="s">
        <v>915</v>
      </c>
      <c r="AD1235" s="88">
        <f>'Art. 121'!AF1187</f>
        <v>3</v>
      </c>
      <c r="AE1235" s="89" t="str">
        <f t="shared" si="216"/>
        <v>No aplica</v>
      </c>
      <c r="AF1235">
        <f t="shared" si="217"/>
        <v>1.5</v>
      </c>
      <c r="AG1235" s="86" t="str">
        <f t="shared" si="218"/>
        <v>No aplica</v>
      </c>
      <c r="AH1235" s="90" t="e">
        <f t="shared" si="219"/>
        <v>#VALUE!</v>
      </c>
      <c r="AI1235" s="91" t="str">
        <f t="shared" si="220"/>
        <v>No aplica</v>
      </c>
      <c r="AJ1235" s="91" t="e">
        <f t="shared" si="221"/>
        <v>#VALUE!</v>
      </c>
      <c r="AK1235" s="91" t="e">
        <f t="shared" si="222"/>
        <v>#VALUE!</v>
      </c>
    </row>
    <row r="1236" spans="1:37" ht="25.15" customHeight="1" thickTop="1" thickBot="1" x14ac:dyDescent="0.25">
      <c r="A1236" s="285" t="s">
        <v>916</v>
      </c>
      <c r="B1236" s="285" t="s">
        <v>916</v>
      </c>
      <c r="C1236" s="285" t="s">
        <v>916</v>
      </c>
      <c r="D1236" s="285" t="s">
        <v>916</v>
      </c>
      <c r="E1236" s="285" t="s">
        <v>916</v>
      </c>
      <c r="F1236" s="285" t="s">
        <v>916</v>
      </c>
      <c r="G1236" s="285" t="s">
        <v>916</v>
      </c>
      <c r="H1236" s="285" t="s">
        <v>916</v>
      </c>
      <c r="I1236" s="285" t="s">
        <v>916</v>
      </c>
      <c r="J1236" s="285" t="s">
        <v>916</v>
      </c>
      <c r="K1236" s="285" t="s">
        <v>916</v>
      </c>
      <c r="L1236" s="285" t="s">
        <v>916</v>
      </c>
      <c r="M1236" s="285" t="s">
        <v>916</v>
      </c>
      <c r="N1236" s="285" t="s">
        <v>916</v>
      </c>
      <c r="O1236" s="285" t="s">
        <v>916</v>
      </c>
      <c r="P1236" s="285" t="s">
        <v>916</v>
      </c>
      <c r="Q1236" s="285" t="s">
        <v>916</v>
      </c>
      <c r="R1236" s="285" t="s">
        <v>916</v>
      </c>
      <c r="S1236" s="285" t="s">
        <v>916</v>
      </c>
      <c r="T1236" s="285" t="s">
        <v>916</v>
      </c>
      <c r="U1236" s="285" t="s">
        <v>916</v>
      </c>
      <c r="V1236" s="285" t="s">
        <v>916</v>
      </c>
      <c r="W1236" s="285" t="s">
        <v>916</v>
      </c>
      <c r="X1236" s="285" t="s">
        <v>916</v>
      </c>
      <c r="Y1236" s="285" t="s">
        <v>916</v>
      </c>
      <c r="Z1236" s="285" t="s">
        <v>916</v>
      </c>
      <c r="AA1236" s="285" t="s">
        <v>916</v>
      </c>
      <c r="AB1236" s="285" t="s">
        <v>916</v>
      </c>
      <c r="AC1236" s="285" t="s">
        <v>916</v>
      </c>
      <c r="AD1236" s="88">
        <f>'Art. 121'!AF1188</f>
        <v>3</v>
      </c>
      <c r="AE1236" s="89" t="str">
        <f t="shared" si="216"/>
        <v>No aplica</v>
      </c>
      <c r="AF1236">
        <f t="shared" si="217"/>
        <v>1.5</v>
      </c>
      <c r="AG1236" s="86" t="str">
        <f t="shared" si="218"/>
        <v>No aplica</v>
      </c>
      <c r="AH1236" s="90" t="e">
        <f t="shared" si="219"/>
        <v>#VALUE!</v>
      </c>
      <c r="AI1236" s="91" t="str">
        <f t="shared" si="220"/>
        <v>No aplica</v>
      </c>
      <c r="AJ1236" s="91" t="e">
        <f t="shared" si="221"/>
        <v>#VALUE!</v>
      </c>
      <c r="AK1236" s="91" t="e">
        <f t="shared" si="222"/>
        <v>#VALUE!</v>
      </c>
    </row>
    <row r="1237" spans="1:37" ht="25.15" customHeight="1" thickTop="1" thickBot="1" x14ac:dyDescent="0.25">
      <c r="A1237" s="285" t="s">
        <v>917</v>
      </c>
      <c r="B1237" s="285" t="s">
        <v>917</v>
      </c>
      <c r="C1237" s="285" t="s">
        <v>917</v>
      </c>
      <c r="D1237" s="285" t="s">
        <v>917</v>
      </c>
      <c r="E1237" s="285" t="s">
        <v>917</v>
      </c>
      <c r="F1237" s="285" t="s">
        <v>917</v>
      </c>
      <c r="G1237" s="285" t="s">
        <v>917</v>
      </c>
      <c r="H1237" s="285" t="s">
        <v>917</v>
      </c>
      <c r="I1237" s="285" t="s">
        <v>917</v>
      </c>
      <c r="J1237" s="285" t="s">
        <v>917</v>
      </c>
      <c r="K1237" s="285" t="s">
        <v>917</v>
      </c>
      <c r="L1237" s="285" t="s">
        <v>917</v>
      </c>
      <c r="M1237" s="285" t="s">
        <v>917</v>
      </c>
      <c r="N1237" s="285" t="s">
        <v>917</v>
      </c>
      <c r="O1237" s="285" t="s">
        <v>917</v>
      </c>
      <c r="P1237" s="285" t="s">
        <v>917</v>
      </c>
      <c r="Q1237" s="285" t="s">
        <v>917</v>
      </c>
      <c r="R1237" s="285" t="s">
        <v>917</v>
      </c>
      <c r="S1237" s="285" t="s">
        <v>917</v>
      </c>
      <c r="T1237" s="285" t="s">
        <v>917</v>
      </c>
      <c r="U1237" s="285" t="s">
        <v>917</v>
      </c>
      <c r="V1237" s="285" t="s">
        <v>917</v>
      </c>
      <c r="W1237" s="285" t="s">
        <v>917</v>
      </c>
      <c r="X1237" s="285" t="s">
        <v>917</v>
      </c>
      <c r="Y1237" s="285" t="s">
        <v>917</v>
      </c>
      <c r="Z1237" s="285" t="s">
        <v>917</v>
      </c>
      <c r="AA1237" s="285" t="s">
        <v>917</v>
      </c>
      <c r="AB1237" s="285" t="s">
        <v>917</v>
      </c>
      <c r="AC1237" s="285" t="s">
        <v>917</v>
      </c>
      <c r="AD1237" s="88">
        <f>'Art. 121'!AF1189</f>
        <v>3</v>
      </c>
      <c r="AE1237" s="89" t="str">
        <f t="shared" si="216"/>
        <v>No aplica</v>
      </c>
      <c r="AF1237">
        <f t="shared" si="217"/>
        <v>1.5</v>
      </c>
      <c r="AG1237" s="86" t="str">
        <f t="shared" si="218"/>
        <v>No aplica</v>
      </c>
      <c r="AH1237" s="90" t="e">
        <f t="shared" si="219"/>
        <v>#VALUE!</v>
      </c>
      <c r="AI1237" s="91" t="str">
        <f t="shared" si="220"/>
        <v>No aplica</v>
      </c>
      <c r="AJ1237" s="91" t="e">
        <f t="shared" si="221"/>
        <v>#VALUE!</v>
      </c>
      <c r="AK1237" s="91" t="e">
        <f t="shared" si="222"/>
        <v>#VALUE!</v>
      </c>
    </row>
    <row r="1238" spans="1:37" ht="25.15" customHeight="1" thickTop="1" thickBot="1" x14ac:dyDescent="0.25">
      <c r="A1238" s="285" t="s">
        <v>918</v>
      </c>
      <c r="B1238" s="285" t="s">
        <v>918</v>
      </c>
      <c r="C1238" s="285" t="s">
        <v>918</v>
      </c>
      <c r="D1238" s="285" t="s">
        <v>918</v>
      </c>
      <c r="E1238" s="285" t="s">
        <v>918</v>
      </c>
      <c r="F1238" s="285" t="s">
        <v>918</v>
      </c>
      <c r="G1238" s="285" t="s">
        <v>918</v>
      </c>
      <c r="H1238" s="285" t="s">
        <v>918</v>
      </c>
      <c r="I1238" s="285" t="s">
        <v>918</v>
      </c>
      <c r="J1238" s="285" t="s">
        <v>918</v>
      </c>
      <c r="K1238" s="285" t="s">
        <v>918</v>
      </c>
      <c r="L1238" s="285" t="s">
        <v>918</v>
      </c>
      <c r="M1238" s="285" t="s">
        <v>918</v>
      </c>
      <c r="N1238" s="285" t="s">
        <v>918</v>
      </c>
      <c r="O1238" s="285" t="s">
        <v>918</v>
      </c>
      <c r="P1238" s="285" t="s">
        <v>918</v>
      </c>
      <c r="Q1238" s="285" t="s">
        <v>918</v>
      </c>
      <c r="R1238" s="285" t="s">
        <v>918</v>
      </c>
      <c r="S1238" s="285" t="s">
        <v>918</v>
      </c>
      <c r="T1238" s="285" t="s">
        <v>918</v>
      </c>
      <c r="U1238" s="285" t="s">
        <v>918</v>
      </c>
      <c r="V1238" s="285" t="s">
        <v>918</v>
      </c>
      <c r="W1238" s="285" t="s">
        <v>918</v>
      </c>
      <c r="X1238" s="285" t="s">
        <v>918</v>
      </c>
      <c r="Y1238" s="285" t="s">
        <v>918</v>
      </c>
      <c r="Z1238" s="285" t="s">
        <v>918</v>
      </c>
      <c r="AA1238" s="285" t="s">
        <v>918</v>
      </c>
      <c r="AB1238" s="285" t="s">
        <v>918</v>
      </c>
      <c r="AC1238" s="285" t="s">
        <v>918</v>
      </c>
      <c r="AD1238" s="88">
        <f>'Art. 121'!AF1190</f>
        <v>3</v>
      </c>
      <c r="AE1238" s="89" t="str">
        <f t="shared" si="216"/>
        <v>No aplica</v>
      </c>
      <c r="AF1238">
        <f t="shared" si="217"/>
        <v>1.5</v>
      </c>
      <c r="AG1238" s="86" t="str">
        <f t="shared" si="218"/>
        <v>No aplica</v>
      </c>
      <c r="AH1238" s="90" t="e">
        <f t="shared" si="219"/>
        <v>#VALUE!</v>
      </c>
      <c r="AI1238" s="91" t="str">
        <f t="shared" si="220"/>
        <v>No aplica</v>
      </c>
      <c r="AJ1238" s="91" t="e">
        <f t="shared" si="221"/>
        <v>#VALUE!</v>
      </c>
      <c r="AK1238" s="91" t="e">
        <f t="shared" si="222"/>
        <v>#VALUE!</v>
      </c>
    </row>
    <row r="1239" spans="1:37" ht="25.15" customHeight="1" thickTop="1" thickBot="1" x14ac:dyDescent="0.25">
      <c r="A1239" s="285" t="s">
        <v>919</v>
      </c>
      <c r="B1239" s="285" t="s">
        <v>919</v>
      </c>
      <c r="C1239" s="285" t="s">
        <v>919</v>
      </c>
      <c r="D1239" s="285" t="s">
        <v>919</v>
      </c>
      <c r="E1239" s="285" t="s">
        <v>919</v>
      </c>
      <c r="F1239" s="285" t="s">
        <v>919</v>
      </c>
      <c r="G1239" s="285" t="s">
        <v>919</v>
      </c>
      <c r="H1239" s="285" t="s">
        <v>919</v>
      </c>
      <c r="I1239" s="285" t="s">
        <v>919</v>
      </c>
      <c r="J1239" s="285" t="s">
        <v>919</v>
      </c>
      <c r="K1239" s="285" t="s">
        <v>919</v>
      </c>
      <c r="L1239" s="285" t="s">
        <v>919</v>
      </c>
      <c r="M1239" s="285" t="s">
        <v>919</v>
      </c>
      <c r="N1239" s="285" t="s">
        <v>919</v>
      </c>
      <c r="O1239" s="285" t="s">
        <v>919</v>
      </c>
      <c r="P1239" s="285" t="s">
        <v>919</v>
      </c>
      <c r="Q1239" s="285" t="s">
        <v>919</v>
      </c>
      <c r="R1239" s="285" t="s">
        <v>919</v>
      </c>
      <c r="S1239" s="285" t="s">
        <v>919</v>
      </c>
      <c r="T1239" s="285" t="s">
        <v>919</v>
      </c>
      <c r="U1239" s="285" t="s">
        <v>919</v>
      </c>
      <c r="V1239" s="285" t="s">
        <v>919</v>
      </c>
      <c r="W1239" s="285" t="s">
        <v>919</v>
      </c>
      <c r="X1239" s="285" t="s">
        <v>919</v>
      </c>
      <c r="Y1239" s="285" t="s">
        <v>919</v>
      </c>
      <c r="Z1239" s="285" t="s">
        <v>919</v>
      </c>
      <c r="AA1239" s="285" t="s">
        <v>919</v>
      </c>
      <c r="AB1239" s="285" t="s">
        <v>919</v>
      </c>
      <c r="AC1239" s="285" t="s">
        <v>919</v>
      </c>
      <c r="AD1239" s="88">
        <f>'Art. 121'!AF1191</f>
        <v>3</v>
      </c>
      <c r="AE1239" s="89" t="str">
        <f t="shared" si="216"/>
        <v>No aplica</v>
      </c>
      <c r="AF1239">
        <f t="shared" si="217"/>
        <v>1.5</v>
      </c>
      <c r="AG1239" s="86" t="str">
        <f t="shared" si="218"/>
        <v>No aplica</v>
      </c>
      <c r="AH1239" s="90" t="e">
        <f t="shared" si="219"/>
        <v>#VALUE!</v>
      </c>
      <c r="AI1239" s="91" t="str">
        <f t="shared" si="220"/>
        <v>No aplica</v>
      </c>
      <c r="AJ1239" s="91" t="e">
        <f t="shared" si="221"/>
        <v>#VALUE!</v>
      </c>
      <c r="AK1239" s="91" t="e">
        <f t="shared" si="222"/>
        <v>#VALUE!</v>
      </c>
    </row>
    <row r="1240" spans="1:37" ht="25.15" customHeight="1" thickTop="1" thickBot="1" x14ac:dyDescent="0.25">
      <c r="A1240" s="285" t="s">
        <v>920</v>
      </c>
      <c r="B1240" s="285" t="s">
        <v>920</v>
      </c>
      <c r="C1240" s="285" t="s">
        <v>920</v>
      </c>
      <c r="D1240" s="285" t="s">
        <v>920</v>
      </c>
      <c r="E1240" s="285" t="s">
        <v>920</v>
      </c>
      <c r="F1240" s="285" t="s">
        <v>920</v>
      </c>
      <c r="G1240" s="285" t="s">
        <v>920</v>
      </c>
      <c r="H1240" s="285" t="s">
        <v>920</v>
      </c>
      <c r="I1240" s="285" t="s">
        <v>920</v>
      </c>
      <c r="J1240" s="285" t="s">
        <v>920</v>
      </c>
      <c r="K1240" s="285" t="s">
        <v>920</v>
      </c>
      <c r="L1240" s="285" t="s">
        <v>920</v>
      </c>
      <c r="M1240" s="285" t="s">
        <v>920</v>
      </c>
      <c r="N1240" s="285" t="s">
        <v>920</v>
      </c>
      <c r="O1240" s="285" t="s">
        <v>920</v>
      </c>
      <c r="P1240" s="285" t="s">
        <v>920</v>
      </c>
      <c r="Q1240" s="285" t="s">
        <v>920</v>
      </c>
      <c r="R1240" s="285" t="s">
        <v>920</v>
      </c>
      <c r="S1240" s="285" t="s">
        <v>920</v>
      </c>
      <c r="T1240" s="285" t="s">
        <v>920</v>
      </c>
      <c r="U1240" s="285" t="s">
        <v>920</v>
      </c>
      <c r="V1240" s="285" t="s">
        <v>920</v>
      </c>
      <c r="W1240" s="285" t="s">
        <v>920</v>
      </c>
      <c r="X1240" s="285" t="s">
        <v>920</v>
      </c>
      <c r="Y1240" s="285" t="s">
        <v>920</v>
      </c>
      <c r="Z1240" s="285" t="s">
        <v>920</v>
      </c>
      <c r="AA1240" s="285" t="s">
        <v>920</v>
      </c>
      <c r="AB1240" s="285" t="s">
        <v>920</v>
      </c>
      <c r="AC1240" s="285" t="s">
        <v>920</v>
      </c>
      <c r="AD1240" s="88">
        <f>'Art. 121'!AF1192</f>
        <v>3</v>
      </c>
      <c r="AE1240" s="89" t="str">
        <f t="shared" si="216"/>
        <v>No aplica</v>
      </c>
      <c r="AF1240">
        <f t="shared" si="217"/>
        <v>1.5</v>
      </c>
      <c r="AG1240" s="86" t="str">
        <f t="shared" si="218"/>
        <v>No aplica</v>
      </c>
      <c r="AH1240" s="90" t="e">
        <f t="shared" si="219"/>
        <v>#VALUE!</v>
      </c>
      <c r="AI1240" s="91" t="str">
        <f t="shared" si="220"/>
        <v>No aplica</v>
      </c>
      <c r="AJ1240" s="91" t="e">
        <f t="shared" si="221"/>
        <v>#VALUE!</v>
      </c>
      <c r="AK1240" s="91" t="e">
        <f t="shared" si="222"/>
        <v>#VALUE!</v>
      </c>
    </row>
    <row r="1241" spans="1:37" ht="25.15" customHeight="1" thickTop="1" thickBot="1" x14ac:dyDescent="0.25">
      <c r="A1241" s="285" t="s">
        <v>921</v>
      </c>
      <c r="B1241" s="285" t="s">
        <v>921</v>
      </c>
      <c r="C1241" s="285" t="s">
        <v>921</v>
      </c>
      <c r="D1241" s="285" t="s">
        <v>921</v>
      </c>
      <c r="E1241" s="285" t="s">
        <v>921</v>
      </c>
      <c r="F1241" s="285" t="s">
        <v>921</v>
      </c>
      <c r="G1241" s="285" t="s">
        <v>921</v>
      </c>
      <c r="H1241" s="285" t="s">
        <v>921</v>
      </c>
      <c r="I1241" s="285" t="s">
        <v>921</v>
      </c>
      <c r="J1241" s="285" t="s">
        <v>921</v>
      </c>
      <c r="K1241" s="285" t="s">
        <v>921</v>
      </c>
      <c r="L1241" s="285" t="s">
        <v>921</v>
      </c>
      <c r="M1241" s="285" t="s">
        <v>921</v>
      </c>
      <c r="N1241" s="285" t="s">
        <v>921</v>
      </c>
      <c r="O1241" s="285" t="s">
        <v>921</v>
      </c>
      <c r="P1241" s="285" t="s">
        <v>921</v>
      </c>
      <c r="Q1241" s="285" t="s">
        <v>921</v>
      </c>
      <c r="R1241" s="285" t="s">
        <v>921</v>
      </c>
      <c r="S1241" s="285" t="s">
        <v>921</v>
      </c>
      <c r="T1241" s="285" t="s">
        <v>921</v>
      </c>
      <c r="U1241" s="285" t="s">
        <v>921</v>
      </c>
      <c r="V1241" s="285" t="s">
        <v>921</v>
      </c>
      <c r="W1241" s="285" t="s">
        <v>921</v>
      </c>
      <c r="X1241" s="285" t="s">
        <v>921</v>
      </c>
      <c r="Y1241" s="285" t="s">
        <v>921</v>
      </c>
      <c r="Z1241" s="285" t="s">
        <v>921</v>
      </c>
      <c r="AA1241" s="285" t="s">
        <v>921</v>
      </c>
      <c r="AB1241" s="285" t="s">
        <v>921</v>
      </c>
      <c r="AC1241" s="285" t="s">
        <v>921</v>
      </c>
      <c r="AD1241" s="88">
        <f>'Art. 121'!AF1193</f>
        <v>3</v>
      </c>
      <c r="AE1241" s="89" t="str">
        <f t="shared" si="216"/>
        <v>No aplica</v>
      </c>
      <c r="AF1241">
        <f t="shared" si="217"/>
        <v>1.5</v>
      </c>
      <c r="AG1241" s="86" t="str">
        <f t="shared" si="218"/>
        <v>No aplica</v>
      </c>
      <c r="AH1241" s="90" t="e">
        <f t="shared" si="219"/>
        <v>#VALUE!</v>
      </c>
      <c r="AI1241" s="91" t="str">
        <f t="shared" si="220"/>
        <v>No aplica</v>
      </c>
      <c r="AJ1241" s="91" t="e">
        <f t="shared" si="221"/>
        <v>#VALUE!</v>
      </c>
      <c r="AK1241" s="91" t="e">
        <f t="shared" si="222"/>
        <v>#VALUE!</v>
      </c>
    </row>
    <row r="1242" spans="1:37" ht="25.15" customHeight="1" thickTop="1" thickBot="1" x14ac:dyDescent="0.25">
      <c r="A1242" s="285" t="s">
        <v>922</v>
      </c>
      <c r="B1242" s="285" t="s">
        <v>922</v>
      </c>
      <c r="C1242" s="285" t="s">
        <v>922</v>
      </c>
      <c r="D1242" s="285" t="s">
        <v>922</v>
      </c>
      <c r="E1242" s="285" t="s">
        <v>922</v>
      </c>
      <c r="F1242" s="285" t="s">
        <v>922</v>
      </c>
      <c r="G1242" s="285" t="s">
        <v>922</v>
      </c>
      <c r="H1242" s="285" t="s">
        <v>922</v>
      </c>
      <c r="I1242" s="285" t="s">
        <v>922</v>
      </c>
      <c r="J1242" s="285" t="s">
        <v>922</v>
      </c>
      <c r="K1242" s="285" t="s">
        <v>922</v>
      </c>
      <c r="L1242" s="285" t="s">
        <v>922</v>
      </c>
      <c r="M1242" s="285" t="s">
        <v>922</v>
      </c>
      <c r="N1242" s="285" t="s">
        <v>922</v>
      </c>
      <c r="O1242" s="285" t="s">
        <v>922</v>
      </c>
      <c r="P1242" s="285" t="s">
        <v>922</v>
      </c>
      <c r="Q1242" s="285" t="s">
        <v>922</v>
      </c>
      <c r="R1242" s="285" t="s">
        <v>922</v>
      </c>
      <c r="S1242" s="285" t="s">
        <v>922</v>
      </c>
      <c r="T1242" s="285" t="s">
        <v>922</v>
      </c>
      <c r="U1242" s="285" t="s">
        <v>922</v>
      </c>
      <c r="V1242" s="285" t="s">
        <v>922</v>
      </c>
      <c r="W1242" s="285" t="s">
        <v>922</v>
      </c>
      <c r="X1242" s="285" t="s">
        <v>922</v>
      </c>
      <c r="Y1242" s="285" t="s">
        <v>922</v>
      </c>
      <c r="Z1242" s="285" t="s">
        <v>922</v>
      </c>
      <c r="AA1242" s="285" t="s">
        <v>922</v>
      </c>
      <c r="AB1242" s="285" t="s">
        <v>922</v>
      </c>
      <c r="AC1242" s="285" t="s">
        <v>922</v>
      </c>
      <c r="AD1242" s="88">
        <f>'Art. 121'!AF1194</f>
        <v>3</v>
      </c>
      <c r="AE1242" s="89" t="str">
        <f t="shared" si="216"/>
        <v>No aplica</v>
      </c>
      <c r="AF1242">
        <f t="shared" si="217"/>
        <v>1.5</v>
      </c>
      <c r="AG1242" s="86" t="str">
        <f t="shared" si="218"/>
        <v>No aplica</v>
      </c>
      <c r="AH1242" s="90" t="e">
        <f t="shared" si="219"/>
        <v>#VALUE!</v>
      </c>
      <c r="AI1242" s="91" t="str">
        <f t="shared" si="220"/>
        <v>No aplica</v>
      </c>
      <c r="AJ1242" s="91" t="e">
        <f t="shared" si="221"/>
        <v>#VALUE!</v>
      </c>
      <c r="AK1242" s="91" t="e">
        <f t="shared" si="222"/>
        <v>#VALUE!</v>
      </c>
    </row>
    <row r="1243" spans="1:37" ht="25.15" customHeight="1" thickTop="1" thickBot="1" x14ac:dyDescent="0.25">
      <c r="A1243" s="285" t="s">
        <v>923</v>
      </c>
      <c r="B1243" s="285" t="s">
        <v>923</v>
      </c>
      <c r="C1243" s="285" t="s">
        <v>923</v>
      </c>
      <c r="D1243" s="285" t="s">
        <v>923</v>
      </c>
      <c r="E1243" s="285" t="s">
        <v>923</v>
      </c>
      <c r="F1243" s="285" t="s">
        <v>923</v>
      </c>
      <c r="G1243" s="285" t="s">
        <v>923</v>
      </c>
      <c r="H1243" s="285" t="s">
        <v>923</v>
      </c>
      <c r="I1243" s="285" t="s">
        <v>923</v>
      </c>
      <c r="J1243" s="285" t="s">
        <v>923</v>
      </c>
      <c r="K1243" s="285" t="s">
        <v>923</v>
      </c>
      <c r="L1243" s="285" t="s">
        <v>923</v>
      </c>
      <c r="M1243" s="285" t="s">
        <v>923</v>
      </c>
      <c r="N1243" s="285" t="s">
        <v>923</v>
      </c>
      <c r="O1243" s="285" t="s">
        <v>923</v>
      </c>
      <c r="P1243" s="285" t="s">
        <v>923</v>
      </c>
      <c r="Q1243" s="285" t="s">
        <v>923</v>
      </c>
      <c r="R1243" s="285" t="s">
        <v>923</v>
      </c>
      <c r="S1243" s="285" t="s">
        <v>923</v>
      </c>
      <c r="T1243" s="285" t="s">
        <v>923</v>
      </c>
      <c r="U1243" s="285" t="s">
        <v>923</v>
      </c>
      <c r="V1243" s="285" t="s">
        <v>923</v>
      </c>
      <c r="W1243" s="285" t="s">
        <v>923</v>
      </c>
      <c r="X1243" s="285" t="s">
        <v>923</v>
      </c>
      <c r="Y1243" s="285" t="s">
        <v>923</v>
      </c>
      <c r="Z1243" s="285" t="s">
        <v>923</v>
      </c>
      <c r="AA1243" s="285" t="s">
        <v>923</v>
      </c>
      <c r="AB1243" s="285" t="s">
        <v>923</v>
      </c>
      <c r="AC1243" s="285" t="s">
        <v>923</v>
      </c>
      <c r="AD1243" s="88">
        <f>'Art. 121'!AF1195</f>
        <v>3</v>
      </c>
      <c r="AE1243" s="89" t="str">
        <f t="shared" si="216"/>
        <v>No aplica</v>
      </c>
      <c r="AF1243">
        <f t="shared" si="217"/>
        <v>1.5</v>
      </c>
      <c r="AG1243" s="86" t="str">
        <f t="shared" si="218"/>
        <v>No aplica</v>
      </c>
      <c r="AH1243" s="90" t="e">
        <f t="shared" si="219"/>
        <v>#VALUE!</v>
      </c>
      <c r="AI1243" s="91" t="str">
        <f t="shared" si="220"/>
        <v>No aplica</v>
      </c>
      <c r="AJ1243" s="91" t="e">
        <f t="shared" si="221"/>
        <v>#VALUE!</v>
      </c>
      <c r="AK1243" s="91" t="e">
        <f t="shared" si="222"/>
        <v>#VALUE!</v>
      </c>
    </row>
    <row r="1244" spans="1:37" ht="25.15" customHeight="1" thickTop="1" thickBot="1" x14ac:dyDescent="0.25">
      <c r="A1244" s="285" t="s">
        <v>924</v>
      </c>
      <c r="B1244" s="285" t="s">
        <v>924</v>
      </c>
      <c r="C1244" s="285" t="s">
        <v>924</v>
      </c>
      <c r="D1244" s="285" t="s">
        <v>924</v>
      </c>
      <c r="E1244" s="285" t="s">
        <v>924</v>
      </c>
      <c r="F1244" s="285" t="s">
        <v>924</v>
      </c>
      <c r="G1244" s="285" t="s">
        <v>924</v>
      </c>
      <c r="H1244" s="285" t="s">
        <v>924</v>
      </c>
      <c r="I1244" s="285" t="s">
        <v>924</v>
      </c>
      <c r="J1244" s="285" t="s">
        <v>924</v>
      </c>
      <c r="K1244" s="285" t="s">
        <v>924</v>
      </c>
      <c r="L1244" s="285" t="s">
        <v>924</v>
      </c>
      <c r="M1244" s="285" t="s">
        <v>924</v>
      </c>
      <c r="N1244" s="285" t="s">
        <v>924</v>
      </c>
      <c r="O1244" s="285" t="s">
        <v>924</v>
      </c>
      <c r="P1244" s="285" t="s">
        <v>924</v>
      </c>
      <c r="Q1244" s="285" t="s">
        <v>924</v>
      </c>
      <c r="R1244" s="285" t="s">
        <v>924</v>
      </c>
      <c r="S1244" s="285" t="s">
        <v>924</v>
      </c>
      <c r="T1244" s="285" t="s">
        <v>924</v>
      </c>
      <c r="U1244" s="285" t="s">
        <v>924</v>
      </c>
      <c r="V1244" s="285" t="s">
        <v>924</v>
      </c>
      <c r="W1244" s="285" t="s">
        <v>924</v>
      </c>
      <c r="X1244" s="285" t="s">
        <v>924</v>
      </c>
      <c r="Y1244" s="285" t="s">
        <v>924</v>
      </c>
      <c r="Z1244" s="285" t="s">
        <v>924</v>
      </c>
      <c r="AA1244" s="285" t="s">
        <v>924</v>
      </c>
      <c r="AB1244" s="285" t="s">
        <v>924</v>
      </c>
      <c r="AC1244" s="285" t="s">
        <v>924</v>
      </c>
      <c r="AD1244" s="88">
        <f>'Art. 121'!AF1196</f>
        <v>3</v>
      </c>
      <c r="AE1244" s="89" t="str">
        <f t="shared" si="216"/>
        <v>No aplica</v>
      </c>
      <c r="AF1244">
        <f t="shared" si="217"/>
        <v>1.5</v>
      </c>
      <c r="AG1244" s="86" t="str">
        <f t="shared" si="218"/>
        <v>No aplica</v>
      </c>
      <c r="AH1244" s="90" t="e">
        <f t="shared" si="219"/>
        <v>#VALUE!</v>
      </c>
      <c r="AI1244" s="91" t="str">
        <f t="shared" si="220"/>
        <v>No aplica</v>
      </c>
      <c r="AJ1244" s="91" t="e">
        <f t="shared" si="221"/>
        <v>#VALUE!</v>
      </c>
      <c r="AK1244" s="91" t="e">
        <f t="shared" si="222"/>
        <v>#VALUE!</v>
      </c>
    </row>
    <row r="1245" spans="1:37" ht="25.15" customHeight="1" thickTop="1" thickBot="1" x14ac:dyDescent="0.25">
      <c r="A1245" s="285" t="s">
        <v>925</v>
      </c>
      <c r="B1245" s="285" t="s">
        <v>925</v>
      </c>
      <c r="C1245" s="285" t="s">
        <v>925</v>
      </c>
      <c r="D1245" s="285" t="s">
        <v>925</v>
      </c>
      <c r="E1245" s="285" t="s">
        <v>925</v>
      </c>
      <c r="F1245" s="285" t="s">
        <v>925</v>
      </c>
      <c r="G1245" s="285" t="s">
        <v>925</v>
      </c>
      <c r="H1245" s="285" t="s">
        <v>925</v>
      </c>
      <c r="I1245" s="285" t="s">
        <v>925</v>
      </c>
      <c r="J1245" s="285" t="s">
        <v>925</v>
      </c>
      <c r="K1245" s="285" t="s">
        <v>925</v>
      </c>
      <c r="L1245" s="285" t="s">
        <v>925</v>
      </c>
      <c r="M1245" s="285" t="s">
        <v>925</v>
      </c>
      <c r="N1245" s="285" t="s">
        <v>925</v>
      </c>
      <c r="O1245" s="285" t="s">
        <v>925</v>
      </c>
      <c r="P1245" s="285" t="s">
        <v>925</v>
      </c>
      <c r="Q1245" s="285" t="s">
        <v>925</v>
      </c>
      <c r="R1245" s="285" t="s">
        <v>925</v>
      </c>
      <c r="S1245" s="285" t="s">
        <v>925</v>
      </c>
      <c r="T1245" s="285" t="s">
        <v>925</v>
      </c>
      <c r="U1245" s="285" t="s">
        <v>925</v>
      </c>
      <c r="V1245" s="285" t="s">
        <v>925</v>
      </c>
      <c r="W1245" s="285" t="s">
        <v>925</v>
      </c>
      <c r="X1245" s="285" t="s">
        <v>925</v>
      </c>
      <c r="Y1245" s="285" t="s">
        <v>925</v>
      </c>
      <c r="Z1245" s="285" t="s">
        <v>925</v>
      </c>
      <c r="AA1245" s="285" t="s">
        <v>925</v>
      </c>
      <c r="AB1245" s="285" t="s">
        <v>925</v>
      </c>
      <c r="AC1245" s="285" t="s">
        <v>925</v>
      </c>
      <c r="AD1245" s="88">
        <f>'Art. 121'!AF1197</f>
        <v>3</v>
      </c>
      <c r="AE1245" s="89" t="str">
        <f t="shared" si="216"/>
        <v>No aplica</v>
      </c>
      <c r="AF1245">
        <f t="shared" si="217"/>
        <v>1.5</v>
      </c>
      <c r="AG1245" s="86" t="str">
        <f t="shared" si="218"/>
        <v>No aplica</v>
      </c>
      <c r="AH1245" s="90" t="e">
        <f t="shared" si="219"/>
        <v>#VALUE!</v>
      </c>
      <c r="AI1245" s="91" t="str">
        <f t="shared" si="220"/>
        <v>No aplica</v>
      </c>
      <c r="AJ1245" s="91" t="e">
        <f t="shared" si="221"/>
        <v>#VALUE!</v>
      </c>
      <c r="AK1245" s="91" t="e">
        <f t="shared" si="222"/>
        <v>#VALUE!</v>
      </c>
    </row>
    <row r="1246" spans="1:37" ht="25.15" customHeight="1" thickTop="1" thickBot="1" x14ac:dyDescent="0.25">
      <c r="A1246" s="285" t="s">
        <v>926</v>
      </c>
      <c r="B1246" s="285" t="s">
        <v>926</v>
      </c>
      <c r="C1246" s="285" t="s">
        <v>926</v>
      </c>
      <c r="D1246" s="285" t="s">
        <v>926</v>
      </c>
      <c r="E1246" s="285" t="s">
        <v>926</v>
      </c>
      <c r="F1246" s="285" t="s">
        <v>926</v>
      </c>
      <c r="G1246" s="285" t="s">
        <v>926</v>
      </c>
      <c r="H1246" s="285" t="s">
        <v>926</v>
      </c>
      <c r="I1246" s="285" t="s">
        <v>926</v>
      </c>
      <c r="J1246" s="285" t="s">
        <v>926</v>
      </c>
      <c r="K1246" s="285" t="s">
        <v>926</v>
      </c>
      <c r="L1246" s="285" t="s">
        <v>926</v>
      </c>
      <c r="M1246" s="285" t="s">
        <v>926</v>
      </c>
      <c r="N1246" s="285" t="s">
        <v>926</v>
      </c>
      <c r="O1246" s="285" t="s">
        <v>926</v>
      </c>
      <c r="P1246" s="285" t="s">
        <v>926</v>
      </c>
      <c r="Q1246" s="285" t="s">
        <v>926</v>
      </c>
      <c r="R1246" s="285" t="s">
        <v>926</v>
      </c>
      <c r="S1246" s="285" t="s">
        <v>926</v>
      </c>
      <c r="T1246" s="285" t="s">
        <v>926</v>
      </c>
      <c r="U1246" s="285" t="s">
        <v>926</v>
      </c>
      <c r="V1246" s="285" t="s">
        <v>926</v>
      </c>
      <c r="W1246" s="285" t="s">
        <v>926</v>
      </c>
      <c r="X1246" s="285" t="s">
        <v>926</v>
      </c>
      <c r="Y1246" s="285" t="s">
        <v>926</v>
      </c>
      <c r="Z1246" s="285" t="s">
        <v>926</v>
      </c>
      <c r="AA1246" s="285" t="s">
        <v>926</v>
      </c>
      <c r="AB1246" s="285" t="s">
        <v>926</v>
      </c>
      <c r="AC1246" s="285" t="s">
        <v>926</v>
      </c>
      <c r="AD1246" s="88">
        <f>'Art. 121'!AF1198</f>
        <v>3</v>
      </c>
      <c r="AE1246" s="89" t="str">
        <f t="shared" si="216"/>
        <v>No aplica</v>
      </c>
      <c r="AF1246">
        <f t="shared" si="217"/>
        <v>1.5</v>
      </c>
      <c r="AG1246" s="86" t="str">
        <f t="shared" si="218"/>
        <v>No aplica</v>
      </c>
      <c r="AH1246" s="90" t="e">
        <f t="shared" si="219"/>
        <v>#VALUE!</v>
      </c>
      <c r="AI1246" s="91" t="str">
        <f t="shared" si="220"/>
        <v>No aplica</v>
      </c>
      <c r="AJ1246" s="91" t="e">
        <f t="shared" si="221"/>
        <v>#VALUE!</v>
      </c>
      <c r="AK1246" s="91" t="e">
        <f t="shared" si="222"/>
        <v>#VALUE!</v>
      </c>
    </row>
    <row r="1247" spans="1:37" ht="25.15" customHeight="1" thickTop="1" thickBot="1" x14ac:dyDescent="0.25">
      <c r="A1247" s="285" t="s">
        <v>927</v>
      </c>
      <c r="B1247" s="285" t="s">
        <v>927</v>
      </c>
      <c r="C1247" s="285" t="s">
        <v>927</v>
      </c>
      <c r="D1247" s="285" t="s">
        <v>927</v>
      </c>
      <c r="E1247" s="285" t="s">
        <v>927</v>
      </c>
      <c r="F1247" s="285" t="s">
        <v>927</v>
      </c>
      <c r="G1247" s="285" t="s">
        <v>927</v>
      </c>
      <c r="H1247" s="285" t="s">
        <v>927</v>
      </c>
      <c r="I1247" s="285" t="s">
        <v>927</v>
      </c>
      <c r="J1247" s="285" t="s">
        <v>927</v>
      </c>
      <c r="K1247" s="285" t="s">
        <v>927</v>
      </c>
      <c r="L1247" s="285" t="s">
        <v>927</v>
      </c>
      <c r="M1247" s="285" t="s">
        <v>927</v>
      </c>
      <c r="N1247" s="285" t="s">
        <v>927</v>
      </c>
      <c r="O1247" s="285" t="s">
        <v>927</v>
      </c>
      <c r="P1247" s="285" t="s">
        <v>927</v>
      </c>
      <c r="Q1247" s="285" t="s">
        <v>927</v>
      </c>
      <c r="R1247" s="285" t="s">
        <v>927</v>
      </c>
      <c r="S1247" s="285" t="s">
        <v>927</v>
      </c>
      <c r="T1247" s="285" t="s">
        <v>927</v>
      </c>
      <c r="U1247" s="285" t="s">
        <v>927</v>
      </c>
      <c r="V1247" s="285" t="s">
        <v>927</v>
      </c>
      <c r="W1247" s="285" t="s">
        <v>927</v>
      </c>
      <c r="X1247" s="285" t="s">
        <v>927</v>
      </c>
      <c r="Y1247" s="285" t="s">
        <v>927</v>
      </c>
      <c r="Z1247" s="285" t="s">
        <v>927</v>
      </c>
      <c r="AA1247" s="285" t="s">
        <v>927</v>
      </c>
      <c r="AB1247" s="285" t="s">
        <v>927</v>
      </c>
      <c r="AC1247" s="285" t="s">
        <v>927</v>
      </c>
      <c r="AD1247" s="88">
        <f>'Art. 121'!AF1199</f>
        <v>3</v>
      </c>
      <c r="AE1247" s="89" t="str">
        <f t="shared" si="216"/>
        <v>No aplica</v>
      </c>
      <c r="AF1247">
        <f t="shared" si="217"/>
        <v>1.5</v>
      </c>
      <c r="AG1247" s="86" t="str">
        <f t="shared" si="218"/>
        <v>No aplica</v>
      </c>
      <c r="AH1247" s="90" t="e">
        <f t="shared" si="219"/>
        <v>#VALUE!</v>
      </c>
      <c r="AI1247" s="91" t="str">
        <f t="shared" si="220"/>
        <v>No aplica</v>
      </c>
      <c r="AJ1247" s="91" t="e">
        <f t="shared" si="221"/>
        <v>#VALUE!</v>
      </c>
      <c r="AK1247" s="91" t="e">
        <f t="shared" si="222"/>
        <v>#VALUE!</v>
      </c>
    </row>
    <row r="1248" spans="1:37" ht="25.15" customHeight="1" thickTop="1" thickBot="1" x14ac:dyDescent="0.25">
      <c r="A1248" s="285" t="s">
        <v>928</v>
      </c>
      <c r="B1248" s="285" t="s">
        <v>928</v>
      </c>
      <c r="C1248" s="285" t="s">
        <v>928</v>
      </c>
      <c r="D1248" s="285" t="s">
        <v>928</v>
      </c>
      <c r="E1248" s="285" t="s">
        <v>928</v>
      </c>
      <c r="F1248" s="285" t="s">
        <v>928</v>
      </c>
      <c r="G1248" s="285" t="s">
        <v>928</v>
      </c>
      <c r="H1248" s="285" t="s">
        <v>928</v>
      </c>
      <c r="I1248" s="285" t="s">
        <v>928</v>
      </c>
      <c r="J1248" s="285" t="s">
        <v>928</v>
      </c>
      <c r="K1248" s="285" t="s">
        <v>928</v>
      </c>
      <c r="L1248" s="285" t="s">
        <v>928</v>
      </c>
      <c r="M1248" s="285" t="s">
        <v>928</v>
      </c>
      <c r="N1248" s="285" t="s">
        <v>928</v>
      </c>
      <c r="O1248" s="285" t="s">
        <v>928</v>
      </c>
      <c r="P1248" s="285" t="s">
        <v>928</v>
      </c>
      <c r="Q1248" s="285" t="s">
        <v>928</v>
      </c>
      <c r="R1248" s="285" t="s">
        <v>928</v>
      </c>
      <c r="S1248" s="285" t="s">
        <v>928</v>
      </c>
      <c r="T1248" s="285" t="s">
        <v>928</v>
      </c>
      <c r="U1248" s="285" t="s">
        <v>928</v>
      </c>
      <c r="V1248" s="285" t="s">
        <v>928</v>
      </c>
      <c r="W1248" s="285" t="s">
        <v>928</v>
      </c>
      <c r="X1248" s="285" t="s">
        <v>928</v>
      </c>
      <c r="Y1248" s="285" t="s">
        <v>928</v>
      </c>
      <c r="Z1248" s="285" t="s">
        <v>928</v>
      </c>
      <c r="AA1248" s="285" t="s">
        <v>928</v>
      </c>
      <c r="AB1248" s="285" t="s">
        <v>928</v>
      </c>
      <c r="AC1248" s="285" t="s">
        <v>928</v>
      </c>
      <c r="AD1248" s="88">
        <f>'Art. 121'!AF1200</f>
        <v>3</v>
      </c>
      <c r="AE1248" s="89" t="str">
        <f t="shared" si="216"/>
        <v>No aplica</v>
      </c>
      <c r="AF1248">
        <f t="shared" si="217"/>
        <v>1.5</v>
      </c>
      <c r="AG1248" s="86" t="str">
        <f t="shared" si="218"/>
        <v>No aplica</v>
      </c>
      <c r="AH1248" s="90" t="e">
        <f t="shared" si="219"/>
        <v>#VALUE!</v>
      </c>
      <c r="AI1248" s="91" t="str">
        <f t="shared" si="220"/>
        <v>No aplica</v>
      </c>
      <c r="AJ1248" s="91" t="e">
        <f t="shared" si="221"/>
        <v>#VALUE!</v>
      </c>
      <c r="AK1248" s="91" t="e">
        <f t="shared" si="222"/>
        <v>#VALUE!</v>
      </c>
    </row>
    <row r="1249" spans="1:37" ht="25.15" customHeight="1" thickTop="1" thickBot="1" x14ac:dyDescent="0.25">
      <c r="A1249" s="285" t="s">
        <v>929</v>
      </c>
      <c r="B1249" s="285" t="s">
        <v>929</v>
      </c>
      <c r="C1249" s="285" t="s">
        <v>929</v>
      </c>
      <c r="D1249" s="285" t="s">
        <v>929</v>
      </c>
      <c r="E1249" s="285" t="s">
        <v>929</v>
      </c>
      <c r="F1249" s="285" t="s">
        <v>929</v>
      </c>
      <c r="G1249" s="285" t="s">
        <v>929</v>
      </c>
      <c r="H1249" s="285" t="s">
        <v>929</v>
      </c>
      <c r="I1249" s="285" t="s">
        <v>929</v>
      </c>
      <c r="J1249" s="285" t="s">
        <v>929</v>
      </c>
      <c r="K1249" s="285" t="s">
        <v>929</v>
      </c>
      <c r="L1249" s="285" t="s">
        <v>929</v>
      </c>
      <c r="M1249" s="285" t="s">
        <v>929</v>
      </c>
      <c r="N1249" s="285" t="s">
        <v>929</v>
      </c>
      <c r="O1249" s="285" t="s">
        <v>929</v>
      </c>
      <c r="P1249" s="285" t="s">
        <v>929</v>
      </c>
      <c r="Q1249" s="285" t="s">
        <v>929</v>
      </c>
      <c r="R1249" s="285" t="s">
        <v>929</v>
      </c>
      <c r="S1249" s="285" t="s">
        <v>929</v>
      </c>
      <c r="T1249" s="285" t="s">
        <v>929</v>
      </c>
      <c r="U1249" s="285" t="s">
        <v>929</v>
      </c>
      <c r="V1249" s="285" t="s">
        <v>929</v>
      </c>
      <c r="W1249" s="285" t="s">
        <v>929</v>
      </c>
      <c r="X1249" s="285" t="s">
        <v>929</v>
      </c>
      <c r="Y1249" s="285" t="s">
        <v>929</v>
      </c>
      <c r="Z1249" s="285" t="s">
        <v>929</v>
      </c>
      <c r="AA1249" s="285" t="s">
        <v>929</v>
      </c>
      <c r="AB1249" s="285" t="s">
        <v>929</v>
      </c>
      <c r="AC1249" s="285" t="s">
        <v>929</v>
      </c>
      <c r="AD1249" s="88">
        <f>'Art. 121'!AF1201</f>
        <v>3</v>
      </c>
      <c r="AE1249" s="89" t="str">
        <f t="shared" si="216"/>
        <v>No aplica</v>
      </c>
      <c r="AF1249">
        <f t="shared" si="217"/>
        <v>1.5</v>
      </c>
      <c r="AG1249" s="86" t="str">
        <f t="shared" si="218"/>
        <v>No aplica</v>
      </c>
      <c r="AH1249" s="90" t="e">
        <f t="shared" si="219"/>
        <v>#VALUE!</v>
      </c>
      <c r="AI1249" s="91" t="str">
        <f t="shared" si="220"/>
        <v>No aplica</v>
      </c>
      <c r="AJ1249" s="91" t="e">
        <f t="shared" si="221"/>
        <v>#VALUE!</v>
      </c>
      <c r="AK1249" s="91" t="e">
        <f t="shared" si="222"/>
        <v>#VALUE!</v>
      </c>
    </row>
    <row r="1250" spans="1:37" ht="25.15" customHeight="1" thickTop="1" thickBot="1" x14ac:dyDescent="0.25">
      <c r="A1250" s="285" t="s">
        <v>930</v>
      </c>
      <c r="B1250" s="285" t="s">
        <v>930</v>
      </c>
      <c r="C1250" s="285" t="s">
        <v>930</v>
      </c>
      <c r="D1250" s="285" t="s">
        <v>930</v>
      </c>
      <c r="E1250" s="285" t="s">
        <v>930</v>
      </c>
      <c r="F1250" s="285" t="s">
        <v>930</v>
      </c>
      <c r="G1250" s="285" t="s">
        <v>930</v>
      </c>
      <c r="H1250" s="285" t="s">
        <v>930</v>
      </c>
      <c r="I1250" s="285" t="s">
        <v>930</v>
      </c>
      <c r="J1250" s="285" t="s">
        <v>930</v>
      </c>
      <c r="K1250" s="285" t="s">
        <v>930</v>
      </c>
      <c r="L1250" s="285" t="s">
        <v>930</v>
      </c>
      <c r="M1250" s="285" t="s">
        <v>930</v>
      </c>
      <c r="N1250" s="285" t="s">
        <v>930</v>
      </c>
      <c r="O1250" s="285" t="s">
        <v>930</v>
      </c>
      <c r="P1250" s="285" t="s">
        <v>930</v>
      </c>
      <c r="Q1250" s="285" t="s">
        <v>930</v>
      </c>
      <c r="R1250" s="285" t="s">
        <v>930</v>
      </c>
      <c r="S1250" s="285" t="s">
        <v>930</v>
      </c>
      <c r="T1250" s="285" t="s">
        <v>930</v>
      </c>
      <c r="U1250" s="285" t="s">
        <v>930</v>
      </c>
      <c r="V1250" s="285" t="s">
        <v>930</v>
      </c>
      <c r="W1250" s="285" t="s">
        <v>930</v>
      </c>
      <c r="X1250" s="285" t="s">
        <v>930</v>
      </c>
      <c r="Y1250" s="285" t="s">
        <v>930</v>
      </c>
      <c r="Z1250" s="285" t="s">
        <v>930</v>
      </c>
      <c r="AA1250" s="285" t="s">
        <v>930</v>
      </c>
      <c r="AB1250" s="285" t="s">
        <v>930</v>
      </c>
      <c r="AC1250" s="285" t="s">
        <v>930</v>
      </c>
      <c r="AD1250" s="88">
        <f>'Art. 121'!AF1202</f>
        <v>3</v>
      </c>
      <c r="AE1250" s="89" t="str">
        <f t="shared" si="216"/>
        <v>No aplica</v>
      </c>
      <c r="AF1250">
        <f t="shared" si="217"/>
        <v>1.5</v>
      </c>
      <c r="AG1250" s="86" t="str">
        <f t="shared" si="218"/>
        <v>No aplica</v>
      </c>
      <c r="AH1250" s="90" t="e">
        <f t="shared" si="219"/>
        <v>#VALUE!</v>
      </c>
      <c r="AI1250" s="91" t="str">
        <f t="shared" si="220"/>
        <v>No aplica</v>
      </c>
      <c r="AJ1250" s="91" t="e">
        <f t="shared" si="221"/>
        <v>#VALUE!</v>
      </c>
      <c r="AK1250" s="91" t="e">
        <f t="shared" si="222"/>
        <v>#VALUE!</v>
      </c>
    </row>
    <row r="1251" spans="1:37" ht="25.15" customHeight="1" thickTop="1" thickBot="1" x14ac:dyDescent="0.25">
      <c r="A1251" s="285" t="s">
        <v>931</v>
      </c>
      <c r="B1251" s="285" t="s">
        <v>931</v>
      </c>
      <c r="C1251" s="285" t="s">
        <v>931</v>
      </c>
      <c r="D1251" s="285" t="s">
        <v>931</v>
      </c>
      <c r="E1251" s="285" t="s">
        <v>931</v>
      </c>
      <c r="F1251" s="285" t="s">
        <v>931</v>
      </c>
      <c r="G1251" s="285" t="s">
        <v>931</v>
      </c>
      <c r="H1251" s="285" t="s">
        <v>931</v>
      </c>
      <c r="I1251" s="285" t="s">
        <v>931</v>
      </c>
      <c r="J1251" s="285" t="s">
        <v>931</v>
      </c>
      <c r="K1251" s="285" t="s">
        <v>931</v>
      </c>
      <c r="L1251" s="285" t="s">
        <v>931</v>
      </c>
      <c r="M1251" s="285" t="s">
        <v>931</v>
      </c>
      <c r="N1251" s="285" t="s">
        <v>931</v>
      </c>
      <c r="O1251" s="285" t="s">
        <v>931</v>
      </c>
      <c r="P1251" s="285" t="s">
        <v>931</v>
      </c>
      <c r="Q1251" s="285" t="s">
        <v>931</v>
      </c>
      <c r="R1251" s="285" t="s">
        <v>931</v>
      </c>
      <c r="S1251" s="285" t="s">
        <v>931</v>
      </c>
      <c r="T1251" s="285" t="s">
        <v>931</v>
      </c>
      <c r="U1251" s="285" t="s">
        <v>931</v>
      </c>
      <c r="V1251" s="285" t="s">
        <v>931</v>
      </c>
      <c r="W1251" s="285" t="s">
        <v>931</v>
      </c>
      <c r="X1251" s="285" t="s">
        <v>931</v>
      </c>
      <c r="Y1251" s="285" t="s">
        <v>931</v>
      </c>
      <c r="Z1251" s="285" t="s">
        <v>931</v>
      </c>
      <c r="AA1251" s="285" t="s">
        <v>931</v>
      </c>
      <c r="AB1251" s="285" t="s">
        <v>931</v>
      </c>
      <c r="AC1251" s="285" t="s">
        <v>931</v>
      </c>
      <c r="AD1251" s="88">
        <f>'Art. 121'!AF1203</f>
        <v>3</v>
      </c>
      <c r="AE1251" s="89" t="str">
        <f t="shared" si="216"/>
        <v>No aplica</v>
      </c>
      <c r="AF1251">
        <f t="shared" si="217"/>
        <v>1.5</v>
      </c>
      <c r="AG1251" s="86" t="str">
        <f t="shared" si="218"/>
        <v>No aplica</v>
      </c>
      <c r="AH1251" s="90" t="e">
        <f t="shared" si="219"/>
        <v>#VALUE!</v>
      </c>
      <c r="AI1251" s="91" t="str">
        <f t="shared" si="220"/>
        <v>No aplica</v>
      </c>
      <c r="AJ1251" s="91" t="e">
        <f t="shared" si="221"/>
        <v>#VALUE!</v>
      </c>
      <c r="AK1251" s="91" t="e">
        <f t="shared" si="222"/>
        <v>#VALUE!</v>
      </c>
    </row>
    <row r="1252" spans="1:37" ht="25.15" customHeight="1" thickTop="1" thickBot="1" x14ac:dyDescent="0.25">
      <c r="A1252" s="285" t="s">
        <v>932</v>
      </c>
      <c r="B1252" s="285" t="s">
        <v>932</v>
      </c>
      <c r="C1252" s="285" t="s">
        <v>932</v>
      </c>
      <c r="D1252" s="285" t="s">
        <v>932</v>
      </c>
      <c r="E1252" s="285" t="s">
        <v>932</v>
      </c>
      <c r="F1252" s="285" t="s">
        <v>932</v>
      </c>
      <c r="G1252" s="285" t="s">
        <v>932</v>
      </c>
      <c r="H1252" s="285" t="s">
        <v>932</v>
      </c>
      <c r="I1252" s="285" t="s">
        <v>932</v>
      </c>
      <c r="J1252" s="285" t="s">
        <v>932</v>
      </c>
      <c r="K1252" s="285" t="s">
        <v>932</v>
      </c>
      <c r="L1252" s="285" t="s">
        <v>932</v>
      </c>
      <c r="M1252" s="285" t="s">
        <v>932</v>
      </c>
      <c r="N1252" s="285" t="s">
        <v>932</v>
      </c>
      <c r="O1252" s="285" t="s">
        <v>932</v>
      </c>
      <c r="P1252" s="285" t="s">
        <v>932</v>
      </c>
      <c r="Q1252" s="285" t="s">
        <v>932</v>
      </c>
      <c r="R1252" s="285" t="s">
        <v>932</v>
      </c>
      <c r="S1252" s="285" t="s">
        <v>932</v>
      </c>
      <c r="T1252" s="285" t="s">
        <v>932</v>
      </c>
      <c r="U1252" s="285" t="s">
        <v>932</v>
      </c>
      <c r="V1252" s="285" t="s">
        <v>932</v>
      </c>
      <c r="W1252" s="285" t="s">
        <v>932</v>
      </c>
      <c r="X1252" s="285" t="s">
        <v>932</v>
      </c>
      <c r="Y1252" s="285" t="s">
        <v>932</v>
      </c>
      <c r="Z1252" s="285" t="s">
        <v>932</v>
      </c>
      <c r="AA1252" s="285" t="s">
        <v>932</v>
      </c>
      <c r="AB1252" s="285" t="s">
        <v>932</v>
      </c>
      <c r="AC1252" s="285" t="s">
        <v>932</v>
      </c>
      <c r="AD1252" s="88">
        <f>'Art. 121'!AF1204</f>
        <v>3</v>
      </c>
      <c r="AE1252" s="89" t="str">
        <f t="shared" si="216"/>
        <v>No aplica</v>
      </c>
      <c r="AF1252">
        <f t="shared" si="217"/>
        <v>1.5</v>
      </c>
      <c r="AG1252" s="86" t="str">
        <f t="shared" si="218"/>
        <v>No aplica</v>
      </c>
      <c r="AH1252" s="90" t="e">
        <f t="shared" si="219"/>
        <v>#VALUE!</v>
      </c>
      <c r="AI1252" s="91" t="str">
        <f t="shared" si="220"/>
        <v>No aplica</v>
      </c>
      <c r="AJ1252" s="91" t="e">
        <f t="shared" si="221"/>
        <v>#VALUE!</v>
      </c>
      <c r="AK1252" s="91" t="e">
        <f t="shared" si="222"/>
        <v>#VALUE!</v>
      </c>
    </row>
    <row r="1253" spans="1:37" ht="25.15" customHeight="1" thickTop="1" thickBot="1" x14ac:dyDescent="0.25">
      <c r="A1253" s="285" t="s">
        <v>933</v>
      </c>
      <c r="B1253" s="285" t="s">
        <v>933</v>
      </c>
      <c r="C1253" s="285" t="s">
        <v>933</v>
      </c>
      <c r="D1253" s="285" t="s">
        <v>933</v>
      </c>
      <c r="E1253" s="285" t="s">
        <v>933</v>
      </c>
      <c r="F1253" s="285" t="s">
        <v>933</v>
      </c>
      <c r="G1253" s="285" t="s">
        <v>933</v>
      </c>
      <c r="H1253" s="285" t="s">
        <v>933</v>
      </c>
      <c r="I1253" s="285" t="s">
        <v>933</v>
      </c>
      <c r="J1253" s="285" t="s">
        <v>933</v>
      </c>
      <c r="K1253" s="285" t="s">
        <v>933</v>
      </c>
      <c r="L1253" s="285" t="s">
        <v>933</v>
      </c>
      <c r="M1253" s="285" t="s">
        <v>933</v>
      </c>
      <c r="N1253" s="285" t="s">
        <v>933</v>
      </c>
      <c r="O1253" s="285" t="s">
        <v>933</v>
      </c>
      <c r="P1253" s="285" t="s">
        <v>933</v>
      </c>
      <c r="Q1253" s="285" t="s">
        <v>933</v>
      </c>
      <c r="R1253" s="285" t="s">
        <v>933</v>
      </c>
      <c r="S1253" s="285" t="s">
        <v>933</v>
      </c>
      <c r="T1253" s="285" t="s">
        <v>933</v>
      </c>
      <c r="U1253" s="285" t="s">
        <v>933</v>
      </c>
      <c r="V1253" s="285" t="s">
        <v>933</v>
      </c>
      <c r="W1253" s="285" t="s">
        <v>933</v>
      </c>
      <c r="X1253" s="285" t="s">
        <v>933</v>
      </c>
      <c r="Y1253" s="285" t="s">
        <v>933</v>
      </c>
      <c r="Z1253" s="285" t="s">
        <v>933</v>
      </c>
      <c r="AA1253" s="285" t="s">
        <v>933</v>
      </c>
      <c r="AB1253" s="285" t="s">
        <v>933</v>
      </c>
      <c r="AC1253" s="285" t="s">
        <v>933</v>
      </c>
      <c r="AD1253" s="88">
        <f>'Art. 121'!AF1205</f>
        <v>3</v>
      </c>
      <c r="AE1253" s="89" t="str">
        <f t="shared" si="216"/>
        <v>No aplica</v>
      </c>
      <c r="AF1253">
        <f t="shared" si="217"/>
        <v>1.5</v>
      </c>
      <c r="AG1253" s="86" t="str">
        <f t="shared" si="218"/>
        <v>No aplica</v>
      </c>
      <c r="AH1253" s="90" t="e">
        <f t="shared" si="219"/>
        <v>#VALUE!</v>
      </c>
      <c r="AI1253" s="91" t="str">
        <f t="shared" si="220"/>
        <v>No aplica</v>
      </c>
      <c r="AJ1253" s="91" t="e">
        <f t="shared" si="221"/>
        <v>#VALUE!</v>
      </c>
      <c r="AK1253" s="91" t="e">
        <f t="shared" si="222"/>
        <v>#VALUE!</v>
      </c>
    </row>
    <row r="1254" spans="1:37" ht="25.15" customHeight="1" thickTop="1" thickBot="1" x14ac:dyDescent="0.25">
      <c r="A1254" s="285" t="s">
        <v>934</v>
      </c>
      <c r="B1254" s="285" t="s">
        <v>934</v>
      </c>
      <c r="C1254" s="285" t="s">
        <v>934</v>
      </c>
      <c r="D1254" s="285" t="s">
        <v>934</v>
      </c>
      <c r="E1254" s="285" t="s">
        <v>934</v>
      </c>
      <c r="F1254" s="285" t="s">
        <v>934</v>
      </c>
      <c r="G1254" s="285" t="s">
        <v>934</v>
      </c>
      <c r="H1254" s="285" t="s">
        <v>934</v>
      </c>
      <c r="I1254" s="285" t="s">
        <v>934</v>
      </c>
      <c r="J1254" s="285" t="s">
        <v>934</v>
      </c>
      <c r="K1254" s="285" t="s">
        <v>934</v>
      </c>
      <c r="L1254" s="285" t="s">
        <v>934</v>
      </c>
      <c r="M1254" s="285" t="s">
        <v>934</v>
      </c>
      <c r="N1254" s="285" t="s">
        <v>934</v>
      </c>
      <c r="O1254" s="285" t="s">
        <v>934</v>
      </c>
      <c r="P1254" s="285" t="s">
        <v>934</v>
      </c>
      <c r="Q1254" s="285" t="s">
        <v>934</v>
      </c>
      <c r="R1254" s="285" t="s">
        <v>934</v>
      </c>
      <c r="S1254" s="285" t="s">
        <v>934</v>
      </c>
      <c r="T1254" s="285" t="s">
        <v>934</v>
      </c>
      <c r="U1254" s="285" t="s">
        <v>934</v>
      </c>
      <c r="V1254" s="285" t="s">
        <v>934</v>
      </c>
      <c r="W1254" s="285" t="s">
        <v>934</v>
      </c>
      <c r="X1254" s="285" t="s">
        <v>934</v>
      </c>
      <c r="Y1254" s="285" t="s">
        <v>934</v>
      </c>
      <c r="Z1254" s="285" t="s">
        <v>934</v>
      </c>
      <c r="AA1254" s="285" t="s">
        <v>934</v>
      </c>
      <c r="AB1254" s="285" t="s">
        <v>934</v>
      </c>
      <c r="AC1254" s="285" t="s">
        <v>934</v>
      </c>
      <c r="AD1254" s="88">
        <f>'Art. 121'!AF1206</f>
        <v>3</v>
      </c>
      <c r="AE1254" s="89" t="str">
        <f t="shared" si="216"/>
        <v>No aplica</v>
      </c>
      <c r="AF1254">
        <f t="shared" si="217"/>
        <v>1.5</v>
      </c>
      <c r="AG1254" s="86" t="str">
        <f t="shared" si="218"/>
        <v>No aplica</v>
      </c>
      <c r="AH1254" s="90" t="e">
        <f t="shared" si="219"/>
        <v>#VALUE!</v>
      </c>
      <c r="AI1254" s="91" t="str">
        <f t="shared" si="220"/>
        <v>No aplica</v>
      </c>
      <c r="AJ1254" s="91" t="e">
        <f t="shared" si="221"/>
        <v>#VALUE!</v>
      </c>
      <c r="AK1254" s="91" t="e">
        <f t="shared" si="222"/>
        <v>#VALUE!</v>
      </c>
    </row>
    <row r="1255" spans="1:37" ht="25.15" customHeight="1" thickTop="1" thickBot="1" x14ac:dyDescent="0.25">
      <c r="A1255" s="285" t="s">
        <v>935</v>
      </c>
      <c r="B1255" s="285" t="s">
        <v>935</v>
      </c>
      <c r="C1255" s="285" t="s">
        <v>935</v>
      </c>
      <c r="D1255" s="285" t="s">
        <v>935</v>
      </c>
      <c r="E1255" s="285" t="s">
        <v>935</v>
      </c>
      <c r="F1255" s="285" t="s">
        <v>935</v>
      </c>
      <c r="G1255" s="285" t="s">
        <v>935</v>
      </c>
      <c r="H1255" s="285" t="s">
        <v>935</v>
      </c>
      <c r="I1255" s="285" t="s">
        <v>935</v>
      </c>
      <c r="J1255" s="285" t="s">
        <v>935</v>
      </c>
      <c r="K1255" s="285" t="s">
        <v>935</v>
      </c>
      <c r="L1255" s="285" t="s">
        <v>935</v>
      </c>
      <c r="M1255" s="285" t="s">
        <v>935</v>
      </c>
      <c r="N1255" s="285" t="s">
        <v>935</v>
      </c>
      <c r="O1255" s="285" t="s">
        <v>935</v>
      </c>
      <c r="P1255" s="285" t="s">
        <v>935</v>
      </c>
      <c r="Q1255" s="285" t="s">
        <v>935</v>
      </c>
      <c r="R1255" s="285" t="s">
        <v>935</v>
      </c>
      <c r="S1255" s="285" t="s">
        <v>935</v>
      </c>
      <c r="T1255" s="285" t="s">
        <v>935</v>
      </c>
      <c r="U1255" s="285" t="s">
        <v>935</v>
      </c>
      <c r="V1255" s="285" t="s">
        <v>935</v>
      </c>
      <c r="W1255" s="285" t="s">
        <v>935</v>
      </c>
      <c r="X1255" s="285" t="s">
        <v>935</v>
      </c>
      <c r="Y1255" s="285" t="s">
        <v>935</v>
      </c>
      <c r="Z1255" s="285" t="s">
        <v>935</v>
      </c>
      <c r="AA1255" s="285" t="s">
        <v>935</v>
      </c>
      <c r="AB1255" s="285" t="s">
        <v>935</v>
      </c>
      <c r="AC1255" s="285" t="s">
        <v>935</v>
      </c>
      <c r="AD1255" s="88">
        <f>'Art. 121'!AF1207</f>
        <v>3</v>
      </c>
      <c r="AE1255" s="89" t="str">
        <f t="shared" si="216"/>
        <v>No aplica</v>
      </c>
      <c r="AF1255">
        <f t="shared" si="217"/>
        <v>1.5</v>
      </c>
      <c r="AG1255" s="86" t="str">
        <f t="shared" si="218"/>
        <v>No aplica</v>
      </c>
      <c r="AH1255" s="90" t="e">
        <f t="shared" si="219"/>
        <v>#VALUE!</v>
      </c>
      <c r="AI1255" s="91" t="str">
        <f t="shared" si="220"/>
        <v>No aplica</v>
      </c>
      <c r="AJ1255" s="91" t="e">
        <f t="shared" si="221"/>
        <v>#VALUE!</v>
      </c>
      <c r="AK1255" s="91" t="e">
        <f t="shared" si="222"/>
        <v>#VALUE!</v>
      </c>
    </row>
    <row r="1256" spans="1:37" ht="25.15" customHeight="1" thickTop="1" thickBot="1" x14ac:dyDescent="0.25">
      <c r="A1256" s="285" t="s">
        <v>936</v>
      </c>
      <c r="B1256" s="285" t="s">
        <v>936</v>
      </c>
      <c r="C1256" s="285" t="s">
        <v>936</v>
      </c>
      <c r="D1256" s="285" t="s">
        <v>936</v>
      </c>
      <c r="E1256" s="285" t="s">
        <v>936</v>
      </c>
      <c r="F1256" s="285" t="s">
        <v>936</v>
      </c>
      <c r="G1256" s="285" t="s">
        <v>936</v>
      </c>
      <c r="H1256" s="285" t="s">
        <v>936</v>
      </c>
      <c r="I1256" s="285" t="s">
        <v>936</v>
      </c>
      <c r="J1256" s="285" t="s">
        <v>936</v>
      </c>
      <c r="K1256" s="285" t="s">
        <v>936</v>
      </c>
      <c r="L1256" s="285" t="s">
        <v>936</v>
      </c>
      <c r="M1256" s="285" t="s">
        <v>936</v>
      </c>
      <c r="N1256" s="285" t="s">
        <v>936</v>
      </c>
      <c r="O1256" s="285" t="s">
        <v>936</v>
      </c>
      <c r="P1256" s="285" t="s">
        <v>936</v>
      </c>
      <c r="Q1256" s="285" t="s">
        <v>936</v>
      </c>
      <c r="R1256" s="285" t="s">
        <v>936</v>
      </c>
      <c r="S1256" s="285" t="s">
        <v>936</v>
      </c>
      <c r="T1256" s="285" t="s">
        <v>936</v>
      </c>
      <c r="U1256" s="285" t="s">
        <v>936</v>
      </c>
      <c r="V1256" s="285" t="s">
        <v>936</v>
      </c>
      <c r="W1256" s="285" t="s">
        <v>936</v>
      </c>
      <c r="X1256" s="285" t="s">
        <v>936</v>
      </c>
      <c r="Y1256" s="285" t="s">
        <v>936</v>
      </c>
      <c r="Z1256" s="285" t="s">
        <v>936</v>
      </c>
      <c r="AA1256" s="285" t="s">
        <v>936</v>
      </c>
      <c r="AB1256" s="285" t="s">
        <v>936</v>
      </c>
      <c r="AC1256" s="285" t="s">
        <v>936</v>
      </c>
      <c r="AD1256" s="88">
        <f>'Art. 121'!AF1208</f>
        <v>3</v>
      </c>
      <c r="AE1256" s="89" t="str">
        <f t="shared" si="216"/>
        <v>No aplica</v>
      </c>
      <c r="AF1256">
        <f t="shared" si="217"/>
        <v>1.5</v>
      </c>
      <c r="AG1256" s="86" t="str">
        <f t="shared" si="218"/>
        <v>No aplica</v>
      </c>
      <c r="AH1256" s="90" t="e">
        <f t="shared" si="219"/>
        <v>#VALUE!</v>
      </c>
      <c r="AI1256" s="91" t="str">
        <f t="shared" si="220"/>
        <v>No aplica</v>
      </c>
      <c r="AJ1256" s="91" t="e">
        <f t="shared" si="221"/>
        <v>#VALUE!</v>
      </c>
      <c r="AK1256" s="91" t="e">
        <f t="shared" si="222"/>
        <v>#VALUE!</v>
      </c>
    </row>
    <row r="1257" spans="1:37" ht="25.15" customHeight="1" thickTop="1" thickBot="1" x14ac:dyDescent="0.25">
      <c r="A1257" s="285" t="s">
        <v>937</v>
      </c>
      <c r="B1257" s="285" t="s">
        <v>937</v>
      </c>
      <c r="C1257" s="285" t="s">
        <v>937</v>
      </c>
      <c r="D1257" s="285" t="s">
        <v>937</v>
      </c>
      <c r="E1257" s="285" t="s">
        <v>937</v>
      </c>
      <c r="F1257" s="285" t="s">
        <v>937</v>
      </c>
      <c r="G1257" s="285" t="s">
        <v>937</v>
      </c>
      <c r="H1257" s="285" t="s">
        <v>937</v>
      </c>
      <c r="I1257" s="285" t="s">
        <v>937</v>
      </c>
      <c r="J1257" s="285" t="s">
        <v>937</v>
      </c>
      <c r="K1257" s="285" t="s">
        <v>937</v>
      </c>
      <c r="L1257" s="285" t="s">
        <v>937</v>
      </c>
      <c r="M1257" s="285" t="s">
        <v>937</v>
      </c>
      <c r="N1257" s="285" t="s">
        <v>937</v>
      </c>
      <c r="O1257" s="285" t="s">
        <v>937</v>
      </c>
      <c r="P1257" s="285" t="s">
        <v>937</v>
      </c>
      <c r="Q1257" s="285" t="s">
        <v>937</v>
      </c>
      <c r="R1257" s="285" t="s">
        <v>937</v>
      </c>
      <c r="S1257" s="285" t="s">
        <v>937</v>
      </c>
      <c r="T1257" s="285" t="s">
        <v>937</v>
      </c>
      <c r="U1257" s="285" t="s">
        <v>937</v>
      </c>
      <c r="V1257" s="285" t="s">
        <v>937</v>
      </c>
      <c r="W1257" s="285" t="s">
        <v>937</v>
      </c>
      <c r="X1257" s="285" t="s">
        <v>937</v>
      </c>
      <c r="Y1257" s="285" t="s">
        <v>937</v>
      </c>
      <c r="Z1257" s="285" t="s">
        <v>937</v>
      </c>
      <c r="AA1257" s="285" t="s">
        <v>937</v>
      </c>
      <c r="AB1257" s="285" t="s">
        <v>937</v>
      </c>
      <c r="AC1257" s="285" t="s">
        <v>937</v>
      </c>
      <c r="AD1257" s="88">
        <f>'Art. 121'!AF1209</f>
        <v>3</v>
      </c>
      <c r="AE1257" s="89" t="str">
        <f t="shared" si="216"/>
        <v>No aplica</v>
      </c>
      <c r="AF1257">
        <f t="shared" si="217"/>
        <v>1.5</v>
      </c>
      <c r="AG1257" s="86" t="str">
        <f t="shared" si="218"/>
        <v>No aplica</v>
      </c>
      <c r="AH1257" s="90" t="e">
        <f t="shared" si="219"/>
        <v>#VALUE!</v>
      </c>
      <c r="AI1257" s="91" t="str">
        <f t="shared" si="220"/>
        <v>No aplica</v>
      </c>
      <c r="AJ1257" s="91" t="e">
        <f t="shared" si="221"/>
        <v>#VALUE!</v>
      </c>
      <c r="AK1257" s="91" t="e">
        <f t="shared" si="222"/>
        <v>#VALUE!</v>
      </c>
    </row>
    <row r="1258" spans="1:37" ht="25.15" customHeight="1" thickTop="1" thickBot="1" x14ac:dyDescent="0.25">
      <c r="A1258" s="285" t="s">
        <v>938</v>
      </c>
      <c r="B1258" s="285" t="s">
        <v>938</v>
      </c>
      <c r="C1258" s="285" t="s">
        <v>938</v>
      </c>
      <c r="D1258" s="285" t="s">
        <v>938</v>
      </c>
      <c r="E1258" s="285" t="s">
        <v>938</v>
      </c>
      <c r="F1258" s="285" t="s">
        <v>938</v>
      </c>
      <c r="G1258" s="285" t="s">
        <v>938</v>
      </c>
      <c r="H1258" s="285" t="s">
        <v>938</v>
      </c>
      <c r="I1258" s="285" t="s">
        <v>938</v>
      </c>
      <c r="J1258" s="285" t="s">
        <v>938</v>
      </c>
      <c r="K1258" s="285" t="s">
        <v>938</v>
      </c>
      <c r="L1258" s="285" t="s">
        <v>938</v>
      </c>
      <c r="M1258" s="285" t="s">
        <v>938</v>
      </c>
      <c r="N1258" s="285" t="s">
        <v>938</v>
      </c>
      <c r="O1258" s="285" t="s">
        <v>938</v>
      </c>
      <c r="P1258" s="285" t="s">
        <v>938</v>
      </c>
      <c r="Q1258" s="285" t="s">
        <v>938</v>
      </c>
      <c r="R1258" s="285" t="s">
        <v>938</v>
      </c>
      <c r="S1258" s="285" t="s">
        <v>938</v>
      </c>
      <c r="T1258" s="285" t="s">
        <v>938</v>
      </c>
      <c r="U1258" s="285" t="s">
        <v>938</v>
      </c>
      <c r="V1258" s="285" t="s">
        <v>938</v>
      </c>
      <c r="W1258" s="285" t="s">
        <v>938</v>
      </c>
      <c r="X1258" s="285" t="s">
        <v>938</v>
      </c>
      <c r="Y1258" s="285" t="s">
        <v>938</v>
      </c>
      <c r="Z1258" s="285" t="s">
        <v>938</v>
      </c>
      <c r="AA1258" s="285" t="s">
        <v>938</v>
      </c>
      <c r="AB1258" s="285" t="s">
        <v>938</v>
      </c>
      <c r="AC1258" s="285" t="s">
        <v>938</v>
      </c>
      <c r="AD1258" s="88">
        <f>'Art. 121'!AF1210</f>
        <v>3</v>
      </c>
      <c r="AE1258" s="89" t="str">
        <f t="shared" si="216"/>
        <v>No aplica</v>
      </c>
      <c r="AF1258">
        <f t="shared" si="217"/>
        <v>1.5</v>
      </c>
      <c r="AG1258" s="86" t="str">
        <f t="shared" si="218"/>
        <v>No aplica</v>
      </c>
      <c r="AH1258" s="90" t="e">
        <f t="shared" si="219"/>
        <v>#VALUE!</v>
      </c>
      <c r="AI1258" s="91" t="str">
        <f t="shared" si="220"/>
        <v>No aplica</v>
      </c>
      <c r="AJ1258" s="91" t="e">
        <f t="shared" si="221"/>
        <v>#VALUE!</v>
      </c>
      <c r="AK1258" s="91" t="e">
        <f t="shared" si="222"/>
        <v>#VALUE!</v>
      </c>
    </row>
    <row r="1259" spans="1:37" ht="25.15" customHeight="1" thickTop="1" thickBot="1" x14ac:dyDescent="0.25">
      <c r="A1259" s="285" t="s">
        <v>939</v>
      </c>
      <c r="B1259" s="285" t="s">
        <v>939</v>
      </c>
      <c r="C1259" s="285" t="s">
        <v>939</v>
      </c>
      <c r="D1259" s="285" t="s">
        <v>939</v>
      </c>
      <c r="E1259" s="285" t="s">
        <v>939</v>
      </c>
      <c r="F1259" s="285" t="s">
        <v>939</v>
      </c>
      <c r="G1259" s="285" t="s">
        <v>939</v>
      </c>
      <c r="H1259" s="285" t="s">
        <v>939</v>
      </c>
      <c r="I1259" s="285" t="s">
        <v>939</v>
      </c>
      <c r="J1259" s="285" t="s">
        <v>939</v>
      </c>
      <c r="K1259" s="285" t="s">
        <v>939</v>
      </c>
      <c r="L1259" s="285" t="s">
        <v>939</v>
      </c>
      <c r="M1259" s="285" t="s">
        <v>939</v>
      </c>
      <c r="N1259" s="285" t="s">
        <v>939</v>
      </c>
      <c r="O1259" s="285" t="s">
        <v>939</v>
      </c>
      <c r="P1259" s="285" t="s">
        <v>939</v>
      </c>
      <c r="Q1259" s="285" t="s">
        <v>939</v>
      </c>
      <c r="R1259" s="285" t="s">
        <v>939</v>
      </c>
      <c r="S1259" s="285" t="s">
        <v>939</v>
      </c>
      <c r="T1259" s="285" t="s">
        <v>939</v>
      </c>
      <c r="U1259" s="285" t="s">
        <v>939</v>
      </c>
      <c r="V1259" s="285" t="s">
        <v>939</v>
      </c>
      <c r="W1259" s="285" t="s">
        <v>939</v>
      </c>
      <c r="X1259" s="285" t="s">
        <v>939</v>
      </c>
      <c r="Y1259" s="285" t="s">
        <v>939</v>
      </c>
      <c r="Z1259" s="285" t="s">
        <v>939</v>
      </c>
      <c r="AA1259" s="285" t="s">
        <v>939</v>
      </c>
      <c r="AB1259" s="285" t="s">
        <v>939</v>
      </c>
      <c r="AC1259" s="285" t="s">
        <v>939</v>
      </c>
      <c r="AD1259" s="88">
        <f>'Art. 121'!AF1211</f>
        <v>3</v>
      </c>
      <c r="AE1259" s="89" t="str">
        <f t="shared" si="216"/>
        <v>No aplica</v>
      </c>
      <c r="AF1259">
        <f t="shared" si="217"/>
        <v>1.5</v>
      </c>
      <c r="AG1259" s="86" t="str">
        <f t="shared" si="218"/>
        <v>No aplica</v>
      </c>
      <c r="AH1259" s="90" t="e">
        <f t="shared" si="219"/>
        <v>#VALUE!</v>
      </c>
      <c r="AI1259" s="91" t="str">
        <f t="shared" si="220"/>
        <v>No aplica</v>
      </c>
      <c r="AJ1259" s="91" t="e">
        <f t="shared" si="221"/>
        <v>#VALUE!</v>
      </c>
      <c r="AK1259" s="91" t="e">
        <f t="shared" si="222"/>
        <v>#VALUE!</v>
      </c>
    </row>
    <row r="1260" spans="1:37" ht="25.15" customHeight="1" thickTop="1" thickBot="1" x14ac:dyDescent="0.25">
      <c r="A1260" s="285" t="s">
        <v>940</v>
      </c>
      <c r="B1260" s="285" t="s">
        <v>940</v>
      </c>
      <c r="C1260" s="285" t="s">
        <v>940</v>
      </c>
      <c r="D1260" s="285" t="s">
        <v>940</v>
      </c>
      <c r="E1260" s="285" t="s">
        <v>940</v>
      </c>
      <c r="F1260" s="285" t="s">
        <v>940</v>
      </c>
      <c r="G1260" s="285" t="s">
        <v>940</v>
      </c>
      <c r="H1260" s="285" t="s">
        <v>940</v>
      </c>
      <c r="I1260" s="285" t="s">
        <v>940</v>
      </c>
      <c r="J1260" s="285" t="s">
        <v>940</v>
      </c>
      <c r="K1260" s="285" t="s">
        <v>940</v>
      </c>
      <c r="L1260" s="285" t="s">
        <v>940</v>
      </c>
      <c r="M1260" s="285" t="s">
        <v>940</v>
      </c>
      <c r="N1260" s="285" t="s">
        <v>940</v>
      </c>
      <c r="O1260" s="285" t="s">
        <v>940</v>
      </c>
      <c r="P1260" s="285" t="s">
        <v>940</v>
      </c>
      <c r="Q1260" s="285" t="s">
        <v>940</v>
      </c>
      <c r="R1260" s="285" t="s">
        <v>940</v>
      </c>
      <c r="S1260" s="285" t="s">
        <v>940</v>
      </c>
      <c r="T1260" s="285" t="s">
        <v>940</v>
      </c>
      <c r="U1260" s="285" t="s">
        <v>940</v>
      </c>
      <c r="V1260" s="285" t="s">
        <v>940</v>
      </c>
      <c r="W1260" s="285" t="s">
        <v>940</v>
      </c>
      <c r="X1260" s="285" t="s">
        <v>940</v>
      </c>
      <c r="Y1260" s="285" t="s">
        <v>940</v>
      </c>
      <c r="Z1260" s="285" t="s">
        <v>940</v>
      </c>
      <c r="AA1260" s="285" t="s">
        <v>940</v>
      </c>
      <c r="AB1260" s="285" t="s">
        <v>940</v>
      </c>
      <c r="AC1260" s="285" t="s">
        <v>940</v>
      </c>
      <c r="AD1260" s="88">
        <f>'Art. 121'!AF1212</f>
        <v>3</v>
      </c>
      <c r="AE1260" s="89" t="str">
        <f t="shared" si="216"/>
        <v>No aplica</v>
      </c>
      <c r="AF1260">
        <f t="shared" si="217"/>
        <v>1.5</v>
      </c>
      <c r="AG1260" s="86" t="str">
        <f t="shared" si="218"/>
        <v>No aplica</v>
      </c>
      <c r="AH1260" s="90" t="e">
        <f t="shared" si="219"/>
        <v>#VALUE!</v>
      </c>
      <c r="AI1260" s="91" t="str">
        <f t="shared" si="220"/>
        <v>No aplica</v>
      </c>
      <c r="AJ1260" s="91" t="e">
        <f t="shared" si="221"/>
        <v>#VALUE!</v>
      </c>
      <c r="AK1260" s="91" t="e">
        <f t="shared" si="222"/>
        <v>#VALUE!</v>
      </c>
    </row>
    <row r="1261" spans="1:37" ht="25.15" customHeight="1" thickTop="1" thickBot="1" x14ac:dyDescent="0.25">
      <c r="A1261" s="285" t="s">
        <v>941</v>
      </c>
      <c r="B1261" s="285" t="s">
        <v>941</v>
      </c>
      <c r="C1261" s="285" t="s">
        <v>941</v>
      </c>
      <c r="D1261" s="285" t="s">
        <v>941</v>
      </c>
      <c r="E1261" s="285" t="s">
        <v>941</v>
      </c>
      <c r="F1261" s="285" t="s">
        <v>941</v>
      </c>
      <c r="G1261" s="285" t="s">
        <v>941</v>
      </c>
      <c r="H1261" s="285" t="s">
        <v>941</v>
      </c>
      <c r="I1261" s="285" t="s">
        <v>941</v>
      </c>
      <c r="J1261" s="285" t="s">
        <v>941</v>
      </c>
      <c r="K1261" s="285" t="s">
        <v>941</v>
      </c>
      <c r="L1261" s="285" t="s">
        <v>941</v>
      </c>
      <c r="M1261" s="285" t="s">
        <v>941</v>
      </c>
      <c r="N1261" s="285" t="s">
        <v>941</v>
      </c>
      <c r="O1261" s="285" t="s">
        <v>941</v>
      </c>
      <c r="P1261" s="285" t="s">
        <v>941</v>
      </c>
      <c r="Q1261" s="285" t="s">
        <v>941</v>
      </c>
      <c r="R1261" s="285" t="s">
        <v>941</v>
      </c>
      <c r="S1261" s="285" t="s">
        <v>941</v>
      </c>
      <c r="T1261" s="285" t="s">
        <v>941</v>
      </c>
      <c r="U1261" s="285" t="s">
        <v>941</v>
      </c>
      <c r="V1261" s="285" t="s">
        <v>941</v>
      </c>
      <c r="W1261" s="285" t="s">
        <v>941</v>
      </c>
      <c r="X1261" s="285" t="s">
        <v>941</v>
      </c>
      <c r="Y1261" s="285" t="s">
        <v>941</v>
      </c>
      <c r="Z1261" s="285" t="s">
        <v>941</v>
      </c>
      <c r="AA1261" s="285" t="s">
        <v>941</v>
      </c>
      <c r="AB1261" s="285" t="s">
        <v>941</v>
      </c>
      <c r="AC1261" s="285" t="s">
        <v>941</v>
      </c>
      <c r="AD1261" s="88">
        <f>'Art. 121'!AF1213</f>
        <v>3</v>
      </c>
      <c r="AE1261" s="89" t="str">
        <f t="shared" si="216"/>
        <v>No aplica</v>
      </c>
      <c r="AF1261">
        <f t="shared" si="217"/>
        <v>1.5</v>
      </c>
      <c r="AG1261" s="86" t="str">
        <f t="shared" si="218"/>
        <v>No aplica</v>
      </c>
      <c r="AH1261" s="90" t="e">
        <f t="shared" si="219"/>
        <v>#VALUE!</v>
      </c>
      <c r="AI1261" s="91" t="str">
        <f t="shared" si="220"/>
        <v>No aplica</v>
      </c>
      <c r="AJ1261" s="91" t="e">
        <f t="shared" si="221"/>
        <v>#VALUE!</v>
      </c>
      <c r="AK1261" s="91" t="e">
        <f t="shared" si="222"/>
        <v>#VALUE!</v>
      </c>
    </row>
    <row r="1262" spans="1:37" ht="25.15" customHeight="1" thickTop="1" thickBot="1" x14ac:dyDescent="0.25">
      <c r="A1262" s="285" t="s">
        <v>942</v>
      </c>
      <c r="B1262" s="285" t="s">
        <v>942</v>
      </c>
      <c r="C1262" s="285" t="s">
        <v>942</v>
      </c>
      <c r="D1262" s="285" t="s">
        <v>942</v>
      </c>
      <c r="E1262" s="285" t="s">
        <v>942</v>
      </c>
      <c r="F1262" s="285" t="s">
        <v>942</v>
      </c>
      <c r="G1262" s="285" t="s">
        <v>942</v>
      </c>
      <c r="H1262" s="285" t="s">
        <v>942</v>
      </c>
      <c r="I1262" s="285" t="s">
        <v>942</v>
      </c>
      <c r="J1262" s="285" t="s">
        <v>942</v>
      </c>
      <c r="K1262" s="285" t="s">
        <v>942</v>
      </c>
      <c r="L1262" s="285" t="s">
        <v>942</v>
      </c>
      <c r="M1262" s="285" t="s">
        <v>942</v>
      </c>
      <c r="N1262" s="285" t="s">
        <v>942</v>
      </c>
      <c r="O1262" s="285" t="s">
        <v>942</v>
      </c>
      <c r="P1262" s="285" t="s">
        <v>942</v>
      </c>
      <c r="Q1262" s="285" t="s">
        <v>942</v>
      </c>
      <c r="R1262" s="285" t="s">
        <v>942</v>
      </c>
      <c r="S1262" s="285" t="s">
        <v>942</v>
      </c>
      <c r="T1262" s="285" t="s">
        <v>942</v>
      </c>
      <c r="U1262" s="285" t="s">
        <v>942</v>
      </c>
      <c r="V1262" s="285" t="s">
        <v>942</v>
      </c>
      <c r="W1262" s="285" t="s">
        <v>942</v>
      </c>
      <c r="X1262" s="285" t="s">
        <v>942</v>
      </c>
      <c r="Y1262" s="285" t="s">
        <v>942</v>
      </c>
      <c r="Z1262" s="285" t="s">
        <v>942</v>
      </c>
      <c r="AA1262" s="285" t="s">
        <v>942</v>
      </c>
      <c r="AB1262" s="285" t="s">
        <v>942</v>
      </c>
      <c r="AC1262" s="285" t="s">
        <v>942</v>
      </c>
      <c r="AD1262" s="88">
        <f>'Art. 121'!AF1214</f>
        <v>3</v>
      </c>
      <c r="AE1262" s="89" t="str">
        <f t="shared" si="216"/>
        <v>No aplica</v>
      </c>
      <c r="AF1262">
        <f t="shared" si="217"/>
        <v>1.5</v>
      </c>
      <c r="AG1262" s="86" t="str">
        <f t="shared" si="218"/>
        <v>No aplica</v>
      </c>
      <c r="AH1262" s="90" t="e">
        <f t="shared" si="219"/>
        <v>#VALUE!</v>
      </c>
      <c r="AI1262" s="91" t="str">
        <f t="shared" si="220"/>
        <v>No aplica</v>
      </c>
      <c r="AJ1262" s="91" t="e">
        <f t="shared" si="221"/>
        <v>#VALUE!</v>
      </c>
      <c r="AK1262" s="91" t="e">
        <f t="shared" si="222"/>
        <v>#VALUE!</v>
      </c>
    </row>
    <row r="1263" spans="1:37" ht="25.15" customHeight="1" thickTop="1" thickBot="1" x14ac:dyDescent="0.25">
      <c r="A1263" s="285" t="s">
        <v>943</v>
      </c>
      <c r="B1263" s="285" t="s">
        <v>943</v>
      </c>
      <c r="C1263" s="285" t="s">
        <v>943</v>
      </c>
      <c r="D1263" s="285" t="s">
        <v>943</v>
      </c>
      <c r="E1263" s="285" t="s">
        <v>943</v>
      </c>
      <c r="F1263" s="285" t="s">
        <v>943</v>
      </c>
      <c r="G1263" s="285" t="s">
        <v>943</v>
      </c>
      <c r="H1263" s="285" t="s">
        <v>943</v>
      </c>
      <c r="I1263" s="285" t="s">
        <v>943</v>
      </c>
      <c r="J1263" s="285" t="s">
        <v>943</v>
      </c>
      <c r="K1263" s="285" t="s">
        <v>943</v>
      </c>
      <c r="L1263" s="285" t="s">
        <v>943</v>
      </c>
      <c r="M1263" s="285" t="s">
        <v>943</v>
      </c>
      <c r="N1263" s="285" t="s">
        <v>943</v>
      </c>
      <c r="O1263" s="285" t="s">
        <v>943</v>
      </c>
      <c r="P1263" s="285" t="s">
        <v>943</v>
      </c>
      <c r="Q1263" s="285" t="s">
        <v>943</v>
      </c>
      <c r="R1263" s="285" t="s">
        <v>943</v>
      </c>
      <c r="S1263" s="285" t="s">
        <v>943</v>
      </c>
      <c r="T1263" s="285" t="s">
        <v>943</v>
      </c>
      <c r="U1263" s="285" t="s">
        <v>943</v>
      </c>
      <c r="V1263" s="285" t="s">
        <v>943</v>
      </c>
      <c r="W1263" s="285" t="s">
        <v>943</v>
      </c>
      <c r="X1263" s="285" t="s">
        <v>943</v>
      </c>
      <c r="Y1263" s="285" t="s">
        <v>943</v>
      </c>
      <c r="Z1263" s="285" t="s">
        <v>943</v>
      </c>
      <c r="AA1263" s="285" t="s">
        <v>943</v>
      </c>
      <c r="AB1263" s="285" t="s">
        <v>943</v>
      </c>
      <c r="AC1263" s="285" t="s">
        <v>943</v>
      </c>
      <c r="AD1263" s="88">
        <f>'Art. 121'!AF1215</f>
        <v>3</v>
      </c>
      <c r="AE1263" s="89" t="str">
        <f t="shared" si="216"/>
        <v>No aplica</v>
      </c>
      <c r="AF1263">
        <f t="shared" si="217"/>
        <v>1.5</v>
      </c>
      <c r="AG1263" s="86" t="str">
        <f t="shared" si="218"/>
        <v>No aplica</v>
      </c>
      <c r="AH1263" s="90" t="e">
        <f t="shared" si="219"/>
        <v>#VALUE!</v>
      </c>
      <c r="AI1263" s="91" t="str">
        <f t="shared" si="220"/>
        <v>No aplica</v>
      </c>
      <c r="AJ1263" s="91" t="e">
        <f t="shared" si="221"/>
        <v>#VALUE!</v>
      </c>
      <c r="AK1263" s="91" t="e">
        <f t="shared" si="222"/>
        <v>#VALUE!</v>
      </c>
    </row>
    <row r="1264" spans="1:37" ht="25.15" customHeight="1" thickTop="1" thickBot="1" x14ac:dyDescent="0.25">
      <c r="A1264" s="285" t="s">
        <v>944</v>
      </c>
      <c r="B1264" s="285" t="s">
        <v>944</v>
      </c>
      <c r="C1264" s="285" t="s">
        <v>944</v>
      </c>
      <c r="D1264" s="285" t="s">
        <v>944</v>
      </c>
      <c r="E1264" s="285" t="s">
        <v>944</v>
      </c>
      <c r="F1264" s="285" t="s">
        <v>944</v>
      </c>
      <c r="G1264" s="285" t="s">
        <v>944</v>
      </c>
      <c r="H1264" s="285" t="s">
        <v>944</v>
      </c>
      <c r="I1264" s="285" t="s">
        <v>944</v>
      </c>
      <c r="J1264" s="285" t="s">
        <v>944</v>
      </c>
      <c r="K1264" s="285" t="s">
        <v>944</v>
      </c>
      <c r="L1264" s="285" t="s">
        <v>944</v>
      </c>
      <c r="M1264" s="285" t="s">
        <v>944</v>
      </c>
      <c r="N1264" s="285" t="s">
        <v>944</v>
      </c>
      <c r="O1264" s="285" t="s">
        <v>944</v>
      </c>
      <c r="P1264" s="285" t="s">
        <v>944</v>
      </c>
      <c r="Q1264" s="285" t="s">
        <v>944</v>
      </c>
      <c r="R1264" s="285" t="s">
        <v>944</v>
      </c>
      <c r="S1264" s="285" t="s">
        <v>944</v>
      </c>
      <c r="T1264" s="285" t="s">
        <v>944</v>
      </c>
      <c r="U1264" s="285" t="s">
        <v>944</v>
      </c>
      <c r="V1264" s="285" t="s">
        <v>944</v>
      </c>
      <c r="W1264" s="285" t="s">
        <v>944</v>
      </c>
      <c r="X1264" s="285" t="s">
        <v>944</v>
      </c>
      <c r="Y1264" s="285" t="s">
        <v>944</v>
      </c>
      <c r="Z1264" s="285" t="s">
        <v>944</v>
      </c>
      <c r="AA1264" s="285" t="s">
        <v>944</v>
      </c>
      <c r="AB1264" s="285" t="s">
        <v>944</v>
      </c>
      <c r="AC1264" s="285" t="s">
        <v>944</v>
      </c>
      <c r="AD1264" s="88">
        <f>'Art. 121'!AF1216</f>
        <v>3</v>
      </c>
      <c r="AE1264" s="89" t="str">
        <f t="shared" si="216"/>
        <v>No aplica</v>
      </c>
      <c r="AF1264">
        <f t="shared" si="217"/>
        <v>1.5</v>
      </c>
      <c r="AG1264" s="86" t="str">
        <f t="shared" si="218"/>
        <v>No aplica</v>
      </c>
      <c r="AH1264" s="90" t="e">
        <f t="shared" si="219"/>
        <v>#VALUE!</v>
      </c>
      <c r="AI1264" s="91" t="str">
        <f t="shared" si="220"/>
        <v>No aplica</v>
      </c>
      <c r="AJ1264" s="91" t="e">
        <f t="shared" si="221"/>
        <v>#VALUE!</v>
      </c>
      <c r="AK1264" s="91" t="e">
        <f t="shared" si="222"/>
        <v>#VALUE!</v>
      </c>
    </row>
    <row r="1265" spans="1:37" ht="25.15" customHeight="1" thickTop="1" thickBot="1" x14ac:dyDescent="0.25">
      <c r="A1265" s="285" t="s">
        <v>945</v>
      </c>
      <c r="B1265" s="285" t="s">
        <v>945</v>
      </c>
      <c r="C1265" s="285" t="s">
        <v>945</v>
      </c>
      <c r="D1265" s="285" t="s">
        <v>945</v>
      </c>
      <c r="E1265" s="285" t="s">
        <v>945</v>
      </c>
      <c r="F1265" s="285" t="s">
        <v>945</v>
      </c>
      <c r="G1265" s="285" t="s">
        <v>945</v>
      </c>
      <c r="H1265" s="285" t="s">
        <v>945</v>
      </c>
      <c r="I1265" s="285" t="s">
        <v>945</v>
      </c>
      <c r="J1265" s="285" t="s">
        <v>945</v>
      </c>
      <c r="K1265" s="285" t="s">
        <v>945</v>
      </c>
      <c r="L1265" s="285" t="s">
        <v>945</v>
      </c>
      <c r="M1265" s="285" t="s">
        <v>945</v>
      </c>
      <c r="N1265" s="285" t="s">
        <v>945</v>
      </c>
      <c r="O1265" s="285" t="s">
        <v>945</v>
      </c>
      <c r="P1265" s="285" t="s">
        <v>945</v>
      </c>
      <c r="Q1265" s="285" t="s">
        <v>945</v>
      </c>
      <c r="R1265" s="285" t="s">
        <v>945</v>
      </c>
      <c r="S1265" s="285" t="s">
        <v>945</v>
      </c>
      <c r="T1265" s="285" t="s">
        <v>945</v>
      </c>
      <c r="U1265" s="285" t="s">
        <v>945</v>
      </c>
      <c r="V1265" s="285" t="s">
        <v>945</v>
      </c>
      <c r="W1265" s="285" t="s">
        <v>945</v>
      </c>
      <c r="X1265" s="285" t="s">
        <v>945</v>
      </c>
      <c r="Y1265" s="285" t="s">
        <v>945</v>
      </c>
      <c r="Z1265" s="285" t="s">
        <v>945</v>
      </c>
      <c r="AA1265" s="285" t="s">
        <v>945</v>
      </c>
      <c r="AB1265" s="285" t="s">
        <v>945</v>
      </c>
      <c r="AC1265" s="285" t="s">
        <v>945</v>
      </c>
      <c r="AD1265" s="88">
        <f>'Art. 121'!AF1217</f>
        <v>3</v>
      </c>
      <c r="AE1265" s="89" t="str">
        <f t="shared" si="216"/>
        <v>No aplica</v>
      </c>
      <c r="AF1265">
        <f t="shared" si="217"/>
        <v>1.5</v>
      </c>
      <c r="AG1265" s="86" t="str">
        <f t="shared" si="218"/>
        <v>No aplica</v>
      </c>
      <c r="AH1265" s="90" t="e">
        <f t="shared" si="219"/>
        <v>#VALUE!</v>
      </c>
      <c r="AI1265" s="91" t="str">
        <f t="shared" si="220"/>
        <v>No aplica</v>
      </c>
      <c r="AJ1265" s="91" t="e">
        <f t="shared" si="221"/>
        <v>#VALUE!</v>
      </c>
      <c r="AK1265" s="91" t="e">
        <f t="shared" si="222"/>
        <v>#VALUE!</v>
      </c>
    </row>
    <row r="1266" spans="1:37" ht="25.15" customHeight="1" thickTop="1" thickBot="1" x14ac:dyDescent="0.25">
      <c r="A1266" s="285" t="s">
        <v>946</v>
      </c>
      <c r="B1266" s="285" t="s">
        <v>946</v>
      </c>
      <c r="C1266" s="285" t="s">
        <v>946</v>
      </c>
      <c r="D1266" s="285" t="s">
        <v>946</v>
      </c>
      <c r="E1266" s="285" t="s">
        <v>946</v>
      </c>
      <c r="F1266" s="285" t="s">
        <v>946</v>
      </c>
      <c r="G1266" s="285" t="s">
        <v>946</v>
      </c>
      <c r="H1266" s="285" t="s">
        <v>946</v>
      </c>
      <c r="I1266" s="285" t="s">
        <v>946</v>
      </c>
      <c r="J1266" s="285" t="s">
        <v>946</v>
      </c>
      <c r="K1266" s="285" t="s">
        <v>946</v>
      </c>
      <c r="L1266" s="285" t="s">
        <v>946</v>
      </c>
      <c r="M1266" s="285" t="s">
        <v>946</v>
      </c>
      <c r="N1266" s="285" t="s">
        <v>946</v>
      </c>
      <c r="O1266" s="285" t="s">
        <v>946</v>
      </c>
      <c r="P1266" s="285" t="s">
        <v>946</v>
      </c>
      <c r="Q1266" s="285" t="s">
        <v>946</v>
      </c>
      <c r="R1266" s="285" t="s">
        <v>946</v>
      </c>
      <c r="S1266" s="285" t="s">
        <v>946</v>
      </c>
      <c r="T1266" s="285" t="s">
        <v>946</v>
      </c>
      <c r="U1266" s="285" t="s">
        <v>946</v>
      </c>
      <c r="V1266" s="285" t="s">
        <v>946</v>
      </c>
      <c r="W1266" s="285" t="s">
        <v>946</v>
      </c>
      <c r="X1266" s="285" t="s">
        <v>946</v>
      </c>
      <c r="Y1266" s="285" t="s">
        <v>946</v>
      </c>
      <c r="Z1266" s="285" t="s">
        <v>946</v>
      </c>
      <c r="AA1266" s="285" t="s">
        <v>946</v>
      </c>
      <c r="AB1266" s="285" t="s">
        <v>946</v>
      </c>
      <c r="AC1266" s="285" t="s">
        <v>946</v>
      </c>
      <c r="AD1266" s="88">
        <f>'Art. 121'!AF1218</f>
        <v>3</v>
      </c>
      <c r="AE1266" s="89" t="str">
        <f t="shared" si="216"/>
        <v>No aplica</v>
      </c>
      <c r="AF1266">
        <f t="shared" si="217"/>
        <v>1.5</v>
      </c>
      <c r="AG1266" s="86" t="str">
        <f t="shared" si="218"/>
        <v>No aplica</v>
      </c>
      <c r="AH1266" s="90" t="e">
        <f t="shared" si="219"/>
        <v>#VALUE!</v>
      </c>
      <c r="AI1266" s="91" t="str">
        <f t="shared" si="220"/>
        <v>No aplica</v>
      </c>
      <c r="AJ1266" s="91" t="e">
        <f t="shared" si="221"/>
        <v>#VALUE!</v>
      </c>
      <c r="AK1266" s="91" t="e">
        <f t="shared" si="222"/>
        <v>#VALUE!</v>
      </c>
    </row>
    <row r="1267" spans="1:37" ht="25.15" customHeight="1" thickTop="1" thickBot="1" x14ac:dyDescent="0.25">
      <c r="A1267" s="285" t="s">
        <v>947</v>
      </c>
      <c r="B1267" s="285" t="s">
        <v>947</v>
      </c>
      <c r="C1267" s="285" t="s">
        <v>947</v>
      </c>
      <c r="D1267" s="285" t="s">
        <v>947</v>
      </c>
      <c r="E1267" s="285" t="s">
        <v>947</v>
      </c>
      <c r="F1267" s="285" t="s">
        <v>947</v>
      </c>
      <c r="G1267" s="285" t="s">
        <v>947</v>
      </c>
      <c r="H1267" s="285" t="s">
        <v>947</v>
      </c>
      <c r="I1267" s="285" t="s">
        <v>947</v>
      </c>
      <c r="J1267" s="285" t="s">
        <v>947</v>
      </c>
      <c r="K1267" s="285" t="s">
        <v>947</v>
      </c>
      <c r="L1267" s="285" t="s">
        <v>947</v>
      </c>
      <c r="M1267" s="285" t="s">
        <v>947</v>
      </c>
      <c r="N1267" s="285" t="s">
        <v>947</v>
      </c>
      <c r="O1267" s="285" t="s">
        <v>947</v>
      </c>
      <c r="P1267" s="285" t="s">
        <v>947</v>
      </c>
      <c r="Q1267" s="285" t="s">
        <v>947</v>
      </c>
      <c r="R1267" s="285" t="s">
        <v>947</v>
      </c>
      <c r="S1267" s="285" t="s">
        <v>947</v>
      </c>
      <c r="T1267" s="285" t="s">
        <v>947</v>
      </c>
      <c r="U1267" s="285" t="s">
        <v>947</v>
      </c>
      <c r="V1267" s="285" t="s">
        <v>947</v>
      </c>
      <c r="W1267" s="285" t="s">
        <v>947</v>
      </c>
      <c r="X1267" s="285" t="s">
        <v>947</v>
      </c>
      <c r="Y1267" s="285" t="s">
        <v>947</v>
      </c>
      <c r="Z1267" s="285" t="s">
        <v>947</v>
      </c>
      <c r="AA1267" s="285" t="s">
        <v>947</v>
      </c>
      <c r="AB1267" s="285" t="s">
        <v>947</v>
      </c>
      <c r="AC1267" s="285" t="s">
        <v>947</v>
      </c>
      <c r="AD1267" s="88">
        <f>'Art. 121'!AF1219</f>
        <v>3</v>
      </c>
      <c r="AE1267" s="89" t="str">
        <f t="shared" si="216"/>
        <v>No aplica</v>
      </c>
      <c r="AF1267">
        <f t="shared" si="217"/>
        <v>1.5</v>
      </c>
      <c r="AG1267" s="86" t="str">
        <f t="shared" si="218"/>
        <v>No aplica</v>
      </c>
      <c r="AH1267" s="90" t="e">
        <f t="shared" si="219"/>
        <v>#VALUE!</v>
      </c>
      <c r="AI1267" s="91" t="str">
        <f t="shared" si="220"/>
        <v>No aplica</v>
      </c>
      <c r="AJ1267" s="91" t="e">
        <f t="shared" si="221"/>
        <v>#VALUE!</v>
      </c>
      <c r="AK1267" s="91" t="e">
        <f t="shared" si="222"/>
        <v>#VALUE!</v>
      </c>
    </row>
    <row r="1268" spans="1:37" ht="25.15" customHeight="1" thickTop="1" thickBot="1" x14ac:dyDescent="0.25">
      <c r="A1268" s="285" t="s">
        <v>948</v>
      </c>
      <c r="B1268" s="285" t="s">
        <v>948</v>
      </c>
      <c r="C1268" s="285" t="s">
        <v>948</v>
      </c>
      <c r="D1268" s="285" t="s">
        <v>948</v>
      </c>
      <c r="E1268" s="285" t="s">
        <v>948</v>
      </c>
      <c r="F1268" s="285" t="s">
        <v>948</v>
      </c>
      <c r="G1268" s="285" t="s">
        <v>948</v>
      </c>
      <c r="H1268" s="285" t="s">
        <v>948</v>
      </c>
      <c r="I1268" s="285" t="s">
        <v>948</v>
      </c>
      <c r="J1268" s="285" t="s">
        <v>948</v>
      </c>
      <c r="K1268" s="285" t="s">
        <v>948</v>
      </c>
      <c r="L1268" s="285" t="s">
        <v>948</v>
      </c>
      <c r="M1268" s="285" t="s">
        <v>948</v>
      </c>
      <c r="N1268" s="285" t="s">
        <v>948</v>
      </c>
      <c r="O1268" s="285" t="s">
        <v>948</v>
      </c>
      <c r="P1268" s="285" t="s">
        <v>948</v>
      </c>
      <c r="Q1268" s="285" t="s">
        <v>948</v>
      </c>
      <c r="R1268" s="285" t="s">
        <v>948</v>
      </c>
      <c r="S1268" s="285" t="s">
        <v>948</v>
      </c>
      <c r="T1268" s="285" t="s">
        <v>948</v>
      </c>
      <c r="U1268" s="285" t="s">
        <v>948</v>
      </c>
      <c r="V1268" s="285" t="s">
        <v>948</v>
      </c>
      <c r="W1268" s="285" t="s">
        <v>948</v>
      </c>
      <c r="X1268" s="285" t="s">
        <v>948</v>
      </c>
      <c r="Y1268" s="285" t="s">
        <v>948</v>
      </c>
      <c r="Z1268" s="285" t="s">
        <v>948</v>
      </c>
      <c r="AA1268" s="285" t="s">
        <v>948</v>
      </c>
      <c r="AB1268" s="285" t="s">
        <v>948</v>
      </c>
      <c r="AC1268" s="285" t="s">
        <v>948</v>
      </c>
      <c r="AD1268" s="88">
        <f>'Art. 121'!AF1220</f>
        <v>3</v>
      </c>
      <c r="AE1268" s="89" t="str">
        <f t="shared" si="216"/>
        <v>No aplica</v>
      </c>
      <c r="AF1268">
        <f t="shared" si="217"/>
        <v>1.5</v>
      </c>
      <c r="AG1268" s="86" t="str">
        <f t="shared" si="218"/>
        <v>No aplica</v>
      </c>
      <c r="AH1268" s="90" t="e">
        <f t="shared" si="219"/>
        <v>#VALUE!</v>
      </c>
      <c r="AI1268" s="91" t="str">
        <f t="shared" si="220"/>
        <v>No aplica</v>
      </c>
      <c r="AJ1268" s="91" t="e">
        <f t="shared" si="221"/>
        <v>#VALUE!</v>
      </c>
      <c r="AK1268" s="91" t="e">
        <f t="shared" si="222"/>
        <v>#VALUE!</v>
      </c>
    </row>
    <row r="1269" spans="1:37" ht="25.15" customHeight="1" thickTop="1" thickBot="1" x14ac:dyDescent="0.25">
      <c r="A1269" s="285" t="s">
        <v>949</v>
      </c>
      <c r="B1269" s="285" t="s">
        <v>949</v>
      </c>
      <c r="C1269" s="285" t="s">
        <v>949</v>
      </c>
      <c r="D1269" s="285" t="s">
        <v>949</v>
      </c>
      <c r="E1269" s="285" t="s">
        <v>949</v>
      </c>
      <c r="F1269" s="285" t="s">
        <v>949</v>
      </c>
      <c r="G1269" s="285" t="s">
        <v>949</v>
      </c>
      <c r="H1269" s="285" t="s">
        <v>949</v>
      </c>
      <c r="I1269" s="285" t="s">
        <v>949</v>
      </c>
      <c r="J1269" s="285" t="s">
        <v>949</v>
      </c>
      <c r="K1269" s="285" t="s">
        <v>949</v>
      </c>
      <c r="L1269" s="285" t="s">
        <v>949</v>
      </c>
      <c r="M1269" s="285" t="s">
        <v>949</v>
      </c>
      <c r="N1269" s="285" t="s">
        <v>949</v>
      </c>
      <c r="O1269" s="285" t="s">
        <v>949</v>
      </c>
      <c r="P1269" s="285" t="s">
        <v>949</v>
      </c>
      <c r="Q1269" s="285" t="s">
        <v>949</v>
      </c>
      <c r="R1269" s="285" t="s">
        <v>949</v>
      </c>
      <c r="S1269" s="285" t="s">
        <v>949</v>
      </c>
      <c r="T1269" s="285" t="s">
        <v>949</v>
      </c>
      <c r="U1269" s="285" t="s">
        <v>949</v>
      </c>
      <c r="V1269" s="285" t="s">
        <v>949</v>
      </c>
      <c r="W1269" s="285" t="s">
        <v>949</v>
      </c>
      <c r="X1269" s="285" t="s">
        <v>949</v>
      </c>
      <c r="Y1269" s="285" t="s">
        <v>949</v>
      </c>
      <c r="Z1269" s="285" t="s">
        <v>949</v>
      </c>
      <c r="AA1269" s="285" t="s">
        <v>949</v>
      </c>
      <c r="AB1269" s="285" t="s">
        <v>949</v>
      </c>
      <c r="AC1269" s="285" t="s">
        <v>949</v>
      </c>
      <c r="AD1269" s="88">
        <f>'Art. 121'!AF1221</f>
        <v>3</v>
      </c>
      <c r="AE1269" s="89" t="str">
        <f t="shared" si="216"/>
        <v>No aplica</v>
      </c>
      <c r="AF1269">
        <f t="shared" si="217"/>
        <v>1.5</v>
      </c>
      <c r="AG1269" s="86" t="str">
        <f t="shared" si="218"/>
        <v>No aplica</v>
      </c>
      <c r="AH1269" s="90" t="e">
        <f t="shared" si="219"/>
        <v>#VALUE!</v>
      </c>
      <c r="AI1269" s="91" t="str">
        <f t="shared" si="220"/>
        <v>No aplica</v>
      </c>
      <c r="AJ1269" s="91" t="e">
        <f t="shared" si="221"/>
        <v>#VALUE!</v>
      </c>
      <c r="AK1269" s="91" t="e">
        <f t="shared" si="222"/>
        <v>#VALUE!</v>
      </c>
    </row>
    <row r="1270" spans="1:37" ht="25.15" customHeight="1" thickTop="1" thickBot="1" x14ac:dyDescent="0.25">
      <c r="A1270" s="285" t="s">
        <v>950</v>
      </c>
      <c r="B1270" s="285" t="s">
        <v>950</v>
      </c>
      <c r="C1270" s="285" t="s">
        <v>950</v>
      </c>
      <c r="D1270" s="285" t="s">
        <v>950</v>
      </c>
      <c r="E1270" s="285" t="s">
        <v>950</v>
      </c>
      <c r="F1270" s="285" t="s">
        <v>950</v>
      </c>
      <c r="G1270" s="285" t="s">
        <v>950</v>
      </c>
      <c r="H1270" s="285" t="s">
        <v>950</v>
      </c>
      <c r="I1270" s="285" t="s">
        <v>950</v>
      </c>
      <c r="J1270" s="285" t="s">
        <v>950</v>
      </c>
      <c r="K1270" s="285" t="s">
        <v>950</v>
      </c>
      <c r="L1270" s="285" t="s">
        <v>950</v>
      </c>
      <c r="M1270" s="285" t="s">
        <v>950</v>
      </c>
      <c r="N1270" s="285" t="s">
        <v>950</v>
      </c>
      <c r="O1270" s="285" t="s">
        <v>950</v>
      </c>
      <c r="P1270" s="285" t="s">
        <v>950</v>
      </c>
      <c r="Q1270" s="285" t="s">
        <v>950</v>
      </c>
      <c r="R1270" s="285" t="s">
        <v>950</v>
      </c>
      <c r="S1270" s="285" t="s">
        <v>950</v>
      </c>
      <c r="T1270" s="285" t="s">
        <v>950</v>
      </c>
      <c r="U1270" s="285" t="s">
        <v>950</v>
      </c>
      <c r="V1270" s="285" t="s">
        <v>950</v>
      </c>
      <c r="W1270" s="285" t="s">
        <v>950</v>
      </c>
      <c r="X1270" s="285" t="s">
        <v>950</v>
      </c>
      <c r="Y1270" s="285" t="s">
        <v>950</v>
      </c>
      <c r="Z1270" s="285" t="s">
        <v>950</v>
      </c>
      <c r="AA1270" s="285" t="s">
        <v>950</v>
      </c>
      <c r="AB1270" s="285" t="s">
        <v>950</v>
      </c>
      <c r="AC1270" s="285" t="s">
        <v>950</v>
      </c>
      <c r="AD1270" s="88">
        <f>'Art. 121'!AF1222</f>
        <v>3</v>
      </c>
      <c r="AE1270" s="89" t="str">
        <f t="shared" si="216"/>
        <v>No aplica</v>
      </c>
      <c r="AF1270">
        <f t="shared" si="217"/>
        <v>1.5</v>
      </c>
      <c r="AG1270" s="86" t="str">
        <f t="shared" si="218"/>
        <v>No aplica</v>
      </c>
      <c r="AH1270" s="90" t="e">
        <f t="shared" si="219"/>
        <v>#VALUE!</v>
      </c>
      <c r="AI1270" s="91" t="str">
        <f t="shared" si="220"/>
        <v>No aplica</v>
      </c>
      <c r="AJ1270" s="91" t="e">
        <f t="shared" si="221"/>
        <v>#VALUE!</v>
      </c>
      <c r="AK1270" s="91" t="e">
        <f t="shared" si="222"/>
        <v>#VALUE!</v>
      </c>
    </row>
    <row r="1271" spans="1:37" ht="25.15" customHeight="1" thickTop="1" thickBot="1" x14ac:dyDescent="0.25">
      <c r="A1271" s="285" t="s">
        <v>951</v>
      </c>
      <c r="B1271" s="285" t="s">
        <v>951</v>
      </c>
      <c r="C1271" s="285" t="s">
        <v>951</v>
      </c>
      <c r="D1271" s="285" t="s">
        <v>951</v>
      </c>
      <c r="E1271" s="285" t="s">
        <v>951</v>
      </c>
      <c r="F1271" s="285" t="s">
        <v>951</v>
      </c>
      <c r="G1271" s="285" t="s">
        <v>951</v>
      </c>
      <c r="H1271" s="285" t="s">
        <v>951</v>
      </c>
      <c r="I1271" s="285" t="s">
        <v>951</v>
      </c>
      <c r="J1271" s="285" t="s">
        <v>951</v>
      </c>
      <c r="K1271" s="285" t="s">
        <v>951</v>
      </c>
      <c r="L1271" s="285" t="s">
        <v>951</v>
      </c>
      <c r="M1271" s="285" t="s">
        <v>951</v>
      </c>
      <c r="N1271" s="285" t="s">
        <v>951</v>
      </c>
      <c r="O1271" s="285" t="s">
        <v>951</v>
      </c>
      <c r="P1271" s="285" t="s">
        <v>951</v>
      </c>
      <c r="Q1271" s="285" t="s">
        <v>951</v>
      </c>
      <c r="R1271" s="285" t="s">
        <v>951</v>
      </c>
      <c r="S1271" s="285" t="s">
        <v>951</v>
      </c>
      <c r="T1271" s="285" t="s">
        <v>951</v>
      </c>
      <c r="U1271" s="285" t="s">
        <v>951</v>
      </c>
      <c r="V1271" s="285" t="s">
        <v>951</v>
      </c>
      <c r="W1271" s="285" t="s">
        <v>951</v>
      </c>
      <c r="X1271" s="285" t="s">
        <v>951</v>
      </c>
      <c r="Y1271" s="285" t="s">
        <v>951</v>
      </c>
      <c r="Z1271" s="285" t="s">
        <v>951</v>
      </c>
      <c r="AA1271" s="285" t="s">
        <v>951</v>
      </c>
      <c r="AB1271" s="285" t="s">
        <v>951</v>
      </c>
      <c r="AC1271" s="285" t="s">
        <v>951</v>
      </c>
      <c r="AD1271" s="88">
        <f>'Art. 121'!AF1223</f>
        <v>3</v>
      </c>
      <c r="AE1271" s="89" t="str">
        <f t="shared" si="216"/>
        <v>No aplica</v>
      </c>
      <c r="AF1271">
        <f t="shared" si="217"/>
        <v>1.5</v>
      </c>
      <c r="AG1271" s="86" t="str">
        <f t="shared" si="218"/>
        <v>No aplica</v>
      </c>
      <c r="AH1271" s="90" t="e">
        <f t="shared" si="219"/>
        <v>#VALUE!</v>
      </c>
      <c r="AI1271" s="91" t="str">
        <f t="shared" si="220"/>
        <v>No aplica</v>
      </c>
      <c r="AJ1271" s="91" t="e">
        <f t="shared" si="221"/>
        <v>#VALUE!</v>
      </c>
      <c r="AK1271" s="91" t="e">
        <f t="shared" si="222"/>
        <v>#VALUE!</v>
      </c>
    </row>
    <row r="1272" spans="1:37" ht="25.15" customHeight="1" thickTop="1" thickBot="1" x14ac:dyDescent="0.25">
      <c r="A1272" s="285" t="s">
        <v>952</v>
      </c>
      <c r="B1272" s="285" t="s">
        <v>952</v>
      </c>
      <c r="C1272" s="285" t="s">
        <v>952</v>
      </c>
      <c r="D1272" s="285" t="s">
        <v>952</v>
      </c>
      <c r="E1272" s="285" t="s">
        <v>952</v>
      </c>
      <c r="F1272" s="285" t="s">
        <v>952</v>
      </c>
      <c r="G1272" s="285" t="s">
        <v>952</v>
      </c>
      <c r="H1272" s="285" t="s">
        <v>952</v>
      </c>
      <c r="I1272" s="285" t="s">
        <v>952</v>
      </c>
      <c r="J1272" s="285" t="s">
        <v>952</v>
      </c>
      <c r="K1272" s="285" t="s">
        <v>952</v>
      </c>
      <c r="L1272" s="285" t="s">
        <v>952</v>
      </c>
      <c r="M1272" s="285" t="s">
        <v>952</v>
      </c>
      <c r="N1272" s="285" t="s">
        <v>952</v>
      </c>
      <c r="O1272" s="285" t="s">
        <v>952</v>
      </c>
      <c r="P1272" s="285" t="s">
        <v>952</v>
      </c>
      <c r="Q1272" s="285" t="s">
        <v>952</v>
      </c>
      <c r="R1272" s="285" t="s">
        <v>952</v>
      </c>
      <c r="S1272" s="285" t="s">
        <v>952</v>
      </c>
      <c r="T1272" s="285" t="s">
        <v>952</v>
      </c>
      <c r="U1272" s="285" t="s">
        <v>952</v>
      </c>
      <c r="V1272" s="285" t="s">
        <v>952</v>
      </c>
      <c r="W1272" s="285" t="s">
        <v>952</v>
      </c>
      <c r="X1272" s="285" t="s">
        <v>952</v>
      </c>
      <c r="Y1272" s="285" t="s">
        <v>952</v>
      </c>
      <c r="Z1272" s="285" t="s">
        <v>952</v>
      </c>
      <c r="AA1272" s="285" t="s">
        <v>952</v>
      </c>
      <c r="AB1272" s="285" t="s">
        <v>952</v>
      </c>
      <c r="AC1272" s="285" t="s">
        <v>952</v>
      </c>
      <c r="AD1272" s="88">
        <f>'Art. 121'!AF1224</f>
        <v>3</v>
      </c>
      <c r="AE1272" s="89" t="str">
        <f t="shared" si="216"/>
        <v>No aplica</v>
      </c>
      <c r="AF1272">
        <f t="shared" si="217"/>
        <v>1.5</v>
      </c>
      <c r="AG1272" s="86" t="str">
        <f t="shared" si="218"/>
        <v>No aplica</v>
      </c>
      <c r="AH1272" s="90" t="e">
        <f t="shared" si="219"/>
        <v>#VALUE!</v>
      </c>
      <c r="AI1272" s="91" t="str">
        <f t="shared" si="220"/>
        <v>No aplica</v>
      </c>
      <c r="AJ1272" s="91" t="e">
        <f t="shared" si="221"/>
        <v>#VALUE!</v>
      </c>
      <c r="AK1272" s="91" t="e">
        <f t="shared" si="222"/>
        <v>#VALUE!</v>
      </c>
    </row>
    <row r="1273" spans="1:37" ht="25.15" customHeight="1" thickTop="1" thickBot="1" x14ac:dyDescent="0.25">
      <c r="A1273" s="285" t="s">
        <v>953</v>
      </c>
      <c r="B1273" s="285" t="s">
        <v>953</v>
      </c>
      <c r="C1273" s="285" t="s">
        <v>953</v>
      </c>
      <c r="D1273" s="285" t="s">
        <v>953</v>
      </c>
      <c r="E1273" s="285" t="s">
        <v>953</v>
      </c>
      <c r="F1273" s="285" t="s">
        <v>953</v>
      </c>
      <c r="G1273" s="285" t="s">
        <v>953</v>
      </c>
      <c r="H1273" s="285" t="s">
        <v>953</v>
      </c>
      <c r="I1273" s="285" t="s">
        <v>953</v>
      </c>
      <c r="J1273" s="285" t="s">
        <v>953</v>
      </c>
      <c r="K1273" s="285" t="s">
        <v>953</v>
      </c>
      <c r="L1273" s="285" t="s">
        <v>953</v>
      </c>
      <c r="M1273" s="285" t="s">
        <v>953</v>
      </c>
      <c r="N1273" s="285" t="s">
        <v>953</v>
      </c>
      <c r="O1273" s="285" t="s">
        <v>953</v>
      </c>
      <c r="P1273" s="285" t="s">
        <v>953</v>
      </c>
      <c r="Q1273" s="285" t="s">
        <v>953</v>
      </c>
      <c r="R1273" s="285" t="s">
        <v>953</v>
      </c>
      <c r="S1273" s="285" t="s">
        <v>953</v>
      </c>
      <c r="T1273" s="285" t="s">
        <v>953</v>
      </c>
      <c r="U1273" s="285" t="s">
        <v>953</v>
      </c>
      <c r="V1273" s="285" t="s">
        <v>953</v>
      </c>
      <c r="W1273" s="285" t="s">
        <v>953</v>
      </c>
      <c r="X1273" s="285" t="s">
        <v>953</v>
      </c>
      <c r="Y1273" s="285" t="s">
        <v>953</v>
      </c>
      <c r="Z1273" s="285" t="s">
        <v>953</v>
      </c>
      <c r="AA1273" s="285" t="s">
        <v>953</v>
      </c>
      <c r="AB1273" s="285" t="s">
        <v>953</v>
      </c>
      <c r="AC1273" s="285" t="s">
        <v>953</v>
      </c>
      <c r="AD1273" s="88">
        <f>'Art. 121'!AF1225</f>
        <v>3</v>
      </c>
      <c r="AE1273" s="89" t="str">
        <f t="shared" si="216"/>
        <v>No aplica</v>
      </c>
      <c r="AF1273">
        <f t="shared" si="217"/>
        <v>1.5</v>
      </c>
      <c r="AG1273" s="86" t="str">
        <f t="shared" si="218"/>
        <v>No aplica</v>
      </c>
      <c r="AH1273" s="90" t="e">
        <f t="shared" si="219"/>
        <v>#VALUE!</v>
      </c>
      <c r="AI1273" s="91" t="str">
        <f t="shared" si="220"/>
        <v>No aplica</v>
      </c>
      <c r="AJ1273" s="91" t="e">
        <f t="shared" si="221"/>
        <v>#VALUE!</v>
      </c>
      <c r="AK1273" s="91" t="e">
        <f t="shared" si="222"/>
        <v>#VALUE!</v>
      </c>
    </row>
    <row r="1274" spans="1:37" ht="25.15" customHeight="1" thickTop="1" thickBot="1" x14ac:dyDescent="0.25">
      <c r="A1274" s="285" t="s">
        <v>954</v>
      </c>
      <c r="B1274" s="285" t="s">
        <v>954</v>
      </c>
      <c r="C1274" s="285" t="s">
        <v>954</v>
      </c>
      <c r="D1274" s="285" t="s">
        <v>954</v>
      </c>
      <c r="E1274" s="285" t="s">
        <v>954</v>
      </c>
      <c r="F1274" s="285" t="s">
        <v>954</v>
      </c>
      <c r="G1274" s="285" t="s">
        <v>954</v>
      </c>
      <c r="H1274" s="285" t="s">
        <v>954</v>
      </c>
      <c r="I1274" s="285" t="s">
        <v>954</v>
      </c>
      <c r="J1274" s="285" t="s">
        <v>954</v>
      </c>
      <c r="K1274" s="285" t="s">
        <v>954</v>
      </c>
      <c r="L1274" s="285" t="s">
        <v>954</v>
      </c>
      <c r="M1274" s="285" t="s">
        <v>954</v>
      </c>
      <c r="N1274" s="285" t="s">
        <v>954</v>
      </c>
      <c r="O1274" s="285" t="s">
        <v>954</v>
      </c>
      <c r="P1274" s="285" t="s">
        <v>954</v>
      </c>
      <c r="Q1274" s="285" t="s">
        <v>954</v>
      </c>
      <c r="R1274" s="285" t="s">
        <v>954</v>
      </c>
      <c r="S1274" s="285" t="s">
        <v>954</v>
      </c>
      <c r="T1274" s="285" t="s">
        <v>954</v>
      </c>
      <c r="U1274" s="285" t="s">
        <v>954</v>
      </c>
      <c r="V1274" s="285" t="s">
        <v>954</v>
      </c>
      <c r="W1274" s="285" t="s">
        <v>954</v>
      </c>
      <c r="X1274" s="285" t="s">
        <v>954</v>
      </c>
      <c r="Y1274" s="285" t="s">
        <v>954</v>
      </c>
      <c r="Z1274" s="285" t="s">
        <v>954</v>
      </c>
      <c r="AA1274" s="285" t="s">
        <v>954</v>
      </c>
      <c r="AB1274" s="285" t="s">
        <v>954</v>
      </c>
      <c r="AC1274" s="285" t="s">
        <v>954</v>
      </c>
      <c r="AD1274" s="88">
        <f>'Art. 121'!AF1226</f>
        <v>3</v>
      </c>
      <c r="AE1274" s="89" t="str">
        <f t="shared" si="216"/>
        <v>No aplica</v>
      </c>
      <c r="AF1274">
        <f t="shared" si="217"/>
        <v>1.5</v>
      </c>
      <c r="AG1274" s="86" t="str">
        <f t="shared" si="218"/>
        <v>No aplica</v>
      </c>
      <c r="AH1274" s="90" t="e">
        <f t="shared" si="219"/>
        <v>#VALUE!</v>
      </c>
      <c r="AI1274" s="91" t="str">
        <f t="shared" si="220"/>
        <v>No aplica</v>
      </c>
      <c r="AJ1274" s="91" t="e">
        <f t="shared" si="221"/>
        <v>#VALUE!</v>
      </c>
      <c r="AK1274" s="91" t="e">
        <f t="shared" si="222"/>
        <v>#VALUE!</v>
      </c>
    </row>
    <row r="1275" spans="1:37" ht="25.15" customHeight="1" thickTop="1" thickBot="1" x14ac:dyDescent="0.25">
      <c r="A1275" s="285" t="s">
        <v>955</v>
      </c>
      <c r="B1275" s="285" t="s">
        <v>955</v>
      </c>
      <c r="C1275" s="285" t="s">
        <v>955</v>
      </c>
      <c r="D1275" s="285" t="s">
        <v>955</v>
      </c>
      <c r="E1275" s="285" t="s">
        <v>955</v>
      </c>
      <c r="F1275" s="285" t="s">
        <v>955</v>
      </c>
      <c r="G1275" s="285" t="s">
        <v>955</v>
      </c>
      <c r="H1275" s="285" t="s">
        <v>955</v>
      </c>
      <c r="I1275" s="285" t="s">
        <v>955</v>
      </c>
      <c r="J1275" s="285" t="s">
        <v>955</v>
      </c>
      <c r="K1275" s="285" t="s">
        <v>955</v>
      </c>
      <c r="L1275" s="285" t="s">
        <v>955</v>
      </c>
      <c r="M1275" s="285" t="s">
        <v>955</v>
      </c>
      <c r="N1275" s="285" t="s">
        <v>955</v>
      </c>
      <c r="O1275" s="285" t="s">
        <v>955</v>
      </c>
      <c r="P1275" s="285" t="s">
        <v>955</v>
      </c>
      <c r="Q1275" s="285" t="s">
        <v>955</v>
      </c>
      <c r="R1275" s="285" t="s">
        <v>955</v>
      </c>
      <c r="S1275" s="285" t="s">
        <v>955</v>
      </c>
      <c r="T1275" s="285" t="s">
        <v>955</v>
      </c>
      <c r="U1275" s="285" t="s">
        <v>955</v>
      </c>
      <c r="V1275" s="285" t="s">
        <v>955</v>
      </c>
      <c r="W1275" s="285" t="s">
        <v>955</v>
      </c>
      <c r="X1275" s="285" t="s">
        <v>955</v>
      </c>
      <c r="Y1275" s="285" t="s">
        <v>955</v>
      </c>
      <c r="Z1275" s="285" t="s">
        <v>955</v>
      </c>
      <c r="AA1275" s="285" t="s">
        <v>955</v>
      </c>
      <c r="AB1275" s="285" t="s">
        <v>955</v>
      </c>
      <c r="AC1275" s="285" t="s">
        <v>955</v>
      </c>
      <c r="AD1275" s="88">
        <f>'Art. 121'!AF1227</f>
        <v>3</v>
      </c>
      <c r="AE1275" s="89" t="str">
        <f t="shared" si="216"/>
        <v>No aplica</v>
      </c>
      <c r="AF1275">
        <f t="shared" si="217"/>
        <v>1.5</v>
      </c>
      <c r="AG1275" s="86" t="str">
        <f t="shared" si="218"/>
        <v>No aplica</v>
      </c>
      <c r="AH1275" s="90" t="e">
        <f t="shared" si="219"/>
        <v>#VALUE!</v>
      </c>
      <c r="AI1275" s="91" t="str">
        <f t="shared" si="220"/>
        <v>No aplica</v>
      </c>
      <c r="AJ1275" s="91" t="e">
        <f t="shared" si="221"/>
        <v>#VALUE!</v>
      </c>
      <c r="AK1275" s="91" t="e">
        <f t="shared" si="222"/>
        <v>#VALUE!</v>
      </c>
    </row>
    <row r="1276" spans="1:37" ht="25.15" customHeight="1" thickTop="1" thickBot="1" x14ac:dyDescent="0.25">
      <c r="A1276" s="285" t="s">
        <v>956</v>
      </c>
      <c r="B1276" s="285" t="s">
        <v>956</v>
      </c>
      <c r="C1276" s="285" t="s">
        <v>956</v>
      </c>
      <c r="D1276" s="285" t="s">
        <v>956</v>
      </c>
      <c r="E1276" s="285" t="s">
        <v>956</v>
      </c>
      <c r="F1276" s="285" t="s">
        <v>956</v>
      </c>
      <c r="G1276" s="285" t="s">
        <v>956</v>
      </c>
      <c r="H1276" s="285" t="s">
        <v>956</v>
      </c>
      <c r="I1276" s="285" t="s">
        <v>956</v>
      </c>
      <c r="J1276" s="285" t="s">
        <v>956</v>
      </c>
      <c r="K1276" s="285" t="s">
        <v>956</v>
      </c>
      <c r="L1276" s="285" t="s">
        <v>956</v>
      </c>
      <c r="M1276" s="285" t="s">
        <v>956</v>
      </c>
      <c r="N1276" s="285" t="s">
        <v>956</v>
      </c>
      <c r="O1276" s="285" t="s">
        <v>956</v>
      </c>
      <c r="P1276" s="285" t="s">
        <v>956</v>
      </c>
      <c r="Q1276" s="285" t="s">
        <v>956</v>
      </c>
      <c r="R1276" s="285" t="s">
        <v>956</v>
      </c>
      <c r="S1276" s="285" t="s">
        <v>956</v>
      </c>
      <c r="T1276" s="285" t="s">
        <v>956</v>
      </c>
      <c r="U1276" s="285" t="s">
        <v>956</v>
      </c>
      <c r="V1276" s="285" t="s">
        <v>956</v>
      </c>
      <c r="W1276" s="285" t="s">
        <v>956</v>
      </c>
      <c r="X1276" s="285" t="s">
        <v>956</v>
      </c>
      <c r="Y1276" s="285" t="s">
        <v>956</v>
      </c>
      <c r="Z1276" s="285" t="s">
        <v>956</v>
      </c>
      <c r="AA1276" s="285" t="s">
        <v>956</v>
      </c>
      <c r="AB1276" s="285" t="s">
        <v>956</v>
      </c>
      <c r="AC1276" s="285" t="s">
        <v>956</v>
      </c>
      <c r="AD1276" s="88">
        <f>'Art. 121'!AF1228</f>
        <v>3</v>
      </c>
      <c r="AE1276" s="89" t="str">
        <f t="shared" si="216"/>
        <v>No aplica</v>
      </c>
      <c r="AF1276">
        <f t="shared" si="217"/>
        <v>1.5</v>
      </c>
      <c r="AG1276" s="86" t="str">
        <f t="shared" si="218"/>
        <v>No aplica</v>
      </c>
      <c r="AH1276" s="90" t="e">
        <f t="shared" si="219"/>
        <v>#VALUE!</v>
      </c>
      <c r="AI1276" s="91" t="str">
        <f t="shared" si="220"/>
        <v>No aplica</v>
      </c>
      <c r="AJ1276" s="91" t="e">
        <f t="shared" si="221"/>
        <v>#VALUE!</v>
      </c>
      <c r="AK1276" s="91" t="e">
        <f t="shared" si="222"/>
        <v>#VALUE!</v>
      </c>
    </row>
    <row r="1277" spans="1:37" ht="25.15" customHeight="1" thickTop="1" thickBot="1" x14ac:dyDescent="0.25">
      <c r="A1277" s="285" t="s">
        <v>957</v>
      </c>
      <c r="B1277" s="285" t="s">
        <v>957</v>
      </c>
      <c r="C1277" s="285" t="s">
        <v>957</v>
      </c>
      <c r="D1277" s="285" t="s">
        <v>957</v>
      </c>
      <c r="E1277" s="285" t="s">
        <v>957</v>
      </c>
      <c r="F1277" s="285" t="s">
        <v>957</v>
      </c>
      <c r="G1277" s="285" t="s">
        <v>957</v>
      </c>
      <c r="H1277" s="285" t="s">
        <v>957</v>
      </c>
      <c r="I1277" s="285" t="s">
        <v>957</v>
      </c>
      <c r="J1277" s="285" t="s">
        <v>957</v>
      </c>
      <c r="K1277" s="285" t="s">
        <v>957</v>
      </c>
      <c r="L1277" s="285" t="s">
        <v>957</v>
      </c>
      <c r="M1277" s="285" t="s">
        <v>957</v>
      </c>
      <c r="N1277" s="285" t="s">
        <v>957</v>
      </c>
      <c r="O1277" s="285" t="s">
        <v>957</v>
      </c>
      <c r="P1277" s="285" t="s">
        <v>957</v>
      </c>
      <c r="Q1277" s="285" t="s">
        <v>957</v>
      </c>
      <c r="R1277" s="285" t="s">
        <v>957</v>
      </c>
      <c r="S1277" s="285" t="s">
        <v>957</v>
      </c>
      <c r="T1277" s="285" t="s">
        <v>957</v>
      </c>
      <c r="U1277" s="285" t="s">
        <v>957</v>
      </c>
      <c r="V1277" s="285" t="s">
        <v>957</v>
      </c>
      <c r="W1277" s="285" t="s">
        <v>957</v>
      </c>
      <c r="X1277" s="285" t="s">
        <v>957</v>
      </c>
      <c r="Y1277" s="285" t="s">
        <v>957</v>
      </c>
      <c r="Z1277" s="285" t="s">
        <v>957</v>
      </c>
      <c r="AA1277" s="285" t="s">
        <v>957</v>
      </c>
      <c r="AB1277" s="285" t="s">
        <v>957</v>
      </c>
      <c r="AC1277" s="285" t="s">
        <v>957</v>
      </c>
      <c r="AD1277" s="88">
        <f>'Art. 121'!AF1229</f>
        <v>3</v>
      </c>
      <c r="AE1277" s="89" t="str">
        <f t="shared" si="216"/>
        <v>No aplica</v>
      </c>
      <c r="AF1277">
        <f t="shared" si="217"/>
        <v>1.5</v>
      </c>
      <c r="AG1277" s="86" t="str">
        <f t="shared" si="218"/>
        <v>No aplica</v>
      </c>
      <c r="AH1277" s="90" t="e">
        <f t="shared" si="219"/>
        <v>#VALUE!</v>
      </c>
      <c r="AI1277" s="91" t="str">
        <f t="shared" si="220"/>
        <v>No aplica</v>
      </c>
      <c r="AJ1277" s="91" t="e">
        <f t="shared" si="221"/>
        <v>#VALUE!</v>
      </c>
      <c r="AK1277" s="91" t="e">
        <f t="shared" si="222"/>
        <v>#VALUE!</v>
      </c>
    </row>
    <row r="1278" spans="1:37" ht="25.15" customHeight="1" thickTop="1" thickBot="1" x14ac:dyDescent="0.25">
      <c r="A1278" s="285" t="s">
        <v>958</v>
      </c>
      <c r="B1278" s="285" t="s">
        <v>958</v>
      </c>
      <c r="C1278" s="285" t="s">
        <v>958</v>
      </c>
      <c r="D1278" s="285" t="s">
        <v>958</v>
      </c>
      <c r="E1278" s="285" t="s">
        <v>958</v>
      </c>
      <c r="F1278" s="285" t="s">
        <v>958</v>
      </c>
      <c r="G1278" s="285" t="s">
        <v>958</v>
      </c>
      <c r="H1278" s="285" t="s">
        <v>958</v>
      </c>
      <c r="I1278" s="285" t="s">
        <v>958</v>
      </c>
      <c r="J1278" s="285" t="s">
        <v>958</v>
      </c>
      <c r="K1278" s="285" t="s">
        <v>958</v>
      </c>
      <c r="L1278" s="285" t="s">
        <v>958</v>
      </c>
      <c r="M1278" s="285" t="s">
        <v>958</v>
      </c>
      <c r="N1278" s="285" t="s">
        <v>958</v>
      </c>
      <c r="O1278" s="285" t="s">
        <v>958</v>
      </c>
      <c r="P1278" s="285" t="s">
        <v>958</v>
      </c>
      <c r="Q1278" s="285" t="s">
        <v>958</v>
      </c>
      <c r="R1278" s="285" t="s">
        <v>958</v>
      </c>
      <c r="S1278" s="285" t="s">
        <v>958</v>
      </c>
      <c r="T1278" s="285" t="s">
        <v>958</v>
      </c>
      <c r="U1278" s="285" t="s">
        <v>958</v>
      </c>
      <c r="V1278" s="285" t="s">
        <v>958</v>
      </c>
      <c r="W1278" s="285" t="s">
        <v>958</v>
      </c>
      <c r="X1278" s="285" t="s">
        <v>958</v>
      </c>
      <c r="Y1278" s="285" t="s">
        <v>958</v>
      </c>
      <c r="Z1278" s="285" t="s">
        <v>958</v>
      </c>
      <c r="AA1278" s="285" t="s">
        <v>958</v>
      </c>
      <c r="AB1278" s="285" t="s">
        <v>958</v>
      </c>
      <c r="AC1278" s="285" t="s">
        <v>958</v>
      </c>
      <c r="AD1278" s="88">
        <f>'Art. 121'!AF1230</f>
        <v>3</v>
      </c>
      <c r="AE1278" s="89" t="str">
        <f t="shared" si="216"/>
        <v>No aplica</v>
      </c>
      <c r="AF1278">
        <f t="shared" si="217"/>
        <v>1.5</v>
      </c>
      <c r="AG1278" s="86" t="str">
        <f t="shared" si="218"/>
        <v>No aplica</v>
      </c>
      <c r="AH1278" s="90" t="e">
        <f t="shared" si="219"/>
        <v>#VALUE!</v>
      </c>
      <c r="AI1278" s="91" t="str">
        <f t="shared" si="220"/>
        <v>No aplica</v>
      </c>
      <c r="AJ1278" s="91" t="e">
        <f t="shared" si="221"/>
        <v>#VALUE!</v>
      </c>
      <c r="AK1278" s="91" t="e">
        <f t="shared" si="222"/>
        <v>#VALUE!</v>
      </c>
    </row>
    <row r="1279" spans="1:37" ht="25.15" customHeight="1" thickTop="1" x14ac:dyDescent="0.2">
      <c r="A1279" s="307" t="s">
        <v>2300</v>
      </c>
      <c r="B1279" s="307"/>
      <c r="C1279" s="307"/>
      <c r="D1279" s="307"/>
      <c r="E1279" s="307"/>
      <c r="F1279" s="307"/>
      <c r="G1279" s="307"/>
      <c r="H1279" s="307"/>
      <c r="I1279" s="307"/>
      <c r="J1279" s="307"/>
      <c r="K1279" s="307"/>
      <c r="L1279" s="307"/>
      <c r="M1279" s="307"/>
      <c r="N1279" s="307"/>
      <c r="O1279" s="307"/>
      <c r="P1279" s="307"/>
      <c r="Q1279" s="307"/>
      <c r="R1279" s="307"/>
      <c r="S1279" s="307"/>
      <c r="T1279" s="307"/>
      <c r="U1279" s="307"/>
      <c r="V1279" s="307"/>
      <c r="W1279" s="307"/>
      <c r="X1279" s="307"/>
      <c r="Y1279" s="307"/>
      <c r="Z1279" s="307"/>
      <c r="AA1279" s="307"/>
      <c r="AB1279" s="307"/>
      <c r="AC1279" s="307"/>
      <c r="AD1279" s="307"/>
      <c r="AE1279" s="89">
        <f>SUM(AE1163:AE1278)</f>
        <v>0</v>
      </c>
      <c r="AF1279" s="59"/>
      <c r="AG1279" s="92">
        <f>SUM(AG1163:AG1278)</f>
        <v>0</v>
      </c>
      <c r="AH1279" s="93"/>
      <c r="AI1279" s="94"/>
      <c r="AJ1279" s="94"/>
      <c r="AK1279" s="94"/>
    </row>
    <row r="1280" spans="1:37" ht="25.15" customHeight="1" x14ac:dyDescent="0.2">
      <c r="A1280" s="308" t="s">
        <v>2301</v>
      </c>
      <c r="B1280" s="308"/>
      <c r="C1280" s="308"/>
      <c r="D1280" s="308"/>
      <c r="E1280" s="308"/>
      <c r="F1280" s="308"/>
      <c r="G1280" s="308"/>
      <c r="H1280" s="308"/>
      <c r="I1280" s="308"/>
      <c r="J1280" s="308"/>
      <c r="K1280" s="308"/>
      <c r="L1280" s="308"/>
      <c r="M1280" s="308"/>
      <c r="N1280" s="308"/>
      <c r="O1280" s="308"/>
      <c r="P1280" s="308"/>
      <c r="Q1280" s="308"/>
      <c r="R1280" s="308"/>
      <c r="S1280" s="308"/>
      <c r="T1280" s="308"/>
      <c r="U1280" s="308"/>
      <c r="V1280" s="308"/>
      <c r="W1280" s="308"/>
      <c r="X1280" s="308"/>
      <c r="Y1280" s="308"/>
      <c r="Z1280" s="308"/>
      <c r="AA1280" s="308"/>
      <c r="AB1280" s="308"/>
      <c r="AC1280" s="308"/>
      <c r="AD1280" s="308"/>
      <c r="AE1280" s="89">
        <f>AE1279/$AE$23*100</f>
        <v>0</v>
      </c>
      <c r="AF1280" s="59"/>
      <c r="AG1280" s="92"/>
      <c r="AH1280" s="93"/>
      <c r="AI1280" s="94"/>
      <c r="AJ1280" s="94"/>
      <c r="AK1280" s="94"/>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5"/>
      <c r="R1281" s="70"/>
      <c r="S1281" s="70"/>
      <c r="T1281" s="70"/>
      <c r="U1281" s="70"/>
      <c r="V1281" s="70"/>
      <c r="W1281" s="70"/>
      <c r="X1281" s="70"/>
      <c r="Y1281" s="70"/>
      <c r="Z1281" s="70"/>
      <c r="AA1281" s="70"/>
      <c r="AB1281" s="70"/>
      <c r="AC1281" s="70"/>
      <c r="AD1281" s="96"/>
      <c r="AE1281" s="96"/>
    </row>
    <row r="1282" spans="1:37" ht="25.15" customHeight="1" thickTop="1" thickBot="1" x14ac:dyDescent="0.25">
      <c r="A1282" s="310" t="s">
        <v>73</v>
      </c>
      <c r="B1282" s="310"/>
      <c r="C1282" s="310"/>
      <c r="D1282" s="310"/>
      <c r="E1282" s="310"/>
      <c r="F1282" s="310"/>
      <c r="G1282" s="310"/>
      <c r="H1282" s="310"/>
      <c r="I1282" s="310"/>
      <c r="J1282" s="310"/>
      <c r="K1282" s="310"/>
      <c r="L1282" s="310"/>
      <c r="M1282" s="310"/>
      <c r="N1282" s="310"/>
      <c r="O1282" s="310"/>
      <c r="P1282" s="310"/>
      <c r="Q1282" s="310"/>
      <c r="R1282" s="310"/>
      <c r="S1282" s="310"/>
      <c r="T1282" s="310"/>
      <c r="U1282" s="310"/>
      <c r="V1282" s="310"/>
      <c r="W1282" s="310"/>
      <c r="X1282" s="310"/>
      <c r="Y1282" s="310"/>
      <c r="Z1282" s="310"/>
      <c r="AA1282" s="310"/>
      <c r="AB1282" s="310"/>
      <c r="AC1282" s="310"/>
      <c r="AD1282" s="104" t="s">
        <v>64</v>
      </c>
      <c r="AE1282" s="105" t="s">
        <v>8</v>
      </c>
      <c r="AF1282" s="86" t="s">
        <v>2133</v>
      </c>
      <c r="AG1282" s="86" t="s">
        <v>2134</v>
      </c>
      <c r="AH1282" s="86" t="s">
        <v>2135</v>
      </c>
      <c r="AI1282" s="87" t="s">
        <v>2136</v>
      </c>
      <c r="AJ1282" s="86"/>
      <c r="AK1282" s="87" t="s">
        <v>2137</v>
      </c>
    </row>
    <row r="1283" spans="1:37" ht="25.15" customHeight="1" thickTop="1" thickBot="1" x14ac:dyDescent="0.25">
      <c r="A1283" s="285" t="s">
        <v>2302</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88">
        <f>'Art. 121'!AF1233</f>
        <v>3</v>
      </c>
      <c r="AE1283" s="89" t="str">
        <f>IF(AG1283=1,AK1283,AG1283)</f>
        <v>No aplica</v>
      </c>
      <c r="AF1283">
        <f>AD1283/2</f>
        <v>1.5</v>
      </c>
      <c r="AG1283" s="86" t="str">
        <f>IF(AND(AF1283&gt;=0,AF1283&lt;=1),1,"No aplica")</f>
        <v>No aplica</v>
      </c>
      <c r="AH1283" s="90" t="e">
        <f>AD1283/(AG1283*2)</f>
        <v>#VALUE!</v>
      </c>
      <c r="AI1283" s="91" t="str">
        <f>IF(AG1283=1,AG1283/$AG$1288,"No aplica")</f>
        <v>No aplica</v>
      </c>
      <c r="AJ1283" s="91" t="e">
        <f>AF1283*AI1283</f>
        <v>#VALUE!</v>
      </c>
      <c r="AK1283" s="91" t="e">
        <f>AJ1283*$AE$23</f>
        <v>#VALUE!</v>
      </c>
    </row>
    <row r="1284" spans="1:37" ht="25.15" customHeight="1" thickTop="1" thickBot="1" x14ac:dyDescent="0.25">
      <c r="A1284" s="285" t="s">
        <v>2303</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88">
        <f>'Art. 121'!AF1234</f>
        <v>3</v>
      </c>
      <c r="AE1284" s="89" t="str">
        <f>IF(AG1284=1,AK1284,AG1284)</f>
        <v>No aplica</v>
      </c>
      <c r="AF1284">
        <f>AD1284/2</f>
        <v>1.5</v>
      </c>
      <c r="AG1284" s="86" t="str">
        <f>IF(AND(AF1284&gt;=0,AF1284&lt;=1),1,"No aplica")</f>
        <v>No aplica</v>
      </c>
      <c r="AH1284" s="90" t="e">
        <f>AD1284/(AG1284*2)</f>
        <v>#VALUE!</v>
      </c>
      <c r="AI1284" s="91" t="str">
        <f>IF(AG1284=1,AG1284/$AG$1288,"No aplica")</f>
        <v>No aplica</v>
      </c>
      <c r="AJ1284" s="91" t="e">
        <f>AF1284*AI1284</f>
        <v>#VALUE!</v>
      </c>
      <c r="AK1284" s="91" t="e">
        <f>AJ1284*$AE$23</f>
        <v>#VALUE!</v>
      </c>
    </row>
    <row r="1285" spans="1:37" ht="25.15" customHeight="1" thickTop="1" thickBot="1" x14ac:dyDescent="0.25">
      <c r="A1285" s="285" t="s">
        <v>2304</v>
      </c>
      <c r="B1285" s="285"/>
      <c r="C1285" s="285"/>
      <c r="D1285" s="285"/>
      <c r="E1285" s="285"/>
      <c r="F1285" s="285"/>
      <c r="G1285" s="285"/>
      <c r="H1285" s="285"/>
      <c r="I1285" s="285"/>
      <c r="J1285" s="285"/>
      <c r="K1285" s="285"/>
      <c r="L1285" s="285"/>
      <c r="M1285" s="285"/>
      <c r="N1285" s="285"/>
      <c r="O1285" s="285"/>
      <c r="P1285" s="285"/>
      <c r="Q1285" s="285"/>
      <c r="R1285" s="285"/>
      <c r="S1285" s="285"/>
      <c r="T1285" s="285"/>
      <c r="U1285" s="285"/>
      <c r="V1285" s="285"/>
      <c r="W1285" s="285"/>
      <c r="X1285" s="285"/>
      <c r="Y1285" s="285"/>
      <c r="Z1285" s="285"/>
      <c r="AA1285" s="285"/>
      <c r="AB1285" s="285"/>
      <c r="AC1285" s="285"/>
      <c r="AD1285" s="88">
        <f>'Art. 121'!AF1235</f>
        <v>3</v>
      </c>
      <c r="AE1285" s="89" t="str">
        <f>IF(AG1285=1,AK1285,AG1285)</f>
        <v>No aplica</v>
      </c>
      <c r="AF1285">
        <f>AD1285/2</f>
        <v>1.5</v>
      </c>
      <c r="AG1285" s="86" t="str">
        <f>IF(AND(AF1285&gt;=0,AF1285&lt;=1),1,"No aplica")</f>
        <v>No aplica</v>
      </c>
      <c r="AH1285" s="90" t="e">
        <f>AD1285/(AG1285*2)</f>
        <v>#VALUE!</v>
      </c>
      <c r="AI1285" s="91" t="str">
        <f>IF(AG1285=1,AG1285/$AG$1288,"No aplica")</f>
        <v>No aplica</v>
      </c>
      <c r="AJ1285" s="91" t="e">
        <f>AF1285*AI1285</f>
        <v>#VALUE!</v>
      </c>
      <c r="AK1285" s="91" t="e">
        <f>AJ1285*$AE$23</f>
        <v>#VALUE!</v>
      </c>
    </row>
    <row r="1286" spans="1:37" ht="25.15" customHeight="1" thickTop="1" thickBot="1" x14ac:dyDescent="0.25">
      <c r="A1286" s="285" t="s">
        <v>2305</v>
      </c>
      <c r="B1286" s="285"/>
      <c r="C1286" s="285"/>
      <c r="D1286" s="285"/>
      <c r="E1286" s="285"/>
      <c r="F1286" s="285"/>
      <c r="G1286" s="285"/>
      <c r="H1286" s="285"/>
      <c r="I1286" s="285"/>
      <c r="J1286" s="285"/>
      <c r="K1286" s="285"/>
      <c r="L1286" s="285"/>
      <c r="M1286" s="285"/>
      <c r="N1286" s="285"/>
      <c r="O1286" s="285"/>
      <c r="P1286" s="285"/>
      <c r="Q1286" s="285"/>
      <c r="R1286" s="285"/>
      <c r="S1286" s="285"/>
      <c r="T1286" s="285"/>
      <c r="U1286" s="285"/>
      <c r="V1286" s="285"/>
      <c r="W1286" s="285"/>
      <c r="X1286" s="285"/>
      <c r="Y1286" s="285"/>
      <c r="Z1286" s="285"/>
      <c r="AA1286" s="285"/>
      <c r="AB1286" s="285"/>
      <c r="AC1286" s="285"/>
      <c r="AD1286" s="88">
        <f>'Art. 121'!AF1236</f>
        <v>3</v>
      </c>
      <c r="AE1286" s="89" t="str">
        <f>IF(AG1286=1,AK1286,AG1286)</f>
        <v>No aplica</v>
      </c>
      <c r="AF1286">
        <f>AD1286/2</f>
        <v>1.5</v>
      </c>
      <c r="AG1286" s="86" t="str">
        <f>IF(AND(AF1286&gt;=0,AF1286&lt;=1),1,"No aplica")</f>
        <v>No aplica</v>
      </c>
      <c r="AH1286" s="90" t="e">
        <f>AD1286/(AG1286*2)</f>
        <v>#VALUE!</v>
      </c>
      <c r="AI1286" s="91" t="str">
        <f>IF(AG1286=1,AG1286/$AG$1288,"No aplica")</f>
        <v>No aplica</v>
      </c>
      <c r="AJ1286" s="91" t="e">
        <f>AF1286*AI1286</f>
        <v>#VALUE!</v>
      </c>
      <c r="AK1286" s="91" t="e">
        <f>AJ1286*$AE$23</f>
        <v>#VALUE!</v>
      </c>
    </row>
    <row r="1287" spans="1:37" ht="25.15" customHeight="1" thickTop="1" thickBot="1" x14ac:dyDescent="0.25">
      <c r="A1287" s="285" t="s">
        <v>2306</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88">
        <f>'Art. 121'!AF1237</f>
        <v>3</v>
      </c>
      <c r="AE1287" s="89" t="str">
        <f>IF(AG1287=1,AK1287,AG1287)</f>
        <v>No aplica</v>
      </c>
      <c r="AF1287">
        <f>AD1287/2</f>
        <v>1.5</v>
      </c>
      <c r="AG1287" s="86" t="str">
        <f>IF(AND(AF1287&gt;=0,AF1287&lt;=1),1,"No aplica")</f>
        <v>No aplica</v>
      </c>
      <c r="AH1287" s="90" t="e">
        <f>AD1287/(AG1287*2)</f>
        <v>#VALUE!</v>
      </c>
      <c r="AI1287" s="91" t="str">
        <f>IF(AG1287=1,AG1287/$AG$1288,"No aplica")</f>
        <v>No aplica</v>
      </c>
      <c r="AJ1287" s="91" t="e">
        <f>AF1287*AI1287</f>
        <v>#VALUE!</v>
      </c>
      <c r="AK1287" s="91" t="e">
        <f>AJ1287*$AE$23</f>
        <v>#VALUE!</v>
      </c>
    </row>
    <row r="1288" spans="1:37" ht="25.15" customHeight="1" thickTop="1" x14ac:dyDescent="0.2">
      <c r="A1288" s="307" t="s">
        <v>2307</v>
      </c>
      <c r="B1288" s="307"/>
      <c r="C1288" s="307"/>
      <c r="D1288" s="307"/>
      <c r="E1288" s="307"/>
      <c r="F1288" s="307"/>
      <c r="G1288" s="307"/>
      <c r="H1288" s="307"/>
      <c r="I1288" s="307"/>
      <c r="J1288" s="307"/>
      <c r="K1288" s="307"/>
      <c r="L1288" s="307"/>
      <c r="M1288" s="307"/>
      <c r="N1288" s="307"/>
      <c r="O1288" s="307"/>
      <c r="P1288" s="307"/>
      <c r="Q1288" s="307"/>
      <c r="R1288" s="307"/>
      <c r="S1288" s="307"/>
      <c r="T1288" s="307"/>
      <c r="U1288" s="307"/>
      <c r="V1288" s="307"/>
      <c r="W1288" s="307"/>
      <c r="X1288" s="307"/>
      <c r="Y1288" s="307"/>
      <c r="Z1288" s="307"/>
      <c r="AA1288" s="307"/>
      <c r="AB1288" s="307"/>
      <c r="AC1288" s="307"/>
      <c r="AD1288" s="307"/>
      <c r="AE1288" s="89">
        <f>SUM(AE1281:AE1287)</f>
        <v>0</v>
      </c>
      <c r="AF1288" s="59"/>
      <c r="AG1288" s="92">
        <f>SUM(AG1283:AG1287)</f>
        <v>0</v>
      </c>
      <c r="AH1288" s="93"/>
      <c r="AI1288" s="94"/>
      <c r="AJ1288" s="94"/>
      <c r="AK1288" s="94"/>
    </row>
    <row r="1289" spans="1:37" ht="25.15" customHeight="1" x14ac:dyDescent="0.2">
      <c r="A1289" s="308" t="s">
        <v>2308</v>
      </c>
      <c r="B1289" s="308"/>
      <c r="C1289" s="308"/>
      <c r="D1289" s="308"/>
      <c r="E1289" s="308"/>
      <c r="F1289" s="308"/>
      <c r="G1289" s="308"/>
      <c r="H1289" s="308"/>
      <c r="I1289" s="308"/>
      <c r="J1289" s="308"/>
      <c r="K1289" s="308"/>
      <c r="L1289" s="308"/>
      <c r="M1289" s="308"/>
      <c r="N1289" s="308"/>
      <c r="O1289" s="308"/>
      <c r="P1289" s="308"/>
      <c r="Q1289" s="308"/>
      <c r="R1289" s="308"/>
      <c r="S1289" s="308"/>
      <c r="T1289" s="308"/>
      <c r="U1289" s="308"/>
      <c r="V1289" s="308"/>
      <c r="W1289" s="308"/>
      <c r="X1289" s="308"/>
      <c r="Y1289" s="308"/>
      <c r="Z1289" s="308"/>
      <c r="AA1289" s="308"/>
      <c r="AB1289" s="308"/>
      <c r="AC1289" s="308"/>
      <c r="AD1289" s="308"/>
      <c r="AE1289" s="89">
        <f>AE1288/$AE$23*100</f>
        <v>0</v>
      </c>
      <c r="AF1289" s="59"/>
      <c r="AG1289" s="92"/>
      <c r="AH1289" s="93"/>
      <c r="AI1289" s="94"/>
      <c r="AJ1289" s="94"/>
      <c r="AK1289" s="94"/>
    </row>
    <row r="1290" spans="1:37" ht="25.15" customHeight="1" x14ac:dyDescent="0.2">
      <c r="A1290" s="100"/>
      <c r="B1290" s="100"/>
      <c r="C1290" s="100"/>
      <c r="D1290" s="100"/>
      <c r="E1290" s="100"/>
      <c r="F1290" s="100"/>
      <c r="G1290" s="100"/>
      <c r="H1290" s="100"/>
      <c r="I1290" s="100"/>
      <c r="J1290" s="100"/>
      <c r="K1290" s="100"/>
      <c r="L1290" s="100"/>
      <c r="M1290" s="100"/>
      <c r="N1290" s="100"/>
      <c r="O1290" s="100"/>
      <c r="P1290" s="100"/>
      <c r="Q1290" s="95"/>
      <c r="R1290" s="100"/>
      <c r="S1290" s="100"/>
      <c r="T1290" s="100"/>
      <c r="U1290" s="100"/>
      <c r="V1290" s="100"/>
      <c r="W1290" s="100"/>
      <c r="X1290" s="100"/>
      <c r="Y1290" s="100"/>
      <c r="Z1290" s="100"/>
      <c r="AA1290" s="100"/>
      <c r="AB1290" s="100"/>
      <c r="AC1290" s="100"/>
      <c r="AD1290" s="96"/>
      <c r="AE1290" s="96"/>
    </row>
    <row r="1291" spans="1:37" ht="25.15" customHeight="1" x14ac:dyDescent="0.2">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15" customHeight="1" x14ac:dyDescent="0.2">
      <c r="A1292" s="309" t="s">
        <v>964</v>
      </c>
      <c r="B1292" s="309"/>
      <c r="C1292" s="309"/>
      <c r="D1292" s="309"/>
      <c r="E1292" s="309"/>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09"/>
      <c r="AD1292" s="82"/>
      <c r="AE1292" s="82"/>
    </row>
    <row r="1293" spans="1:37" ht="25.15" customHeight="1" x14ac:dyDescent="0.2">
      <c r="A1293" s="101"/>
      <c r="B1293" s="102"/>
      <c r="C1293" s="102"/>
      <c r="D1293" s="102"/>
      <c r="E1293" s="102"/>
      <c r="F1293" s="102"/>
      <c r="G1293" s="102"/>
      <c r="H1293" s="102"/>
      <c r="I1293" s="102"/>
      <c r="J1293" s="102"/>
      <c r="K1293" s="102"/>
      <c r="L1293" s="102"/>
      <c r="M1293" s="102"/>
      <c r="N1293" s="102"/>
      <c r="O1293" s="102"/>
      <c r="P1293" s="102"/>
      <c r="Q1293" s="103"/>
      <c r="R1293" s="102"/>
      <c r="S1293" s="102"/>
      <c r="T1293" s="102"/>
      <c r="U1293" s="102"/>
      <c r="V1293" s="102"/>
      <c r="W1293" s="102"/>
      <c r="X1293" s="102"/>
      <c r="Y1293" s="102"/>
      <c r="Z1293" s="102"/>
      <c r="AA1293" s="102"/>
      <c r="AB1293" s="102"/>
      <c r="AC1293" s="102"/>
      <c r="AD1293" s="83"/>
      <c r="AE1293" s="83"/>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5"/>
      <c r="R1294" s="70"/>
      <c r="S1294" s="70"/>
      <c r="T1294" s="70"/>
      <c r="U1294" s="70"/>
      <c r="V1294" s="70"/>
      <c r="W1294" s="70"/>
      <c r="X1294" s="70"/>
      <c r="Y1294" s="70"/>
      <c r="Z1294" s="70"/>
      <c r="AA1294" s="70"/>
      <c r="AB1294" s="70"/>
      <c r="AC1294" s="70"/>
      <c r="AD1294" s="96"/>
      <c r="AE1294" s="96"/>
    </row>
    <row r="1295" spans="1:37" ht="25.15" customHeight="1" thickTop="1" thickBot="1" x14ac:dyDescent="0.25">
      <c r="A1295" s="299" t="s">
        <v>43</v>
      </c>
      <c r="B1295" s="299"/>
      <c r="C1295" s="299"/>
      <c r="D1295" s="299"/>
      <c r="E1295" s="299"/>
      <c r="F1295" s="299"/>
      <c r="G1295" s="299"/>
      <c r="H1295" s="299"/>
      <c r="I1295" s="299"/>
      <c r="J1295" s="299"/>
      <c r="K1295" s="299"/>
      <c r="L1295" s="299"/>
      <c r="M1295" s="299"/>
      <c r="N1295" s="299"/>
      <c r="O1295" s="299"/>
      <c r="P1295" s="299"/>
      <c r="Q1295" s="299"/>
      <c r="R1295" s="299"/>
      <c r="S1295" s="299"/>
      <c r="T1295" s="299"/>
      <c r="U1295" s="299"/>
      <c r="V1295" s="299"/>
      <c r="W1295" s="299"/>
      <c r="X1295" s="299"/>
      <c r="Y1295" s="299"/>
      <c r="Z1295" s="299"/>
      <c r="AA1295" s="299"/>
      <c r="AB1295" s="299"/>
      <c r="AC1295" s="299"/>
      <c r="AD1295" s="63" t="s">
        <v>64</v>
      </c>
      <c r="AE1295" s="211" t="s">
        <v>8</v>
      </c>
      <c r="AF1295" s="86" t="s">
        <v>2133</v>
      </c>
      <c r="AG1295" s="86" t="s">
        <v>2134</v>
      </c>
      <c r="AH1295" s="86" t="s">
        <v>2135</v>
      </c>
      <c r="AI1295" s="87" t="s">
        <v>2136</v>
      </c>
      <c r="AJ1295" s="86"/>
      <c r="AK1295" s="87" t="s">
        <v>2137</v>
      </c>
    </row>
    <row r="1296" spans="1:37" ht="25.15" customHeight="1" thickTop="1" thickBot="1" x14ac:dyDescent="0.25">
      <c r="A1296" s="297" t="s">
        <v>987</v>
      </c>
      <c r="B1296" s="297"/>
      <c r="C1296" s="297"/>
      <c r="D1296" s="297"/>
      <c r="E1296" s="297"/>
      <c r="F1296" s="297"/>
      <c r="G1296" s="297"/>
      <c r="H1296" s="297"/>
      <c r="I1296" s="297"/>
      <c r="J1296" s="297"/>
      <c r="K1296" s="297"/>
      <c r="L1296" s="297"/>
      <c r="M1296" s="297"/>
      <c r="N1296" s="297"/>
      <c r="O1296" s="297"/>
      <c r="P1296" s="297"/>
      <c r="Q1296" s="297"/>
      <c r="R1296" s="297"/>
      <c r="S1296" s="297"/>
      <c r="T1296" s="297"/>
      <c r="U1296" s="297"/>
      <c r="V1296" s="297"/>
      <c r="W1296" s="297"/>
      <c r="X1296" s="297"/>
      <c r="Y1296" s="297"/>
      <c r="Z1296" s="297"/>
      <c r="AA1296" s="297"/>
      <c r="AB1296" s="297"/>
      <c r="AC1296" s="297"/>
      <c r="AD1296" s="88">
        <f>'Art. 121'!AF1246</f>
        <v>0</v>
      </c>
      <c r="AE1296" s="89">
        <f t="shared" ref="AE1296:AE1303" si="223">IF(AG1296=1,AK1296,AG1296)</f>
        <v>0</v>
      </c>
      <c r="AF1296">
        <f t="shared" ref="AF1296:AF1303" si="224">AD1296/2</f>
        <v>0</v>
      </c>
      <c r="AG1296" s="86">
        <f t="shared" ref="AG1296:AG1303" si="225">IF(AND(AF1296&gt;=0,AF1296&lt;=1),1,"No aplica")</f>
        <v>1</v>
      </c>
      <c r="AH1296" s="90">
        <f t="shared" ref="AH1296:AH1303" si="226">AD1296/(AG1296*2)</f>
        <v>0</v>
      </c>
      <c r="AI1296" s="91">
        <f t="shared" ref="AI1296:AI1303" si="227">IF(AG1296=1,AG1296/$AG$1304,"No aplica")</f>
        <v>0.125</v>
      </c>
      <c r="AJ1296" s="91">
        <f t="shared" ref="AJ1296:AJ1303" si="228">AF1296*AI1296</f>
        <v>0</v>
      </c>
      <c r="AK1296" s="91">
        <f t="shared" ref="AK1296:AK1303" si="229">AJ1296*$AE$23</f>
        <v>0</v>
      </c>
    </row>
    <row r="1297" spans="1:37" ht="25.15" customHeight="1" thickTop="1" thickBot="1" x14ac:dyDescent="0.25">
      <c r="A1297" s="297" t="s">
        <v>989</v>
      </c>
      <c r="B1297" s="297"/>
      <c r="C1297" s="297"/>
      <c r="D1297" s="297"/>
      <c r="E1297" s="297"/>
      <c r="F1297" s="297"/>
      <c r="G1297" s="297"/>
      <c r="H1297" s="297"/>
      <c r="I1297" s="297"/>
      <c r="J1297" s="297"/>
      <c r="K1297" s="297"/>
      <c r="L1297" s="297"/>
      <c r="M1297" s="297"/>
      <c r="N1297" s="297"/>
      <c r="O1297" s="297"/>
      <c r="P1297" s="297"/>
      <c r="Q1297" s="297"/>
      <c r="R1297" s="297"/>
      <c r="S1297" s="297"/>
      <c r="T1297" s="297"/>
      <c r="U1297" s="297"/>
      <c r="V1297" s="297"/>
      <c r="W1297" s="297"/>
      <c r="X1297" s="297"/>
      <c r="Y1297" s="297"/>
      <c r="Z1297" s="297"/>
      <c r="AA1297" s="297"/>
      <c r="AB1297" s="297"/>
      <c r="AC1297" s="297"/>
      <c r="AD1297" s="88">
        <f>'Art. 121'!AF1247</f>
        <v>0</v>
      </c>
      <c r="AE1297" s="89">
        <f t="shared" si="223"/>
        <v>0</v>
      </c>
      <c r="AF1297">
        <f t="shared" si="224"/>
        <v>0</v>
      </c>
      <c r="AG1297" s="86">
        <f t="shared" si="225"/>
        <v>1</v>
      </c>
      <c r="AH1297" s="90">
        <f t="shared" si="226"/>
        <v>0</v>
      </c>
      <c r="AI1297" s="91">
        <f t="shared" si="227"/>
        <v>0.125</v>
      </c>
      <c r="AJ1297" s="91">
        <f t="shared" si="228"/>
        <v>0</v>
      </c>
      <c r="AK1297" s="91">
        <f t="shared" si="229"/>
        <v>0</v>
      </c>
    </row>
    <row r="1298" spans="1:37" ht="25.15" customHeight="1" thickTop="1" thickBot="1" x14ac:dyDescent="0.25">
      <c r="A1298" s="297" t="s">
        <v>2309</v>
      </c>
      <c r="B1298" s="297"/>
      <c r="C1298" s="297"/>
      <c r="D1298" s="297"/>
      <c r="E1298" s="297"/>
      <c r="F1298" s="297"/>
      <c r="G1298" s="297"/>
      <c r="H1298" s="297"/>
      <c r="I1298" s="297"/>
      <c r="J1298" s="297"/>
      <c r="K1298" s="297"/>
      <c r="L1298" s="297"/>
      <c r="M1298" s="297"/>
      <c r="N1298" s="297"/>
      <c r="O1298" s="297"/>
      <c r="P1298" s="297"/>
      <c r="Q1298" s="297"/>
      <c r="R1298" s="297"/>
      <c r="S1298" s="297"/>
      <c r="T1298" s="297"/>
      <c r="U1298" s="297"/>
      <c r="V1298" s="297"/>
      <c r="W1298" s="297"/>
      <c r="X1298" s="297"/>
      <c r="Y1298" s="297"/>
      <c r="Z1298" s="297"/>
      <c r="AA1298" s="297"/>
      <c r="AB1298" s="297"/>
      <c r="AC1298" s="297"/>
      <c r="AD1298" s="88">
        <f>'Art. 121'!AF1248</f>
        <v>0</v>
      </c>
      <c r="AE1298" s="89">
        <f t="shared" si="223"/>
        <v>0</v>
      </c>
      <c r="AF1298">
        <f t="shared" si="224"/>
        <v>0</v>
      </c>
      <c r="AG1298" s="86">
        <f t="shared" si="225"/>
        <v>1</v>
      </c>
      <c r="AH1298" s="90">
        <f t="shared" si="226"/>
        <v>0</v>
      </c>
      <c r="AI1298" s="91">
        <f t="shared" si="227"/>
        <v>0.125</v>
      </c>
      <c r="AJ1298" s="91">
        <f t="shared" si="228"/>
        <v>0</v>
      </c>
      <c r="AK1298" s="91">
        <f t="shared" si="229"/>
        <v>0</v>
      </c>
    </row>
    <row r="1299" spans="1:37" ht="25.15" customHeight="1" thickTop="1" thickBot="1" x14ac:dyDescent="0.25">
      <c r="A1299" s="297" t="s">
        <v>2310</v>
      </c>
      <c r="B1299" s="297"/>
      <c r="C1299" s="297"/>
      <c r="D1299" s="297"/>
      <c r="E1299" s="297"/>
      <c r="F1299" s="297"/>
      <c r="G1299" s="297"/>
      <c r="H1299" s="297"/>
      <c r="I1299" s="297"/>
      <c r="J1299" s="297"/>
      <c r="K1299" s="297"/>
      <c r="L1299" s="297"/>
      <c r="M1299" s="297"/>
      <c r="N1299" s="297"/>
      <c r="O1299" s="297"/>
      <c r="P1299" s="297"/>
      <c r="Q1299" s="297"/>
      <c r="R1299" s="297"/>
      <c r="S1299" s="297"/>
      <c r="T1299" s="297"/>
      <c r="U1299" s="297"/>
      <c r="V1299" s="297"/>
      <c r="W1299" s="297"/>
      <c r="X1299" s="297"/>
      <c r="Y1299" s="297"/>
      <c r="Z1299" s="297"/>
      <c r="AA1299" s="297"/>
      <c r="AB1299" s="297"/>
      <c r="AC1299" s="297"/>
      <c r="AD1299" s="88">
        <f>'Art. 121'!AF1249</f>
        <v>0</v>
      </c>
      <c r="AE1299" s="89">
        <f t="shared" si="223"/>
        <v>0</v>
      </c>
      <c r="AF1299">
        <f t="shared" si="224"/>
        <v>0</v>
      </c>
      <c r="AG1299" s="86">
        <f t="shared" si="225"/>
        <v>1</v>
      </c>
      <c r="AH1299" s="90">
        <f t="shared" si="226"/>
        <v>0</v>
      </c>
      <c r="AI1299" s="91">
        <f t="shared" si="227"/>
        <v>0.125</v>
      </c>
      <c r="AJ1299" s="91">
        <f t="shared" si="228"/>
        <v>0</v>
      </c>
      <c r="AK1299" s="91">
        <f t="shared" si="229"/>
        <v>0</v>
      </c>
    </row>
    <row r="1300" spans="1:37" ht="25.15" customHeight="1" thickTop="1" thickBot="1" x14ac:dyDescent="0.25">
      <c r="A1300" s="297" t="s">
        <v>2311</v>
      </c>
      <c r="B1300" s="297"/>
      <c r="C1300" s="297"/>
      <c r="D1300" s="297"/>
      <c r="E1300" s="297"/>
      <c r="F1300" s="297"/>
      <c r="G1300" s="297"/>
      <c r="H1300" s="297"/>
      <c r="I1300" s="297"/>
      <c r="J1300" s="297"/>
      <c r="K1300" s="297"/>
      <c r="L1300" s="297"/>
      <c r="M1300" s="297"/>
      <c r="N1300" s="297"/>
      <c r="O1300" s="297"/>
      <c r="P1300" s="297"/>
      <c r="Q1300" s="297"/>
      <c r="R1300" s="297"/>
      <c r="S1300" s="297"/>
      <c r="T1300" s="297"/>
      <c r="U1300" s="297"/>
      <c r="V1300" s="297"/>
      <c r="W1300" s="297"/>
      <c r="X1300" s="297"/>
      <c r="Y1300" s="297"/>
      <c r="Z1300" s="297"/>
      <c r="AA1300" s="297"/>
      <c r="AB1300" s="297"/>
      <c r="AC1300" s="297"/>
      <c r="AD1300" s="88">
        <f>'Art. 121'!AF1250</f>
        <v>0</v>
      </c>
      <c r="AE1300" s="89">
        <f t="shared" si="223"/>
        <v>0</v>
      </c>
      <c r="AF1300">
        <f t="shared" si="224"/>
        <v>0</v>
      </c>
      <c r="AG1300" s="86">
        <f t="shared" si="225"/>
        <v>1</v>
      </c>
      <c r="AH1300" s="90">
        <f t="shared" si="226"/>
        <v>0</v>
      </c>
      <c r="AI1300" s="91">
        <f t="shared" si="227"/>
        <v>0.125</v>
      </c>
      <c r="AJ1300" s="91">
        <f t="shared" si="228"/>
        <v>0</v>
      </c>
      <c r="AK1300" s="91">
        <f t="shared" si="229"/>
        <v>0</v>
      </c>
    </row>
    <row r="1301" spans="1:37" ht="25.15" customHeight="1" thickTop="1" thickBot="1" x14ac:dyDescent="0.25">
      <c r="A1301" s="297" t="s">
        <v>2312</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88">
        <f>'Art. 121'!AF1251</f>
        <v>0</v>
      </c>
      <c r="AE1301" s="89">
        <f t="shared" si="223"/>
        <v>0</v>
      </c>
      <c r="AF1301">
        <f t="shared" si="224"/>
        <v>0</v>
      </c>
      <c r="AG1301" s="86">
        <f t="shared" si="225"/>
        <v>1</v>
      </c>
      <c r="AH1301" s="90">
        <f t="shared" si="226"/>
        <v>0</v>
      </c>
      <c r="AI1301" s="91">
        <f t="shared" si="227"/>
        <v>0.125</v>
      </c>
      <c r="AJ1301" s="91">
        <f t="shared" si="228"/>
        <v>0</v>
      </c>
      <c r="AK1301" s="91">
        <f t="shared" si="229"/>
        <v>0</v>
      </c>
    </row>
    <row r="1302" spans="1:37" ht="25.15" customHeight="1" thickTop="1" thickBot="1" x14ac:dyDescent="0.25">
      <c r="A1302" s="297" t="s">
        <v>2313</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88">
        <f>'Art. 121'!AF1252</f>
        <v>0</v>
      </c>
      <c r="AE1302" s="89">
        <f t="shared" si="223"/>
        <v>0</v>
      </c>
      <c r="AF1302">
        <f t="shared" si="224"/>
        <v>0</v>
      </c>
      <c r="AG1302" s="86">
        <f t="shared" si="225"/>
        <v>1</v>
      </c>
      <c r="AH1302" s="90">
        <f t="shared" si="226"/>
        <v>0</v>
      </c>
      <c r="AI1302" s="91">
        <f t="shared" si="227"/>
        <v>0.125</v>
      </c>
      <c r="AJ1302" s="91">
        <f t="shared" si="228"/>
        <v>0</v>
      </c>
      <c r="AK1302" s="91">
        <f t="shared" si="229"/>
        <v>0</v>
      </c>
    </row>
    <row r="1303" spans="1:37" ht="25.15" customHeight="1" thickTop="1" thickBot="1" x14ac:dyDescent="0.25">
      <c r="A1303" s="297" t="s">
        <v>2314</v>
      </c>
      <c r="B1303" s="297"/>
      <c r="C1303" s="297"/>
      <c r="D1303" s="297"/>
      <c r="E1303" s="297"/>
      <c r="F1303" s="297"/>
      <c r="G1303" s="297"/>
      <c r="H1303" s="297"/>
      <c r="I1303" s="297"/>
      <c r="J1303" s="297"/>
      <c r="K1303" s="297"/>
      <c r="L1303" s="297"/>
      <c r="M1303" s="297"/>
      <c r="N1303" s="297"/>
      <c r="O1303" s="297"/>
      <c r="P1303" s="297"/>
      <c r="Q1303" s="297"/>
      <c r="R1303" s="297"/>
      <c r="S1303" s="297"/>
      <c r="T1303" s="297"/>
      <c r="U1303" s="297"/>
      <c r="V1303" s="297"/>
      <c r="W1303" s="297"/>
      <c r="X1303" s="297"/>
      <c r="Y1303" s="297"/>
      <c r="Z1303" s="297"/>
      <c r="AA1303" s="297"/>
      <c r="AB1303" s="297"/>
      <c r="AC1303" s="297"/>
      <c r="AD1303" s="88">
        <f>'Art. 121'!AF1253</f>
        <v>0</v>
      </c>
      <c r="AE1303" s="89">
        <f t="shared" si="223"/>
        <v>0</v>
      </c>
      <c r="AF1303">
        <f t="shared" si="224"/>
        <v>0</v>
      </c>
      <c r="AG1303" s="86">
        <f t="shared" si="225"/>
        <v>1</v>
      </c>
      <c r="AH1303" s="90">
        <f t="shared" si="226"/>
        <v>0</v>
      </c>
      <c r="AI1303" s="91">
        <f t="shared" si="227"/>
        <v>0.125</v>
      </c>
      <c r="AJ1303" s="91">
        <f t="shared" si="228"/>
        <v>0</v>
      </c>
      <c r="AK1303" s="91">
        <f t="shared" si="229"/>
        <v>0</v>
      </c>
    </row>
    <row r="1304" spans="1:37" ht="25.15" customHeight="1" thickTop="1" x14ac:dyDescent="0.2">
      <c r="A1304" s="307" t="s">
        <v>2315</v>
      </c>
      <c r="B1304" s="307"/>
      <c r="C1304" s="307"/>
      <c r="D1304" s="307"/>
      <c r="E1304" s="307"/>
      <c r="F1304" s="307"/>
      <c r="G1304" s="307"/>
      <c r="H1304" s="307"/>
      <c r="I1304" s="307"/>
      <c r="J1304" s="307"/>
      <c r="K1304" s="307"/>
      <c r="L1304" s="307"/>
      <c r="M1304" s="307"/>
      <c r="N1304" s="307"/>
      <c r="O1304" s="307"/>
      <c r="P1304" s="307"/>
      <c r="Q1304" s="307"/>
      <c r="R1304" s="307"/>
      <c r="S1304" s="307"/>
      <c r="T1304" s="307"/>
      <c r="U1304" s="307"/>
      <c r="V1304" s="307"/>
      <c r="W1304" s="307"/>
      <c r="X1304" s="307"/>
      <c r="Y1304" s="307"/>
      <c r="Z1304" s="307"/>
      <c r="AA1304" s="307"/>
      <c r="AB1304" s="307"/>
      <c r="AC1304" s="307"/>
      <c r="AD1304" s="307"/>
      <c r="AE1304" s="89">
        <f>SUM(AE1296:AE1303)</f>
        <v>0</v>
      </c>
      <c r="AF1304" s="59"/>
      <c r="AG1304" s="92">
        <f>SUM(AG1296:AG1303)</f>
        <v>8</v>
      </c>
      <c r="AH1304" s="93"/>
      <c r="AI1304" s="94"/>
      <c r="AJ1304" s="94"/>
      <c r="AK1304" s="94"/>
    </row>
    <row r="1305" spans="1:37" ht="25.15" customHeight="1" x14ac:dyDescent="0.2">
      <c r="A1305" s="308" t="s">
        <v>2316</v>
      </c>
      <c r="B1305" s="308"/>
      <c r="C1305" s="308"/>
      <c r="D1305" s="308"/>
      <c r="E1305" s="308"/>
      <c r="F1305" s="308"/>
      <c r="G1305" s="308"/>
      <c r="H1305" s="308"/>
      <c r="I1305" s="308"/>
      <c r="J1305" s="308"/>
      <c r="K1305" s="308"/>
      <c r="L1305" s="308"/>
      <c r="M1305" s="308"/>
      <c r="N1305" s="308"/>
      <c r="O1305" s="308"/>
      <c r="P1305" s="308"/>
      <c r="Q1305" s="308"/>
      <c r="R1305" s="308"/>
      <c r="S1305" s="308"/>
      <c r="T1305" s="308"/>
      <c r="U1305" s="308"/>
      <c r="V1305" s="308"/>
      <c r="W1305" s="308"/>
      <c r="X1305" s="308"/>
      <c r="Y1305" s="308"/>
      <c r="Z1305" s="308"/>
      <c r="AA1305" s="308"/>
      <c r="AB1305" s="308"/>
      <c r="AC1305" s="308"/>
      <c r="AD1305" s="308"/>
      <c r="AE1305" s="89">
        <f>AE1304/$AE$23*100</f>
        <v>0</v>
      </c>
      <c r="AF1305" s="59"/>
      <c r="AG1305" s="92"/>
      <c r="AH1305" s="93"/>
      <c r="AI1305" s="94"/>
      <c r="AJ1305" s="94"/>
      <c r="AK1305" s="94"/>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5"/>
      <c r="R1306" s="70"/>
      <c r="S1306" s="70"/>
      <c r="T1306" s="70"/>
      <c r="U1306" s="70"/>
      <c r="V1306" s="70"/>
      <c r="W1306" s="70"/>
      <c r="X1306" s="70"/>
      <c r="Y1306" s="70"/>
      <c r="Z1306" s="70"/>
      <c r="AA1306" s="70"/>
      <c r="AB1306" s="70"/>
      <c r="AC1306" s="70"/>
      <c r="AD1306" s="96"/>
      <c r="AE1306" s="96"/>
    </row>
    <row r="1307" spans="1:37" ht="25.15" customHeight="1" thickTop="1" thickBot="1" x14ac:dyDescent="0.25">
      <c r="A1307" s="310" t="s">
        <v>73</v>
      </c>
      <c r="B1307" s="310"/>
      <c r="C1307" s="310"/>
      <c r="D1307" s="310"/>
      <c r="E1307" s="310"/>
      <c r="F1307" s="310"/>
      <c r="G1307" s="310"/>
      <c r="H1307" s="310"/>
      <c r="I1307" s="310"/>
      <c r="J1307" s="310"/>
      <c r="K1307" s="310"/>
      <c r="L1307" s="310"/>
      <c r="M1307" s="310"/>
      <c r="N1307" s="310"/>
      <c r="O1307" s="310"/>
      <c r="P1307" s="310"/>
      <c r="Q1307" s="310"/>
      <c r="R1307" s="310"/>
      <c r="S1307" s="310"/>
      <c r="T1307" s="310"/>
      <c r="U1307" s="310"/>
      <c r="V1307" s="310"/>
      <c r="W1307" s="310"/>
      <c r="X1307" s="310"/>
      <c r="Y1307" s="310"/>
      <c r="Z1307" s="310"/>
      <c r="AA1307" s="310"/>
      <c r="AB1307" s="310"/>
      <c r="AC1307" s="310"/>
      <c r="AD1307" s="104" t="s">
        <v>64</v>
      </c>
      <c r="AE1307" s="105" t="s">
        <v>8</v>
      </c>
      <c r="AF1307" s="86" t="s">
        <v>2133</v>
      </c>
      <c r="AG1307" s="86" t="s">
        <v>2134</v>
      </c>
      <c r="AH1307" s="86" t="s">
        <v>2135</v>
      </c>
      <c r="AI1307" s="87" t="s">
        <v>2136</v>
      </c>
      <c r="AJ1307" s="86"/>
      <c r="AK1307" s="87" t="s">
        <v>2137</v>
      </c>
    </row>
    <row r="1308" spans="1:37" ht="25.15" customHeight="1" thickTop="1" thickBot="1" x14ac:dyDescent="0.25">
      <c r="A1308" s="285" t="s">
        <v>975</v>
      </c>
      <c r="B1308" s="285"/>
      <c r="C1308" s="285"/>
      <c r="D1308" s="285"/>
      <c r="E1308" s="285"/>
      <c r="F1308" s="285"/>
      <c r="G1308" s="285"/>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88">
        <f>'Art. 121'!AF1256</f>
        <v>0</v>
      </c>
      <c r="AE1308" s="89">
        <f>IF(AG1308=1,AK1308,AG1308)</f>
        <v>0</v>
      </c>
      <c r="AF1308">
        <f>AD1308/2</f>
        <v>0</v>
      </c>
      <c r="AG1308" s="86">
        <f>IF(AND(AF1308&gt;=0,AF1308&lt;=1),1,"No aplica")</f>
        <v>1</v>
      </c>
      <c r="AH1308" s="90">
        <f>AD1308/(AG1308*2)</f>
        <v>0</v>
      </c>
      <c r="AI1308" s="91">
        <f>IF(AG1308=1,AG1308/$AG$1313,"No aplica")</f>
        <v>0.2</v>
      </c>
      <c r="AJ1308" s="91">
        <f>AF1308*AI1308</f>
        <v>0</v>
      </c>
      <c r="AK1308" s="91">
        <f>AJ1308*$AE$23</f>
        <v>0</v>
      </c>
    </row>
    <row r="1309" spans="1:37" ht="25.15" customHeight="1" thickTop="1" thickBot="1" x14ac:dyDescent="0.25">
      <c r="A1309" s="285" t="s">
        <v>977</v>
      </c>
      <c r="B1309" s="285"/>
      <c r="C1309" s="285"/>
      <c r="D1309" s="285"/>
      <c r="E1309" s="285"/>
      <c r="F1309" s="285"/>
      <c r="G1309" s="285"/>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88">
        <f>'Art. 121'!AF1257</f>
        <v>0</v>
      </c>
      <c r="AE1309" s="89">
        <f>IF(AG1309=1,AK1309,AG1309)</f>
        <v>0</v>
      </c>
      <c r="AF1309">
        <f>AD1309/2</f>
        <v>0</v>
      </c>
      <c r="AG1309" s="86">
        <f>IF(AND(AF1309&gt;=0,AF1309&lt;=1),1,"No aplica")</f>
        <v>1</v>
      </c>
      <c r="AH1309" s="90">
        <f>AD1309/(AG1309*2)</f>
        <v>0</v>
      </c>
      <c r="AI1309" s="91">
        <f>IF(AG1309=1,AG1309/$AG$1313,"No aplica")</f>
        <v>0.2</v>
      </c>
      <c r="AJ1309" s="91">
        <f>AF1309*AI1309</f>
        <v>0</v>
      </c>
      <c r="AK1309" s="91">
        <f>AJ1309*$AE$23</f>
        <v>0</v>
      </c>
    </row>
    <row r="1310" spans="1:37" ht="25.15" customHeight="1" thickTop="1" thickBot="1" x14ac:dyDescent="0.25">
      <c r="A1310" s="285" t="s">
        <v>979</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88">
        <f>'Art. 121'!AF1258</f>
        <v>0</v>
      </c>
      <c r="AE1310" s="89">
        <f>IF(AG1310=1,AK1310,AG1310)</f>
        <v>0</v>
      </c>
      <c r="AF1310">
        <f>AD1310/2</f>
        <v>0</v>
      </c>
      <c r="AG1310" s="86">
        <f>IF(AND(AF1310&gt;=0,AF1310&lt;=1),1,"No aplica")</f>
        <v>1</v>
      </c>
      <c r="AH1310" s="90">
        <f>AD1310/(AG1310*2)</f>
        <v>0</v>
      </c>
      <c r="AI1310" s="91">
        <f>IF(AG1310=1,AG1310/$AG$1313,"No aplica")</f>
        <v>0.2</v>
      </c>
      <c r="AJ1310" s="91">
        <f>AF1310*AI1310</f>
        <v>0</v>
      </c>
      <c r="AK1310" s="91">
        <f>AJ1310*$AE$23</f>
        <v>0</v>
      </c>
    </row>
    <row r="1311" spans="1:37" ht="25.15" customHeight="1" thickTop="1" thickBot="1" x14ac:dyDescent="0.25">
      <c r="A1311" s="285" t="s">
        <v>981</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88">
        <f>'Art. 121'!AF1259</f>
        <v>0</v>
      </c>
      <c r="AE1311" s="89">
        <f>IF(AG1311=1,AK1311,AG1311)</f>
        <v>0</v>
      </c>
      <c r="AF1311">
        <f>AD1311/2</f>
        <v>0</v>
      </c>
      <c r="AG1311" s="86">
        <f>IF(AND(AF1311&gt;=0,AF1311&lt;=1),1,"No aplica")</f>
        <v>1</v>
      </c>
      <c r="AH1311" s="90">
        <f>AD1311/(AG1311*2)</f>
        <v>0</v>
      </c>
      <c r="AI1311" s="91">
        <f>IF(AG1311=1,AG1311/$AG$1313,"No aplica")</f>
        <v>0.2</v>
      </c>
      <c r="AJ1311" s="91">
        <f>AF1311*AI1311</f>
        <v>0</v>
      </c>
      <c r="AK1311" s="91">
        <f>AJ1311*$AE$23</f>
        <v>0</v>
      </c>
    </row>
    <row r="1312" spans="1:37" ht="25.15" customHeight="1" thickTop="1" thickBot="1" x14ac:dyDescent="0.25">
      <c r="A1312" s="285" t="s">
        <v>983</v>
      </c>
      <c r="B1312" s="285"/>
      <c r="C1312" s="285"/>
      <c r="D1312" s="285"/>
      <c r="E1312" s="285"/>
      <c r="F1312" s="285"/>
      <c r="G1312" s="285"/>
      <c r="H1312" s="285"/>
      <c r="I1312" s="285"/>
      <c r="J1312" s="285"/>
      <c r="K1312" s="285"/>
      <c r="L1312" s="285"/>
      <c r="M1312" s="285"/>
      <c r="N1312" s="285"/>
      <c r="O1312" s="285"/>
      <c r="P1312" s="285"/>
      <c r="Q1312" s="285"/>
      <c r="R1312" s="285"/>
      <c r="S1312" s="285"/>
      <c r="T1312" s="285"/>
      <c r="U1312" s="285"/>
      <c r="V1312" s="285"/>
      <c r="W1312" s="285"/>
      <c r="X1312" s="285"/>
      <c r="Y1312" s="285"/>
      <c r="Z1312" s="285"/>
      <c r="AA1312" s="285"/>
      <c r="AB1312" s="285"/>
      <c r="AC1312" s="285"/>
      <c r="AD1312" s="88">
        <f>'Art. 121'!AF1260</f>
        <v>0</v>
      </c>
      <c r="AE1312" s="89">
        <f>IF(AG1312=1,AK1312,AG1312)</f>
        <v>0</v>
      </c>
      <c r="AF1312">
        <f>AD1312/2</f>
        <v>0</v>
      </c>
      <c r="AG1312" s="86">
        <f>IF(AND(AF1312&gt;=0,AF1312&lt;=1),1,"No aplica")</f>
        <v>1</v>
      </c>
      <c r="AH1312" s="90">
        <f>AD1312/(AG1312*2)</f>
        <v>0</v>
      </c>
      <c r="AI1312" s="91">
        <f>IF(AG1312=1,AG1312/$AG$1313,"No aplica")</f>
        <v>0.2</v>
      </c>
      <c r="AJ1312" s="91">
        <f>AF1312*AI1312</f>
        <v>0</v>
      </c>
      <c r="AK1312" s="91">
        <f>AJ1312*$AE$23</f>
        <v>0</v>
      </c>
    </row>
    <row r="1313" spans="1:37" ht="25.15" customHeight="1" thickTop="1" x14ac:dyDescent="0.2">
      <c r="A1313" s="307" t="s">
        <v>2317</v>
      </c>
      <c r="B1313" s="307"/>
      <c r="C1313" s="307"/>
      <c r="D1313" s="307"/>
      <c r="E1313" s="307"/>
      <c r="F1313" s="307"/>
      <c r="G1313" s="307"/>
      <c r="H1313" s="307"/>
      <c r="I1313" s="307"/>
      <c r="J1313" s="307"/>
      <c r="K1313" s="307"/>
      <c r="L1313" s="307"/>
      <c r="M1313" s="307"/>
      <c r="N1313" s="307"/>
      <c r="O1313" s="307"/>
      <c r="P1313" s="307"/>
      <c r="Q1313" s="307"/>
      <c r="R1313" s="307"/>
      <c r="S1313" s="307"/>
      <c r="T1313" s="307"/>
      <c r="U1313" s="307"/>
      <c r="V1313" s="307"/>
      <c r="W1313" s="307"/>
      <c r="X1313" s="307"/>
      <c r="Y1313" s="307"/>
      <c r="Z1313" s="307"/>
      <c r="AA1313" s="307"/>
      <c r="AB1313" s="307"/>
      <c r="AC1313" s="307"/>
      <c r="AD1313" s="307"/>
      <c r="AE1313" s="89">
        <f>SUM(AE1306:AE1312)</f>
        <v>0</v>
      </c>
      <c r="AF1313" s="59"/>
      <c r="AG1313" s="92">
        <f>SUM(AG1308:AG1312)</f>
        <v>5</v>
      </c>
      <c r="AH1313" s="93"/>
      <c r="AI1313" s="94"/>
      <c r="AJ1313" s="94"/>
      <c r="AK1313" s="94"/>
    </row>
    <row r="1314" spans="1:37" ht="25.15" customHeight="1" x14ac:dyDescent="0.2">
      <c r="A1314" s="308" t="s">
        <v>2318</v>
      </c>
      <c r="B1314" s="308"/>
      <c r="C1314" s="308"/>
      <c r="D1314" s="308"/>
      <c r="E1314" s="308"/>
      <c r="F1314" s="308"/>
      <c r="G1314" s="308"/>
      <c r="H1314" s="308"/>
      <c r="I1314" s="308"/>
      <c r="J1314" s="308"/>
      <c r="K1314" s="308"/>
      <c r="L1314" s="308"/>
      <c r="M1314" s="308"/>
      <c r="N1314" s="308"/>
      <c r="O1314" s="308"/>
      <c r="P1314" s="308"/>
      <c r="Q1314" s="308"/>
      <c r="R1314" s="308"/>
      <c r="S1314" s="308"/>
      <c r="T1314" s="308"/>
      <c r="U1314" s="308"/>
      <c r="V1314" s="308"/>
      <c r="W1314" s="308"/>
      <c r="X1314" s="308"/>
      <c r="Y1314" s="308"/>
      <c r="Z1314" s="308"/>
      <c r="AA1314" s="308"/>
      <c r="AB1314" s="308"/>
      <c r="AC1314" s="308"/>
      <c r="AD1314" s="308"/>
      <c r="AE1314" s="89">
        <f>AE1313/$AE$23*100</f>
        <v>0</v>
      </c>
      <c r="AF1314" s="59"/>
      <c r="AG1314" s="92"/>
      <c r="AH1314" s="93"/>
      <c r="AI1314" s="94"/>
      <c r="AJ1314" s="94"/>
      <c r="AK1314" s="94"/>
    </row>
    <row r="1315" spans="1:37" ht="25.15" customHeight="1" x14ac:dyDescent="0.2">
      <c r="A1315" s="100"/>
      <c r="B1315" s="100"/>
      <c r="C1315" s="100"/>
      <c r="D1315" s="100"/>
      <c r="E1315" s="100"/>
      <c r="F1315" s="100"/>
      <c r="G1315" s="100"/>
      <c r="H1315" s="100"/>
      <c r="I1315" s="100"/>
      <c r="J1315" s="100"/>
      <c r="K1315" s="100"/>
      <c r="L1315" s="100"/>
      <c r="M1315" s="100"/>
      <c r="N1315" s="100"/>
      <c r="O1315" s="100"/>
      <c r="P1315" s="100"/>
      <c r="Q1315" s="95"/>
      <c r="R1315" s="100"/>
      <c r="S1315" s="100"/>
      <c r="T1315" s="100"/>
      <c r="U1315" s="100"/>
      <c r="V1315" s="100"/>
      <c r="W1315" s="100"/>
      <c r="X1315" s="100"/>
      <c r="Y1315" s="100"/>
      <c r="Z1315" s="100"/>
      <c r="AA1315" s="100"/>
      <c r="AB1315" s="100"/>
      <c r="AC1315" s="100"/>
      <c r="AD1315" s="96"/>
      <c r="AE1315" s="96"/>
    </row>
    <row r="1316" spans="1:37" ht="25.15" customHeight="1" x14ac:dyDescent="0.2">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15" customHeight="1" x14ac:dyDescent="0.2">
      <c r="A1317" s="309" t="s">
        <v>984</v>
      </c>
      <c r="B1317" s="309"/>
      <c r="C1317" s="309"/>
      <c r="D1317" s="309"/>
      <c r="E1317" s="309"/>
      <c r="F1317" s="309"/>
      <c r="G1317" s="309"/>
      <c r="H1317" s="309"/>
      <c r="I1317" s="309"/>
      <c r="J1317" s="309"/>
      <c r="K1317" s="309"/>
      <c r="L1317" s="309"/>
      <c r="M1317" s="309"/>
      <c r="N1317" s="309"/>
      <c r="O1317" s="309"/>
      <c r="P1317" s="309"/>
      <c r="Q1317" s="309"/>
      <c r="R1317" s="309"/>
      <c r="S1317" s="309"/>
      <c r="T1317" s="309"/>
      <c r="U1317" s="309"/>
      <c r="V1317" s="309"/>
      <c r="W1317" s="309"/>
      <c r="X1317" s="309"/>
      <c r="Y1317" s="309"/>
      <c r="Z1317" s="309"/>
      <c r="AA1317" s="309"/>
      <c r="AB1317" s="309"/>
      <c r="AC1317" s="309"/>
      <c r="AD1317" s="82"/>
      <c r="AE1317" s="82"/>
    </row>
    <row r="1318" spans="1:37" ht="25.15" customHeight="1" x14ac:dyDescent="0.2">
      <c r="A1318" s="101"/>
      <c r="B1318" s="102"/>
      <c r="C1318" s="102"/>
      <c r="D1318" s="102"/>
      <c r="E1318" s="102"/>
      <c r="F1318" s="102"/>
      <c r="G1318" s="102"/>
      <c r="H1318" s="102"/>
      <c r="I1318" s="102"/>
      <c r="J1318" s="102"/>
      <c r="K1318" s="102"/>
      <c r="L1318" s="102"/>
      <c r="M1318" s="102"/>
      <c r="N1318" s="102"/>
      <c r="O1318" s="102"/>
      <c r="P1318" s="102"/>
      <c r="Q1318" s="103"/>
      <c r="R1318" s="102"/>
      <c r="S1318" s="102"/>
      <c r="T1318" s="102"/>
      <c r="U1318" s="102"/>
      <c r="V1318" s="102"/>
      <c r="W1318" s="102"/>
      <c r="X1318" s="102"/>
      <c r="Y1318" s="102"/>
      <c r="Z1318" s="102"/>
      <c r="AA1318" s="102"/>
      <c r="AB1318" s="102"/>
      <c r="AC1318" s="102"/>
      <c r="AD1318" s="83"/>
      <c r="AE1318" s="83"/>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5"/>
      <c r="R1319" s="70"/>
      <c r="S1319" s="70"/>
      <c r="T1319" s="70"/>
      <c r="U1319" s="70"/>
      <c r="V1319" s="70"/>
      <c r="W1319" s="70"/>
      <c r="X1319" s="70"/>
      <c r="Y1319" s="70"/>
      <c r="Z1319" s="70"/>
      <c r="AA1319" s="70"/>
      <c r="AB1319" s="70"/>
      <c r="AC1319" s="70"/>
      <c r="AD1319" s="96"/>
      <c r="AE1319" s="96"/>
    </row>
    <row r="1320" spans="1:37" ht="25.15" customHeight="1" thickTop="1" thickBot="1" x14ac:dyDescent="0.25">
      <c r="A1320" s="299" t="s">
        <v>43</v>
      </c>
      <c r="B1320" s="299"/>
      <c r="C1320" s="299"/>
      <c r="D1320" s="299"/>
      <c r="E1320" s="299"/>
      <c r="F1320" s="299"/>
      <c r="G1320" s="299"/>
      <c r="H1320" s="299"/>
      <c r="I1320" s="299"/>
      <c r="J1320" s="299"/>
      <c r="K1320" s="299"/>
      <c r="L1320" s="299"/>
      <c r="M1320" s="299"/>
      <c r="N1320" s="299"/>
      <c r="O1320" s="299"/>
      <c r="P1320" s="299"/>
      <c r="Q1320" s="299"/>
      <c r="R1320" s="299"/>
      <c r="S1320" s="299"/>
      <c r="T1320" s="299"/>
      <c r="U1320" s="299"/>
      <c r="V1320" s="299"/>
      <c r="W1320" s="299"/>
      <c r="X1320" s="299"/>
      <c r="Y1320" s="299"/>
      <c r="Z1320" s="299"/>
      <c r="AA1320" s="299"/>
      <c r="AB1320" s="299"/>
      <c r="AC1320" s="299"/>
      <c r="AD1320" s="63" t="s">
        <v>64</v>
      </c>
      <c r="AE1320" s="211" t="s">
        <v>8</v>
      </c>
      <c r="AF1320" s="86" t="s">
        <v>2133</v>
      </c>
      <c r="AG1320" s="86" t="s">
        <v>2134</v>
      </c>
      <c r="AH1320" s="86" t="s">
        <v>2135</v>
      </c>
      <c r="AI1320" s="87" t="s">
        <v>2136</v>
      </c>
      <c r="AJ1320" s="86"/>
      <c r="AK1320" s="87" t="s">
        <v>2137</v>
      </c>
    </row>
    <row r="1321" spans="1:37" ht="25.15" customHeight="1" thickTop="1" thickBot="1" x14ac:dyDescent="0.25">
      <c r="A1321" s="285" t="s">
        <v>987</v>
      </c>
      <c r="B1321" s="285"/>
      <c r="C1321" s="285"/>
      <c r="D1321" s="285"/>
      <c r="E1321" s="285"/>
      <c r="F1321" s="285"/>
      <c r="G1321" s="285"/>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88">
        <f>'Art. 121'!AF1269</f>
        <v>1</v>
      </c>
      <c r="AE1321" s="89">
        <f t="shared" ref="AE1321:AE1330" si="230">IF(AG1321=1,AK1321,AG1321)</f>
        <v>0.26315789473684209</v>
      </c>
      <c r="AF1321">
        <f t="shared" ref="AF1321:AF1330" si="231">AD1321/2</f>
        <v>0.5</v>
      </c>
      <c r="AG1321" s="86">
        <f t="shared" ref="AG1321:AG1330" si="232">IF(AND(AF1321&gt;=0,AF1321&lt;=1),1,"No aplica")</f>
        <v>1</v>
      </c>
      <c r="AH1321" s="90">
        <f t="shared" ref="AH1321:AH1330" si="233">AD1321/(AG1321*2)</f>
        <v>0.5</v>
      </c>
      <c r="AI1321" s="91">
        <f t="shared" ref="AI1321:AI1330" si="234">IF(AG1321=1,AG1321/$AG$1331,"No aplica")</f>
        <v>0.1</v>
      </c>
      <c r="AJ1321" s="91">
        <f t="shared" ref="AJ1321:AJ1330" si="235">AF1321*AI1321</f>
        <v>0.05</v>
      </c>
      <c r="AK1321" s="91">
        <f t="shared" ref="AK1321:AK1330" si="236">AJ1321*$AE$23</f>
        <v>0.26315789473684209</v>
      </c>
    </row>
    <row r="1322" spans="1:37" ht="25.15" customHeight="1" thickTop="1" thickBot="1" x14ac:dyDescent="0.25">
      <c r="A1322" s="285" t="s">
        <v>989</v>
      </c>
      <c r="B1322" s="285"/>
      <c r="C1322" s="285"/>
      <c r="D1322" s="285"/>
      <c r="E1322" s="285"/>
      <c r="F1322" s="285"/>
      <c r="G1322" s="285"/>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88">
        <f>'Art. 121'!AF1270</f>
        <v>1</v>
      </c>
      <c r="AE1322" s="89">
        <f t="shared" si="230"/>
        <v>0.26315789473684209</v>
      </c>
      <c r="AF1322">
        <f t="shared" si="231"/>
        <v>0.5</v>
      </c>
      <c r="AG1322" s="86">
        <f t="shared" si="232"/>
        <v>1</v>
      </c>
      <c r="AH1322" s="90">
        <f t="shared" si="233"/>
        <v>0.5</v>
      </c>
      <c r="AI1322" s="91">
        <f t="shared" si="234"/>
        <v>0.1</v>
      </c>
      <c r="AJ1322" s="91">
        <f t="shared" si="235"/>
        <v>0.05</v>
      </c>
      <c r="AK1322" s="91">
        <f t="shared" si="236"/>
        <v>0.26315789473684209</v>
      </c>
    </row>
    <row r="1323" spans="1:37" ht="25.15" customHeight="1" thickTop="1" thickBot="1" x14ac:dyDescent="0.25">
      <c r="A1323" s="285" t="s">
        <v>991</v>
      </c>
      <c r="B1323" s="285"/>
      <c r="C1323" s="285"/>
      <c r="D1323" s="285"/>
      <c r="E1323" s="285"/>
      <c r="F1323" s="285"/>
      <c r="G1323" s="285"/>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88">
        <f>'Art. 121'!AF1271</f>
        <v>1</v>
      </c>
      <c r="AE1323" s="89">
        <f t="shared" si="230"/>
        <v>0.26315789473684209</v>
      </c>
      <c r="AF1323">
        <f t="shared" si="231"/>
        <v>0.5</v>
      </c>
      <c r="AG1323" s="86">
        <f t="shared" si="232"/>
        <v>1</v>
      </c>
      <c r="AH1323" s="90">
        <f t="shared" si="233"/>
        <v>0.5</v>
      </c>
      <c r="AI1323" s="91">
        <f t="shared" si="234"/>
        <v>0.1</v>
      </c>
      <c r="AJ1323" s="91">
        <f t="shared" si="235"/>
        <v>0.05</v>
      </c>
      <c r="AK1323" s="91">
        <f t="shared" si="236"/>
        <v>0.26315789473684209</v>
      </c>
    </row>
    <row r="1324" spans="1:37" ht="25.15" customHeight="1" thickTop="1" thickBot="1" x14ac:dyDescent="0.25">
      <c r="A1324" s="285" t="s">
        <v>993</v>
      </c>
      <c r="B1324" s="285"/>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88">
        <f>'Art. 121'!AF1272</f>
        <v>1</v>
      </c>
      <c r="AE1324" s="89">
        <f t="shared" si="230"/>
        <v>0.26315789473684209</v>
      </c>
      <c r="AF1324">
        <f t="shared" si="231"/>
        <v>0.5</v>
      </c>
      <c r="AG1324" s="86">
        <f t="shared" si="232"/>
        <v>1</v>
      </c>
      <c r="AH1324" s="90">
        <f t="shared" si="233"/>
        <v>0.5</v>
      </c>
      <c r="AI1324" s="91">
        <f t="shared" si="234"/>
        <v>0.1</v>
      </c>
      <c r="AJ1324" s="91">
        <f t="shared" si="235"/>
        <v>0.05</v>
      </c>
      <c r="AK1324" s="91">
        <f t="shared" si="236"/>
        <v>0.26315789473684209</v>
      </c>
    </row>
    <row r="1325" spans="1:37" ht="25.15" customHeight="1" thickTop="1" thickBot="1" x14ac:dyDescent="0.25">
      <c r="A1325" s="285" t="s">
        <v>995</v>
      </c>
      <c r="B1325" s="285"/>
      <c r="C1325" s="285"/>
      <c r="D1325" s="285"/>
      <c r="E1325" s="285"/>
      <c r="F1325" s="285"/>
      <c r="G1325" s="285"/>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88">
        <f>'Art. 121'!AF1273</f>
        <v>1</v>
      </c>
      <c r="AE1325" s="89">
        <f t="shared" si="230"/>
        <v>0.26315789473684209</v>
      </c>
      <c r="AF1325">
        <f t="shared" si="231"/>
        <v>0.5</v>
      </c>
      <c r="AG1325" s="86">
        <f t="shared" si="232"/>
        <v>1</v>
      </c>
      <c r="AH1325" s="90">
        <f t="shared" si="233"/>
        <v>0.5</v>
      </c>
      <c r="AI1325" s="91">
        <f t="shared" si="234"/>
        <v>0.1</v>
      </c>
      <c r="AJ1325" s="91">
        <f t="shared" si="235"/>
        <v>0.05</v>
      </c>
      <c r="AK1325" s="91">
        <f t="shared" si="236"/>
        <v>0.26315789473684209</v>
      </c>
    </row>
    <row r="1326" spans="1:37" ht="25.15" customHeight="1" thickTop="1" thickBot="1" x14ac:dyDescent="0.25">
      <c r="A1326" s="285" t="s">
        <v>997</v>
      </c>
      <c r="B1326" s="285"/>
      <c r="C1326" s="285"/>
      <c r="D1326" s="285"/>
      <c r="E1326" s="285"/>
      <c r="F1326" s="285"/>
      <c r="G1326" s="285"/>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88">
        <f>'Art. 121'!AF1274</f>
        <v>1</v>
      </c>
      <c r="AE1326" s="89">
        <f t="shared" si="230"/>
        <v>0.26315789473684209</v>
      </c>
      <c r="AF1326">
        <f t="shared" si="231"/>
        <v>0.5</v>
      </c>
      <c r="AG1326" s="86">
        <f t="shared" si="232"/>
        <v>1</v>
      </c>
      <c r="AH1326" s="90">
        <f t="shared" si="233"/>
        <v>0.5</v>
      </c>
      <c r="AI1326" s="91">
        <f t="shared" si="234"/>
        <v>0.1</v>
      </c>
      <c r="AJ1326" s="91">
        <f t="shared" si="235"/>
        <v>0.05</v>
      </c>
      <c r="AK1326" s="91">
        <f t="shared" si="236"/>
        <v>0.26315789473684209</v>
      </c>
    </row>
    <row r="1327" spans="1:37" ht="25.15" customHeight="1" thickTop="1" thickBot="1" x14ac:dyDescent="0.25">
      <c r="A1327" s="285" t="s">
        <v>999</v>
      </c>
      <c r="B1327" s="285"/>
      <c r="C1327" s="285"/>
      <c r="D1327" s="285"/>
      <c r="E1327" s="285"/>
      <c r="F1327" s="285"/>
      <c r="G1327" s="285"/>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88">
        <f>'Art. 121'!AF1275</f>
        <v>1</v>
      </c>
      <c r="AE1327" s="89">
        <f t="shared" si="230"/>
        <v>0.26315789473684209</v>
      </c>
      <c r="AF1327">
        <f t="shared" si="231"/>
        <v>0.5</v>
      </c>
      <c r="AG1327" s="86">
        <f t="shared" si="232"/>
        <v>1</v>
      </c>
      <c r="AH1327" s="90">
        <f t="shared" si="233"/>
        <v>0.5</v>
      </c>
      <c r="AI1327" s="91">
        <f t="shared" si="234"/>
        <v>0.1</v>
      </c>
      <c r="AJ1327" s="91">
        <f t="shared" si="235"/>
        <v>0.05</v>
      </c>
      <c r="AK1327" s="91">
        <f t="shared" si="236"/>
        <v>0.26315789473684209</v>
      </c>
    </row>
    <row r="1328" spans="1:37" ht="25.15" customHeight="1" thickTop="1" thickBot="1" x14ac:dyDescent="0.25">
      <c r="A1328" s="285" t="s">
        <v>1001</v>
      </c>
      <c r="B1328" s="285"/>
      <c r="C1328" s="285"/>
      <c r="D1328" s="285"/>
      <c r="E1328" s="285"/>
      <c r="F1328" s="285"/>
      <c r="G1328" s="285"/>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88">
        <f>'Art. 121'!AF1276</f>
        <v>1</v>
      </c>
      <c r="AE1328" s="89">
        <f t="shared" si="230"/>
        <v>0.26315789473684209</v>
      </c>
      <c r="AF1328">
        <f t="shared" si="231"/>
        <v>0.5</v>
      </c>
      <c r="AG1328" s="86">
        <f t="shared" si="232"/>
        <v>1</v>
      </c>
      <c r="AH1328" s="90">
        <f t="shared" si="233"/>
        <v>0.5</v>
      </c>
      <c r="AI1328" s="91">
        <f t="shared" si="234"/>
        <v>0.1</v>
      </c>
      <c r="AJ1328" s="91">
        <f t="shared" si="235"/>
        <v>0.05</v>
      </c>
      <c r="AK1328" s="91">
        <f t="shared" si="236"/>
        <v>0.26315789473684209</v>
      </c>
    </row>
    <row r="1329" spans="1:37" ht="25.15" customHeight="1" thickTop="1" thickBot="1" x14ac:dyDescent="0.25">
      <c r="A1329" s="285" t="s">
        <v>1003</v>
      </c>
      <c r="B1329" s="285"/>
      <c r="C1329" s="285"/>
      <c r="D1329" s="285"/>
      <c r="E1329" s="285"/>
      <c r="F1329" s="285"/>
      <c r="G1329" s="285"/>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88">
        <f>'Art. 121'!AF1277</f>
        <v>1</v>
      </c>
      <c r="AE1329" s="89">
        <f t="shared" si="230"/>
        <v>0.26315789473684209</v>
      </c>
      <c r="AF1329">
        <f t="shared" si="231"/>
        <v>0.5</v>
      </c>
      <c r="AG1329" s="86">
        <f t="shared" si="232"/>
        <v>1</v>
      </c>
      <c r="AH1329" s="90">
        <f t="shared" si="233"/>
        <v>0.5</v>
      </c>
      <c r="AI1329" s="91">
        <f t="shared" si="234"/>
        <v>0.1</v>
      </c>
      <c r="AJ1329" s="91">
        <f t="shared" si="235"/>
        <v>0.05</v>
      </c>
      <c r="AK1329" s="91">
        <f t="shared" si="236"/>
        <v>0.26315789473684209</v>
      </c>
    </row>
    <row r="1330" spans="1:37" ht="25.15" customHeight="1" thickTop="1" thickBot="1" x14ac:dyDescent="0.25">
      <c r="A1330" s="285" t="s">
        <v>1005</v>
      </c>
      <c r="B1330" s="285"/>
      <c r="C1330" s="285"/>
      <c r="D1330" s="285"/>
      <c r="E1330" s="285"/>
      <c r="F1330" s="285"/>
      <c r="G1330" s="285"/>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88">
        <f>'Art. 121'!AF1278</f>
        <v>1</v>
      </c>
      <c r="AE1330" s="89">
        <f t="shared" si="230"/>
        <v>0.26315789473684209</v>
      </c>
      <c r="AF1330">
        <f t="shared" si="231"/>
        <v>0.5</v>
      </c>
      <c r="AG1330" s="86">
        <f t="shared" si="232"/>
        <v>1</v>
      </c>
      <c r="AH1330" s="90">
        <f t="shared" si="233"/>
        <v>0.5</v>
      </c>
      <c r="AI1330" s="91">
        <f t="shared" si="234"/>
        <v>0.1</v>
      </c>
      <c r="AJ1330" s="91">
        <f t="shared" si="235"/>
        <v>0.05</v>
      </c>
      <c r="AK1330" s="91">
        <f t="shared" si="236"/>
        <v>0.26315789473684209</v>
      </c>
    </row>
    <row r="1331" spans="1:37" ht="25.15" customHeight="1" thickTop="1" x14ac:dyDescent="0.2">
      <c r="A1331" s="307" t="s">
        <v>2319</v>
      </c>
      <c r="B1331" s="307"/>
      <c r="C1331" s="307"/>
      <c r="D1331" s="307"/>
      <c r="E1331" s="307"/>
      <c r="F1331" s="307"/>
      <c r="G1331" s="307"/>
      <c r="H1331" s="307"/>
      <c r="I1331" s="307"/>
      <c r="J1331" s="307"/>
      <c r="K1331" s="307"/>
      <c r="L1331" s="307"/>
      <c r="M1331" s="307"/>
      <c r="N1331" s="307"/>
      <c r="O1331" s="307"/>
      <c r="P1331" s="307"/>
      <c r="Q1331" s="307"/>
      <c r="R1331" s="307"/>
      <c r="S1331" s="307"/>
      <c r="T1331" s="307"/>
      <c r="U1331" s="307"/>
      <c r="V1331" s="307"/>
      <c r="W1331" s="307"/>
      <c r="X1331" s="307"/>
      <c r="Y1331" s="307"/>
      <c r="Z1331" s="307"/>
      <c r="AA1331" s="307"/>
      <c r="AB1331" s="307"/>
      <c r="AC1331" s="307"/>
      <c r="AD1331" s="307"/>
      <c r="AE1331" s="89">
        <f>SUM(AE1321:AE1330)</f>
        <v>2.6315789473684208</v>
      </c>
      <c r="AF1331" s="59"/>
      <c r="AG1331" s="92">
        <f>SUM(AG1321:AG1330)</f>
        <v>10</v>
      </c>
      <c r="AH1331" s="93"/>
      <c r="AI1331" s="94"/>
      <c r="AJ1331" s="94"/>
      <c r="AK1331" s="94"/>
    </row>
    <row r="1332" spans="1:37" ht="25.15" customHeight="1" x14ac:dyDescent="0.2">
      <c r="A1332" s="308" t="s">
        <v>2320</v>
      </c>
      <c r="B1332" s="308"/>
      <c r="C1332" s="308"/>
      <c r="D1332" s="308"/>
      <c r="E1332" s="308"/>
      <c r="F1332" s="308"/>
      <c r="G1332" s="308"/>
      <c r="H1332" s="308"/>
      <c r="I1332" s="308"/>
      <c r="J1332" s="308"/>
      <c r="K1332" s="308"/>
      <c r="L1332" s="308"/>
      <c r="M1332" s="308"/>
      <c r="N1332" s="308"/>
      <c r="O1332" s="308"/>
      <c r="P1332" s="308"/>
      <c r="Q1332" s="308"/>
      <c r="R1332" s="308"/>
      <c r="S1332" s="308"/>
      <c r="T1332" s="308"/>
      <c r="U1332" s="308"/>
      <c r="V1332" s="308"/>
      <c r="W1332" s="308"/>
      <c r="X1332" s="308"/>
      <c r="Y1332" s="308"/>
      <c r="Z1332" s="308"/>
      <c r="AA1332" s="308"/>
      <c r="AB1332" s="308"/>
      <c r="AC1332" s="308"/>
      <c r="AD1332" s="308"/>
      <c r="AE1332" s="89">
        <f>AE1331/$AE$23*100</f>
        <v>50</v>
      </c>
      <c r="AF1332" s="59"/>
      <c r="AG1332" s="92"/>
      <c r="AH1332" s="93"/>
      <c r="AI1332" s="94"/>
      <c r="AJ1332" s="94"/>
      <c r="AK1332" s="94"/>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5"/>
      <c r="R1333" s="70"/>
      <c r="S1333" s="70"/>
      <c r="T1333" s="70"/>
      <c r="U1333" s="70"/>
      <c r="V1333" s="70"/>
      <c r="W1333" s="70"/>
      <c r="X1333" s="70"/>
      <c r="Y1333" s="70"/>
      <c r="Z1333" s="70"/>
      <c r="AA1333" s="70"/>
      <c r="AB1333" s="70"/>
      <c r="AC1333" s="70"/>
      <c r="AD1333" s="96"/>
      <c r="AE1333" s="96"/>
    </row>
    <row r="1334" spans="1:37" ht="25.15" customHeight="1" thickTop="1" thickBot="1" x14ac:dyDescent="0.25">
      <c r="A1334" s="310" t="s">
        <v>73</v>
      </c>
      <c r="B1334" s="310"/>
      <c r="C1334" s="310"/>
      <c r="D1334" s="310"/>
      <c r="E1334" s="310"/>
      <c r="F1334" s="310"/>
      <c r="G1334" s="310"/>
      <c r="H1334" s="310"/>
      <c r="I1334" s="310"/>
      <c r="J1334" s="310"/>
      <c r="K1334" s="310"/>
      <c r="L1334" s="310"/>
      <c r="M1334" s="310"/>
      <c r="N1334" s="310"/>
      <c r="O1334" s="310"/>
      <c r="P1334" s="310"/>
      <c r="Q1334" s="310"/>
      <c r="R1334" s="310"/>
      <c r="S1334" s="310"/>
      <c r="T1334" s="310"/>
      <c r="U1334" s="310"/>
      <c r="V1334" s="310"/>
      <c r="W1334" s="310"/>
      <c r="X1334" s="310"/>
      <c r="Y1334" s="310"/>
      <c r="Z1334" s="310"/>
      <c r="AA1334" s="310"/>
      <c r="AB1334" s="310"/>
      <c r="AC1334" s="310"/>
      <c r="AD1334" s="104" t="s">
        <v>64</v>
      </c>
      <c r="AE1334" s="105" t="s">
        <v>8</v>
      </c>
      <c r="AF1334" s="86" t="s">
        <v>2133</v>
      </c>
      <c r="AG1334" s="86" t="s">
        <v>2134</v>
      </c>
      <c r="AH1334" s="86" t="s">
        <v>2135</v>
      </c>
      <c r="AI1334" s="87" t="s">
        <v>2136</v>
      </c>
      <c r="AJ1334" s="86"/>
      <c r="AK1334" s="87" t="s">
        <v>2137</v>
      </c>
    </row>
    <row r="1335" spans="1:37" ht="25.15" customHeight="1" thickTop="1" thickBot="1" x14ac:dyDescent="0.25">
      <c r="A1335" s="285" t="s">
        <v>1007</v>
      </c>
      <c r="B1335" s="285"/>
      <c r="C1335" s="285"/>
      <c r="D1335" s="285"/>
      <c r="E1335" s="285"/>
      <c r="F1335" s="285"/>
      <c r="G1335" s="285"/>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88">
        <f>'Art. 121'!AF1281</f>
        <v>1</v>
      </c>
      <c r="AE1335" s="89">
        <f>IF(AG1335=1,AK1335,AG1335)</f>
        <v>0.52631578947368418</v>
      </c>
      <c r="AF1335">
        <f>AD1335/2</f>
        <v>0.5</v>
      </c>
      <c r="AG1335" s="86">
        <f>IF(AND(AF1335&gt;=0,AF1335&lt;=1),1,"No aplica")</f>
        <v>1</v>
      </c>
      <c r="AH1335" s="90">
        <f>AD1335/(AG1335*2)</f>
        <v>0.5</v>
      </c>
      <c r="AI1335" s="91">
        <f>IF(AG1335=1,AG1335/$AG$1340,"No aplica")</f>
        <v>0.2</v>
      </c>
      <c r="AJ1335" s="91">
        <f>AF1335*AI1335</f>
        <v>0.1</v>
      </c>
      <c r="AK1335" s="91">
        <f>AJ1335*$AE$23</f>
        <v>0.52631578947368418</v>
      </c>
    </row>
    <row r="1336" spans="1:37" ht="25.15" customHeight="1" thickTop="1" thickBot="1" x14ac:dyDescent="0.25">
      <c r="A1336" s="285" t="s">
        <v>1009</v>
      </c>
      <c r="B1336" s="285"/>
      <c r="C1336" s="285"/>
      <c r="D1336" s="285"/>
      <c r="E1336" s="285"/>
      <c r="F1336" s="285"/>
      <c r="G1336" s="285"/>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88">
        <f>'Art. 121'!AF1282</f>
        <v>1</v>
      </c>
      <c r="AE1336" s="89">
        <f>IF(AG1336=1,AK1336,AG1336)</f>
        <v>0.52631578947368418</v>
      </c>
      <c r="AF1336">
        <f>AD1336/2</f>
        <v>0.5</v>
      </c>
      <c r="AG1336" s="86">
        <f>IF(AND(AF1336&gt;=0,AF1336&lt;=1),1,"No aplica")</f>
        <v>1</v>
      </c>
      <c r="AH1336" s="90">
        <f>AD1336/(AG1336*2)</f>
        <v>0.5</v>
      </c>
      <c r="AI1336" s="91">
        <f>IF(AG1336=1,AG1336/$AG$1340,"No aplica")</f>
        <v>0.2</v>
      </c>
      <c r="AJ1336" s="91">
        <f>AF1336*AI1336</f>
        <v>0.1</v>
      </c>
      <c r="AK1336" s="91">
        <f>AJ1336*$AE$23</f>
        <v>0.52631578947368418</v>
      </c>
    </row>
    <row r="1337" spans="1:37" ht="25.15" customHeight="1" thickTop="1" thickBot="1" x14ac:dyDescent="0.25">
      <c r="A1337" s="285" t="s">
        <v>1011</v>
      </c>
      <c r="B1337" s="285"/>
      <c r="C1337" s="285"/>
      <c r="D1337" s="285"/>
      <c r="E1337" s="285"/>
      <c r="F1337" s="285"/>
      <c r="G1337" s="285"/>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88">
        <f>'Art. 121'!AF1283</f>
        <v>1</v>
      </c>
      <c r="AE1337" s="89">
        <f>IF(AG1337=1,AK1337,AG1337)</f>
        <v>0.52631578947368418</v>
      </c>
      <c r="AF1337">
        <f>AD1337/2</f>
        <v>0.5</v>
      </c>
      <c r="AG1337" s="86">
        <f>IF(AND(AF1337&gt;=0,AF1337&lt;=1),1,"No aplica")</f>
        <v>1</v>
      </c>
      <c r="AH1337" s="90">
        <f>AD1337/(AG1337*2)</f>
        <v>0.5</v>
      </c>
      <c r="AI1337" s="91">
        <f>IF(AG1337=1,AG1337/$AG$1340,"No aplica")</f>
        <v>0.2</v>
      </c>
      <c r="AJ1337" s="91">
        <f>AF1337*AI1337</f>
        <v>0.1</v>
      </c>
      <c r="AK1337" s="91">
        <f>AJ1337*$AE$23</f>
        <v>0.52631578947368418</v>
      </c>
    </row>
    <row r="1338" spans="1:37" ht="25.15" customHeight="1" thickTop="1" thickBot="1" x14ac:dyDescent="0.25">
      <c r="A1338" s="285" t="s">
        <v>1013</v>
      </c>
      <c r="B1338" s="285"/>
      <c r="C1338" s="285"/>
      <c r="D1338" s="285"/>
      <c r="E1338" s="285"/>
      <c r="F1338" s="285"/>
      <c r="G1338" s="285"/>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88">
        <f>'Art. 121'!AF1284</f>
        <v>1</v>
      </c>
      <c r="AE1338" s="89">
        <f>IF(AG1338=1,AK1338,AG1338)</f>
        <v>0.52631578947368418</v>
      </c>
      <c r="AF1338">
        <f>AD1338/2</f>
        <v>0.5</v>
      </c>
      <c r="AG1338" s="86">
        <f>IF(AND(AF1338&gt;=0,AF1338&lt;=1),1,"No aplica")</f>
        <v>1</v>
      </c>
      <c r="AH1338" s="90">
        <f>AD1338/(AG1338*2)</f>
        <v>0.5</v>
      </c>
      <c r="AI1338" s="91">
        <f>IF(AG1338=1,AG1338/$AG$1340,"No aplica")</f>
        <v>0.2</v>
      </c>
      <c r="AJ1338" s="91">
        <f>AF1338*AI1338</f>
        <v>0.1</v>
      </c>
      <c r="AK1338" s="91">
        <f>AJ1338*$AE$23</f>
        <v>0.52631578947368418</v>
      </c>
    </row>
    <row r="1339" spans="1:37" ht="25.15" customHeight="1" thickTop="1" thickBot="1" x14ac:dyDescent="0.25">
      <c r="A1339" s="285" t="s">
        <v>1015</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88">
        <f>'Art. 121'!AF1285</f>
        <v>1</v>
      </c>
      <c r="AE1339" s="89">
        <f>IF(AG1339=1,AK1339,AG1339)</f>
        <v>0.52631578947368418</v>
      </c>
      <c r="AF1339">
        <f>AD1339/2</f>
        <v>0.5</v>
      </c>
      <c r="AG1339" s="86">
        <f>IF(AND(AF1339&gt;=0,AF1339&lt;=1),1,"No aplica")</f>
        <v>1</v>
      </c>
      <c r="AH1339" s="90">
        <f>AD1339/(AG1339*2)</f>
        <v>0.5</v>
      </c>
      <c r="AI1339" s="91">
        <f>IF(AG1339=1,AG1339/$AG$1340,"No aplica")</f>
        <v>0.2</v>
      </c>
      <c r="AJ1339" s="91">
        <f>AF1339*AI1339</f>
        <v>0.1</v>
      </c>
      <c r="AK1339" s="91">
        <f>AJ1339*$AE$23</f>
        <v>0.52631578947368418</v>
      </c>
    </row>
    <row r="1340" spans="1:37" ht="25.15" customHeight="1" thickTop="1" x14ac:dyDescent="0.2">
      <c r="A1340" s="307" t="s">
        <v>2321</v>
      </c>
      <c r="B1340" s="307"/>
      <c r="C1340" s="307"/>
      <c r="D1340" s="307"/>
      <c r="E1340" s="307"/>
      <c r="F1340" s="307"/>
      <c r="G1340" s="307"/>
      <c r="H1340" s="307"/>
      <c r="I1340" s="307"/>
      <c r="J1340" s="307"/>
      <c r="K1340" s="307"/>
      <c r="L1340" s="307"/>
      <c r="M1340" s="307"/>
      <c r="N1340" s="307"/>
      <c r="O1340" s="307"/>
      <c r="P1340" s="307"/>
      <c r="Q1340" s="307"/>
      <c r="R1340" s="307"/>
      <c r="S1340" s="307"/>
      <c r="T1340" s="307"/>
      <c r="U1340" s="307"/>
      <c r="V1340" s="307"/>
      <c r="W1340" s="307"/>
      <c r="X1340" s="307"/>
      <c r="Y1340" s="307"/>
      <c r="Z1340" s="307"/>
      <c r="AA1340" s="307"/>
      <c r="AB1340" s="307"/>
      <c r="AC1340" s="307"/>
      <c r="AD1340" s="307"/>
      <c r="AE1340" s="89">
        <f>SUM(AE1333:AE1339)</f>
        <v>2.6315789473684208</v>
      </c>
      <c r="AF1340" s="59"/>
      <c r="AG1340" s="92">
        <f>SUM(AG1335:AG1339)</f>
        <v>5</v>
      </c>
      <c r="AH1340" s="93"/>
      <c r="AI1340" s="94"/>
      <c r="AJ1340" s="94"/>
      <c r="AK1340" s="94"/>
    </row>
    <row r="1341" spans="1:37" ht="25.15" customHeight="1" x14ac:dyDescent="0.2">
      <c r="A1341" s="308" t="s">
        <v>2322</v>
      </c>
      <c r="B1341" s="308"/>
      <c r="C1341" s="308"/>
      <c r="D1341" s="308"/>
      <c r="E1341" s="308"/>
      <c r="F1341" s="308"/>
      <c r="G1341" s="308"/>
      <c r="H1341" s="308"/>
      <c r="I1341" s="308"/>
      <c r="J1341" s="308"/>
      <c r="K1341" s="308"/>
      <c r="L1341" s="308"/>
      <c r="M1341" s="308"/>
      <c r="N1341" s="308"/>
      <c r="O1341" s="308"/>
      <c r="P1341" s="308"/>
      <c r="Q1341" s="308"/>
      <c r="R1341" s="308"/>
      <c r="S1341" s="308"/>
      <c r="T1341" s="308"/>
      <c r="U1341" s="308"/>
      <c r="V1341" s="308"/>
      <c r="W1341" s="308"/>
      <c r="X1341" s="308"/>
      <c r="Y1341" s="308"/>
      <c r="Z1341" s="308"/>
      <c r="AA1341" s="308"/>
      <c r="AB1341" s="308"/>
      <c r="AC1341" s="308"/>
      <c r="AD1341" s="308"/>
      <c r="AE1341" s="89">
        <f>AE1340/$AE$23*100</f>
        <v>50</v>
      </c>
      <c r="AF1341" s="59"/>
      <c r="AG1341" s="92"/>
      <c r="AH1341" s="93"/>
      <c r="AI1341" s="94"/>
      <c r="AJ1341" s="94"/>
      <c r="AK1341" s="94"/>
    </row>
    <row r="1342" spans="1:37" ht="25.15" customHeight="1" x14ac:dyDescent="0.2">
      <c r="A1342" s="100"/>
      <c r="B1342" s="100"/>
      <c r="C1342" s="100"/>
      <c r="D1342" s="100"/>
      <c r="E1342" s="100"/>
      <c r="F1342" s="100"/>
      <c r="G1342" s="100"/>
      <c r="H1342" s="100"/>
      <c r="I1342" s="100"/>
      <c r="J1342" s="100"/>
      <c r="K1342" s="100"/>
      <c r="L1342" s="100"/>
      <c r="M1342" s="100"/>
      <c r="N1342" s="100"/>
      <c r="O1342" s="100"/>
      <c r="P1342" s="100"/>
      <c r="Q1342" s="95"/>
      <c r="R1342" s="100"/>
      <c r="S1342" s="100"/>
      <c r="T1342" s="100"/>
      <c r="U1342" s="100"/>
      <c r="V1342" s="100"/>
      <c r="W1342" s="100"/>
      <c r="X1342" s="100"/>
      <c r="Y1342" s="100"/>
      <c r="Z1342" s="100"/>
      <c r="AA1342" s="100"/>
      <c r="AB1342" s="100"/>
      <c r="AC1342" s="100"/>
      <c r="AD1342" s="96"/>
      <c r="AE1342" s="96"/>
    </row>
    <row r="1343" spans="1:37" ht="25.15" customHeight="1" x14ac:dyDescent="0.2">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15" customHeight="1" x14ac:dyDescent="0.2">
      <c r="A1344" s="309" t="s">
        <v>1016</v>
      </c>
      <c r="B1344" s="309"/>
      <c r="C1344" s="309"/>
      <c r="D1344" s="309"/>
      <c r="E1344" s="309"/>
      <c r="F1344" s="309"/>
      <c r="G1344" s="309"/>
      <c r="H1344" s="309"/>
      <c r="I1344" s="309"/>
      <c r="J1344" s="309"/>
      <c r="K1344" s="309"/>
      <c r="L1344" s="309"/>
      <c r="M1344" s="309"/>
      <c r="N1344" s="309"/>
      <c r="O1344" s="309"/>
      <c r="P1344" s="309"/>
      <c r="Q1344" s="309"/>
      <c r="R1344" s="309"/>
      <c r="S1344" s="309"/>
      <c r="T1344" s="309"/>
      <c r="U1344" s="309"/>
      <c r="V1344" s="309"/>
      <c r="W1344" s="309"/>
      <c r="X1344" s="309"/>
      <c r="Y1344" s="309"/>
      <c r="Z1344" s="309"/>
      <c r="AA1344" s="309"/>
      <c r="AB1344" s="309"/>
      <c r="AC1344" s="309"/>
      <c r="AD1344" s="82"/>
      <c r="AE1344" s="82"/>
    </row>
    <row r="1345" spans="1:37" ht="25.15" customHeight="1" x14ac:dyDescent="0.2">
      <c r="A1345" s="101"/>
      <c r="B1345" s="102"/>
      <c r="C1345" s="102"/>
      <c r="D1345" s="102"/>
      <c r="E1345" s="102"/>
      <c r="F1345" s="102"/>
      <c r="G1345" s="102"/>
      <c r="H1345" s="102"/>
      <c r="I1345" s="102"/>
      <c r="J1345" s="102"/>
      <c r="K1345" s="102"/>
      <c r="L1345" s="102"/>
      <c r="M1345" s="102"/>
      <c r="N1345" s="102"/>
      <c r="O1345" s="102"/>
      <c r="P1345" s="102"/>
      <c r="Q1345" s="103"/>
      <c r="R1345" s="102"/>
      <c r="S1345" s="102"/>
      <c r="T1345" s="102"/>
      <c r="U1345" s="102"/>
      <c r="V1345" s="102"/>
      <c r="W1345" s="102"/>
      <c r="X1345" s="102"/>
      <c r="Y1345" s="102"/>
      <c r="Z1345" s="102"/>
      <c r="AA1345" s="102"/>
      <c r="AB1345" s="102"/>
      <c r="AC1345" s="102"/>
      <c r="AD1345" s="83"/>
      <c r="AE1345" s="83"/>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5"/>
      <c r="R1346" s="70"/>
      <c r="S1346" s="70"/>
      <c r="T1346" s="70"/>
      <c r="U1346" s="70"/>
      <c r="V1346" s="70"/>
      <c r="W1346" s="70"/>
      <c r="X1346" s="70"/>
      <c r="Y1346" s="70"/>
      <c r="Z1346" s="70"/>
      <c r="AA1346" s="70"/>
      <c r="AB1346" s="70"/>
      <c r="AC1346" s="70"/>
      <c r="AD1346" s="96"/>
      <c r="AE1346" s="96"/>
    </row>
    <row r="1347" spans="1:37" ht="25.15" customHeight="1" thickTop="1" thickBot="1" x14ac:dyDescent="0.25">
      <c r="A1347" s="299" t="s">
        <v>43</v>
      </c>
      <c r="B1347" s="299"/>
      <c r="C1347" s="299"/>
      <c r="D1347" s="299"/>
      <c r="E1347" s="299"/>
      <c r="F1347" s="299"/>
      <c r="G1347" s="299"/>
      <c r="H1347" s="299"/>
      <c r="I1347" s="299"/>
      <c r="J1347" s="299"/>
      <c r="K1347" s="299"/>
      <c r="L1347" s="299"/>
      <c r="M1347" s="299"/>
      <c r="N1347" s="299"/>
      <c r="O1347" s="299"/>
      <c r="P1347" s="299"/>
      <c r="Q1347" s="299"/>
      <c r="R1347" s="299"/>
      <c r="S1347" s="299"/>
      <c r="T1347" s="299"/>
      <c r="U1347" s="299"/>
      <c r="V1347" s="299"/>
      <c r="W1347" s="299"/>
      <c r="X1347" s="299"/>
      <c r="Y1347" s="299"/>
      <c r="Z1347" s="299"/>
      <c r="AA1347" s="299"/>
      <c r="AB1347" s="299"/>
      <c r="AC1347" s="299"/>
      <c r="AD1347" s="63" t="s">
        <v>64</v>
      </c>
      <c r="AE1347" s="211" t="s">
        <v>8</v>
      </c>
      <c r="AF1347" s="86" t="s">
        <v>2133</v>
      </c>
      <c r="AG1347" s="86" t="s">
        <v>2134</v>
      </c>
      <c r="AH1347" s="86" t="s">
        <v>2135</v>
      </c>
      <c r="AI1347" s="87" t="s">
        <v>2136</v>
      </c>
      <c r="AJ1347" s="86"/>
      <c r="AK1347" s="87" t="s">
        <v>2137</v>
      </c>
    </row>
    <row r="1348" spans="1:37" ht="25.15" customHeight="1" thickTop="1" thickBot="1" x14ac:dyDescent="0.25">
      <c r="A1348" s="285" t="s">
        <v>987</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88">
        <f>'Art. 121'!AF1294</f>
        <v>3</v>
      </c>
      <c r="AE1348" s="89" t="str">
        <f t="shared" ref="AE1348:AE1367" si="237">IF(AG1348=1,AK1348,AG1348)</f>
        <v>No aplica</v>
      </c>
      <c r="AF1348">
        <f t="shared" ref="AF1348:AF1367" si="238">AD1348/2</f>
        <v>1.5</v>
      </c>
      <c r="AG1348" s="86" t="str">
        <f t="shared" ref="AG1348:AG1367" si="239">IF(AND(AF1348&gt;=0,AF1348&lt;=1),1,"No aplica")</f>
        <v>No aplica</v>
      </c>
      <c r="AH1348" s="90" t="e">
        <f t="shared" ref="AH1348:AH1367" si="240">AD1348/(AG1348*2)</f>
        <v>#VALUE!</v>
      </c>
      <c r="AI1348" s="91" t="str">
        <f t="shared" ref="AI1348:AI1367" si="241">IF(AG1348=1,AG1348/$AG$1368,"No aplica")</f>
        <v>No aplica</v>
      </c>
      <c r="AJ1348" s="91" t="e">
        <f t="shared" ref="AJ1348:AJ1367" si="242">AF1348*AI1348</f>
        <v>#VALUE!</v>
      </c>
      <c r="AK1348" s="91" t="e">
        <f t="shared" ref="AK1348:AK1367" si="243">AJ1348*$AE$23</f>
        <v>#VALUE!</v>
      </c>
    </row>
    <row r="1349" spans="1:37" ht="25.15" customHeight="1" thickTop="1" thickBot="1" x14ac:dyDescent="0.25">
      <c r="A1349" s="285" t="s">
        <v>1019</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88">
        <f>'Art. 121'!AF1295</f>
        <v>3</v>
      </c>
      <c r="AE1349" s="89" t="str">
        <f t="shared" si="237"/>
        <v>No aplica</v>
      </c>
      <c r="AF1349">
        <f t="shared" si="238"/>
        <v>1.5</v>
      </c>
      <c r="AG1349" s="86" t="str">
        <f t="shared" si="239"/>
        <v>No aplica</v>
      </c>
      <c r="AH1349" s="90" t="e">
        <f t="shared" si="240"/>
        <v>#VALUE!</v>
      </c>
      <c r="AI1349" s="91" t="str">
        <f t="shared" si="241"/>
        <v>No aplica</v>
      </c>
      <c r="AJ1349" s="91" t="e">
        <f t="shared" si="242"/>
        <v>#VALUE!</v>
      </c>
      <c r="AK1349" s="91" t="e">
        <f t="shared" si="243"/>
        <v>#VALUE!</v>
      </c>
    </row>
    <row r="1350" spans="1:37" ht="25.15" customHeight="1" thickTop="1" thickBot="1" x14ac:dyDescent="0.25">
      <c r="A1350" s="285" t="s">
        <v>1021</v>
      </c>
      <c r="B1350" s="285"/>
      <c r="C1350" s="285"/>
      <c r="D1350" s="285"/>
      <c r="E1350" s="285"/>
      <c r="F1350" s="285"/>
      <c r="G1350" s="285"/>
      <c r="H1350" s="285"/>
      <c r="I1350" s="285"/>
      <c r="J1350" s="285"/>
      <c r="K1350" s="285"/>
      <c r="L1350" s="285"/>
      <c r="M1350" s="285"/>
      <c r="N1350" s="285"/>
      <c r="O1350" s="285"/>
      <c r="P1350" s="285"/>
      <c r="Q1350" s="285"/>
      <c r="R1350" s="285"/>
      <c r="S1350" s="285"/>
      <c r="T1350" s="285"/>
      <c r="U1350" s="285"/>
      <c r="V1350" s="285"/>
      <c r="W1350" s="285"/>
      <c r="X1350" s="285"/>
      <c r="Y1350" s="285"/>
      <c r="Z1350" s="285"/>
      <c r="AA1350" s="285"/>
      <c r="AB1350" s="285"/>
      <c r="AC1350" s="285"/>
      <c r="AD1350" s="88">
        <f>'Art. 121'!AF1296</f>
        <v>3</v>
      </c>
      <c r="AE1350" s="89" t="str">
        <f t="shared" si="237"/>
        <v>No aplica</v>
      </c>
      <c r="AF1350">
        <f t="shared" si="238"/>
        <v>1.5</v>
      </c>
      <c r="AG1350" s="86" t="str">
        <f t="shared" si="239"/>
        <v>No aplica</v>
      </c>
      <c r="AH1350" s="90" t="e">
        <f t="shared" si="240"/>
        <v>#VALUE!</v>
      </c>
      <c r="AI1350" s="91" t="str">
        <f t="shared" si="241"/>
        <v>No aplica</v>
      </c>
      <c r="AJ1350" s="91" t="e">
        <f t="shared" si="242"/>
        <v>#VALUE!</v>
      </c>
      <c r="AK1350" s="91" t="e">
        <f t="shared" si="243"/>
        <v>#VALUE!</v>
      </c>
    </row>
    <row r="1351" spans="1:37" ht="25.15" customHeight="1" thickTop="1" thickBot="1" x14ac:dyDescent="0.25">
      <c r="A1351" s="285" t="s">
        <v>1023</v>
      </c>
      <c r="B1351" s="285"/>
      <c r="C1351" s="285"/>
      <c r="D1351" s="285"/>
      <c r="E1351" s="285"/>
      <c r="F1351" s="285"/>
      <c r="G1351" s="285"/>
      <c r="H1351" s="285"/>
      <c r="I1351" s="285"/>
      <c r="J1351" s="285"/>
      <c r="K1351" s="285"/>
      <c r="L1351" s="285"/>
      <c r="M1351" s="285"/>
      <c r="N1351" s="285"/>
      <c r="O1351" s="285"/>
      <c r="P1351" s="285"/>
      <c r="Q1351" s="285"/>
      <c r="R1351" s="285"/>
      <c r="S1351" s="285"/>
      <c r="T1351" s="285"/>
      <c r="U1351" s="285"/>
      <c r="V1351" s="285"/>
      <c r="W1351" s="285"/>
      <c r="X1351" s="285"/>
      <c r="Y1351" s="285"/>
      <c r="Z1351" s="285"/>
      <c r="AA1351" s="285"/>
      <c r="AB1351" s="285"/>
      <c r="AC1351" s="285"/>
      <c r="AD1351" s="88">
        <f>'Art. 121'!AF1297</f>
        <v>3</v>
      </c>
      <c r="AE1351" s="89" t="str">
        <f t="shared" si="237"/>
        <v>No aplica</v>
      </c>
      <c r="AF1351">
        <f t="shared" si="238"/>
        <v>1.5</v>
      </c>
      <c r="AG1351" s="86" t="str">
        <f t="shared" si="239"/>
        <v>No aplica</v>
      </c>
      <c r="AH1351" s="90" t="e">
        <f t="shared" si="240"/>
        <v>#VALUE!</v>
      </c>
      <c r="AI1351" s="91" t="str">
        <f t="shared" si="241"/>
        <v>No aplica</v>
      </c>
      <c r="AJ1351" s="91" t="e">
        <f t="shared" si="242"/>
        <v>#VALUE!</v>
      </c>
      <c r="AK1351" s="91" t="e">
        <f t="shared" si="243"/>
        <v>#VALUE!</v>
      </c>
    </row>
    <row r="1352" spans="1:37" ht="25.15" customHeight="1" thickTop="1" thickBot="1" x14ac:dyDescent="0.25">
      <c r="A1352" s="285" t="s">
        <v>1025</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88">
        <f>'Art. 121'!AF1298</f>
        <v>3</v>
      </c>
      <c r="AE1352" s="89" t="str">
        <f t="shared" si="237"/>
        <v>No aplica</v>
      </c>
      <c r="AF1352">
        <f t="shared" si="238"/>
        <v>1.5</v>
      </c>
      <c r="AG1352" s="86" t="str">
        <f t="shared" si="239"/>
        <v>No aplica</v>
      </c>
      <c r="AH1352" s="90" t="e">
        <f t="shared" si="240"/>
        <v>#VALUE!</v>
      </c>
      <c r="AI1352" s="91" t="str">
        <f t="shared" si="241"/>
        <v>No aplica</v>
      </c>
      <c r="AJ1352" s="91" t="e">
        <f t="shared" si="242"/>
        <v>#VALUE!</v>
      </c>
      <c r="AK1352" s="91" t="e">
        <f t="shared" si="243"/>
        <v>#VALUE!</v>
      </c>
    </row>
    <row r="1353" spans="1:37" ht="25.15" customHeight="1" thickTop="1" thickBot="1" x14ac:dyDescent="0.25">
      <c r="A1353" s="285" t="s">
        <v>1027</v>
      </c>
      <c r="B1353" s="285"/>
      <c r="C1353" s="285"/>
      <c r="D1353" s="285"/>
      <c r="E1353" s="285"/>
      <c r="F1353" s="285"/>
      <c r="G1353" s="285"/>
      <c r="H1353" s="285"/>
      <c r="I1353" s="285"/>
      <c r="J1353" s="285"/>
      <c r="K1353" s="285"/>
      <c r="L1353" s="285"/>
      <c r="M1353" s="285"/>
      <c r="N1353" s="285"/>
      <c r="O1353" s="285"/>
      <c r="P1353" s="285"/>
      <c r="Q1353" s="285"/>
      <c r="R1353" s="285"/>
      <c r="S1353" s="285"/>
      <c r="T1353" s="285"/>
      <c r="U1353" s="285"/>
      <c r="V1353" s="285"/>
      <c r="W1353" s="285"/>
      <c r="X1353" s="285"/>
      <c r="Y1353" s="285"/>
      <c r="Z1353" s="285"/>
      <c r="AA1353" s="285"/>
      <c r="AB1353" s="285"/>
      <c r="AC1353" s="285"/>
      <c r="AD1353" s="88">
        <f>'Art. 121'!AF1299</f>
        <v>3</v>
      </c>
      <c r="AE1353" s="89" t="str">
        <f t="shared" si="237"/>
        <v>No aplica</v>
      </c>
      <c r="AF1353">
        <f t="shared" si="238"/>
        <v>1.5</v>
      </c>
      <c r="AG1353" s="86" t="str">
        <f t="shared" si="239"/>
        <v>No aplica</v>
      </c>
      <c r="AH1353" s="90" t="e">
        <f t="shared" si="240"/>
        <v>#VALUE!</v>
      </c>
      <c r="AI1353" s="91" t="str">
        <f t="shared" si="241"/>
        <v>No aplica</v>
      </c>
      <c r="AJ1353" s="91" t="e">
        <f t="shared" si="242"/>
        <v>#VALUE!</v>
      </c>
      <c r="AK1353" s="91" t="e">
        <f t="shared" si="243"/>
        <v>#VALUE!</v>
      </c>
    </row>
    <row r="1354" spans="1:37" ht="25.15" customHeight="1" thickTop="1" thickBot="1" x14ac:dyDescent="0.25">
      <c r="A1354" s="285" t="s">
        <v>1029</v>
      </c>
      <c r="B1354" s="285"/>
      <c r="C1354" s="285"/>
      <c r="D1354" s="285"/>
      <c r="E1354" s="285"/>
      <c r="F1354" s="285"/>
      <c r="G1354" s="285"/>
      <c r="H1354" s="285"/>
      <c r="I1354" s="285"/>
      <c r="J1354" s="285"/>
      <c r="K1354" s="285"/>
      <c r="L1354" s="285"/>
      <c r="M1354" s="285"/>
      <c r="N1354" s="285"/>
      <c r="O1354" s="285"/>
      <c r="P1354" s="285"/>
      <c r="Q1354" s="285"/>
      <c r="R1354" s="285"/>
      <c r="S1354" s="285"/>
      <c r="T1354" s="285"/>
      <c r="U1354" s="285"/>
      <c r="V1354" s="285"/>
      <c r="W1354" s="285"/>
      <c r="X1354" s="285"/>
      <c r="Y1354" s="285"/>
      <c r="Z1354" s="285"/>
      <c r="AA1354" s="285"/>
      <c r="AB1354" s="285"/>
      <c r="AC1354" s="285"/>
      <c r="AD1354" s="88">
        <f>'Art. 121'!AF1300</f>
        <v>3</v>
      </c>
      <c r="AE1354" s="89" t="str">
        <f t="shared" si="237"/>
        <v>No aplica</v>
      </c>
      <c r="AF1354">
        <f t="shared" si="238"/>
        <v>1.5</v>
      </c>
      <c r="AG1354" s="86" t="str">
        <f t="shared" si="239"/>
        <v>No aplica</v>
      </c>
      <c r="AH1354" s="90" t="e">
        <f t="shared" si="240"/>
        <v>#VALUE!</v>
      </c>
      <c r="AI1354" s="91" t="str">
        <f t="shared" si="241"/>
        <v>No aplica</v>
      </c>
      <c r="AJ1354" s="91" t="e">
        <f t="shared" si="242"/>
        <v>#VALUE!</v>
      </c>
      <c r="AK1354" s="91" t="e">
        <f t="shared" si="243"/>
        <v>#VALUE!</v>
      </c>
    </row>
    <row r="1355" spans="1:37" ht="25.15" customHeight="1" thickTop="1" thickBot="1" x14ac:dyDescent="0.25">
      <c r="A1355" s="285" t="s">
        <v>1031</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88">
        <f>'Art. 121'!AF1301</f>
        <v>3</v>
      </c>
      <c r="AE1355" s="89" t="str">
        <f t="shared" si="237"/>
        <v>No aplica</v>
      </c>
      <c r="AF1355">
        <f t="shared" si="238"/>
        <v>1.5</v>
      </c>
      <c r="AG1355" s="86" t="str">
        <f t="shared" si="239"/>
        <v>No aplica</v>
      </c>
      <c r="AH1355" s="90" t="e">
        <f t="shared" si="240"/>
        <v>#VALUE!</v>
      </c>
      <c r="AI1355" s="91" t="str">
        <f t="shared" si="241"/>
        <v>No aplica</v>
      </c>
      <c r="AJ1355" s="91" t="e">
        <f t="shared" si="242"/>
        <v>#VALUE!</v>
      </c>
      <c r="AK1355" s="91" t="e">
        <f t="shared" si="243"/>
        <v>#VALUE!</v>
      </c>
    </row>
    <row r="1356" spans="1:37" ht="25.15" customHeight="1" thickTop="1" thickBot="1" x14ac:dyDescent="0.25">
      <c r="A1356" s="285" t="s">
        <v>1033</v>
      </c>
      <c r="B1356" s="285"/>
      <c r="C1356" s="285"/>
      <c r="D1356" s="285"/>
      <c r="E1356" s="285"/>
      <c r="F1356" s="285"/>
      <c r="G1356" s="285"/>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88">
        <f>'Art. 121'!AF1302</f>
        <v>3</v>
      </c>
      <c r="AE1356" s="89" t="str">
        <f t="shared" si="237"/>
        <v>No aplica</v>
      </c>
      <c r="AF1356">
        <f t="shared" si="238"/>
        <v>1.5</v>
      </c>
      <c r="AG1356" s="86" t="str">
        <f t="shared" si="239"/>
        <v>No aplica</v>
      </c>
      <c r="AH1356" s="90" t="e">
        <f t="shared" si="240"/>
        <v>#VALUE!</v>
      </c>
      <c r="AI1356" s="91" t="str">
        <f t="shared" si="241"/>
        <v>No aplica</v>
      </c>
      <c r="AJ1356" s="91" t="e">
        <f t="shared" si="242"/>
        <v>#VALUE!</v>
      </c>
      <c r="AK1356" s="91" t="e">
        <f t="shared" si="243"/>
        <v>#VALUE!</v>
      </c>
    </row>
    <row r="1357" spans="1:37" ht="25.15" customHeight="1" thickTop="1" thickBot="1" x14ac:dyDescent="0.25">
      <c r="A1357" s="285" t="s">
        <v>1035</v>
      </c>
      <c r="B1357" s="285"/>
      <c r="C1357" s="285"/>
      <c r="D1357" s="285"/>
      <c r="E1357" s="285"/>
      <c r="F1357" s="285"/>
      <c r="G1357" s="285"/>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88">
        <f>'Art. 121'!AF1303</f>
        <v>3</v>
      </c>
      <c r="AE1357" s="89" t="str">
        <f t="shared" si="237"/>
        <v>No aplica</v>
      </c>
      <c r="AF1357">
        <f t="shared" si="238"/>
        <v>1.5</v>
      </c>
      <c r="AG1357" s="86" t="str">
        <f t="shared" si="239"/>
        <v>No aplica</v>
      </c>
      <c r="AH1357" s="90" t="e">
        <f t="shared" si="240"/>
        <v>#VALUE!</v>
      </c>
      <c r="AI1357" s="91" t="str">
        <f t="shared" si="241"/>
        <v>No aplica</v>
      </c>
      <c r="AJ1357" s="91" t="e">
        <f t="shared" si="242"/>
        <v>#VALUE!</v>
      </c>
      <c r="AK1357" s="91" t="e">
        <f t="shared" si="243"/>
        <v>#VALUE!</v>
      </c>
    </row>
    <row r="1358" spans="1:37" ht="25.15" customHeight="1" thickTop="1" thickBot="1" x14ac:dyDescent="0.25">
      <c r="A1358" s="285" t="s">
        <v>1037</v>
      </c>
      <c r="B1358" s="285"/>
      <c r="C1358" s="285"/>
      <c r="D1358" s="285"/>
      <c r="E1358" s="285"/>
      <c r="F1358" s="285"/>
      <c r="G1358" s="285"/>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88">
        <f>'Art. 121'!AF1304</f>
        <v>3</v>
      </c>
      <c r="AE1358" s="89" t="str">
        <f t="shared" si="237"/>
        <v>No aplica</v>
      </c>
      <c r="AF1358">
        <f t="shared" si="238"/>
        <v>1.5</v>
      </c>
      <c r="AG1358" s="86" t="str">
        <f t="shared" si="239"/>
        <v>No aplica</v>
      </c>
      <c r="AH1358" s="90" t="e">
        <f t="shared" si="240"/>
        <v>#VALUE!</v>
      </c>
      <c r="AI1358" s="91" t="str">
        <f t="shared" si="241"/>
        <v>No aplica</v>
      </c>
      <c r="AJ1358" s="91" t="e">
        <f t="shared" si="242"/>
        <v>#VALUE!</v>
      </c>
      <c r="AK1358" s="91" t="e">
        <f t="shared" si="243"/>
        <v>#VALUE!</v>
      </c>
    </row>
    <row r="1359" spans="1:37" ht="25.15" customHeight="1" thickTop="1" thickBot="1" x14ac:dyDescent="0.25">
      <c r="A1359" s="285" t="s">
        <v>1039</v>
      </c>
      <c r="B1359" s="285"/>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88">
        <f>'Art. 121'!AF1305</f>
        <v>3</v>
      </c>
      <c r="AE1359" s="89" t="str">
        <f t="shared" si="237"/>
        <v>No aplica</v>
      </c>
      <c r="AF1359">
        <f t="shared" si="238"/>
        <v>1.5</v>
      </c>
      <c r="AG1359" s="86" t="str">
        <f t="shared" si="239"/>
        <v>No aplica</v>
      </c>
      <c r="AH1359" s="90" t="e">
        <f t="shared" si="240"/>
        <v>#VALUE!</v>
      </c>
      <c r="AI1359" s="91" t="str">
        <f t="shared" si="241"/>
        <v>No aplica</v>
      </c>
      <c r="AJ1359" s="91" t="e">
        <f t="shared" si="242"/>
        <v>#VALUE!</v>
      </c>
      <c r="AK1359" s="91" t="e">
        <f t="shared" si="243"/>
        <v>#VALUE!</v>
      </c>
    </row>
    <row r="1360" spans="1:37" ht="25.15" customHeight="1" thickTop="1" thickBot="1" x14ac:dyDescent="0.25">
      <c r="A1360" s="285" t="s">
        <v>1041</v>
      </c>
      <c r="B1360" s="285"/>
      <c r="C1360" s="285"/>
      <c r="D1360" s="285"/>
      <c r="E1360" s="285"/>
      <c r="F1360" s="285"/>
      <c r="G1360" s="285"/>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88">
        <f>'Art. 121'!AF1306</f>
        <v>3</v>
      </c>
      <c r="AE1360" s="89" t="str">
        <f t="shared" si="237"/>
        <v>No aplica</v>
      </c>
      <c r="AF1360">
        <f t="shared" si="238"/>
        <v>1.5</v>
      </c>
      <c r="AG1360" s="86" t="str">
        <f t="shared" si="239"/>
        <v>No aplica</v>
      </c>
      <c r="AH1360" s="90" t="e">
        <f t="shared" si="240"/>
        <v>#VALUE!</v>
      </c>
      <c r="AI1360" s="91" t="str">
        <f t="shared" si="241"/>
        <v>No aplica</v>
      </c>
      <c r="AJ1360" s="91" t="e">
        <f t="shared" si="242"/>
        <v>#VALUE!</v>
      </c>
      <c r="AK1360" s="91" t="e">
        <f t="shared" si="243"/>
        <v>#VALUE!</v>
      </c>
    </row>
    <row r="1361" spans="1:37" ht="25.15" customHeight="1" thickTop="1" thickBot="1" x14ac:dyDescent="0.25">
      <c r="A1361" s="285" t="s">
        <v>1043</v>
      </c>
      <c r="B1361" s="285"/>
      <c r="C1361" s="285"/>
      <c r="D1361" s="285"/>
      <c r="E1361" s="285"/>
      <c r="F1361" s="285"/>
      <c r="G1361" s="285"/>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88">
        <f>'Art. 121'!AF1307</f>
        <v>3</v>
      </c>
      <c r="AE1361" s="89" t="str">
        <f t="shared" si="237"/>
        <v>No aplica</v>
      </c>
      <c r="AF1361">
        <f t="shared" si="238"/>
        <v>1.5</v>
      </c>
      <c r="AG1361" s="86" t="str">
        <f t="shared" si="239"/>
        <v>No aplica</v>
      </c>
      <c r="AH1361" s="90" t="e">
        <f t="shared" si="240"/>
        <v>#VALUE!</v>
      </c>
      <c r="AI1361" s="91" t="str">
        <f t="shared" si="241"/>
        <v>No aplica</v>
      </c>
      <c r="AJ1361" s="91" t="e">
        <f t="shared" si="242"/>
        <v>#VALUE!</v>
      </c>
      <c r="AK1361" s="91" t="e">
        <f t="shared" si="243"/>
        <v>#VALUE!</v>
      </c>
    </row>
    <row r="1362" spans="1:37" ht="25.15" customHeight="1" thickTop="1" thickBot="1" x14ac:dyDescent="0.25">
      <c r="A1362" s="285" t="s">
        <v>1045</v>
      </c>
      <c r="B1362" s="285"/>
      <c r="C1362" s="285"/>
      <c r="D1362" s="285"/>
      <c r="E1362" s="285"/>
      <c r="F1362" s="285"/>
      <c r="G1362" s="285"/>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88">
        <f>'Art. 121'!AF1308</f>
        <v>3</v>
      </c>
      <c r="AE1362" s="89" t="str">
        <f t="shared" si="237"/>
        <v>No aplica</v>
      </c>
      <c r="AF1362">
        <f t="shared" si="238"/>
        <v>1.5</v>
      </c>
      <c r="AG1362" s="86" t="str">
        <f t="shared" si="239"/>
        <v>No aplica</v>
      </c>
      <c r="AH1362" s="90" t="e">
        <f t="shared" si="240"/>
        <v>#VALUE!</v>
      </c>
      <c r="AI1362" s="91" t="str">
        <f t="shared" si="241"/>
        <v>No aplica</v>
      </c>
      <c r="AJ1362" s="91" t="e">
        <f t="shared" si="242"/>
        <v>#VALUE!</v>
      </c>
      <c r="AK1362" s="91" t="e">
        <f t="shared" si="243"/>
        <v>#VALUE!</v>
      </c>
    </row>
    <row r="1363" spans="1:37" ht="25.15" customHeight="1" thickTop="1" thickBot="1" x14ac:dyDescent="0.25">
      <c r="A1363" s="285" t="s">
        <v>1047</v>
      </c>
      <c r="B1363" s="285"/>
      <c r="C1363" s="285"/>
      <c r="D1363" s="285"/>
      <c r="E1363" s="285"/>
      <c r="F1363" s="285"/>
      <c r="G1363" s="285"/>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88">
        <f>'Art. 121'!AF1309</f>
        <v>3</v>
      </c>
      <c r="AE1363" s="89" t="str">
        <f t="shared" si="237"/>
        <v>No aplica</v>
      </c>
      <c r="AF1363">
        <f t="shared" si="238"/>
        <v>1.5</v>
      </c>
      <c r="AG1363" s="86" t="str">
        <f t="shared" si="239"/>
        <v>No aplica</v>
      </c>
      <c r="AH1363" s="90" t="e">
        <f t="shared" si="240"/>
        <v>#VALUE!</v>
      </c>
      <c r="AI1363" s="91" t="str">
        <f t="shared" si="241"/>
        <v>No aplica</v>
      </c>
      <c r="AJ1363" s="91" t="e">
        <f t="shared" si="242"/>
        <v>#VALUE!</v>
      </c>
      <c r="AK1363" s="91" t="e">
        <f t="shared" si="243"/>
        <v>#VALUE!</v>
      </c>
    </row>
    <row r="1364" spans="1:37" ht="25.15" customHeight="1" thickTop="1" thickBot="1" x14ac:dyDescent="0.25">
      <c r="A1364" s="285" t="s">
        <v>1049</v>
      </c>
      <c r="B1364" s="285"/>
      <c r="C1364" s="285"/>
      <c r="D1364" s="285"/>
      <c r="E1364" s="285"/>
      <c r="F1364" s="285"/>
      <c r="G1364" s="285"/>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88">
        <f>'Art. 121'!AF1310</f>
        <v>3</v>
      </c>
      <c r="AE1364" s="89" t="str">
        <f t="shared" si="237"/>
        <v>No aplica</v>
      </c>
      <c r="AF1364">
        <f t="shared" si="238"/>
        <v>1.5</v>
      </c>
      <c r="AG1364" s="86" t="str">
        <f t="shared" si="239"/>
        <v>No aplica</v>
      </c>
      <c r="AH1364" s="90" t="e">
        <f t="shared" si="240"/>
        <v>#VALUE!</v>
      </c>
      <c r="AI1364" s="91" t="str">
        <f t="shared" si="241"/>
        <v>No aplica</v>
      </c>
      <c r="AJ1364" s="91" t="e">
        <f t="shared" si="242"/>
        <v>#VALUE!</v>
      </c>
      <c r="AK1364" s="91" t="e">
        <f t="shared" si="243"/>
        <v>#VALUE!</v>
      </c>
    </row>
    <row r="1365" spans="1:37" ht="25.15" customHeight="1" thickTop="1" thickBot="1" x14ac:dyDescent="0.25">
      <c r="A1365" s="285" t="s">
        <v>1051</v>
      </c>
      <c r="B1365" s="285"/>
      <c r="C1365" s="285"/>
      <c r="D1365" s="285"/>
      <c r="E1365" s="285"/>
      <c r="F1365" s="285"/>
      <c r="G1365" s="285"/>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88">
        <f>'Art. 121'!AF1311</f>
        <v>3</v>
      </c>
      <c r="AE1365" s="89" t="str">
        <f t="shared" si="237"/>
        <v>No aplica</v>
      </c>
      <c r="AF1365">
        <f t="shared" si="238"/>
        <v>1.5</v>
      </c>
      <c r="AG1365" s="86" t="str">
        <f t="shared" si="239"/>
        <v>No aplica</v>
      </c>
      <c r="AH1365" s="90" t="e">
        <f t="shared" si="240"/>
        <v>#VALUE!</v>
      </c>
      <c r="AI1365" s="91" t="str">
        <f t="shared" si="241"/>
        <v>No aplica</v>
      </c>
      <c r="AJ1365" s="91" t="e">
        <f t="shared" si="242"/>
        <v>#VALUE!</v>
      </c>
      <c r="AK1365" s="91" t="e">
        <f t="shared" si="243"/>
        <v>#VALUE!</v>
      </c>
    </row>
    <row r="1366" spans="1:37" ht="25.15" customHeight="1" thickTop="1" thickBot="1" x14ac:dyDescent="0.25">
      <c r="A1366" s="285" t="s">
        <v>1053</v>
      </c>
      <c r="B1366" s="285"/>
      <c r="C1366" s="285"/>
      <c r="D1366" s="285"/>
      <c r="E1366" s="285"/>
      <c r="F1366" s="285"/>
      <c r="G1366" s="285"/>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88">
        <f>'Art. 121'!AF1312</f>
        <v>3</v>
      </c>
      <c r="AE1366" s="89" t="str">
        <f t="shared" si="237"/>
        <v>No aplica</v>
      </c>
      <c r="AF1366">
        <f t="shared" si="238"/>
        <v>1.5</v>
      </c>
      <c r="AG1366" s="86" t="str">
        <f t="shared" si="239"/>
        <v>No aplica</v>
      </c>
      <c r="AH1366" s="90" t="e">
        <f t="shared" si="240"/>
        <v>#VALUE!</v>
      </c>
      <c r="AI1366" s="91" t="str">
        <f t="shared" si="241"/>
        <v>No aplica</v>
      </c>
      <c r="AJ1366" s="91" t="e">
        <f t="shared" si="242"/>
        <v>#VALUE!</v>
      </c>
      <c r="AK1366" s="91" t="e">
        <f t="shared" si="243"/>
        <v>#VALUE!</v>
      </c>
    </row>
    <row r="1367" spans="1:37" ht="25.15" customHeight="1" thickTop="1" thickBot="1" x14ac:dyDescent="0.25">
      <c r="A1367" s="285" t="s">
        <v>1055</v>
      </c>
      <c r="B1367" s="285"/>
      <c r="C1367" s="285"/>
      <c r="D1367" s="285"/>
      <c r="E1367" s="285"/>
      <c r="F1367" s="285"/>
      <c r="G1367" s="285"/>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88">
        <f>'Art. 121'!AF1313</f>
        <v>3</v>
      </c>
      <c r="AE1367" s="89" t="str">
        <f t="shared" si="237"/>
        <v>No aplica</v>
      </c>
      <c r="AF1367">
        <f t="shared" si="238"/>
        <v>1.5</v>
      </c>
      <c r="AG1367" s="86" t="str">
        <f t="shared" si="239"/>
        <v>No aplica</v>
      </c>
      <c r="AH1367" s="90" t="e">
        <f t="shared" si="240"/>
        <v>#VALUE!</v>
      </c>
      <c r="AI1367" s="91" t="str">
        <f t="shared" si="241"/>
        <v>No aplica</v>
      </c>
      <c r="AJ1367" s="91" t="e">
        <f t="shared" si="242"/>
        <v>#VALUE!</v>
      </c>
      <c r="AK1367" s="91" t="e">
        <f t="shared" si="243"/>
        <v>#VALUE!</v>
      </c>
    </row>
    <row r="1368" spans="1:37" ht="25.15" customHeight="1" thickTop="1" x14ac:dyDescent="0.2">
      <c r="A1368" s="307" t="s">
        <v>2323</v>
      </c>
      <c r="B1368" s="307"/>
      <c r="C1368" s="307"/>
      <c r="D1368" s="307"/>
      <c r="E1368" s="307"/>
      <c r="F1368" s="307"/>
      <c r="G1368" s="307"/>
      <c r="H1368" s="307"/>
      <c r="I1368" s="307"/>
      <c r="J1368" s="307"/>
      <c r="K1368" s="307"/>
      <c r="L1368" s="307"/>
      <c r="M1368" s="307"/>
      <c r="N1368" s="307"/>
      <c r="O1368" s="307"/>
      <c r="P1368" s="307"/>
      <c r="Q1368" s="307"/>
      <c r="R1368" s="307"/>
      <c r="S1368" s="307"/>
      <c r="T1368" s="307"/>
      <c r="U1368" s="307"/>
      <c r="V1368" s="307"/>
      <c r="W1368" s="307"/>
      <c r="X1368" s="307"/>
      <c r="Y1368" s="307"/>
      <c r="Z1368" s="307"/>
      <c r="AA1368" s="307"/>
      <c r="AB1368" s="307"/>
      <c r="AC1368" s="307"/>
      <c r="AD1368" s="307"/>
      <c r="AE1368" s="89">
        <f>SUM(AE1348:AE1367)</f>
        <v>0</v>
      </c>
      <c r="AF1368" s="59"/>
      <c r="AG1368" s="92">
        <f>SUM(AG1348:AG1367)</f>
        <v>0</v>
      </c>
      <c r="AH1368" s="93"/>
      <c r="AI1368" s="94"/>
      <c r="AJ1368" s="94"/>
      <c r="AK1368" s="94"/>
    </row>
    <row r="1369" spans="1:37" ht="25.15" customHeight="1" x14ac:dyDescent="0.2">
      <c r="A1369" s="308" t="s">
        <v>2324</v>
      </c>
      <c r="B1369" s="308"/>
      <c r="C1369" s="308"/>
      <c r="D1369" s="308"/>
      <c r="E1369" s="308"/>
      <c r="F1369" s="308"/>
      <c r="G1369" s="308"/>
      <c r="H1369" s="308"/>
      <c r="I1369" s="308"/>
      <c r="J1369" s="308"/>
      <c r="K1369" s="308"/>
      <c r="L1369" s="308"/>
      <c r="M1369" s="308"/>
      <c r="N1369" s="308"/>
      <c r="O1369" s="308"/>
      <c r="P1369" s="308"/>
      <c r="Q1369" s="308"/>
      <c r="R1369" s="308"/>
      <c r="S1369" s="308"/>
      <c r="T1369" s="308"/>
      <c r="U1369" s="308"/>
      <c r="V1369" s="308"/>
      <c r="W1369" s="308"/>
      <c r="X1369" s="308"/>
      <c r="Y1369" s="308"/>
      <c r="Z1369" s="308"/>
      <c r="AA1369" s="308"/>
      <c r="AB1369" s="308"/>
      <c r="AC1369" s="308"/>
      <c r="AD1369" s="308"/>
      <c r="AE1369" s="89">
        <f>AE1368/$AE$23*100</f>
        <v>0</v>
      </c>
      <c r="AF1369" s="59"/>
      <c r="AG1369" s="92"/>
      <c r="AH1369" s="93"/>
      <c r="AI1369" s="94"/>
      <c r="AJ1369" s="94"/>
      <c r="AK1369" s="94"/>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5"/>
      <c r="R1370" s="70"/>
      <c r="S1370" s="70"/>
      <c r="T1370" s="70"/>
      <c r="U1370" s="70"/>
      <c r="V1370" s="70"/>
      <c r="W1370" s="70"/>
      <c r="X1370" s="70"/>
      <c r="Y1370" s="70"/>
      <c r="Z1370" s="70"/>
      <c r="AA1370" s="70"/>
      <c r="AB1370" s="70"/>
      <c r="AC1370" s="70"/>
      <c r="AD1370" s="96"/>
      <c r="AE1370" s="96"/>
    </row>
    <row r="1371" spans="1:37" ht="25.15" customHeight="1" thickTop="1" thickBot="1" x14ac:dyDescent="0.25">
      <c r="A1371" s="310" t="s">
        <v>73</v>
      </c>
      <c r="B1371" s="310"/>
      <c r="C1371" s="310"/>
      <c r="D1371" s="310"/>
      <c r="E1371" s="310"/>
      <c r="F1371" s="310"/>
      <c r="G1371" s="310"/>
      <c r="H1371" s="310"/>
      <c r="I1371" s="310"/>
      <c r="J1371" s="310"/>
      <c r="K1371" s="310"/>
      <c r="L1371" s="310"/>
      <c r="M1371" s="310"/>
      <c r="N1371" s="310"/>
      <c r="O1371" s="310"/>
      <c r="P1371" s="310"/>
      <c r="Q1371" s="310"/>
      <c r="R1371" s="310"/>
      <c r="S1371" s="310"/>
      <c r="T1371" s="310"/>
      <c r="U1371" s="310"/>
      <c r="V1371" s="310"/>
      <c r="W1371" s="310"/>
      <c r="X1371" s="310"/>
      <c r="Y1371" s="310"/>
      <c r="Z1371" s="310"/>
      <c r="AA1371" s="310"/>
      <c r="AB1371" s="310"/>
      <c r="AC1371" s="310"/>
      <c r="AD1371" s="104" t="s">
        <v>64</v>
      </c>
      <c r="AE1371" s="105" t="s">
        <v>8</v>
      </c>
      <c r="AF1371" s="86" t="s">
        <v>2133</v>
      </c>
      <c r="AG1371" s="86" t="s">
        <v>2134</v>
      </c>
      <c r="AH1371" s="86" t="s">
        <v>2135</v>
      </c>
      <c r="AI1371" s="87" t="s">
        <v>2136</v>
      </c>
      <c r="AJ1371" s="86"/>
      <c r="AK1371" s="87" t="s">
        <v>2137</v>
      </c>
    </row>
    <row r="1372" spans="1:37" ht="25.15" customHeight="1" thickTop="1" thickBot="1" x14ac:dyDescent="0.25">
      <c r="A1372" s="285" t="s">
        <v>1057</v>
      </c>
      <c r="B1372" s="285"/>
      <c r="C1372" s="285"/>
      <c r="D1372" s="285"/>
      <c r="E1372" s="285"/>
      <c r="F1372" s="285"/>
      <c r="G1372" s="285"/>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88">
        <f>'Art. 121'!AF1316</f>
        <v>3</v>
      </c>
      <c r="AE1372" s="89" t="str">
        <f>IF(AG1372=1,AK1372,AG1372)</f>
        <v>No aplica</v>
      </c>
      <c r="AF1372">
        <f>AD1372/2</f>
        <v>1.5</v>
      </c>
      <c r="AG1372" s="86" t="str">
        <f>IF(AND(AF1372&gt;=0,AF1372&lt;=1),1,"No aplica")</f>
        <v>No aplica</v>
      </c>
      <c r="AH1372" s="90" t="e">
        <f>AD1372/(AG1372*2)</f>
        <v>#VALUE!</v>
      </c>
      <c r="AI1372" s="91" t="str">
        <f>IF(AG1372=1,AG1372/$AG$1377,"No aplica")</f>
        <v>No aplica</v>
      </c>
      <c r="AJ1372" s="91" t="e">
        <f>AF1372*AI1372</f>
        <v>#VALUE!</v>
      </c>
      <c r="AK1372" s="91" t="e">
        <f>AJ1372*$AE$23</f>
        <v>#VALUE!</v>
      </c>
    </row>
    <row r="1373" spans="1:37" ht="25.15" customHeight="1" thickTop="1" thickBot="1" x14ac:dyDescent="0.25">
      <c r="A1373" s="285" t="s">
        <v>1059</v>
      </c>
      <c r="B1373" s="285"/>
      <c r="C1373" s="285"/>
      <c r="D1373" s="285"/>
      <c r="E1373" s="285"/>
      <c r="F1373" s="285"/>
      <c r="G1373" s="285"/>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88">
        <f>'Art. 121'!AF1317</f>
        <v>3</v>
      </c>
      <c r="AE1373" s="89" t="str">
        <f>IF(AG1373=1,AK1373,AG1373)</f>
        <v>No aplica</v>
      </c>
      <c r="AF1373">
        <f>AD1373/2</f>
        <v>1.5</v>
      </c>
      <c r="AG1373" s="86" t="str">
        <f>IF(AND(AF1373&gt;=0,AF1373&lt;=1),1,"No aplica")</f>
        <v>No aplica</v>
      </c>
      <c r="AH1373" s="90" t="e">
        <f>AD1373/(AG1373*2)</f>
        <v>#VALUE!</v>
      </c>
      <c r="AI1373" s="91" t="str">
        <f>IF(AG1373=1,AG1373/$AG$1377,"No aplica")</f>
        <v>No aplica</v>
      </c>
      <c r="AJ1373" s="91" t="e">
        <f>AF1373*AI1373</f>
        <v>#VALUE!</v>
      </c>
      <c r="AK1373" s="91" t="e">
        <f>AJ1373*$AE$23</f>
        <v>#VALUE!</v>
      </c>
    </row>
    <row r="1374" spans="1:37" ht="25.15" customHeight="1" thickTop="1" thickBot="1" x14ac:dyDescent="0.25">
      <c r="A1374" s="285" t="s">
        <v>1061</v>
      </c>
      <c r="B1374" s="285"/>
      <c r="C1374" s="285"/>
      <c r="D1374" s="285"/>
      <c r="E1374" s="285"/>
      <c r="F1374" s="285"/>
      <c r="G1374" s="285"/>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88">
        <f>'Art. 121'!AF1318</f>
        <v>3</v>
      </c>
      <c r="AE1374" s="89" t="str">
        <f>IF(AG1374=1,AK1374,AG1374)</f>
        <v>No aplica</v>
      </c>
      <c r="AF1374">
        <f>AD1374/2</f>
        <v>1.5</v>
      </c>
      <c r="AG1374" s="86" t="str">
        <f>IF(AND(AF1374&gt;=0,AF1374&lt;=1),1,"No aplica")</f>
        <v>No aplica</v>
      </c>
      <c r="AH1374" s="90" t="e">
        <f>AD1374/(AG1374*2)</f>
        <v>#VALUE!</v>
      </c>
      <c r="AI1374" s="91" t="str">
        <f>IF(AG1374=1,AG1374/$AG$1377,"No aplica")</f>
        <v>No aplica</v>
      </c>
      <c r="AJ1374" s="91" t="e">
        <f>AF1374*AI1374</f>
        <v>#VALUE!</v>
      </c>
      <c r="AK1374" s="91" t="e">
        <f>AJ1374*$AE$23</f>
        <v>#VALUE!</v>
      </c>
    </row>
    <row r="1375" spans="1:37" ht="25.15" customHeight="1" thickTop="1" thickBot="1" x14ac:dyDescent="0.25">
      <c r="A1375" s="285" t="s">
        <v>1063</v>
      </c>
      <c r="B1375" s="285"/>
      <c r="C1375" s="285"/>
      <c r="D1375" s="285"/>
      <c r="E1375" s="285"/>
      <c r="F1375" s="285"/>
      <c r="G1375" s="285"/>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88">
        <f>'Art. 121'!AF1319</f>
        <v>3</v>
      </c>
      <c r="AE1375" s="89" t="str">
        <f>IF(AG1375=1,AK1375,AG1375)</f>
        <v>No aplica</v>
      </c>
      <c r="AF1375">
        <f>AD1375/2</f>
        <v>1.5</v>
      </c>
      <c r="AG1375" s="86" t="str">
        <f>IF(AND(AF1375&gt;=0,AF1375&lt;=1),1,"No aplica")</f>
        <v>No aplica</v>
      </c>
      <c r="AH1375" s="90" t="e">
        <f>AD1375/(AG1375*2)</f>
        <v>#VALUE!</v>
      </c>
      <c r="AI1375" s="91" t="str">
        <f>IF(AG1375=1,AG1375/$AG$1377,"No aplica")</f>
        <v>No aplica</v>
      </c>
      <c r="AJ1375" s="91" t="e">
        <f>AF1375*AI1375</f>
        <v>#VALUE!</v>
      </c>
      <c r="AK1375" s="91" t="e">
        <f>AJ1375*$AE$23</f>
        <v>#VALUE!</v>
      </c>
    </row>
    <row r="1376" spans="1:37" ht="25.15" customHeight="1" thickTop="1" thickBot="1" x14ac:dyDescent="0.25">
      <c r="A1376" s="285" t="s">
        <v>1065</v>
      </c>
      <c r="B1376" s="285"/>
      <c r="C1376" s="285"/>
      <c r="D1376" s="285"/>
      <c r="E1376" s="285"/>
      <c r="F1376" s="285"/>
      <c r="G1376" s="285"/>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88">
        <f>'Art. 121'!AF1320</f>
        <v>3</v>
      </c>
      <c r="AE1376" s="89" t="str">
        <f>IF(AG1376=1,AK1376,AG1376)</f>
        <v>No aplica</v>
      </c>
      <c r="AF1376">
        <f>AD1376/2</f>
        <v>1.5</v>
      </c>
      <c r="AG1376" s="86" t="str">
        <f>IF(AND(AF1376&gt;=0,AF1376&lt;=1),1,"No aplica")</f>
        <v>No aplica</v>
      </c>
      <c r="AH1376" s="90" t="e">
        <f>AD1376/(AG1376*2)</f>
        <v>#VALUE!</v>
      </c>
      <c r="AI1376" s="91" t="str">
        <f>IF(AG1376=1,AG1376/$AG$1377,"No aplica")</f>
        <v>No aplica</v>
      </c>
      <c r="AJ1376" s="91" t="e">
        <f>AF1376*AI1376</f>
        <v>#VALUE!</v>
      </c>
      <c r="AK1376" s="91" t="e">
        <f>AJ1376*$AE$23</f>
        <v>#VALUE!</v>
      </c>
    </row>
    <row r="1377" spans="1:37" ht="25.15" customHeight="1" thickTop="1" x14ac:dyDescent="0.2">
      <c r="A1377" s="307" t="s">
        <v>2325</v>
      </c>
      <c r="B1377" s="307"/>
      <c r="C1377" s="307"/>
      <c r="D1377" s="307"/>
      <c r="E1377" s="307"/>
      <c r="F1377" s="307"/>
      <c r="G1377" s="307"/>
      <c r="H1377" s="307"/>
      <c r="I1377" s="307"/>
      <c r="J1377" s="307"/>
      <c r="K1377" s="307"/>
      <c r="L1377" s="307"/>
      <c r="M1377" s="307"/>
      <c r="N1377" s="307"/>
      <c r="O1377" s="307"/>
      <c r="P1377" s="307"/>
      <c r="Q1377" s="307"/>
      <c r="R1377" s="307"/>
      <c r="S1377" s="307"/>
      <c r="T1377" s="307"/>
      <c r="U1377" s="307"/>
      <c r="V1377" s="307"/>
      <c r="W1377" s="307"/>
      <c r="X1377" s="307"/>
      <c r="Y1377" s="307"/>
      <c r="Z1377" s="307"/>
      <c r="AA1377" s="307"/>
      <c r="AB1377" s="307"/>
      <c r="AC1377" s="307"/>
      <c r="AD1377" s="307"/>
      <c r="AE1377" s="89">
        <f>SUM(AE1370:AE1376)</f>
        <v>0</v>
      </c>
      <c r="AF1377" s="59"/>
      <c r="AG1377" s="92">
        <f>SUM(AG1372:AG1376)</f>
        <v>0</v>
      </c>
      <c r="AH1377" s="93"/>
      <c r="AI1377" s="94"/>
      <c r="AJ1377" s="94"/>
      <c r="AK1377" s="94"/>
    </row>
    <row r="1378" spans="1:37" ht="25.15" customHeight="1" x14ac:dyDescent="0.2">
      <c r="A1378" s="308" t="s">
        <v>2326</v>
      </c>
      <c r="B1378" s="308"/>
      <c r="C1378" s="308"/>
      <c r="D1378" s="308"/>
      <c r="E1378" s="308"/>
      <c r="F1378" s="308"/>
      <c r="G1378" s="308"/>
      <c r="H1378" s="308"/>
      <c r="I1378" s="308"/>
      <c r="J1378" s="308"/>
      <c r="K1378" s="308"/>
      <c r="L1378" s="308"/>
      <c r="M1378" s="308"/>
      <c r="N1378" s="308"/>
      <c r="O1378" s="308"/>
      <c r="P1378" s="308"/>
      <c r="Q1378" s="308"/>
      <c r="R1378" s="308"/>
      <c r="S1378" s="308"/>
      <c r="T1378" s="308"/>
      <c r="U1378" s="308"/>
      <c r="V1378" s="308"/>
      <c r="W1378" s="308"/>
      <c r="X1378" s="308"/>
      <c r="Y1378" s="308"/>
      <c r="Z1378" s="308"/>
      <c r="AA1378" s="308"/>
      <c r="AB1378" s="308"/>
      <c r="AC1378" s="308"/>
      <c r="AD1378" s="308"/>
      <c r="AE1378" s="89">
        <f>AE1377/$AE$23*100</f>
        <v>0</v>
      </c>
      <c r="AF1378" s="59"/>
      <c r="AG1378" s="92"/>
      <c r="AH1378" s="93"/>
      <c r="AI1378" s="94"/>
      <c r="AJ1378" s="94"/>
      <c r="AK1378" s="94"/>
    </row>
    <row r="1379" spans="1:37" ht="25.15" customHeight="1" x14ac:dyDescent="0.2">
      <c r="A1379" s="100"/>
      <c r="B1379" s="100"/>
      <c r="C1379" s="100"/>
      <c r="D1379" s="100"/>
      <c r="E1379" s="100"/>
      <c r="F1379" s="100"/>
      <c r="G1379" s="100"/>
      <c r="H1379" s="100"/>
      <c r="I1379" s="100"/>
      <c r="J1379" s="100"/>
      <c r="K1379" s="100"/>
      <c r="L1379" s="100"/>
      <c r="M1379" s="100"/>
      <c r="N1379" s="100"/>
      <c r="O1379" s="100"/>
      <c r="P1379" s="100"/>
      <c r="Q1379" s="95"/>
      <c r="R1379" s="100"/>
      <c r="S1379" s="100"/>
      <c r="T1379" s="100"/>
      <c r="U1379" s="100"/>
      <c r="V1379" s="100"/>
      <c r="W1379" s="100"/>
      <c r="X1379" s="100"/>
      <c r="Y1379" s="100"/>
      <c r="Z1379" s="100"/>
      <c r="AA1379" s="100"/>
      <c r="AB1379" s="100"/>
      <c r="AC1379" s="100"/>
      <c r="AD1379" s="96"/>
      <c r="AE1379" s="96"/>
    </row>
    <row r="1380" spans="1:37" ht="25.15" customHeight="1" x14ac:dyDescent="0.2">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15" customHeight="1" x14ac:dyDescent="0.2">
      <c r="A1381" s="309" t="s">
        <v>1066</v>
      </c>
      <c r="B1381" s="309"/>
      <c r="C1381" s="309"/>
      <c r="D1381" s="309"/>
      <c r="E1381" s="309"/>
      <c r="F1381" s="309"/>
      <c r="G1381" s="309"/>
      <c r="H1381" s="309"/>
      <c r="I1381" s="309"/>
      <c r="J1381" s="309"/>
      <c r="K1381" s="309"/>
      <c r="L1381" s="309"/>
      <c r="M1381" s="309"/>
      <c r="N1381" s="309"/>
      <c r="O1381" s="309"/>
      <c r="P1381" s="309"/>
      <c r="Q1381" s="309"/>
      <c r="R1381" s="309"/>
      <c r="S1381" s="309"/>
      <c r="T1381" s="309"/>
      <c r="U1381" s="309"/>
      <c r="V1381" s="309"/>
      <c r="W1381" s="309"/>
      <c r="X1381" s="309"/>
      <c r="Y1381" s="309"/>
      <c r="Z1381" s="309"/>
      <c r="AA1381" s="309"/>
      <c r="AB1381" s="309"/>
      <c r="AC1381" s="309"/>
      <c r="AD1381" s="82"/>
      <c r="AE1381" s="82"/>
    </row>
    <row r="1382" spans="1:37" ht="25.15" customHeight="1" x14ac:dyDescent="0.2">
      <c r="A1382" s="101"/>
      <c r="B1382" s="102"/>
      <c r="C1382" s="102"/>
      <c r="D1382" s="102"/>
      <c r="E1382" s="102"/>
      <c r="F1382" s="102"/>
      <c r="G1382" s="102"/>
      <c r="H1382" s="102"/>
      <c r="I1382" s="102"/>
      <c r="J1382" s="102"/>
      <c r="K1382" s="102"/>
      <c r="L1382" s="102"/>
      <c r="M1382" s="102"/>
      <c r="N1382" s="102"/>
      <c r="O1382" s="102"/>
      <c r="P1382" s="102"/>
      <c r="Q1382" s="103"/>
      <c r="R1382" s="102"/>
      <c r="S1382" s="102"/>
      <c r="T1382" s="102"/>
      <c r="U1382" s="102"/>
      <c r="V1382" s="102"/>
      <c r="W1382" s="102"/>
      <c r="X1382" s="102"/>
      <c r="Y1382" s="102"/>
      <c r="Z1382" s="102"/>
      <c r="AA1382" s="102"/>
      <c r="AB1382" s="102"/>
      <c r="AC1382" s="102"/>
      <c r="AD1382" s="83"/>
      <c r="AE1382" s="83"/>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5"/>
      <c r="R1383" s="70"/>
      <c r="S1383" s="70"/>
      <c r="T1383" s="70"/>
      <c r="U1383" s="70"/>
      <c r="V1383" s="70"/>
      <c r="W1383" s="70"/>
      <c r="X1383" s="70"/>
      <c r="Y1383" s="70"/>
      <c r="Z1383" s="70"/>
      <c r="AA1383" s="70"/>
      <c r="AB1383" s="70"/>
      <c r="AC1383" s="70"/>
      <c r="AD1383" s="96"/>
      <c r="AE1383" s="96"/>
    </row>
    <row r="1384" spans="1:37" ht="25.15" customHeight="1" thickTop="1" thickBot="1" x14ac:dyDescent="0.25">
      <c r="A1384" s="299" t="s">
        <v>43</v>
      </c>
      <c r="B1384" s="299"/>
      <c r="C1384" s="299"/>
      <c r="D1384" s="299"/>
      <c r="E1384" s="299"/>
      <c r="F1384" s="299"/>
      <c r="G1384" s="299"/>
      <c r="H1384" s="299"/>
      <c r="I1384" s="299"/>
      <c r="J1384" s="299"/>
      <c r="K1384" s="299"/>
      <c r="L1384" s="299"/>
      <c r="M1384" s="299"/>
      <c r="N1384" s="299"/>
      <c r="O1384" s="299"/>
      <c r="P1384" s="299"/>
      <c r="Q1384" s="299"/>
      <c r="R1384" s="299"/>
      <c r="S1384" s="299"/>
      <c r="T1384" s="299"/>
      <c r="U1384" s="299"/>
      <c r="V1384" s="299"/>
      <c r="W1384" s="299"/>
      <c r="X1384" s="299"/>
      <c r="Y1384" s="299"/>
      <c r="Z1384" s="299"/>
      <c r="AA1384" s="299"/>
      <c r="AB1384" s="299"/>
      <c r="AC1384" s="299"/>
      <c r="AD1384" s="63" t="s">
        <v>64</v>
      </c>
      <c r="AE1384" s="211" t="s">
        <v>8</v>
      </c>
      <c r="AF1384" s="86" t="s">
        <v>2133</v>
      </c>
      <c r="AG1384" s="86" t="s">
        <v>2134</v>
      </c>
      <c r="AH1384" s="86" t="s">
        <v>2135</v>
      </c>
      <c r="AI1384" s="87" t="s">
        <v>2136</v>
      </c>
      <c r="AJ1384" s="86"/>
      <c r="AK1384" s="87" t="s">
        <v>2137</v>
      </c>
    </row>
    <row r="1385" spans="1:37" ht="25.15" customHeight="1" thickTop="1" thickBot="1" x14ac:dyDescent="0.25">
      <c r="A1385" s="285" t="s">
        <v>987</v>
      </c>
      <c r="B1385" s="285"/>
      <c r="C1385" s="285"/>
      <c r="D1385" s="285"/>
      <c r="E1385" s="285"/>
      <c r="F1385" s="285"/>
      <c r="G1385" s="285"/>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88">
        <f>'Art. 121'!AF1329</f>
        <v>3</v>
      </c>
      <c r="AE1385" s="89" t="str">
        <f t="shared" ref="AE1385:AE1406" si="244">IF(AG1385=1,AK1385,AG1385)</f>
        <v>No aplica</v>
      </c>
      <c r="AF1385">
        <f t="shared" ref="AF1385:AF1406" si="245">AD1385/2</f>
        <v>1.5</v>
      </c>
      <c r="AG1385" s="86" t="str">
        <f t="shared" ref="AG1385:AG1406" si="246">IF(AND(AF1385&gt;=0,AF1385&lt;=1),1,"No aplica")</f>
        <v>No aplica</v>
      </c>
      <c r="AH1385" s="90" t="e">
        <f t="shared" ref="AH1385:AH1406" si="247">AD1385/(AG1385*2)</f>
        <v>#VALUE!</v>
      </c>
      <c r="AI1385" s="91" t="str">
        <f t="shared" ref="AI1385:AI1406" si="248">IF(AG1385=1,AG1385/$AG$1407,"No aplica")</f>
        <v>No aplica</v>
      </c>
      <c r="AJ1385" s="91" t="e">
        <f t="shared" ref="AJ1385:AJ1406" si="249">AF1385*AI1385</f>
        <v>#VALUE!</v>
      </c>
      <c r="AK1385" s="91" t="e">
        <f t="shared" ref="AK1385:AK1406" si="250">AJ1385*$AE$23</f>
        <v>#VALUE!</v>
      </c>
    </row>
    <row r="1386" spans="1:37" ht="25.15" customHeight="1" thickTop="1" thickBot="1" x14ac:dyDescent="0.25">
      <c r="A1386" s="285" t="s">
        <v>989</v>
      </c>
      <c r="B1386" s="285"/>
      <c r="C1386" s="285"/>
      <c r="D1386" s="285"/>
      <c r="E1386" s="285"/>
      <c r="F1386" s="285"/>
      <c r="G1386" s="285"/>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88">
        <f>'Art. 121'!AF1330</f>
        <v>3</v>
      </c>
      <c r="AE1386" s="89" t="str">
        <f t="shared" si="244"/>
        <v>No aplica</v>
      </c>
      <c r="AF1386">
        <f t="shared" si="245"/>
        <v>1.5</v>
      </c>
      <c r="AG1386" s="86" t="str">
        <f t="shared" si="246"/>
        <v>No aplica</v>
      </c>
      <c r="AH1386" s="90" t="e">
        <f t="shared" si="247"/>
        <v>#VALUE!</v>
      </c>
      <c r="AI1386" s="91" t="str">
        <f t="shared" si="248"/>
        <v>No aplica</v>
      </c>
      <c r="AJ1386" s="91" t="e">
        <f t="shared" si="249"/>
        <v>#VALUE!</v>
      </c>
      <c r="AK1386" s="91" t="e">
        <f t="shared" si="250"/>
        <v>#VALUE!</v>
      </c>
    </row>
    <row r="1387" spans="1:37" ht="25.15" customHeight="1" thickTop="1" thickBot="1" x14ac:dyDescent="0.25">
      <c r="A1387" s="285" t="s">
        <v>1069</v>
      </c>
      <c r="B1387" s="285"/>
      <c r="C1387" s="285"/>
      <c r="D1387" s="285"/>
      <c r="E1387" s="285"/>
      <c r="F1387" s="285"/>
      <c r="G1387" s="285"/>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88">
        <f>'Art. 121'!AF1331</f>
        <v>3</v>
      </c>
      <c r="AE1387" s="89" t="str">
        <f t="shared" si="244"/>
        <v>No aplica</v>
      </c>
      <c r="AF1387">
        <f t="shared" si="245"/>
        <v>1.5</v>
      </c>
      <c r="AG1387" s="86" t="str">
        <f t="shared" si="246"/>
        <v>No aplica</v>
      </c>
      <c r="AH1387" s="90" t="e">
        <f t="shared" si="247"/>
        <v>#VALUE!</v>
      </c>
      <c r="AI1387" s="91" t="str">
        <f t="shared" si="248"/>
        <v>No aplica</v>
      </c>
      <c r="AJ1387" s="91" t="e">
        <f t="shared" si="249"/>
        <v>#VALUE!</v>
      </c>
      <c r="AK1387" s="91" t="e">
        <f t="shared" si="250"/>
        <v>#VALUE!</v>
      </c>
    </row>
    <row r="1388" spans="1:37" ht="25.15" customHeight="1" thickTop="1" thickBot="1" x14ac:dyDescent="0.25">
      <c r="A1388" s="285" t="s">
        <v>1071</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88">
        <f>'Art. 121'!AF1332</f>
        <v>3</v>
      </c>
      <c r="AE1388" s="89" t="str">
        <f t="shared" si="244"/>
        <v>No aplica</v>
      </c>
      <c r="AF1388">
        <f t="shared" si="245"/>
        <v>1.5</v>
      </c>
      <c r="AG1388" s="86" t="str">
        <f t="shared" si="246"/>
        <v>No aplica</v>
      </c>
      <c r="AH1388" s="90" t="e">
        <f t="shared" si="247"/>
        <v>#VALUE!</v>
      </c>
      <c r="AI1388" s="91" t="str">
        <f t="shared" si="248"/>
        <v>No aplica</v>
      </c>
      <c r="AJ1388" s="91" t="e">
        <f t="shared" si="249"/>
        <v>#VALUE!</v>
      </c>
      <c r="AK1388" s="91" t="e">
        <f t="shared" si="250"/>
        <v>#VALUE!</v>
      </c>
    </row>
    <row r="1389" spans="1:37" ht="25.15" customHeight="1" thickTop="1" thickBot="1" x14ac:dyDescent="0.25">
      <c r="A1389" s="285" t="s">
        <v>1073</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88">
        <f>'Art. 121'!AF1333</f>
        <v>3</v>
      </c>
      <c r="AE1389" s="89" t="str">
        <f t="shared" si="244"/>
        <v>No aplica</v>
      </c>
      <c r="AF1389">
        <f t="shared" si="245"/>
        <v>1.5</v>
      </c>
      <c r="AG1389" s="86" t="str">
        <f t="shared" si="246"/>
        <v>No aplica</v>
      </c>
      <c r="AH1389" s="90" t="e">
        <f t="shared" si="247"/>
        <v>#VALUE!</v>
      </c>
      <c r="AI1389" s="91" t="str">
        <f t="shared" si="248"/>
        <v>No aplica</v>
      </c>
      <c r="AJ1389" s="91" t="e">
        <f t="shared" si="249"/>
        <v>#VALUE!</v>
      </c>
      <c r="AK1389" s="91" t="e">
        <f t="shared" si="250"/>
        <v>#VALUE!</v>
      </c>
    </row>
    <row r="1390" spans="1:37" ht="25.15" customHeight="1" thickTop="1" thickBot="1" x14ac:dyDescent="0.25">
      <c r="A1390" s="285" t="s">
        <v>1075</v>
      </c>
      <c r="B1390" s="285"/>
      <c r="C1390" s="285"/>
      <c r="D1390" s="285"/>
      <c r="E1390" s="285"/>
      <c r="F1390" s="285"/>
      <c r="G1390" s="285"/>
      <c r="H1390" s="285"/>
      <c r="I1390" s="285"/>
      <c r="J1390" s="285"/>
      <c r="K1390" s="285"/>
      <c r="L1390" s="285"/>
      <c r="M1390" s="285"/>
      <c r="N1390" s="285"/>
      <c r="O1390" s="285"/>
      <c r="P1390" s="285"/>
      <c r="Q1390" s="285"/>
      <c r="R1390" s="285"/>
      <c r="S1390" s="285"/>
      <c r="T1390" s="285"/>
      <c r="U1390" s="285"/>
      <c r="V1390" s="285"/>
      <c r="W1390" s="285"/>
      <c r="X1390" s="285"/>
      <c r="Y1390" s="285"/>
      <c r="Z1390" s="285"/>
      <c r="AA1390" s="285"/>
      <c r="AB1390" s="285"/>
      <c r="AC1390" s="285"/>
      <c r="AD1390" s="88">
        <f>'Art. 121'!AF1334</f>
        <v>3</v>
      </c>
      <c r="AE1390" s="89" t="str">
        <f t="shared" si="244"/>
        <v>No aplica</v>
      </c>
      <c r="AF1390">
        <f t="shared" si="245"/>
        <v>1.5</v>
      </c>
      <c r="AG1390" s="86" t="str">
        <f t="shared" si="246"/>
        <v>No aplica</v>
      </c>
      <c r="AH1390" s="90" t="e">
        <f t="shared" si="247"/>
        <v>#VALUE!</v>
      </c>
      <c r="AI1390" s="91" t="str">
        <f t="shared" si="248"/>
        <v>No aplica</v>
      </c>
      <c r="AJ1390" s="91" t="e">
        <f t="shared" si="249"/>
        <v>#VALUE!</v>
      </c>
      <c r="AK1390" s="91" t="e">
        <f t="shared" si="250"/>
        <v>#VALUE!</v>
      </c>
    </row>
    <row r="1391" spans="1:37" ht="25.15" customHeight="1" thickTop="1" thickBot="1" x14ac:dyDescent="0.25">
      <c r="A1391" s="285" t="s">
        <v>2327</v>
      </c>
      <c r="B1391" s="285"/>
      <c r="C1391" s="285"/>
      <c r="D1391" s="285"/>
      <c r="E1391" s="285"/>
      <c r="F1391" s="285"/>
      <c r="G1391" s="285"/>
      <c r="H1391" s="285"/>
      <c r="I1391" s="285"/>
      <c r="J1391" s="285"/>
      <c r="K1391" s="285"/>
      <c r="L1391" s="285"/>
      <c r="M1391" s="285"/>
      <c r="N1391" s="285"/>
      <c r="O1391" s="285"/>
      <c r="P1391" s="285"/>
      <c r="Q1391" s="285"/>
      <c r="R1391" s="285"/>
      <c r="S1391" s="285"/>
      <c r="T1391" s="285"/>
      <c r="U1391" s="285"/>
      <c r="V1391" s="285"/>
      <c r="W1391" s="285"/>
      <c r="X1391" s="285"/>
      <c r="Y1391" s="285"/>
      <c r="Z1391" s="285"/>
      <c r="AA1391" s="285"/>
      <c r="AB1391" s="285"/>
      <c r="AC1391" s="285"/>
      <c r="AD1391" s="88">
        <f>'Art. 121'!AF1335</f>
        <v>3</v>
      </c>
      <c r="AE1391" s="89" t="str">
        <f t="shared" si="244"/>
        <v>No aplica</v>
      </c>
      <c r="AF1391">
        <f t="shared" si="245"/>
        <v>1.5</v>
      </c>
      <c r="AG1391" s="86" t="str">
        <f t="shared" si="246"/>
        <v>No aplica</v>
      </c>
      <c r="AH1391" s="90" t="e">
        <f t="shared" si="247"/>
        <v>#VALUE!</v>
      </c>
      <c r="AI1391" s="91" t="str">
        <f t="shared" si="248"/>
        <v>No aplica</v>
      </c>
      <c r="AJ1391" s="91" t="e">
        <f t="shared" si="249"/>
        <v>#VALUE!</v>
      </c>
      <c r="AK1391" s="91" t="e">
        <f t="shared" si="250"/>
        <v>#VALUE!</v>
      </c>
    </row>
    <row r="1392" spans="1:37" ht="25.15" customHeight="1" thickTop="1" thickBot="1" x14ac:dyDescent="0.25">
      <c r="A1392" s="285" t="s">
        <v>1079</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88">
        <f>'Art. 121'!AF1336</f>
        <v>3</v>
      </c>
      <c r="AE1392" s="89" t="str">
        <f t="shared" si="244"/>
        <v>No aplica</v>
      </c>
      <c r="AF1392">
        <f t="shared" si="245"/>
        <v>1.5</v>
      </c>
      <c r="AG1392" s="86" t="str">
        <f t="shared" si="246"/>
        <v>No aplica</v>
      </c>
      <c r="AH1392" s="90" t="e">
        <f t="shared" si="247"/>
        <v>#VALUE!</v>
      </c>
      <c r="AI1392" s="91" t="str">
        <f t="shared" si="248"/>
        <v>No aplica</v>
      </c>
      <c r="AJ1392" s="91" t="e">
        <f t="shared" si="249"/>
        <v>#VALUE!</v>
      </c>
      <c r="AK1392" s="91" t="e">
        <f t="shared" si="250"/>
        <v>#VALUE!</v>
      </c>
    </row>
    <row r="1393" spans="1:37" ht="25.15" customHeight="1" thickTop="1" thickBot="1" x14ac:dyDescent="0.25">
      <c r="A1393" s="285" t="s">
        <v>1081</v>
      </c>
      <c r="B1393" s="285"/>
      <c r="C1393" s="285"/>
      <c r="D1393" s="285"/>
      <c r="E1393" s="285"/>
      <c r="F1393" s="285"/>
      <c r="G1393" s="285"/>
      <c r="H1393" s="285"/>
      <c r="I1393" s="285"/>
      <c r="J1393" s="285"/>
      <c r="K1393" s="285"/>
      <c r="L1393" s="285"/>
      <c r="M1393" s="285"/>
      <c r="N1393" s="285"/>
      <c r="O1393" s="285"/>
      <c r="P1393" s="285"/>
      <c r="Q1393" s="285"/>
      <c r="R1393" s="285"/>
      <c r="S1393" s="285"/>
      <c r="T1393" s="285"/>
      <c r="U1393" s="285"/>
      <c r="V1393" s="285"/>
      <c r="W1393" s="285"/>
      <c r="X1393" s="285"/>
      <c r="Y1393" s="285"/>
      <c r="Z1393" s="285"/>
      <c r="AA1393" s="285"/>
      <c r="AB1393" s="285"/>
      <c r="AC1393" s="285"/>
      <c r="AD1393" s="88">
        <f>'Art. 121'!AF1337</f>
        <v>3</v>
      </c>
      <c r="AE1393" s="89" t="str">
        <f t="shared" si="244"/>
        <v>No aplica</v>
      </c>
      <c r="AF1393">
        <f t="shared" si="245"/>
        <v>1.5</v>
      </c>
      <c r="AG1393" s="86" t="str">
        <f t="shared" si="246"/>
        <v>No aplica</v>
      </c>
      <c r="AH1393" s="90" t="e">
        <f t="shared" si="247"/>
        <v>#VALUE!</v>
      </c>
      <c r="AI1393" s="91" t="str">
        <f t="shared" si="248"/>
        <v>No aplica</v>
      </c>
      <c r="AJ1393" s="91" t="e">
        <f t="shared" si="249"/>
        <v>#VALUE!</v>
      </c>
      <c r="AK1393" s="91" t="e">
        <f t="shared" si="250"/>
        <v>#VALUE!</v>
      </c>
    </row>
    <row r="1394" spans="1:37" ht="25.15" customHeight="1" thickTop="1" thickBot="1" x14ac:dyDescent="0.25">
      <c r="A1394" s="285" t="s">
        <v>1083</v>
      </c>
      <c r="B1394" s="285"/>
      <c r="C1394" s="285"/>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88">
        <f>'Art. 121'!AF1338</f>
        <v>3</v>
      </c>
      <c r="AE1394" s="89" t="str">
        <f t="shared" si="244"/>
        <v>No aplica</v>
      </c>
      <c r="AF1394">
        <f t="shared" si="245"/>
        <v>1.5</v>
      </c>
      <c r="AG1394" s="86" t="str">
        <f t="shared" si="246"/>
        <v>No aplica</v>
      </c>
      <c r="AH1394" s="90" t="e">
        <f t="shared" si="247"/>
        <v>#VALUE!</v>
      </c>
      <c r="AI1394" s="91" t="str">
        <f t="shared" si="248"/>
        <v>No aplica</v>
      </c>
      <c r="AJ1394" s="91" t="e">
        <f t="shared" si="249"/>
        <v>#VALUE!</v>
      </c>
      <c r="AK1394" s="91" t="e">
        <f t="shared" si="250"/>
        <v>#VALUE!</v>
      </c>
    </row>
    <row r="1395" spans="1:37" ht="25.15" customHeight="1" thickTop="1" thickBot="1" x14ac:dyDescent="0.25">
      <c r="A1395" s="285" t="s">
        <v>1085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88">
        <f>'Art. 121'!AF1339</f>
        <v>3</v>
      </c>
      <c r="AE1395" s="89" t="str">
        <f t="shared" si="244"/>
        <v>No aplica</v>
      </c>
      <c r="AF1395">
        <f t="shared" si="245"/>
        <v>1.5</v>
      </c>
      <c r="AG1395" s="86" t="str">
        <f t="shared" si="246"/>
        <v>No aplica</v>
      </c>
      <c r="AH1395" s="90" t="e">
        <f t="shared" si="247"/>
        <v>#VALUE!</v>
      </c>
      <c r="AI1395" s="91" t="str">
        <f t="shared" si="248"/>
        <v>No aplica</v>
      </c>
      <c r="AJ1395" s="91" t="e">
        <f t="shared" si="249"/>
        <v>#VALUE!</v>
      </c>
      <c r="AK1395" s="91" t="e">
        <f t="shared" si="250"/>
        <v>#VALUE!</v>
      </c>
    </row>
    <row r="1396" spans="1:37" ht="25.15" customHeight="1" thickTop="1" thickBot="1" x14ac:dyDescent="0.25">
      <c r="A1396" s="285" t="s">
        <v>1087</v>
      </c>
      <c r="B1396" s="285"/>
      <c r="C1396" s="285"/>
      <c r="D1396" s="285"/>
      <c r="E1396" s="285"/>
      <c r="F1396" s="285"/>
      <c r="G1396" s="285"/>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88">
        <f>'Art. 121'!AF1340</f>
        <v>3</v>
      </c>
      <c r="AE1396" s="89" t="str">
        <f t="shared" si="244"/>
        <v>No aplica</v>
      </c>
      <c r="AF1396">
        <f t="shared" si="245"/>
        <v>1.5</v>
      </c>
      <c r="AG1396" s="86" t="str">
        <f t="shared" si="246"/>
        <v>No aplica</v>
      </c>
      <c r="AH1396" s="90" t="e">
        <f t="shared" si="247"/>
        <v>#VALUE!</v>
      </c>
      <c r="AI1396" s="91" t="str">
        <f t="shared" si="248"/>
        <v>No aplica</v>
      </c>
      <c r="AJ1396" s="91" t="e">
        <f t="shared" si="249"/>
        <v>#VALUE!</v>
      </c>
      <c r="AK1396" s="91" t="e">
        <f t="shared" si="250"/>
        <v>#VALUE!</v>
      </c>
    </row>
    <row r="1397" spans="1:37" ht="25.15" customHeight="1" thickTop="1" thickBot="1" x14ac:dyDescent="0.25">
      <c r="A1397" s="285" t="s">
        <v>1089</v>
      </c>
      <c r="B1397" s="285"/>
      <c r="C1397" s="285"/>
      <c r="D1397" s="285"/>
      <c r="E1397" s="285"/>
      <c r="F1397" s="285"/>
      <c r="G1397" s="285"/>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88">
        <f>'Art. 121'!AF1341</f>
        <v>3</v>
      </c>
      <c r="AE1397" s="89" t="str">
        <f t="shared" si="244"/>
        <v>No aplica</v>
      </c>
      <c r="AF1397">
        <f t="shared" si="245"/>
        <v>1.5</v>
      </c>
      <c r="AG1397" s="86" t="str">
        <f t="shared" si="246"/>
        <v>No aplica</v>
      </c>
      <c r="AH1397" s="90" t="e">
        <f t="shared" si="247"/>
        <v>#VALUE!</v>
      </c>
      <c r="AI1397" s="91" t="str">
        <f t="shared" si="248"/>
        <v>No aplica</v>
      </c>
      <c r="AJ1397" s="91" t="e">
        <f t="shared" si="249"/>
        <v>#VALUE!</v>
      </c>
      <c r="AK1397" s="91" t="e">
        <f t="shared" si="250"/>
        <v>#VALUE!</v>
      </c>
    </row>
    <row r="1398" spans="1:37" ht="25.15" customHeight="1" thickTop="1" thickBot="1" x14ac:dyDescent="0.25">
      <c r="A1398" s="285" t="s">
        <v>1091</v>
      </c>
      <c r="B1398" s="285"/>
      <c r="C1398" s="285"/>
      <c r="D1398" s="285"/>
      <c r="E1398" s="285"/>
      <c r="F1398" s="285"/>
      <c r="G1398" s="285"/>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88">
        <f>'Art. 121'!AF1342</f>
        <v>3</v>
      </c>
      <c r="AE1398" s="89" t="str">
        <f t="shared" si="244"/>
        <v>No aplica</v>
      </c>
      <c r="AF1398">
        <f t="shared" si="245"/>
        <v>1.5</v>
      </c>
      <c r="AG1398" s="86" t="str">
        <f t="shared" si="246"/>
        <v>No aplica</v>
      </c>
      <c r="AH1398" s="90" t="e">
        <f t="shared" si="247"/>
        <v>#VALUE!</v>
      </c>
      <c r="AI1398" s="91" t="str">
        <f t="shared" si="248"/>
        <v>No aplica</v>
      </c>
      <c r="AJ1398" s="91" t="e">
        <f t="shared" si="249"/>
        <v>#VALUE!</v>
      </c>
      <c r="AK1398" s="91" t="e">
        <f t="shared" si="250"/>
        <v>#VALUE!</v>
      </c>
    </row>
    <row r="1399" spans="1:37" ht="25.15" customHeight="1" thickTop="1" thickBot="1" x14ac:dyDescent="0.25">
      <c r="A1399" s="285" t="s">
        <v>1093</v>
      </c>
      <c r="B1399" s="285"/>
      <c r="C1399" s="285"/>
      <c r="D1399" s="285"/>
      <c r="E1399" s="285"/>
      <c r="F1399" s="285"/>
      <c r="G1399" s="285"/>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88">
        <f>'Art. 121'!AF1343</f>
        <v>3</v>
      </c>
      <c r="AE1399" s="89" t="str">
        <f t="shared" si="244"/>
        <v>No aplica</v>
      </c>
      <c r="AF1399">
        <f t="shared" si="245"/>
        <v>1.5</v>
      </c>
      <c r="AG1399" s="86" t="str">
        <f t="shared" si="246"/>
        <v>No aplica</v>
      </c>
      <c r="AH1399" s="90" t="e">
        <f t="shared" si="247"/>
        <v>#VALUE!</v>
      </c>
      <c r="AI1399" s="91" t="str">
        <f t="shared" si="248"/>
        <v>No aplica</v>
      </c>
      <c r="AJ1399" s="91" t="e">
        <f t="shared" si="249"/>
        <v>#VALUE!</v>
      </c>
      <c r="AK1399" s="91" t="e">
        <f t="shared" si="250"/>
        <v>#VALUE!</v>
      </c>
    </row>
    <row r="1400" spans="1:37" ht="25.15" customHeight="1" thickTop="1" thickBot="1" x14ac:dyDescent="0.25">
      <c r="A1400" s="285" t="s">
        <v>1095</v>
      </c>
      <c r="B1400" s="285"/>
      <c r="C1400" s="285"/>
      <c r="D1400" s="285"/>
      <c r="E1400" s="285"/>
      <c r="F1400" s="285"/>
      <c r="G1400" s="285"/>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88">
        <f>'Art. 121'!AF1344</f>
        <v>3</v>
      </c>
      <c r="AE1400" s="89" t="str">
        <f t="shared" si="244"/>
        <v>No aplica</v>
      </c>
      <c r="AF1400">
        <f t="shared" si="245"/>
        <v>1.5</v>
      </c>
      <c r="AG1400" s="86" t="str">
        <f t="shared" si="246"/>
        <v>No aplica</v>
      </c>
      <c r="AH1400" s="90" t="e">
        <f t="shared" si="247"/>
        <v>#VALUE!</v>
      </c>
      <c r="AI1400" s="91" t="str">
        <f t="shared" si="248"/>
        <v>No aplica</v>
      </c>
      <c r="AJ1400" s="91" t="e">
        <f t="shared" si="249"/>
        <v>#VALUE!</v>
      </c>
      <c r="AK1400" s="91" t="e">
        <f t="shared" si="250"/>
        <v>#VALUE!</v>
      </c>
    </row>
    <row r="1401" spans="1:37" ht="25.15" customHeight="1" thickTop="1" thickBot="1" x14ac:dyDescent="0.25">
      <c r="A1401" s="285" t="s">
        <v>1097</v>
      </c>
      <c r="B1401" s="285"/>
      <c r="C1401" s="285"/>
      <c r="D1401" s="285"/>
      <c r="E1401" s="285"/>
      <c r="F1401" s="285"/>
      <c r="G1401" s="285"/>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88">
        <f>'Art. 121'!AF1345</f>
        <v>3</v>
      </c>
      <c r="AE1401" s="89" t="str">
        <f t="shared" si="244"/>
        <v>No aplica</v>
      </c>
      <c r="AF1401">
        <f t="shared" si="245"/>
        <v>1.5</v>
      </c>
      <c r="AG1401" s="86" t="str">
        <f t="shared" si="246"/>
        <v>No aplica</v>
      </c>
      <c r="AH1401" s="90" t="e">
        <f t="shared" si="247"/>
        <v>#VALUE!</v>
      </c>
      <c r="AI1401" s="91" t="str">
        <f t="shared" si="248"/>
        <v>No aplica</v>
      </c>
      <c r="AJ1401" s="91" t="e">
        <f t="shared" si="249"/>
        <v>#VALUE!</v>
      </c>
      <c r="AK1401" s="91" t="e">
        <f t="shared" si="250"/>
        <v>#VALUE!</v>
      </c>
    </row>
    <row r="1402" spans="1:37" ht="25.15" customHeight="1" thickTop="1" thickBot="1" x14ac:dyDescent="0.25">
      <c r="A1402" s="285" t="s">
        <v>1099</v>
      </c>
      <c r="B1402" s="285"/>
      <c r="C1402" s="285"/>
      <c r="D1402" s="285"/>
      <c r="E1402" s="285"/>
      <c r="F1402" s="285"/>
      <c r="G1402" s="285"/>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88">
        <f>'Art. 121'!AF1346</f>
        <v>3</v>
      </c>
      <c r="AE1402" s="89" t="str">
        <f t="shared" si="244"/>
        <v>No aplica</v>
      </c>
      <c r="AF1402">
        <f t="shared" si="245"/>
        <v>1.5</v>
      </c>
      <c r="AG1402" s="86" t="str">
        <f t="shared" si="246"/>
        <v>No aplica</v>
      </c>
      <c r="AH1402" s="90" t="e">
        <f t="shared" si="247"/>
        <v>#VALUE!</v>
      </c>
      <c r="AI1402" s="91" t="str">
        <f t="shared" si="248"/>
        <v>No aplica</v>
      </c>
      <c r="AJ1402" s="91" t="e">
        <f t="shared" si="249"/>
        <v>#VALUE!</v>
      </c>
      <c r="AK1402" s="91" t="e">
        <f t="shared" si="250"/>
        <v>#VALUE!</v>
      </c>
    </row>
    <row r="1403" spans="1:37" ht="25.15" customHeight="1" thickTop="1" thickBot="1" x14ac:dyDescent="0.25">
      <c r="A1403" s="285" t="s">
        <v>1101</v>
      </c>
      <c r="B1403" s="285"/>
      <c r="C1403" s="285"/>
      <c r="D1403" s="285"/>
      <c r="E1403" s="285"/>
      <c r="F1403" s="285"/>
      <c r="G1403" s="285"/>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88">
        <f>'Art. 121'!AF1347</f>
        <v>3</v>
      </c>
      <c r="AE1403" s="89" t="str">
        <f t="shared" si="244"/>
        <v>No aplica</v>
      </c>
      <c r="AF1403">
        <f t="shared" si="245"/>
        <v>1.5</v>
      </c>
      <c r="AG1403" s="86" t="str">
        <f t="shared" si="246"/>
        <v>No aplica</v>
      </c>
      <c r="AH1403" s="90" t="e">
        <f t="shared" si="247"/>
        <v>#VALUE!</v>
      </c>
      <c r="AI1403" s="91" t="str">
        <f t="shared" si="248"/>
        <v>No aplica</v>
      </c>
      <c r="AJ1403" s="91" t="e">
        <f t="shared" si="249"/>
        <v>#VALUE!</v>
      </c>
      <c r="AK1403" s="91" t="e">
        <f t="shared" si="250"/>
        <v>#VALUE!</v>
      </c>
    </row>
    <row r="1404" spans="1:37" ht="25.15" customHeight="1" thickTop="1" thickBot="1" x14ac:dyDescent="0.25">
      <c r="A1404" s="285" t="s">
        <v>1103</v>
      </c>
      <c r="B1404" s="285"/>
      <c r="C1404" s="285"/>
      <c r="D1404" s="285"/>
      <c r="E1404" s="285"/>
      <c r="F1404" s="285"/>
      <c r="G1404" s="285"/>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88">
        <f>'Art. 121'!AF1348</f>
        <v>3</v>
      </c>
      <c r="AE1404" s="89" t="str">
        <f t="shared" si="244"/>
        <v>No aplica</v>
      </c>
      <c r="AF1404">
        <f t="shared" si="245"/>
        <v>1.5</v>
      </c>
      <c r="AG1404" s="86" t="str">
        <f t="shared" si="246"/>
        <v>No aplica</v>
      </c>
      <c r="AH1404" s="90" t="e">
        <f t="shared" si="247"/>
        <v>#VALUE!</v>
      </c>
      <c r="AI1404" s="91" t="str">
        <f t="shared" si="248"/>
        <v>No aplica</v>
      </c>
      <c r="AJ1404" s="91" t="e">
        <f t="shared" si="249"/>
        <v>#VALUE!</v>
      </c>
      <c r="AK1404" s="91" t="e">
        <f t="shared" si="250"/>
        <v>#VALUE!</v>
      </c>
    </row>
    <row r="1405" spans="1:37" ht="25.15" customHeight="1" thickTop="1" thickBot="1" x14ac:dyDescent="0.25">
      <c r="A1405" s="285" t="s">
        <v>1105</v>
      </c>
      <c r="B1405" s="285"/>
      <c r="C1405" s="285"/>
      <c r="D1405" s="285"/>
      <c r="E1405" s="285"/>
      <c r="F1405" s="285"/>
      <c r="G1405" s="285"/>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88">
        <f>'Art. 121'!AF1349</f>
        <v>3</v>
      </c>
      <c r="AE1405" s="89" t="str">
        <f t="shared" si="244"/>
        <v>No aplica</v>
      </c>
      <c r="AF1405">
        <f t="shared" si="245"/>
        <v>1.5</v>
      </c>
      <c r="AG1405" s="86" t="str">
        <f t="shared" si="246"/>
        <v>No aplica</v>
      </c>
      <c r="AH1405" s="90" t="e">
        <f t="shared" si="247"/>
        <v>#VALUE!</v>
      </c>
      <c r="AI1405" s="91" t="str">
        <f t="shared" si="248"/>
        <v>No aplica</v>
      </c>
      <c r="AJ1405" s="91" t="e">
        <f t="shared" si="249"/>
        <v>#VALUE!</v>
      </c>
      <c r="AK1405" s="91" t="e">
        <f t="shared" si="250"/>
        <v>#VALUE!</v>
      </c>
    </row>
    <row r="1406" spans="1:37" ht="25.15" customHeight="1" thickTop="1" thickBot="1" x14ac:dyDescent="0.25">
      <c r="A1406" s="285" t="s">
        <v>1107</v>
      </c>
      <c r="B1406" s="285"/>
      <c r="C1406" s="285"/>
      <c r="D1406" s="285"/>
      <c r="E1406" s="285"/>
      <c r="F1406" s="285"/>
      <c r="G1406" s="285"/>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88">
        <f>'Art. 121'!AF1350</f>
        <v>3</v>
      </c>
      <c r="AE1406" s="89" t="str">
        <f t="shared" si="244"/>
        <v>No aplica</v>
      </c>
      <c r="AF1406">
        <f t="shared" si="245"/>
        <v>1.5</v>
      </c>
      <c r="AG1406" s="86" t="str">
        <f t="shared" si="246"/>
        <v>No aplica</v>
      </c>
      <c r="AH1406" s="90" t="e">
        <f t="shared" si="247"/>
        <v>#VALUE!</v>
      </c>
      <c r="AI1406" s="91" t="str">
        <f t="shared" si="248"/>
        <v>No aplica</v>
      </c>
      <c r="AJ1406" s="91" t="e">
        <f t="shared" si="249"/>
        <v>#VALUE!</v>
      </c>
      <c r="AK1406" s="91" t="e">
        <f t="shared" si="250"/>
        <v>#VALUE!</v>
      </c>
    </row>
    <row r="1407" spans="1:37" ht="25.15" customHeight="1" thickTop="1" x14ac:dyDescent="0.2">
      <c r="A1407" s="307" t="s">
        <v>2328</v>
      </c>
      <c r="B1407" s="307"/>
      <c r="C1407" s="307"/>
      <c r="D1407" s="307"/>
      <c r="E1407" s="307"/>
      <c r="F1407" s="307"/>
      <c r="G1407" s="307"/>
      <c r="H1407" s="307"/>
      <c r="I1407" s="307"/>
      <c r="J1407" s="307"/>
      <c r="K1407" s="307"/>
      <c r="L1407" s="307"/>
      <c r="M1407" s="307"/>
      <c r="N1407" s="307"/>
      <c r="O1407" s="307"/>
      <c r="P1407" s="307"/>
      <c r="Q1407" s="307"/>
      <c r="R1407" s="307"/>
      <c r="S1407" s="307"/>
      <c r="T1407" s="307"/>
      <c r="U1407" s="307"/>
      <c r="V1407" s="307"/>
      <c r="W1407" s="307"/>
      <c r="X1407" s="307"/>
      <c r="Y1407" s="307"/>
      <c r="Z1407" s="307"/>
      <c r="AA1407" s="307"/>
      <c r="AB1407" s="307"/>
      <c r="AC1407" s="307"/>
      <c r="AD1407" s="307"/>
      <c r="AE1407" s="89">
        <f>SUM(AE1385:AE1406)</f>
        <v>0</v>
      </c>
      <c r="AF1407" s="59"/>
      <c r="AG1407" s="92">
        <f>SUM(AG1385:AG1406)</f>
        <v>0</v>
      </c>
      <c r="AH1407" s="93"/>
      <c r="AI1407" s="94"/>
      <c r="AJ1407" s="94"/>
      <c r="AK1407" s="94"/>
    </row>
    <row r="1408" spans="1:37" ht="25.15" customHeight="1" x14ac:dyDescent="0.2">
      <c r="A1408" s="308" t="s">
        <v>2329</v>
      </c>
      <c r="B1408" s="308"/>
      <c r="C1408" s="308"/>
      <c r="D1408" s="308"/>
      <c r="E1408" s="308"/>
      <c r="F1408" s="308"/>
      <c r="G1408" s="308"/>
      <c r="H1408" s="308"/>
      <c r="I1408" s="308"/>
      <c r="J1408" s="308"/>
      <c r="K1408" s="308"/>
      <c r="L1408" s="308"/>
      <c r="M1408" s="308"/>
      <c r="N1408" s="308"/>
      <c r="O1408" s="308"/>
      <c r="P1408" s="308"/>
      <c r="Q1408" s="308"/>
      <c r="R1408" s="308"/>
      <c r="S1408" s="308"/>
      <c r="T1408" s="308"/>
      <c r="U1408" s="308"/>
      <c r="V1408" s="308"/>
      <c r="W1408" s="308"/>
      <c r="X1408" s="308"/>
      <c r="Y1408" s="308"/>
      <c r="Z1408" s="308"/>
      <c r="AA1408" s="308"/>
      <c r="AB1408" s="308"/>
      <c r="AC1408" s="308"/>
      <c r="AD1408" s="308"/>
      <c r="AE1408" s="89">
        <f>AE1407/$AE$23*100</f>
        <v>0</v>
      </c>
      <c r="AF1408" s="59"/>
      <c r="AG1408" s="92"/>
      <c r="AH1408" s="93"/>
      <c r="AI1408" s="94"/>
      <c r="AJ1408" s="94"/>
      <c r="AK1408" s="94"/>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5"/>
      <c r="R1409" s="70"/>
      <c r="S1409" s="70"/>
      <c r="T1409" s="70"/>
      <c r="U1409" s="70"/>
      <c r="V1409" s="70"/>
      <c r="W1409" s="70"/>
      <c r="X1409" s="70"/>
      <c r="Y1409" s="70"/>
      <c r="Z1409" s="70"/>
      <c r="AA1409" s="70"/>
      <c r="AB1409" s="70"/>
      <c r="AC1409" s="70"/>
      <c r="AD1409" s="96"/>
      <c r="AE1409" s="96"/>
    </row>
    <row r="1410" spans="1:37" ht="25.15" customHeight="1" thickTop="1" thickBot="1" x14ac:dyDescent="0.25">
      <c r="A1410" s="310" t="s">
        <v>73</v>
      </c>
      <c r="B1410" s="310"/>
      <c r="C1410" s="310"/>
      <c r="D1410" s="310"/>
      <c r="E1410" s="310"/>
      <c r="F1410" s="310"/>
      <c r="G1410" s="310"/>
      <c r="H1410" s="310"/>
      <c r="I1410" s="310"/>
      <c r="J1410" s="310"/>
      <c r="K1410" s="310"/>
      <c r="L1410" s="310"/>
      <c r="M1410" s="310"/>
      <c r="N1410" s="310"/>
      <c r="O1410" s="310"/>
      <c r="P1410" s="310"/>
      <c r="Q1410" s="310"/>
      <c r="R1410" s="310"/>
      <c r="S1410" s="310"/>
      <c r="T1410" s="310"/>
      <c r="U1410" s="310"/>
      <c r="V1410" s="310"/>
      <c r="W1410" s="310"/>
      <c r="X1410" s="310"/>
      <c r="Y1410" s="310"/>
      <c r="Z1410" s="310"/>
      <c r="AA1410" s="310"/>
      <c r="AB1410" s="310"/>
      <c r="AC1410" s="310"/>
      <c r="AD1410" s="104" t="s">
        <v>64</v>
      </c>
      <c r="AE1410" s="105" t="s">
        <v>8</v>
      </c>
      <c r="AF1410" s="86" t="s">
        <v>2133</v>
      </c>
      <c r="AG1410" s="86" t="s">
        <v>2134</v>
      </c>
      <c r="AH1410" s="86" t="s">
        <v>2135</v>
      </c>
      <c r="AI1410" s="87" t="s">
        <v>2136</v>
      </c>
      <c r="AJ1410" s="86"/>
      <c r="AK1410" s="87" t="s">
        <v>2137</v>
      </c>
    </row>
    <row r="1411" spans="1:37" ht="25.15" customHeight="1" thickTop="1" thickBot="1" x14ac:dyDescent="0.25">
      <c r="A1411" s="285" t="s">
        <v>1109</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88">
        <f>'Art. 121'!AF1353</f>
        <v>3</v>
      </c>
      <c r="AE1411" s="89" t="str">
        <f>IF(AG1411=1,AK1411,AG1411)</f>
        <v>No aplica</v>
      </c>
      <c r="AF1411">
        <f>AD1411/2</f>
        <v>1.5</v>
      </c>
      <c r="AG1411" s="86" t="str">
        <f>IF(AND(AF1411&gt;=0,AF1411&lt;=1),1,"No aplica")</f>
        <v>No aplica</v>
      </c>
      <c r="AH1411" s="90" t="e">
        <f>AD1411/(AG1411*2)</f>
        <v>#VALUE!</v>
      </c>
      <c r="AI1411" s="91" t="str">
        <f>IF(AG1411=1,AG1411/$AG$1416,"No aplica")</f>
        <v>No aplica</v>
      </c>
      <c r="AJ1411" s="91" t="e">
        <f>AF1411*AI1411</f>
        <v>#VALUE!</v>
      </c>
      <c r="AK1411" s="91" t="e">
        <f>AJ1411*$AE$23</f>
        <v>#VALUE!</v>
      </c>
    </row>
    <row r="1412" spans="1:37" ht="25.15" customHeight="1" thickTop="1" thickBot="1" x14ac:dyDescent="0.25">
      <c r="A1412" s="285" t="s">
        <v>1111</v>
      </c>
      <c r="B1412" s="285"/>
      <c r="C1412" s="285"/>
      <c r="D1412" s="285"/>
      <c r="E1412" s="285"/>
      <c r="F1412" s="285"/>
      <c r="G1412" s="285"/>
      <c r="H1412" s="285"/>
      <c r="I1412" s="285"/>
      <c r="J1412" s="285"/>
      <c r="K1412" s="285"/>
      <c r="L1412" s="285"/>
      <c r="M1412" s="285"/>
      <c r="N1412" s="285"/>
      <c r="O1412" s="285"/>
      <c r="P1412" s="285"/>
      <c r="Q1412" s="285"/>
      <c r="R1412" s="285"/>
      <c r="S1412" s="285"/>
      <c r="T1412" s="285"/>
      <c r="U1412" s="285"/>
      <c r="V1412" s="285"/>
      <c r="W1412" s="285"/>
      <c r="X1412" s="285"/>
      <c r="Y1412" s="285"/>
      <c r="Z1412" s="285"/>
      <c r="AA1412" s="285"/>
      <c r="AB1412" s="285"/>
      <c r="AC1412" s="285"/>
      <c r="AD1412" s="88">
        <f>'Art. 121'!AF1354</f>
        <v>3</v>
      </c>
      <c r="AE1412" s="89" t="str">
        <f>IF(AG1412=1,AK1412,AG1412)</f>
        <v>No aplica</v>
      </c>
      <c r="AF1412">
        <f>AD1412/2</f>
        <v>1.5</v>
      </c>
      <c r="AG1412" s="86" t="str">
        <f>IF(AND(AF1412&gt;=0,AF1412&lt;=1),1,"No aplica")</f>
        <v>No aplica</v>
      </c>
      <c r="AH1412" s="90" t="e">
        <f>AD1412/(AG1412*2)</f>
        <v>#VALUE!</v>
      </c>
      <c r="AI1412" s="91" t="str">
        <f>IF(AG1412=1,AG1412/$AG$1416,"No aplica")</f>
        <v>No aplica</v>
      </c>
      <c r="AJ1412" s="91" t="e">
        <f>AF1412*AI1412</f>
        <v>#VALUE!</v>
      </c>
      <c r="AK1412" s="91" t="e">
        <f>AJ1412*$AE$23</f>
        <v>#VALUE!</v>
      </c>
    </row>
    <row r="1413" spans="1:37" ht="25.15" customHeight="1" thickTop="1" thickBot="1" x14ac:dyDescent="0.25">
      <c r="A1413" s="285" t="s">
        <v>1113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8">
        <f>'Art. 121'!AF1355</f>
        <v>3</v>
      </c>
      <c r="AE1413" s="89" t="str">
        <f>IF(AG1413=1,AK1413,AG1413)</f>
        <v>No aplica</v>
      </c>
      <c r="AF1413">
        <f>AD1413/2</f>
        <v>1.5</v>
      </c>
      <c r="AG1413" s="86" t="str">
        <f>IF(AND(AF1413&gt;=0,AF1413&lt;=1),1,"No aplica")</f>
        <v>No aplica</v>
      </c>
      <c r="AH1413" s="90" t="e">
        <f>AD1413/(AG1413*2)</f>
        <v>#VALUE!</v>
      </c>
      <c r="AI1413" s="91" t="str">
        <f>IF(AG1413=1,AG1413/$AG$1416,"No aplica")</f>
        <v>No aplica</v>
      </c>
      <c r="AJ1413" s="91" t="e">
        <f>AF1413*AI1413</f>
        <v>#VALUE!</v>
      </c>
      <c r="AK1413" s="91" t="e">
        <f>AJ1413*$AE$23</f>
        <v>#VALUE!</v>
      </c>
    </row>
    <row r="1414" spans="1:37" ht="25.15" customHeight="1" thickTop="1" thickBot="1" x14ac:dyDescent="0.25">
      <c r="A1414" s="285" t="s">
        <v>1115</v>
      </c>
      <c r="B1414" s="285"/>
      <c r="C1414" s="285"/>
      <c r="D1414" s="285"/>
      <c r="E1414" s="285"/>
      <c r="F1414" s="285"/>
      <c r="G1414" s="285"/>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88">
        <f>'Art. 121'!AF1356</f>
        <v>3</v>
      </c>
      <c r="AE1414" s="89" t="str">
        <f>IF(AG1414=1,AK1414,AG1414)</f>
        <v>No aplica</v>
      </c>
      <c r="AF1414">
        <f>AD1414/2</f>
        <v>1.5</v>
      </c>
      <c r="AG1414" s="86" t="str">
        <f>IF(AND(AF1414&gt;=0,AF1414&lt;=1),1,"No aplica")</f>
        <v>No aplica</v>
      </c>
      <c r="AH1414" s="90" t="e">
        <f>AD1414/(AG1414*2)</f>
        <v>#VALUE!</v>
      </c>
      <c r="AI1414" s="91" t="str">
        <f>IF(AG1414=1,AG1414/$AG$1416,"No aplica")</f>
        <v>No aplica</v>
      </c>
      <c r="AJ1414" s="91" t="e">
        <f>AF1414*AI1414</f>
        <v>#VALUE!</v>
      </c>
      <c r="AK1414" s="91" t="e">
        <f>AJ1414*$AE$23</f>
        <v>#VALUE!</v>
      </c>
    </row>
    <row r="1415" spans="1:37" ht="25.15" customHeight="1" thickTop="1" thickBot="1" x14ac:dyDescent="0.25">
      <c r="A1415" s="285" t="s">
        <v>1117</v>
      </c>
      <c r="B1415" s="285"/>
      <c r="C1415" s="285"/>
      <c r="D1415" s="285"/>
      <c r="E1415" s="285"/>
      <c r="F1415" s="285"/>
      <c r="G1415" s="285"/>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88">
        <f>'Art. 121'!AF1357</f>
        <v>3</v>
      </c>
      <c r="AE1415" s="89" t="str">
        <f>IF(AG1415=1,AK1415,AG1415)</f>
        <v>No aplica</v>
      </c>
      <c r="AF1415">
        <f>AD1415/2</f>
        <v>1.5</v>
      </c>
      <c r="AG1415" s="86" t="str">
        <f>IF(AND(AF1415&gt;=0,AF1415&lt;=1),1,"No aplica")</f>
        <v>No aplica</v>
      </c>
      <c r="AH1415" s="90" t="e">
        <f>AD1415/(AG1415*2)</f>
        <v>#VALUE!</v>
      </c>
      <c r="AI1415" s="91" t="str">
        <f>IF(AG1415=1,AG1415/$AG$1416,"No aplica")</f>
        <v>No aplica</v>
      </c>
      <c r="AJ1415" s="91" t="e">
        <f>AF1415*AI1415</f>
        <v>#VALUE!</v>
      </c>
      <c r="AK1415" s="91" t="e">
        <f>AJ1415*$AE$23</f>
        <v>#VALUE!</v>
      </c>
    </row>
    <row r="1416" spans="1:37" ht="25.15" customHeight="1" thickTop="1" x14ac:dyDescent="0.2">
      <c r="A1416" s="307" t="s">
        <v>2330</v>
      </c>
      <c r="B1416" s="307"/>
      <c r="C1416" s="307"/>
      <c r="D1416" s="307"/>
      <c r="E1416" s="307"/>
      <c r="F1416" s="307"/>
      <c r="G1416" s="307"/>
      <c r="H1416" s="307"/>
      <c r="I1416" s="307"/>
      <c r="J1416" s="307"/>
      <c r="K1416" s="307"/>
      <c r="L1416" s="307"/>
      <c r="M1416" s="307"/>
      <c r="N1416" s="307"/>
      <c r="O1416" s="307"/>
      <c r="P1416" s="307"/>
      <c r="Q1416" s="307"/>
      <c r="R1416" s="307"/>
      <c r="S1416" s="307"/>
      <c r="T1416" s="307"/>
      <c r="U1416" s="307"/>
      <c r="V1416" s="307"/>
      <c r="W1416" s="307"/>
      <c r="X1416" s="307"/>
      <c r="Y1416" s="307"/>
      <c r="Z1416" s="307"/>
      <c r="AA1416" s="307"/>
      <c r="AB1416" s="307"/>
      <c r="AC1416" s="307"/>
      <c r="AD1416" s="307"/>
      <c r="AE1416" s="89">
        <f>SUM(AE1409:AE1415)</f>
        <v>0</v>
      </c>
      <c r="AF1416" s="59"/>
      <c r="AG1416" s="92">
        <f>SUM(AG1411:AG1415)</f>
        <v>0</v>
      </c>
      <c r="AH1416" s="93"/>
      <c r="AI1416" s="94"/>
      <c r="AJ1416" s="94"/>
      <c r="AK1416" s="94"/>
    </row>
    <row r="1417" spans="1:37" ht="25.15" customHeight="1" x14ac:dyDescent="0.2">
      <c r="A1417" s="308" t="s">
        <v>2331</v>
      </c>
      <c r="B1417" s="308"/>
      <c r="C1417" s="308"/>
      <c r="D1417" s="308"/>
      <c r="E1417" s="308"/>
      <c r="F1417" s="308"/>
      <c r="G1417" s="308"/>
      <c r="H1417" s="308"/>
      <c r="I1417" s="308"/>
      <c r="J1417" s="308"/>
      <c r="K1417" s="308"/>
      <c r="L1417" s="308"/>
      <c r="M1417" s="308"/>
      <c r="N1417" s="308"/>
      <c r="O1417" s="308"/>
      <c r="P1417" s="308"/>
      <c r="Q1417" s="308"/>
      <c r="R1417" s="308"/>
      <c r="S1417" s="308"/>
      <c r="T1417" s="308"/>
      <c r="U1417" s="308"/>
      <c r="V1417" s="308"/>
      <c r="W1417" s="308"/>
      <c r="X1417" s="308"/>
      <c r="Y1417" s="308"/>
      <c r="Z1417" s="308"/>
      <c r="AA1417" s="308"/>
      <c r="AB1417" s="308"/>
      <c r="AC1417" s="308"/>
      <c r="AD1417" s="308"/>
      <c r="AE1417" s="89">
        <f>AE1416/$AE$23*100</f>
        <v>0</v>
      </c>
      <c r="AF1417" s="59"/>
      <c r="AG1417" s="92"/>
      <c r="AH1417" s="93"/>
      <c r="AI1417" s="94"/>
      <c r="AJ1417" s="94"/>
      <c r="AK1417" s="94"/>
    </row>
    <row r="1418" spans="1:37" ht="25.15" customHeight="1" x14ac:dyDescent="0.2">
      <c r="A1418" s="100"/>
      <c r="B1418" s="100"/>
      <c r="C1418" s="100"/>
      <c r="D1418" s="100"/>
      <c r="E1418" s="100"/>
      <c r="F1418" s="100"/>
      <c r="G1418" s="100"/>
      <c r="H1418" s="100"/>
      <c r="I1418" s="100"/>
      <c r="J1418" s="100"/>
      <c r="K1418" s="100"/>
      <c r="L1418" s="100"/>
      <c r="M1418" s="100"/>
      <c r="N1418" s="100"/>
      <c r="O1418" s="100"/>
      <c r="P1418" s="100"/>
      <c r="Q1418" s="95"/>
      <c r="R1418" s="100"/>
      <c r="S1418" s="100"/>
      <c r="T1418" s="100"/>
      <c r="U1418" s="100"/>
      <c r="V1418" s="100"/>
      <c r="W1418" s="100"/>
      <c r="X1418" s="100"/>
      <c r="Y1418" s="100"/>
      <c r="Z1418" s="100"/>
      <c r="AA1418" s="100"/>
      <c r="AB1418" s="100"/>
      <c r="AC1418" s="100"/>
      <c r="AD1418" s="96"/>
      <c r="AE1418" s="96"/>
    </row>
    <row r="1419" spans="1:37" ht="25.15" customHeight="1" x14ac:dyDescent="0.2">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15" customHeight="1" x14ac:dyDescent="0.2">
      <c r="A1420" s="309" t="s">
        <v>1118</v>
      </c>
      <c r="B1420" s="309"/>
      <c r="C1420" s="309"/>
      <c r="D1420" s="309"/>
      <c r="E1420" s="309"/>
      <c r="F1420" s="309"/>
      <c r="G1420" s="309"/>
      <c r="H1420" s="309"/>
      <c r="I1420" s="309"/>
      <c r="J1420" s="309"/>
      <c r="K1420" s="309"/>
      <c r="L1420" s="309"/>
      <c r="M1420" s="309"/>
      <c r="N1420" s="309"/>
      <c r="O1420" s="309"/>
      <c r="P1420" s="309"/>
      <c r="Q1420" s="309"/>
      <c r="R1420" s="309"/>
      <c r="S1420" s="309"/>
      <c r="T1420" s="309"/>
      <c r="U1420" s="309"/>
      <c r="V1420" s="309"/>
      <c r="W1420" s="309"/>
      <c r="X1420" s="309"/>
      <c r="Y1420" s="309"/>
      <c r="Z1420" s="309"/>
      <c r="AA1420" s="309"/>
      <c r="AB1420" s="309"/>
      <c r="AC1420" s="309"/>
      <c r="AD1420" s="82"/>
      <c r="AE1420" s="82"/>
    </row>
    <row r="1421" spans="1:37" ht="25.15" customHeight="1" x14ac:dyDescent="0.2">
      <c r="A1421" s="101"/>
      <c r="B1421" s="102"/>
      <c r="C1421" s="102"/>
      <c r="D1421" s="102"/>
      <c r="E1421" s="102"/>
      <c r="F1421" s="102"/>
      <c r="G1421" s="102"/>
      <c r="H1421" s="102"/>
      <c r="I1421" s="102"/>
      <c r="J1421" s="102"/>
      <c r="K1421" s="102"/>
      <c r="L1421" s="102"/>
      <c r="M1421" s="102"/>
      <c r="N1421" s="102"/>
      <c r="O1421" s="102"/>
      <c r="P1421" s="102"/>
      <c r="Q1421" s="103"/>
      <c r="R1421" s="102"/>
      <c r="S1421" s="102"/>
      <c r="T1421" s="102"/>
      <c r="U1421" s="102"/>
      <c r="V1421" s="102"/>
      <c r="W1421" s="102"/>
      <c r="X1421" s="102"/>
      <c r="Y1421" s="102"/>
      <c r="Z1421" s="102"/>
      <c r="AA1421" s="102"/>
      <c r="AB1421" s="102"/>
      <c r="AC1421" s="102"/>
      <c r="AD1421" s="83"/>
      <c r="AE1421" s="83"/>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5"/>
      <c r="R1422" s="70"/>
      <c r="S1422" s="70"/>
      <c r="T1422" s="70"/>
      <c r="U1422" s="70"/>
      <c r="V1422" s="70"/>
      <c r="W1422" s="70"/>
      <c r="X1422" s="70"/>
      <c r="Y1422" s="70"/>
      <c r="Z1422" s="70"/>
      <c r="AA1422" s="70"/>
      <c r="AB1422" s="70"/>
      <c r="AC1422" s="70"/>
      <c r="AD1422" s="96"/>
      <c r="AE1422" s="96"/>
    </row>
    <row r="1423" spans="1:37" ht="25.15" customHeight="1" thickTop="1" thickBot="1" x14ac:dyDescent="0.25">
      <c r="A1423" s="299" t="s">
        <v>43</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63" t="s">
        <v>64</v>
      </c>
      <c r="AE1423" s="211" t="s">
        <v>8</v>
      </c>
      <c r="AF1423" s="86" t="s">
        <v>2133</v>
      </c>
      <c r="AG1423" s="86" t="s">
        <v>2134</v>
      </c>
      <c r="AH1423" s="86" t="s">
        <v>2135</v>
      </c>
      <c r="AI1423" s="87" t="s">
        <v>2136</v>
      </c>
      <c r="AJ1423" s="86"/>
      <c r="AK1423" s="87" t="s">
        <v>2137</v>
      </c>
    </row>
    <row r="1424" spans="1:37" ht="25.15" customHeight="1" thickTop="1" thickBot="1" x14ac:dyDescent="0.25">
      <c r="A1424" s="285" t="s">
        <v>987</v>
      </c>
      <c r="B1424" s="285"/>
      <c r="C1424" s="285"/>
      <c r="D1424" s="285"/>
      <c r="E1424" s="285"/>
      <c r="F1424" s="285"/>
      <c r="G1424" s="285"/>
      <c r="H1424" s="285"/>
      <c r="I1424" s="285"/>
      <c r="J1424" s="285"/>
      <c r="K1424" s="285"/>
      <c r="L1424" s="285"/>
      <c r="M1424" s="285"/>
      <c r="N1424" s="285"/>
      <c r="O1424" s="285"/>
      <c r="P1424" s="285"/>
      <c r="Q1424" s="285"/>
      <c r="R1424" s="285"/>
      <c r="S1424" s="285"/>
      <c r="T1424" s="285"/>
      <c r="U1424" s="285"/>
      <c r="V1424" s="285"/>
      <c r="W1424" s="285"/>
      <c r="X1424" s="285"/>
      <c r="Y1424" s="285"/>
      <c r="Z1424" s="285"/>
      <c r="AA1424" s="285"/>
      <c r="AB1424" s="285"/>
      <c r="AC1424" s="285"/>
      <c r="AD1424" s="88">
        <f>'Art. 121'!AF1366</f>
        <v>3</v>
      </c>
      <c r="AE1424" s="89" t="str">
        <f t="shared" ref="AE1424:AE1437" si="251">IF(AG1424=1,AK1424,AG1424)</f>
        <v>No aplica</v>
      </c>
      <c r="AF1424">
        <f t="shared" ref="AF1424:AF1437" si="252">AD1424/2</f>
        <v>1.5</v>
      </c>
      <c r="AG1424" s="86" t="str">
        <f t="shared" ref="AG1424:AG1437" si="253">IF(AND(AF1424&gt;=0,AF1424&lt;=1),1,"No aplica")</f>
        <v>No aplica</v>
      </c>
      <c r="AH1424" s="90" t="e">
        <f t="shared" ref="AH1424:AH1437" si="254">AD1424/(AG1424*2)</f>
        <v>#VALUE!</v>
      </c>
      <c r="AI1424" s="91" t="str">
        <f t="shared" ref="AI1424:AI1437" si="255">IF(AG1424=1,AG1424/$AG$1438,"No aplica")</f>
        <v>No aplica</v>
      </c>
      <c r="AJ1424" s="91" t="e">
        <f t="shared" ref="AJ1424:AJ1437" si="256">AF1424*AI1424</f>
        <v>#VALUE!</v>
      </c>
      <c r="AK1424" s="91" t="e">
        <f t="shared" ref="AK1424:AK1437" si="257">AJ1424*$AE$23</f>
        <v>#VALUE!</v>
      </c>
    </row>
    <row r="1425" spans="1:37" ht="25.15" customHeight="1" thickTop="1" thickBot="1" x14ac:dyDescent="0.25">
      <c r="A1425" s="285" t="s">
        <v>989</v>
      </c>
      <c r="B1425" s="285"/>
      <c r="C1425" s="285"/>
      <c r="D1425" s="285"/>
      <c r="E1425" s="285"/>
      <c r="F1425" s="285"/>
      <c r="G1425" s="285"/>
      <c r="H1425" s="285"/>
      <c r="I1425" s="285"/>
      <c r="J1425" s="285"/>
      <c r="K1425" s="285"/>
      <c r="L1425" s="285"/>
      <c r="M1425" s="285"/>
      <c r="N1425" s="285"/>
      <c r="O1425" s="285"/>
      <c r="P1425" s="285"/>
      <c r="Q1425" s="285"/>
      <c r="R1425" s="285"/>
      <c r="S1425" s="285"/>
      <c r="T1425" s="285"/>
      <c r="U1425" s="285"/>
      <c r="V1425" s="285"/>
      <c r="W1425" s="285"/>
      <c r="X1425" s="285"/>
      <c r="Y1425" s="285"/>
      <c r="Z1425" s="285"/>
      <c r="AA1425" s="285"/>
      <c r="AB1425" s="285"/>
      <c r="AC1425" s="285"/>
      <c r="AD1425" s="88">
        <f>'Art. 121'!AF1367</f>
        <v>3</v>
      </c>
      <c r="AE1425" s="89" t="str">
        <f t="shared" si="251"/>
        <v>No aplica</v>
      </c>
      <c r="AF1425">
        <f t="shared" si="252"/>
        <v>1.5</v>
      </c>
      <c r="AG1425" s="86" t="str">
        <f t="shared" si="253"/>
        <v>No aplica</v>
      </c>
      <c r="AH1425" s="90" t="e">
        <f t="shared" si="254"/>
        <v>#VALUE!</v>
      </c>
      <c r="AI1425" s="91" t="str">
        <f t="shared" si="255"/>
        <v>No aplica</v>
      </c>
      <c r="AJ1425" s="91" t="e">
        <f t="shared" si="256"/>
        <v>#VALUE!</v>
      </c>
      <c r="AK1425" s="91" t="e">
        <f t="shared" si="257"/>
        <v>#VALUE!</v>
      </c>
    </row>
    <row r="1426" spans="1:37" ht="25.15" customHeight="1" thickTop="1" thickBot="1" x14ac:dyDescent="0.25">
      <c r="A1426" s="285" t="s">
        <v>1121</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88">
        <f>'Art. 121'!AF1368</f>
        <v>3</v>
      </c>
      <c r="AE1426" s="89" t="str">
        <f t="shared" si="251"/>
        <v>No aplica</v>
      </c>
      <c r="AF1426">
        <f t="shared" si="252"/>
        <v>1.5</v>
      </c>
      <c r="AG1426" s="86" t="str">
        <f t="shared" si="253"/>
        <v>No aplica</v>
      </c>
      <c r="AH1426" s="90" t="e">
        <f t="shared" si="254"/>
        <v>#VALUE!</v>
      </c>
      <c r="AI1426" s="91" t="str">
        <f t="shared" si="255"/>
        <v>No aplica</v>
      </c>
      <c r="AJ1426" s="91" t="e">
        <f t="shared" si="256"/>
        <v>#VALUE!</v>
      </c>
      <c r="AK1426" s="91" t="e">
        <f t="shared" si="257"/>
        <v>#VALUE!</v>
      </c>
    </row>
    <row r="1427" spans="1:37" ht="25.15" customHeight="1" thickTop="1" thickBot="1" x14ac:dyDescent="0.25">
      <c r="A1427" s="285" t="s">
        <v>1123</v>
      </c>
      <c r="B1427" s="285"/>
      <c r="C1427" s="285"/>
      <c r="D1427" s="285"/>
      <c r="E1427" s="285"/>
      <c r="F1427" s="285"/>
      <c r="G1427" s="285"/>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88">
        <f>'Art. 121'!AF1369</f>
        <v>3</v>
      </c>
      <c r="AE1427" s="89" t="str">
        <f t="shared" si="251"/>
        <v>No aplica</v>
      </c>
      <c r="AF1427">
        <f t="shared" si="252"/>
        <v>1.5</v>
      </c>
      <c r="AG1427" s="86" t="str">
        <f t="shared" si="253"/>
        <v>No aplica</v>
      </c>
      <c r="AH1427" s="90" t="e">
        <f t="shared" si="254"/>
        <v>#VALUE!</v>
      </c>
      <c r="AI1427" s="91" t="str">
        <f t="shared" si="255"/>
        <v>No aplica</v>
      </c>
      <c r="AJ1427" s="91" t="e">
        <f t="shared" si="256"/>
        <v>#VALUE!</v>
      </c>
      <c r="AK1427" s="91" t="e">
        <f t="shared" si="257"/>
        <v>#VALUE!</v>
      </c>
    </row>
    <row r="1428" spans="1:37" ht="25.15" customHeight="1" thickTop="1" thickBot="1" x14ac:dyDescent="0.25">
      <c r="A1428" s="285" t="s">
        <v>1125</v>
      </c>
      <c r="B1428" s="285"/>
      <c r="C1428" s="285"/>
      <c r="D1428" s="285"/>
      <c r="E1428" s="285"/>
      <c r="F1428" s="285"/>
      <c r="G1428" s="285"/>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88">
        <f>'Art. 121'!AF1370</f>
        <v>3</v>
      </c>
      <c r="AE1428" s="89" t="str">
        <f t="shared" si="251"/>
        <v>No aplica</v>
      </c>
      <c r="AF1428">
        <f t="shared" si="252"/>
        <v>1.5</v>
      </c>
      <c r="AG1428" s="86" t="str">
        <f t="shared" si="253"/>
        <v>No aplica</v>
      </c>
      <c r="AH1428" s="90" t="e">
        <f t="shared" si="254"/>
        <v>#VALUE!</v>
      </c>
      <c r="AI1428" s="91" t="str">
        <f t="shared" si="255"/>
        <v>No aplica</v>
      </c>
      <c r="AJ1428" s="91" t="e">
        <f t="shared" si="256"/>
        <v>#VALUE!</v>
      </c>
      <c r="AK1428" s="91" t="e">
        <f t="shared" si="257"/>
        <v>#VALUE!</v>
      </c>
    </row>
    <row r="1429" spans="1:37" ht="25.15" customHeight="1" thickTop="1" thickBot="1" x14ac:dyDescent="0.25">
      <c r="A1429" s="285" t="s">
        <v>1127</v>
      </c>
      <c r="B1429" s="285"/>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88">
        <f>'Art. 121'!AF1371</f>
        <v>3</v>
      </c>
      <c r="AE1429" s="89" t="str">
        <f t="shared" si="251"/>
        <v>No aplica</v>
      </c>
      <c r="AF1429">
        <f t="shared" si="252"/>
        <v>1.5</v>
      </c>
      <c r="AG1429" s="86" t="str">
        <f t="shared" si="253"/>
        <v>No aplica</v>
      </c>
      <c r="AH1429" s="90" t="e">
        <f t="shared" si="254"/>
        <v>#VALUE!</v>
      </c>
      <c r="AI1429" s="91" t="str">
        <f t="shared" si="255"/>
        <v>No aplica</v>
      </c>
      <c r="AJ1429" s="91" t="e">
        <f t="shared" si="256"/>
        <v>#VALUE!</v>
      </c>
      <c r="AK1429" s="91" t="e">
        <f t="shared" si="257"/>
        <v>#VALUE!</v>
      </c>
    </row>
    <row r="1430" spans="1:37" ht="25.15" customHeight="1" thickTop="1" thickBot="1" x14ac:dyDescent="0.25">
      <c r="A1430" s="285" t="s">
        <v>1129</v>
      </c>
      <c r="B1430" s="285"/>
      <c r="C1430" s="285"/>
      <c r="D1430" s="285"/>
      <c r="E1430" s="285"/>
      <c r="F1430" s="285"/>
      <c r="G1430" s="285"/>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88">
        <f>'Art. 121'!AF1372</f>
        <v>3</v>
      </c>
      <c r="AE1430" s="89" t="str">
        <f t="shared" si="251"/>
        <v>No aplica</v>
      </c>
      <c r="AF1430">
        <f t="shared" si="252"/>
        <v>1.5</v>
      </c>
      <c r="AG1430" s="86" t="str">
        <f t="shared" si="253"/>
        <v>No aplica</v>
      </c>
      <c r="AH1430" s="90" t="e">
        <f t="shared" si="254"/>
        <v>#VALUE!</v>
      </c>
      <c r="AI1430" s="91" t="str">
        <f t="shared" si="255"/>
        <v>No aplica</v>
      </c>
      <c r="AJ1430" s="91" t="e">
        <f t="shared" si="256"/>
        <v>#VALUE!</v>
      </c>
      <c r="AK1430" s="91" t="e">
        <f t="shared" si="257"/>
        <v>#VALUE!</v>
      </c>
    </row>
    <row r="1431" spans="1:37" ht="25.15" customHeight="1" thickTop="1" thickBot="1" x14ac:dyDescent="0.25">
      <c r="A1431" s="285" t="s">
        <v>1131</v>
      </c>
      <c r="B1431" s="285"/>
      <c r="C1431" s="285"/>
      <c r="D1431" s="285"/>
      <c r="E1431" s="285"/>
      <c r="F1431" s="285"/>
      <c r="G1431" s="285"/>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88">
        <f>'Art. 121'!AF1373</f>
        <v>3</v>
      </c>
      <c r="AE1431" s="89" t="str">
        <f t="shared" si="251"/>
        <v>No aplica</v>
      </c>
      <c r="AF1431">
        <f t="shared" si="252"/>
        <v>1.5</v>
      </c>
      <c r="AG1431" s="86" t="str">
        <f t="shared" si="253"/>
        <v>No aplica</v>
      </c>
      <c r="AH1431" s="90" t="e">
        <f t="shared" si="254"/>
        <v>#VALUE!</v>
      </c>
      <c r="AI1431" s="91" t="str">
        <f t="shared" si="255"/>
        <v>No aplica</v>
      </c>
      <c r="AJ1431" s="91" t="e">
        <f t="shared" si="256"/>
        <v>#VALUE!</v>
      </c>
      <c r="AK1431" s="91" t="e">
        <f t="shared" si="257"/>
        <v>#VALUE!</v>
      </c>
    </row>
    <row r="1432" spans="1:37" ht="25.15" customHeight="1" thickTop="1" thickBot="1" x14ac:dyDescent="0.25">
      <c r="A1432" s="285" t="s">
        <v>1133</v>
      </c>
      <c r="B1432" s="285"/>
      <c r="C1432" s="285"/>
      <c r="D1432" s="285"/>
      <c r="E1432" s="285"/>
      <c r="F1432" s="285"/>
      <c r="G1432" s="285"/>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88">
        <f>'Art. 121'!AF1374</f>
        <v>3</v>
      </c>
      <c r="AE1432" s="89" t="str">
        <f t="shared" si="251"/>
        <v>No aplica</v>
      </c>
      <c r="AF1432">
        <f t="shared" si="252"/>
        <v>1.5</v>
      </c>
      <c r="AG1432" s="86" t="str">
        <f t="shared" si="253"/>
        <v>No aplica</v>
      </c>
      <c r="AH1432" s="90" t="e">
        <f t="shared" si="254"/>
        <v>#VALUE!</v>
      </c>
      <c r="AI1432" s="91" t="str">
        <f t="shared" si="255"/>
        <v>No aplica</v>
      </c>
      <c r="AJ1432" s="91" t="e">
        <f t="shared" si="256"/>
        <v>#VALUE!</v>
      </c>
      <c r="AK1432" s="91" t="e">
        <f t="shared" si="257"/>
        <v>#VALUE!</v>
      </c>
    </row>
    <row r="1433" spans="1:37" ht="25.15" customHeight="1" thickTop="1" thickBot="1" x14ac:dyDescent="0.25">
      <c r="A1433" s="285" t="s">
        <v>1135</v>
      </c>
      <c r="B1433" s="285"/>
      <c r="C1433" s="285"/>
      <c r="D1433" s="285"/>
      <c r="E1433" s="285"/>
      <c r="F1433" s="285"/>
      <c r="G1433" s="285"/>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88">
        <f>'Art. 121'!AF1375</f>
        <v>3</v>
      </c>
      <c r="AE1433" s="89" t="str">
        <f t="shared" si="251"/>
        <v>No aplica</v>
      </c>
      <c r="AF1433">
        <f t="shared" si="252"/>
        <v>1.5</v>
      </c>
      <c r="AG1433" s="86" t="str">
        <f t="shared" si="253"/>
        <v>No aplica</v>
      </c>
      <c r="AH1433" s="90" t="e">
        <f t="shared" si="254"/>
        <v>#VALUE!</v>
      </c>
      <c r="AI1433" s="91" t="str">
        <f t="shared" si="255"/>
        <v>No aplica</v>
      </c>
      <c r="AJ1433" s="91" t="e">
        <f t="shared" si="256"/>
        <v>#VALUE!</v>
      </c>
      <c r="AK1433" s="91" t="e">
        <f t="shared" si="257"/>
        <v>#VALUE!</v>
      </c>
    </row>
    <row r="1434" spans="1:37" ht="25.15" customHeight="1" thickTop="1" thickBot="1" x14ac:dyDescent="0.25">
      <c r="A1434" s="285" t="s">
        <v>1137</v>
      </c>
      <c r="B1434" s="285"/>
      <c r="C1434" s="285"/>
      <c r="D1434" s="285"/>
      <c r="E1434" s="285"/>
      <c r="F1434" s="285"/>
      <c r="G1434" s="285"/>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88">
        <f>'Art. 121'!AF1376</f>
        <v>3</v>
      </c>
      <c r="AE1434" s="89" t="str">
        <f t="shared" si="251"/>
        <v>No aplica</v>
      </c>
      <c r="AF1434">
        <f t="shared" si="252"/>
        <v>1.5</v>
      </c>
      <c r="AG1434" s="86" t="str">
        <f t="shared" si="253"/>
        <v>No aplica</v>
      </c>
      <c r="AH1434" s="90" t="e">
        <f t="shared" si="254"/>
        <v>#VALUE!</v>
      </c>
      <c r="AI1434" s="91" t="str">
        <f t="shared" si="255"/>
        <v>No aplica</v>
      </c>
      <c r="AJ1434" s="91" t="e">
        <f t="shared" si="256"/>
        <v>#VALUE!</v>
      </c>
      <c r="AK1434" s="91" t="e">
        <f t="shared" si="257"/>
        <v>#VALUE!</v>
      </c>
    </row>
    <row r="1435" spans="1:37" ht="25.15" customHeight="1" thickTop="1" thickBot="1" x14ac:dyDescent="0.25">
      <c r="A1435" s="285" t="s">
        <v>1139</v>
      </c>
      <c r="B1435" s="285"/>
      <c r="C1435" s="285"/>
      <c r="D1435" s="285"/>
      <c r="E1435" s="285"/>
      <c r="F1435" s="285"/>
      <c r="G1435" s="285"/>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88">
        <f>'Art. 121'!AF1377</f>
        <v>3</v>
      </c>
      <c r="AE1435" s="89" t="str">
        <f t="shared" si="251"/>
        <v>No aplica</v>
      </c>
      <c r="AF1435">
        <f t="shared" si="252"/>
        <v>1.5</v>
      </c>
      <c r="AG1435" s="86" t="str">
        <f t="shared" si="253"/>
        <v>No aplica</v>
      </c>
      <c r="AH1435" s="90" t="e">
        <f t="shared" si="254"/>
        <v>#VALUE!</v>
      </c>
      <c r="AI1435" s="91" t="str">
        <f t="shared" si="255"/>
        <v>No aplica</v>
      </c>
      <c r="AJ1435" s="91" t="e">
        <f t="shared" si="256"/>
        <v>#VALUE!</v>
      </c>
      <c r="AK1435" s="91" t="e">
        <f t="shared" si="257"/>
        <v>#VALUE!</v>
      </c>
    </row>
    <row r="1436" spans="1:37" ht="25.15" customHeight="1" thickTop="1" thickBot="1" x14ac:dyDescent="0.25">
      <c r="A1436" s="285" t="s">
        <v>1141</v>
      </c>
      <c r="B1436" s="285"/>
      <c r="C1436" s="285"/>
      <c r="D1436" s="285"/>
      <c r="E1436" s="285"/>
      <c r="F1436" s="285"/>
      <c r="G1436" s="285"/>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88">
        <f>'Art. 121'!AF1378</f>
        <v>3</v>
      </c>
      <c r="AE1436" s="89" t="str">
        <f t="shared" si="251"/>
        <v>No aplica</v>
      </c>
      <c r="AF1436">
        <f t="shared" si="252"/>
        <v>1.5</v>
      </c>
      <c r="AG1436" s="86" t="str">
        <f t="shared" si="253"/>
        <v>No aplica</v>
      </c>
      <c r="AH1436" s="90" t="e">
        <f t="shared" si="254"/>
        <v>#VALUE!</v>
      </c>
      <c r="AI1436" s="91" t="str">
        <f t="shared" si="255"/>
        <v>No aplica</v>
      </c>
      <c r="AJ1436" s="91" t="e">
        <f t="shared" si="256"/>
        <v>#VALUE!</v>
      </c>
      <c r="AK1436" s="91" t="e">
        <f t="shared" si="257"/>
        <v>#VALUE!</v>
      </c>
    </row>
    <row r="1437" spans="1:37" ht="25.15" customHeight="1" thickTop="1" thickBot="1" x14ac:dyDescent="0.25">
      <c r="A1437" s="285" t="s">
        <v>1143</v>
      </c>
      <c r="B1437" s="285"/>
      <c r="C1437" s="285"/>
      <c r="D1437" s="285"/>
      <c r="E1437" s="285"/>
      <c r="F1437" s="285"/>
      <c r="G1437" s="285"/>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88">
        <f>'Art. 121'!AF1379</f>
        <v>3</v>
      </c>
      <c r="AE1437" s="89" t="str">
        <f t="shared" si="251"/>
        <v>No aplica</v>
      </c>
      <c r="AF1437">
        <f t="shared" si="252"/>
        <v>1.5</v>
      </c>
      <c r="AG1437" s="86" t="str">
        <f t="shared" si="253"/>
        <v>No aplica</v>
      </c>
      <c r="AH1437" s="90" t="e">
        <f t="shared" si="254"/>
        <v>#VALUE!</v>
      </c>
      <c r="AI1437" s="91" t="str">
        <f t="shared" si="255"/>
        <v>No aplica</v>
      </c>
      <c r="AJ1437" s="91" t="e">
        <f t="shared" si="256"/>
        <v>#VALUE!</v>
      </c>
      <c r="AK1437" s="91" t="e">
        <f t="shared" si="257"/>
        <v>#VALUE!</v>
      </c>
    </row>
    <row r="1438" spans="1:37" ht="25.15" customHeight="1" thickTop="1" x14ac:dyDescent="0.2">
      <c r="A1438" s="307" t="s">
        <v>2332</v>
      </c>
      <c r="B1438" s="307"/>
      <c r="C1438" s="307"/>
      <c r="D1438" s="307"/>
      <c r="E1438" s="307"/>
      <c r="F1438" s="307"/>
      <c r="G1438" s="307"/>
      <c r="H1438" s="307"/>
      <c r="I1438" s="307"/>
      <c r="J1438" s="307"/>
      <c r="K1438" s="307"/>
      <c r="L1438" s="307"/>
      <c r="M1438" s="307"/>
      <c r="N1438" s="307"/>
      <c r="O1438" s="307"/>
      <c r="P1438" s="307"/>
      <c r="Q1438" s="307"/>
      <c r="R1438" s="307"/>
      <c r="S1438" s="307"/>
      <c r="T1438" s="307"/>
      <c r="U1438" s="307"/>
      <c r="V1438" s="307"/>
      <c r="W1438" s="307"/>
      <c r="X1438" s="307"/>
      <c r="Y1438" s="307"/>
      <c r="Z1438" s="307"/>
      <c r="AA1438" s="307"/>
      <c r="AB1438" s="307"/>
      <c r="AC1438" s="307"/>
      <c r="AD1438" s="307"/>
      <c r="AE1438" s="89">
        <f>SUM(AE1424:AE1437)</f>
        <v>0</v>
      </c>
      <c r="AF1438" s="59"/>
      <c r="AG1438" s="92">
        <f>SUM(AG1424:AG1437)</f>
        <v>0</v>
      </c>
      <c r="AH1438" s="93"/>
      <c r="AI1438" s="94"/>
      <c r="AJ1438" s="94"/>
      <c r="AK1438" s="94"/>
    </row>
    <row r="1439" spans="1:37" ht="25.15" customHeight="1" x14ac:dyDescent="0.2">
      <c r="A1439" s="308" t="s">
        <v>2333</v>
      </c>
      <c r="B1439" s="308"/>
      <c r="C1439" s="308"/>
      <c r="D1439" s="308"/>
      <c r="E1439" s="308"/>
      <c r="F1439" s="308"/>
      <c r="G1439" s="308"/>
      <c r="H1439" s="308"/>
      <c r="I1439" s="308"/>
      <c r="J1439" s="308"/>
      <c r="K1439" s="308"/>
      <c r="L1439" s="308"/>
      <c r="M1439" s="308"/>
      <c r="N1439" s="308"/>
      <c r="O1439" s="308"/>
      <c r="P1439" s="308"/>
      <c r="Q1439" s="308"/>
      <c r="R1439" s="308"/>
      <c r="S1439" s="308"/>
      <c r="T1439" s="308"/>
      <c r="U1439" s="308"/>
      <c r="V1439" s="308"/>
      <c r="W1439" s="308"/>
      <c r="X1439" s="308"/>
      <c r="Y1439" s="308"/>
      <c r="Z1439" s="308"/>
      <c r="AA1439" s="308"/>
      <c r="AB1439" s="308"/>
      <c r="AC1439" s="308"/>
      <c r="AD1439" s="308"/>
      <c r="AE1439" s="89">
        <f>AE1438/$AE$23*100</f>
        <v>0</v>
      </c>
      <c r="AF1439" s="59"/>
      <c r="AG1439" s="92"/>
      <c r="AH1439" s="93"/>
      <c r="AI1439" s="94"/>
      <c r="AJ1439" s="94"/>
      <c r="AK1439" s="94"/>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5"/>
      <c r="R1440" s="70"/>
      <c r="S1440" s="70"/>
      <c r="T1440" s="70"/>
      <c r="U1440" s="70"/>
      <c r="V1440" s="70"/>
      <c r="W1440" s="70"/>
      <c r="X1440" s="70"/>
      <c r="Y1440" s="70"/>
      <c r="Z1440" s="70"/>
      <c r="AA1440" s="70"/>
      <c r="AB1440" s="70"/>
      <c r="AC1440" s="70"/>
      <c r="AD1440" s="96"/>
      <c r="AE1440" s="96"/>
    </row>
    <row r="1441" spans="1:37" ht="25.15" customHeight="1" thickTop="1" thickBot="1" x14ac:dyDescent="0.25">
      <c r="A1441" s="310" t="s">
        <v>73</v>
      </c>
      <c r="B1441" s="310"/>
      <c r="C1441" s="310"/>
      <c r="D1441" s="310"/>
      <c r="E1441" s="310"/>
      <c r="F1441" s="310"/>
      <c r="G1441" s="310"/>
      <c r="H1441" s="310"/>
      <c r="I1441" s="310"/>
      <c r="J1441" s="310"/>
      <c r="K1441" s="310"/>
      <c r="L1441" s="310"/>
      <c r="M1441" s="310"/>
      <c r="N1441" s="310"/>
      <c r="O1441" s="310"/>
      <c r="P1441" s="310"/>
      <c r="Q1441" s="310"/>
      <c r="R1441" s="310"/>
      <c r="S1441" s="310"/>
      <c r="T1441" s="310"/>
      <c r="U1441" s="310"/>
      <c r="V1441" s="310"/>
      <c r="W1441" s="310"/>
      <c r="X1441" s="310"/>
      <c r="Y1441" s="310"/>
      <c r="Z1441" s="310"/>
      <c r="AA1441" s="310"/>
      <c r="AB1441" s="310"/>
      <c r="AC1441" s="310"/>
      <c r="AD1441" s="104" t="s">
        <v>64</v>
      </c>
      <c r="AE1441" s="105" t="s">
        <v>8</v>
      </c>
      <c r="AF1441" s="86" t="s">
        <v>2133</v>
      </c>
      <c r="AG1441" s="86" t="s">
        <v>2134</v>
      </c>
      <c r="AH1441" s="86" t="s">
        <v>2135</v>
      </c>
      <c r="AI1441" s="87" t="s">
        <v>2136</v>
      </c>
      <c r="AJ1441" s="86"/>
      <c r="AK1441" s="87" t="s">
        <v>2137</v>
      </c>
    </row>
    <row r="1442" spans="1:37" ht="25.15" customHeight="1" thickTop="1" thickBot="1" x14ac:dyDescent="0.25">
      <c r="A1442" s="285" t="s">
        <v>1145</v>
      </c>
      <c r="B1442" s="285"/>
      <c r="C1442" s="285"/>
      <c r="D1442" s="285"/>
      <c r="E1442" s="285"/>
      <c r="F1442" s="285"/>
      <c r="G1442" s="285"/>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88">
        <f>'Art. 121'!AF1382</f>
        <v>3</v>
      </c>
      <c r="AE1442" s="89" t="str">
        <f>IF(AG1442=1,AK1442,AG1442)</f>
        <v>No aplica</v>
      </c>
      <c r="AF1442">
        <f>AD1442/2</f>
        <v>1.5</v>
      </c>
      <c r="AG1442" s="86" t="str">
        <f>IF(AND(AF1442&gt;=0,AF1442&lt;=1),1,"No aplica")</f>
        <v>No aplica</v>
      </c>
      <c r="AH1442" s="90" t="e">
        <f>AD1442/(AG1442*2)</f>
        <v>#VALUE!</v>
      </c>
      <c r="AI1442" s="91" t="str">
        <f>IF(AG1442=1,AG1442/$AG$1447,"No aplica")</f>
        <v>No aplica</v>
      </c>
      <c r="AJ1442" s="91" t="e">
        <f>AF1442*AI1442</f>
        <v>#VALUE!</v>
      </c>
      <c r="AK1442" s="91" t="e">
        <f>AJ1442*$AE$23</f>
        <v>#VALUE!</v>
      </c>
    </row>
    <row r="1443" spans="1:37" ht="25.15" customHeight="1" thickTop="1" thickBot="1" x14ac:dyDescent="0.25">
      <c r="A1443" s="285" t="s">
        <v>1147</v>
      </c>
      <c r="B1443" s="285"/>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88">
        <f>'Art. 121'!AF1383</f>
        <v>3</v>
      </c>
      <c r="AE1443" s="89" t="str">
        <f>IF(AG1443=1,AK1443,AG1443)</f>
        <v>No aplica</v>
      </c>
      <c r="AF1443">
        <f>AD1443/2</f>
        <v>1.5</v>
      </c>
      <c r="AG1443" s="86" t="str">
        <f>IF(AND(AF1443&gt;=0,AF1443&lt;=1),1,"No aplica")</f>
        <v>No aplica</v>
      </c>
      <c r="AH1443" s="90" t="e">
        <f>AD1443/(AG1443*2)</f>
        <v>#VALUE!</v>
      </c>
      <c r="AI1443" s="91" t="str">
        <f>IF(AG1443=1,AG1443/$AG$1447,"No aplica")</f>
        <v>No aplica</v>
      </c>
      <c r="AJ1443" s="91" t="e">
        <f>AF1443*AI1443</f>
        <v>#VALUE!</v>
      </c>
      <c r="AK1443" s="91" t="e">
        <f>AJ1443*$AE$23</f>
        <v>#VALUE!</v>
      </c>
    </row>
    <row r="1444" spans="1:37" ht="25.15" customHeight="1" thickTop="1" thickBot="1" x14ac:dyDescent="0.25">
      <c r="A1444" s="285" t="s">
        <v>1149</v>
      </c>
      <c r="B1444" s="285"/>
      <c r="C1444" s="285"/>
      <c r="D1444" s="285"/>
      <c r="E1444" s="285"/>
      <c r="F1444" s="285"/>
      <c r="G1444" s="285"/>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88">
        <f>'Art. 121'!AF1384</f>
        <v>3</v>
      </c>
      <c r="AE1444" s="89" t="str">
        <f>IF(AG1444=1,AK1444,AG1444)</f>
        <v>No aplica</v>
      </c>
      <c r="AF1444">
        <f>AD1444/2</f>
        <v>1.5</v>
      </c>
      <c r="AG1444" s="86" t="str">
        <f>IF(AND(AF1444&gt;=0,AF1444&lt;=1),1,"No aplica")</f>
        <v>No aplica</v>
      </c>
      <c r="AH1444" s="90" t="e">
        <f>AD1444/(AG1444*2)</f>
        <v>#VALUE!</v>
      </c>
      <c r="AI1444" s="91" t="str">
        <f>IF(AG1444=1,AG1444/$AG$1447,"No aplica")</f>
        <v>No aplica</v>
      </c>
      <c r="AJ1444" s="91" t="e">
        <f>AF1444*AI1444</f>
        <v>#VALUE!</v>
      </c>
      <c r="AK1444" s="91" t="e">
        <f>AJ1444*$AE$23</f>
        <v>#VALUE!</v>
      </c>
    </row>
    <row r="1445" spans="1:37" ht="25.15" customHeight="1" thickTop="1" thickBot="1" x14ac:dyDescent="0.25">
      <c r="A1445" s="285" t="s">
        <v>1151</v>
      </c>
      <c r="B1445" s="285"/>
      <c r="C1445" s="285"/>
      <c r="D1445" s="285"/>
      <c r="E1445" s="285"/>
      <c r="F1445" s="285"/>
      <c r="G1445" s="285"/>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88">
        <f>'Art. 121'!AF1385</f>
        <v>3</v>
      </c>
      <c r="AE1445" s="89" t="str">
        <f>IF(AG1445=1,AK1445,AG1445)</f>
        <v>No aplica</v>
      </c>
      <c r="AF1445">
        <f>AD1445/2</f>
        <v>1.5</v>
      </c>
      <c r="AG1445" s="86" t="str">
        <f>IF(AND(AF1445&gt;=0,AF1445&lt;=1),1,"No aplica")</f>
        <v>No aplica</v>
      </c>
      <c r="AH1445" s="90" t="e">
        <f>AD1445/(AG1445*2)</f>
        <v>#VALUE!</v>
      </c>
      <c r="AI1445" s="91" t="str">
        <f>IF(AG1445=1,AG1445/$AG$1447,"No aplica")</f>
        <v>No aplica</v>
      </c>
      <c r="AJ1445" s="91" t="e">
        <f>AF1445*AI1445</f>
        <v>#VALUE!</v>
      </c>
      <c r="AK1445" s="91" t="e">
        <f>AJ1445*$AE$23</f>
        <v>#VALUE!</v>
      </c>
    </row>
    <row r="1446" spans="1:37" ht="25.15" customHeight="1" thickTop="1" thickBot="1" x14ac:dyDescent="0.25">
      <c r="A1446" s="285" t="s">
        <v>1153</v>
      </c>
      <c r="B1446" s="285"/>
      <c r="C1446" s="285"/>
      <c r="D1446" s="285"/>
      <c r="E1446" s="285"/>
      <c r="F1446" s="285"/>
      <c r="G1446" s="285"/>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88">
        <f>'Art. 121'!AF1386</f>
        <v>3</v>
      </c>
      <c r="AE1446" s="89" t="str">
        <f>IF(AG1446=1,AK1446,AG1446)</f>
        <v>No aplica</v>
      </c>
      <c r="AF1446">
        <f>AD1446/2</f>
        <v>1.5</v>
      </c>
      <c r="AG1446" s="86" t="str">
        <f>IF(AND(AF1446&gt;=0,AF1446&lt;=1),1,"No aplica")</f>
        <v>No aplica</v>
      </c>
      <c r="AH1446" s="90" t="e">
        <f>AD1446/(AG1446*2)</f>
        <v>#VALUE!</v>
      </c>
      <c r="AI1446" s="91" t="str">
        <f>IF(AG1446=1,AG1446/$AG$1447,"No aplica")</f>
        <v>No aplica</v>
      </c>
      <c r="AJ1446" s="91" t="e">
        <f>AF1446*AI1446</f>
        <v>#VALUE!</v>
      </c>
      <c r="AK1446" s="91" t="e">
        <f>AJ1446*$AE$23</f>
        <v>#VALUE!</v>
      </c>
    </row>
    <row r="1447" spans="1:37" ht="25.15" customHeight="1" thickTop="1" x14ac:dyDescent="0.2">
      <c r="A1447" s="307" t="s">
        <v>2334</v>
      </c>
      <c r="B1447" s="307"/>
      <c r="C1447" s="307"/>
      <c r="D1447" s="307"/>
      <c r="E1447" s="307"/>
      <c r="F1447" s="307"/>
      <c r="G1447" s="307"/>
      <c r="H1447" s="307"/>
      <c r="I1447" s="307"/>
      <c r="J1447" s="307"/>
      <c r="K1447" s="307"/>
      <c r="L1447" s="307"/>
      <c r="M1447" s="307"/>
      <c r="N1447" s="307"/>
      <c r="O1447" s="307"/>
      <c r="P1447" s="307"/>
      <c r="Q1447" s="307"/>
      <c r="R1447" s="307"/>
      <c r="S1447" s="307"/>
      <c r="T1447" s="307"/>
      <c r="U1447" s="307"/>
      <c r="V1447" s="307"/>
      <c r="W1447" s="307"/>
      <c r="X1447" s="307"/>
      <c r="Y1447" s="307"/>
      <c r="Z1447" s="307"/>
      <c r="AA1447" s="307"/>
      <c r="AB1447" s="307"/>
      <c r="AC1447" s="307"/>
      <c r="AD1447" s="307"/>
      <c r="AE1447" s="89">
        <f>SUM(AE1440:AE1446)</f>
        <v>0</v>
      </c>
      <c r="AF1447" s="59"/>
      <c r="AG1447" s="92">
        <f>SUM(AG1442:AG1446)</f>
        <v>0</v>
      </c>
      <c r="AH1447" s="93"/>
      <c r="AI1447" s="94"/>
      <c r="AJ1447" s="94"/>
      <c r="AK1447" s="94"/>
    </row>
    <row r="1448" spans="1:37" ht="25.15" customHeight="1" x14ac:dyDescent="0.2">
      <c r="A1448" s="308" t="s">
        <v>2335</v>
      </c>
      <c r="B1448" s="308"/>
      <c r="C1448" s="308"/>
      <c r="D1448" s="308"/>
      <c r="E1448" s="308"/>
      <c r="F1448" s="308"/>
      <c r="G1448" s="308"/>
      <c r="H1448" s="308"/>
      <c r="I1448" s="308"/>
      <c r="J1448" s="308"/>
      <c r="K1448" s="308"/>
      <c r="L1448" s="308"/>
      <c r="M1448" s="308"/>
      <c r="N1448" s="308"/>
      <c r="O1448" s="308"/>
      <c r="P1448" s="308"/>
      <c r="Q1448" s="308"/>
      <c r="R1448" s="308"/>
      <c r="S1448" s="308"/>
      <c r="T1448" s="308"/>
      <c r="U1448" s="308"/>
      <c r="V1448" s="308"/>
      <c r="W1448" s="308"/>
      <c r="X1448" s="308"/>
      <c r="Y1448" s="308"/>
      <c r="Z1448" s="308"/>
      <c r="AA1448" s="308"/>
      <c r="AB1448" s="308"/>
      <c r="AC1448" s="308"/>
      <c r="AD1448" s="308"/>
      <c r="AE1448" s="89">
        <f>AE1447/$AE$23*100</f>
        <v>0</v>
      </c>
      <c r="AF1448" s="59"/>
      <c r="AG1448" s="92"/>
      <c r="AH1448" s="93"/>
      <c r="AI1448" s="94"/>
      <c r="AJ1448" s="94"/>
      <c r="AK1448" s="94"/>
    </row>
    <row r="1449" spans="1:37" ht="25.15" customHeight="1" x14ac:dyDescent="0.2">
      <c r="A1449" s="100"/>
      <c r="B1449" s="100"/>
      <c r="C1449" s="100"/>
      <c r="D1449" s="100"/>
      <c r="E1449" s="100"/>
      <c r="F1449" s="100"/>
      <c r="G1449" s="100"/>
      <c r="H1449" s="100"/>
      <c r="I1449" s="100"/>
      <c r="J1449" s="100"/>
      <c r="K1449" s="100"/>
      <c r="L1449" s="100"/>
      <c r="M1449" s="100"/>
      <c r="N1449" s="100"/>
      <c r="O1449" s="100"/>
      <c r="P1449" s="100"/>
      <c r="Q1449" s="95"/>
      <c r="R1449" s="100"/>
      <c r="S1449" s="100"/>
      <c r="T1449" s="100"/>
      <c r="U1449" s="100"/>
      <c r="V1449" s="100"/>
      <c r="W1449" s="100"/>
      <c r="X1449" s="100"/>
      <c r="Y1449" s="100"/>
      <c r="Z1449" s="100"/>
      <c r="AA1449" s="100"/>
      <c r="AB1449" s="100"/>
      <c r="AC1449" s="100"/>
      <c r="AD1449" s="96"/>
      <c r="AE1449" s="96"/>
    </row>
    <row r="1450" spans="1:37" ht="25.15" customHeight="1" x14ac:dyDescent="0.2">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15" customHeight="1" x14ac:dyDescent="0.2">
      <c r="A1451" s="309" t="s">
        <v>1154</v>
      </c>
      <c r="B1451" s="309"/>
      <c r="C1451" s="309"/>
      <c r="D1451" s="309"/>
      <c r="E1451" s="309"/>
      <c r="F1451" s="309"/>
      <c r="G1451" s="309"/>
      <c r="H1451" s="309"/>
      <c r="I1451" s="309"/>
      <c r="J1451" s="309"/>
      <c r="K1451" s="309"/>
      <c r="L1451" s="309"/>
      <c r="M1451" s="309"/>
      <c r="N1451" s="309"/>
      <c r="O1451" s="309"/>
      <c r="P1451" s="309"/>
      <c r="Q1451" s="309"/>
      <c r="R1451" s="309"/>
      <c r="S1451" s="309"/>
      <c r="T1451" s="309"/>
      <c r="U1451" s="309"/>
      <c r="V1451" s="309"/>
      <c r="W1451" s="309"/>
      <c r="X1451" s="309"/>
      <c r="Y1451" s="309"/>
      <c r="Z1451" s="309"/>
      <c r="AA1451" s="309"/>
      <c r="AB1451" s="309"/>
      <c r="AC1451" s="309"/>
      <c r="AD1451" s="82"/>
      <c r="AE1451" s="82"/>
    </row>
    <row r="1452" spans="1:37" ht="25.15" customHeight="1" x14ac:dyDescent="0.2">
      <c r="A1452" s="101"/>
      <c r="B1452" s="102"/>
      <c r="C1452" s="102"/>
      <c r="D1452" s="102"/>
      <c r="E1452" s="102"/>
      <c r="F1452" s="102"/>
      <c r="G1452" s="102"/>
      <c r="H1452" s="102"/>
      <c r="I1452" s="102"/>
      <c r="J1452" s="102"/>
      <c r="K1452" s="102"/>
      <c r="L1452" s="102"/>
      <c r="M1452" s="102"/>
      <c r="N1452" s="102"/>
      <c r="O1452" s="102"/>
      <c r="P1452" s="102"/>
      <c r="Q1452" s="103"/>
      <c r="R1452" s="102"/>
      <c r="S1452" s="102"/>
      <c r="T1452" s="102"/>
      <c r="U1452" s="102"/>
      <c r="V1452" s="102"/>
      <c r="W1452" s="102"/>
      <c r="X1452" s="102"/>
      <c r="Y1452" s="102"/>
      <c r="Z1452" s="102"/>
      <c r="AA1452" s="102"/>
      <c r="AB1452" s="102"/>
      <c r="AC1452" s="102"/>
      <c r="AD1452" s="83"/>
      <c r="AE1452" s="83"/>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5"/>
      <c r="R1453" s="70"/>
      <c r="S1453" s="70"/>
      <c r="T1453" s="70"/>
      <c r="U1453" s="70"/>
      <c r="V1453" s="70"/>
      <c r="W1453" s="70"/>
      <c r="X1453" s="70"/>
      <c r="Y1453" s="70"/>
      <c r="Z1453" s="70"/>
      <c r="AA1453" s="70"/>
      <c r="AB1453" s="70"/>
      <c r="AC1453" s="70"/>
      <c r="AD1453" s="96"/>
      <c r="AE1453" s="96"/>
    </row>
    <row r="1454" spans="1:37" ht="25.15" customHeight="1" thickTop="1" thickBot="1" x14ac:dyDescent="0.25">
      <c r="A1454" s="299" t="s">
        <v>43</v>
      </c>
      <c r="B1454" s="299"/>
      <c r="C1454" s="299"/>
      <c r="D1454" s="299"/>
      <c r="E1454" s="299"/>
      <c r="F1454" s="299"/>
      <c r="G1454" s="299"/>
      <c r="H1454" s="299"/>
      <c r="I1454" s="299"/>
      <c r="J1454" s="299"/>
      <c r="K1454" s="299"/>
      <c r="L1454" s="299"/>
      <c r="M1454" s="299"/>
      <c r="N1454" s="299"/>
      <c r="O1454" s="299"/>
      <c r="P1454" s="299"/>
      <c r="Q1454" s="299"/>
      <c r="R1454" s="299"/>
      <c r="S1454" s="299"/>
      <c r="T1454" s="299"/>
      <c r="U1454" s="299"/>
      <c r="V1454" s="299"/>
      <c r="W1454" s="299"/>
      <c r="X1454" s="299"/>
      <c r="Y1454" s="299"/>
      <c r="Z1454" s="299"/>
      <c r="AA1454" s="299"/>
      <c r="AB1454" s="299"/>
      <c r="AC1454" s="299"/>
      <c r="AD1454" s="63" t="s">
        <v>64</v>
      </c>
      <c r="AE1454" s="211" t="s">
        <v>8</v>
      </c>
      <c r="AF1454" s="86" t="s">
        <v>2133</v>
      </c>
      <c r="AG1454" s="86" t="s">
        <v>2134</v>
      </c>
      <c r="AH1454" s="86" t="s">
        <v>2135</v>
      </c>
      <c r="AI1454" s="87" t="s">
        <v>2136</v>
      </c>
      <c r="AJ1454" s="86"/>
      <c r="AK1454" s="87" t="s">
        <v>2137</v>
      </c>
    </row>
    <row r="1455" spans="1:37" ht="25.15" customHeight="1" thickTop="1" thickBot="1" x14ac:dyDescent="0.25">
      <c r="A1455" s="285" t="s">
        <v>987</v>
      </c>
      <c r="B1455" s="285"/>
      <c r="C1455" s="285"/>
      <c r="D1455" s="285"/>
      <c r="E1455" s="285"/>
      <c r="F1455" s="285"/>
      <c r="G1455" s="285"/>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88">
        <f>'Art. 121'!AF1395</f>
        <v>0</v>
      </c>
      <c r="AE1455" s="89">
        <f t="shared" ref="AE1455:AE1513" si="258">IF(AG1455=1,AK1455,AG1455)</f>
        <v>0</v>
      </c>
      <c r="AF1455">
        <f t="shared" ref="AF1455:AF1513" si="259">AD1455/2</f>
        <v>0</v>
      </c>
      <c r="AG1455" s="86">
        <f t="shared" ref="AG1455:AG1513" si="260">IF(AND(AF1455&gt;=0,AF1455&lt;=1),1,"No aplica")</f>
        <v>1</v>
      </c>
      <c r="AH1455" s="90">
        <f t="shared" ref="AH1455:AH1513" si="261">AD1455/(AG1455*2)</f>
        <v>0</v>
      </c>
      <c r="AI1455" s="91">
        <f t="shared" ref="AI1455:AI1513" si="262">IF(AG1455=1,AG1455/$AG$1514,"No aplica")</f>
        <v>1.6949152542372881E-2</v>
      </c>
      <c r="AJ1455" s="91">
        <f t="shared" ref="AJ1455:AJ1513" si="263">AF1455*AI1455</f>
        <v>0</v>
      </c>
      <c r="AK1455" s="91">
        <f t="shared" ref="AK1455:AK1513" si="264">AJ1455*$AE$23</f>
        <v>0</v>
      </c>
    </row>
    <row r="1456" spans="1:37" ht="25.15" customHeight="1" thickTop="1" thickBot="1" x14ac:dyDescent="0.25">
      <c r="A1456" s="285" t="s">
        <v>989</v>
      </c>
      <c r="B1456" s="285"/>
      <c r="C1456" s="285"/>
      <c r="D1456" s="285"/>
      <c r="E1456" s="285"/>
      <c r="F1456" s="285"/>
      <c r="G1456" s="285"/>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88">
        <f>'Art. 121'!AF1396</f>
        <v>0</v>
      </c>
      <c r="AE1456" s="89">
        <f t="shared" si="258"/>
        <v>0</v>
      </c>
      <c r="AF1456">
        <f t="shared" si="259"/>
        <v>0</v>
      </c>
      <c r="AG1456" s="86">
        <f t="shared" si="260"/>
        <v>1</v>
      </c>
      <c r="AH1456" s="90">
        <f t="shared" si="261"/>
        <v>0</v>
      </c>
      <c r="AI1456" s="91">
        <f t="shared" si="262"/>
        <v>1.6949152542372881E-2</v>
      </c>
      <c r="AJ1456" s="91">
        <f t="shared" si="263"/>
        <v>0</v>
      </c>
      <c r="AK1456" s="91">
        <f t="shared" si="264"/>
        <v>0</v>
      </c>
    </row>
    <row r="1457" spans="1:37" ht="25.15" customHeight="1" thickTop="1" thickBot="1" x14ac:dyDescent="0.25">
      <c r="A1457" s="285" t="s">
        <v>1158</v>
      </c>
      <c r="B1457" s="285"/>
      <c r="C1457" s="285"/>
      <c r="D1457" s="285"/>
      <c r="E1457" s="285"/>
      <c r="F1457" s="285"/>
      <c r="G1457" s="285"/>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88">
        <f>'Art. 121'!AF1397</f>
        <v>0</v>
      </c>
      <c r="AE1457" s="89">
        <f t="shared" si="258"/>
        <v>0</v>
      </c>
      <c r="AF1457">
        <f t="shared" si="259"/>
        <v>0</v>
      </c>
      <c r="AG1457" s="86">
        <f t="shared" si="260"/>
        <v>1</v>
      </c>
      <c r="AH1457" s="90">
        <f t="shared" si="261"/>
        <v>0</v>
      </c>
      <c r="AI1457" s="91">
        <f t="shared" si="262"/>
        <v>1.6949152542372881E-2</v>
      </c>
      <c r="AJ1457" s="91">
        <f t="shared" si="263"/>
        <v>0</v>
      </c>
      <c r="AK1457" s="91">
        <f t="shared" si="264"/>
        <v>0</v>
      </c>
    </row>
    <row r="1458" spans="1:37" ht="25.15" customHeight="1" thickTop="1" thickBot="1" x14ac:dyDescent="0.25">
      <c r="A1458" s="285" t="s">
        <v>1160</v>
      </c>
      <c r="B1458" s="285"/>
      <c r="C1458" s="285"/>
      <c r="D1458" s="285"/>
      <c r="E1458" s="285"/>
      <c r="F1458" s="285"/>
      <c r="G1458" s="285"/>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88">
        <f>'Art. 121'!AF1398</f>
        <v>0</v>
      </c>
      <c r="AE1458" s="89">
        <f t="shared" si="258"/>
        <v>0</v>
      </c>
      <c r="AF1458">
        <f t="shared" si="259"/>
        <v>0</v>
      </c>
      <c r="AG1458" s="86">
        <f t="shared" si="260"/>
        <v>1</v>
      </c>
      <c r="AH1458" s="90">
        <f t="shared" si="261"/>
        <v>0</v>
      </c>
      <c r="AI1458" s="91">
        <f t="shared" si="262"/>
        <v>1.6949152542372881E-2</v>
      </c>
      <c r="AJ1458" s="91">
        <f t="shared" si="263"/>
        <v>0</v>
      </c>
      <c r="AK1458" s="91">
        <f t="shared" si="264"/>
        <v>0</v>
      </c>
    </row>
    <row r="1459" spans="1:37" ht="25.15" customHeight="1" thickTop="1" thickBot="1" x14ac:dyDescent="0.25">
      <c r="A1459" s="285" t="s">
        <v>1162</v>
      </c>
      <c r="B1459" s="285"/>
      <c r="C1459" s="285"/>
      <c r="D1459" s="285"/>
      <c r="E1459" s="285"/>
      <c r="F1459" s="285"/>
      <c r="G1459" s="285"/>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88">
        <f>'Art. 121'!AF1399</f>
        <v>0</v>
      </c>
      <c r="AE1459" s="89">
        <f t="shared" si="258"/>
        <v>0</v>
      </c>
      <c r="AF1459">
        <f t="shared" si="259"/>
        <v>0</v>
      </c>
      <c r="AG1459" s="86">
        <f t="shared" si="260"/>
        <v>1</v>
      </c>
      <c r="AH1459" s="90">
        <f t="shared" si="261"/>
        <v>0</v>
      </c>
      <c r="AI1459" s="91">
        <f t="shared" si="262"/>
        <v>1.6949152542372881E-2</v>
      </c>
      <c r="AJ1459" s="91">
        <f t="shared" si="263"/>
        <v>0</v>
      </c>
      <c r="AK1459" s="91">
        <f t="shared" si="264"/>
        <v>0</v>
      </c>
    </row>
    <row r="1460" spans="1:37" ht="25.15" customHeight="1" thickTop="1" thickBot="1" x14ac:dyDescent="0.25">
      <c r="A1460" s="285" t="s">
        <v>1164</v>
      </c>
      <c r="B1460" s="285"/>
      <c r="C1460" s="285"/>
      <c r="D1460" s="285"/>
      <c r="E1460" s="285"/>
      <c r="F1460" s="285"/>
      <c r="G1460" s="285"/>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88">
        <f>'Art. 121'!AF1400</f>
        <v>0</v>
      </c>
      <c r="AE1460" s="89">
        <f t="shared" si="258"/>
        <v>0</v>
      </c>
      <c r="AF1460">
        <f t="shared" si="259"/>
        <v>0</v>
      </c>
      <c r="AG1460" s="86">
        <f t="shared" si="260"/>
        <v>1</v>
      </c>
      <c r="AH1460" s="90">
        <f t="shared" si="261"/>
        <v>0</v>
      </c>
      <c r="AI1460" s="91">
        <f t="shared" si="262"/>
        <v>1.6949152542372881E-2</v>
      </c>
      <c r="AJ1460" s="91">
        <f t="shared" si="263"/>
        <v>0</v>
      </c>
      <c r="AK1460" s="91">
        <f t="shared" si="264"/>
        <v>0</v>
      </c>
    </row>
    <row r="1461" spans="1:37" ht="25.15" customHeight="1" thickTop="1" thickBot="1" x14ac:dyDescent="0.25">
      <c r="A1461" s="285" t="s">
        <v>1167</v>
      </c>
      <c r="B1461" s="285"/>
      <c r="C1461" s="285"/>
      <c r="D1461" s="285"/>
      <c r="E1461" s="285"/>
      <c r="F1461" s="285"/>
      <c r="G1461" s="285"/>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88">
        <f>'Art. 121'!AF1401</f>
        <v>0</v>
      </c>
      <c r="AE1461" s="89">
        <f t="shared" si="258"/>
        <v>0</v>
      </c>
      <c r="AF1461">
        <f t="shared" si="259"/>
        <v>0</v>
      </c>
      <c r="AG1461" s="86">
        <f t="shared" si="260"/>
        <v>1</v>
      </c>
      <c r="AH1461" s="90">
        <f t="shared" si="261"/>
        <v>0</v>
      </c>
      <c r="AI1461" s="91">
        <f t="shared" si="262"/>
        <v>1.6949152542372881E-2</v>
      </c>
      <c r="AJ1461" s="91">
        <f t="shared" si="263"/>
        <v>0</v>
      </c>
      <c r="AK1461" s="91">
        <f t="shared" si="264"/>
        <v>0</v>
      </c>
    </row>
    <row r="1462" spans="1:37" ht="25.15" customHeight="1" thickTop="1" thickBot="1" x14ac:dyDescent="0.25">
      <c r="A1462" s="285" t="s">
        <v>2336</v>
      </c>
      <c r="B1462" s="285"/>
      <c r="C1462" s="285"/>
      <c r="D1462" s="285"/>
      <c r="E1462" s="285"/>
      <c r="F1462" s="285"/>
      <c r="G1462" s="285"/>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88">
        <f>'Art. 121'!AF1402</f>
        <v>0</v>
      </c>
      <c r="AE1462" s="89">
        <f t="shared" si="258"/>
        <v>0</v>
      </c>
      <c r="AF1462">
        <f t="shared" si="259"/>
        <v>0</v>
      </c>
      <c r="AG1462" s="86">
        <f t="shared" si="260"/>
        <v>1</v>
      </c>
      <c r="AH1462" s="90">
        <f t="shared" si="261"/>
        <v>0</v>
      </c>
      <c r="AI1462" s="91">
        <f t="shared" si="262"/>
        <v>1.6949152542372881E-2</v>
      </c>
      <c r="AJ1462" s="91">
        <f t="shared" si="263"/>
        <v>0</v>
      </c>
      <c r="AK1462" s="91">
        <f t="shared" si="264"/>
        <v>0</v>
      </c>
    </row>
    <row r="1463" spans="1:37" ht="25.15" customHeight="1" thickTop="1" thickBot="1" x14ac:dyDescent="0.25">
      <c r="A1463" s="285" t="s">
        <v>1169</v>
      </c>
      <c r="B1463" s="285"/>
      <c r="C1463" s="285"/>
      <c r="D1463" s="285"/>
      <c r="E1463" s="285"/>
      <c r="F1463" s="285"/>
      <c r="G1463" s="285"/>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88">
        <f>'Art. 121'!AF1403</f>
        <v>0</v>
      </c>
      <c r="AE1463" s="89">
        <f t="shared" si="258"/>
        <v>0</v>
      </c>
      <c r="AF1463">
        <f t="shared" si="259"/>
        <v>0</v>
      </c>
      <c r="AG1463" s="86">
        <f t="shared" si="260"/>
        <v>1</v>
      </c>
      <c r="AH1463" s="90">
        <f t="shared" si="261"/>
        <v>0</v>
      </c>
      <c r="AI1463" s="91">
        <f t="shared" si="262"/>
        <v>1.6949152542372881E-2</v>
      </c>
      <c r="AJ1463" s="91">
        <f t="shared" si="263"/>
        <v>0</v>
      </c>
      <c r="AK1463" s="91">
        <f t="shared" si="264"/>
        <v>0</v>
      </c>
    </row>
    <row r="1464" spans="1:37" ht="25.15" customHeight="1" thickTop="1" thickBot="1" x14ac:dyDescent="0.25">
      <c r="A1464" s="285" t="s">
        <v>1171</v>
      </c>
      <c r="B1464" s="285"/>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88">
        <f>'Art. 121'!AF1404</f>
        <v>0</v>
      </c>
      <c r="AE1464" s="89">
        <f t="shared" si="258"/>
        <v>0</v>
      </c>
      <c r="AF1464">
        <f t="shared" si="259"/>
        <v>0</v>
      </c>
      <c r="AG1464" s="86">
        <f t="shared" si="260"/>
        <v>1</v>
      </c>
      <c r="AH1464" s="90">
        <f t="shared" si="261"/>
        <v>0</v>
      </c>
      <c r="AI1464" s="91">
        <f t="shared" si="262"/>
        <v>1.6949152542372881E-2</v>
      </c>
      <c r="AJ1464" s="91">
        <f t="shared" si="263"/>
        <v>0</v>
      </c>
      <c r="AK1464" s="91">
        <f t="shared" si="264"/>
        <v>0</v>
      </c>
    </row>
    <row r="1465" spans="1:37" ht="25.15" customHeight="1" thickTop="1" thickBot="1" x14ac:dyDescent="0.25">
      <c r="A1465" s="285" t="s">
        <v>1173</v>
      </c>
      <c r="B1465" s="285"/>
      <c r="C1465" s="285"/>
      <c r="D1465" s="285"/>
      <c r="E1465" s="285"/>
      <c r="F1465" s="285"/>
      <c r="G1465" s="285"/>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88">
        <f>'Art. 121'!AF1405</f>
        <v>0</v>
      </c>
      <c r="AE1465" s="89">
        <f t="shared" si="258"/>
        <v>0</v>
      </c>
      <c r="AF1465">
        <f t="shared" si="259"/>
        <v>0</v>
      </c>
      <c r="AG1465" s="86">
        <f t="shared" si="260"/>
        <v>1</v>
      </c>
      <c r="AH1465" s="90">
        <f t="shared" si="261"/>
        <v>0</v>
      </c>
      <c r="AI1465" s="91">
        <f t="shared" si="262"/>
        <v>1.6949152542372881E-2</v>
      </c>
      <c r="AJ1465" s="91">
        <f t="shared" si="263"/>
        <v>0</v>
      </c>
      <c r="AK1465" s="91">
        <f t="shared" si="264"/>
        <v>0</v>
      </c>
    </row>
    <row r="1466" spans="1:37" ht="25.15" customHeight="1" thickTop="1" thickBot="1" x14ac:dyDescent="0.25">
      <c r="A1466" s="285" t="s">
        <v>1175</v>
      </c>
      <c r="B1466" s="285"/>
      <c r="C1466" s="285"/>
      <c r="D1466" s="285"/>
      <c r="E1466" s="285"/>
      <c r="F1466" s="285"/>
      <c r="G1466" s="285"/>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88">
        <f>'Art. 121'!AF1406</f>
        <v>0</v>
      </c>
      <c r="AE1466" s="89">
        <f t="shared" si="258"/>
        <v>0</v>
      </c>
      <c r="AF1466">
        <f t="shared" si="259"/>
        <v>0</v>
      </c>
      <c r="AG1466" s="86">
        <f t="shared" si="260"/>
        <v>1</v>
      </c>
      <c r="AH1466" s="90">
        <f t="shared" si="261"/>
        <v>0</v>
      </c>
      <c r="AI1466" s="91">
        <f t="shared" si="262"/>
        <v>1.6949152542372881E-2</v>
      </c>
      <c r="AJ1466" s="91">
        <f t="shared" si="263"/>
        <v>0</v>
      </c>
      <c r="AK1466" s="91">
        <f t="shared" si="264"/>
        <v>0</v>
      </c>
    </row>
    <row r="1467" spans="1:37" ht="25.15" customHeight="1" thickTop="1" thickBot="1" x14ac:dyDescent="0.25">
      <c r="A1467" s="285" t="s">
        <v>1177</v>
      </c>
      <c r="B1467" s="285"/>
      <c r="C1467" s="285"/>
      <c r="D1467" s="285"/>
      <c r="E1467" s="285"/>
      <c r="F1467" s="285"/>
      <c r="G1467" s="285"/>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88">
        <f>'Art. 121'!AF1407</f>
        <v>0</v>
      </c>
      <c r="AE1467" s="89">
        <f t="shared" si="258"/>
        <v>0</v>
      </c>
      <c r="AF1467">
        <f t="shared" si="259"/>
        <v>0</v>
      </c>
      <c r="AG1467" s="86">
        <f t="shared" si="260"/>
        <v>1</v>
      </c>
      <c r="AH1467" s="90">
        <f t="shared" si="261"/>
        <v>0</v>
      </c>
      <c r="AI1467" s="91">
        <f t="shared" si="262"/>
        <v>1.6949152542372881E-2</v>
      </c>
      <c r="AJ1467" s="91">
        <f t="shared" si="263"/>
        <v>0</v>
      </c>
      <c r="AK1467" s="91">
        <f t="shared" si="264"/>
        <v>0</v>
      </c>
    </row>
    <row r="1468" spans="1:37" ht="25.15" customHeight="1" thickTop="1" thickBot="1" x14ac:dyDescent="0.25">
      <c r="A1468" s="285" t="s">
        <v>1179</v>
      </c>
      <c r="B1468" s="285"/>
      <c r="C1468" s="285"/>
      <c r="D1468" s="285"/>
      <c r="E1468" s="285"/>
      <c r="F1468" s="285"/>
      <c r="G1468" s="285"/>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88">
        <f>'Art. 121'!AF1408</f>
        <v>0</v>
      </c>
      <c r="AE1468" s="89">
        <f t="shared" si="258"/>
        <v>0</v>
      </c>
      <c r="AF1468">
        <f t="shared" si="259"/>
        <v>0</v>
      </c>
      <c r="AG1468" s="86">
        <f t="shared" si="260"/>
        <v>1</v>
      </c>
      <c r="AH1468" s="90">
        <f t="shared" si="261"/>
        <v>0</v>
      </c>
      <c r="AI1468" s="91">
        <f t="shared" si="262"/>
        <v>1.6949152542372881E-2</v>
      </c>
      <c r="AJ1468" s="91">
        <f t="shared" si="263"/>
        <v>0</v>
      </c>
      <c r="AK1468" s="91">
        <f t="shared" si="264"/>
        <v>0</v>
      </c>
    </row>
    <row r="1469" spans="1:37" ht="25.15" customHeight="1" thickTop="1" thickBot="1" x14ac:dyDescent="0.25">
      <c r="A1469" s="285" t="s">
        <v>2337</v>
      </c>
      <c r="B1469" s="285"/>
      <c r="C1469" s="285"/>
      <c r="D1469" s="285"/>
      <c r="E1469" s="285"/>
      <c r="F1469" s="285"/>
      <c r="G1469" s="285"/>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88">
        <f>'Art. 121'!AF1409</f>
        <v>0</v>
      </c>
      <c r="AE1469" s="89">
        <f t="shared" si="258"/>
        <v>0</v>
      </c>
      <c r="AF1469">
        <f t="shared" si="259"/>
        <v>0</v>
      </c>
      <c r="AG1469" s="86">
        <f t="shared" si="260"/>
        <v>1</v>
      </c>
      <c r="AH1469" s="90">
        <f t="shared" si="261"/>
        <v>0</v>
      </c>
      <c r="AI1469" s="91">
        <f t="shared" si="262"/>
        <v>1.6949152542372881E-2</v>
      </c>
      <c r="AJ1469" s="91">
        <f t="shared" si="263"/>
        <v>0</v>
      </c>
      <c r="AK1469" s="91">
        <f t="shared" si="264"/>
        <v>0</v>
      </c>
    </row>
    <row r="1470" spans="1:37" ht="25.15" customHeight="1" thickTop="1" thickBot="1" x14ac:dyDescent="0.25">
      <c r="A1470" s="285" t="s">
        <v>1047</v>
      </c>
      <c r="B1470" s="285"/>
      <c r="C1470" s="285"/>
      <c r="D1470" s="285"/>
      <c r="E1470" s="285"/>
      <c r="F1470" s="285"/>
      <c r="G1470" s="285"/>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88">
        <f>'Art. 121'!AF1410</f>
        <v>0</v>
      </c>
      <c r="AE1470" s="89">
        <f t="shared" si="258"/>
        <v>0</v>
      </c>
      <c r="AF1470">
        <f t="shared" si="259"/>
        <v>0</v>
      </c>
      <c r="AG1470" s="86">
        <f t="shared" si="260"/>
        <v>1</v>
      </c>
      <c r="AH1470" s="90">
        <f t="shared" si="261"/>
        <v>0</v>
      </c>
      <c r="AI1470" s="91">
        <f t="shared" si="262"/>
        <v>1.6949152542372881E-2</v>
      </c>
      <c r="AJ1470" s="91">
        <f t="shared" si="263"/>
        <v>0</v>
      </c>
      <c r="AK1470" s="91">
        <f t="shared" si="264"/>
        <v>0</v>
      </c>
    </row>
    <row r="1471" spans="1:37" ht="25.15" customHeight="1" thickTop="1" thickBot="1" x14ac:dyDescent="0.25">
      <c r="A1471" s="285" t="s">
        <v>1182</v>
      </c>
      <c r="B1471" s="285"/>
      <c r="C1471" s="285"/>
      <c r="D1471" s="285"/>
      <c r="E1471" s="285"/>
      <c r="F1471" s="285"/>
      <c r="G1471" s="285"/>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88">
        <f>'Art. 121'!AF1411</f>
        <v>0</v>
      </c>
      <c r="AE1471" s="89">
        <f t="shared" si="258"/>
        <v>0</v>
      </c>
      <c r="AF1471">
        <f t="shared" si="259"/>
        <v>0</v>
      </c>
      <c r="AG1471" s="86">
        <f t="shared" si="260"/>
        <v>1</v>
      </c>
      <c r="AH1471" s="90">
        <f t="shared" si="261"/>
        <v>0</v>
      </c>
      <c r="AI1471" s="91">
        <f t="shared" si="262"/>
        <v>1.6949152542372881E-2</v>
      </c>
      <c r="AJ1471" s="91">
        <f t="shared" si="263"/>
        <v>0</v>
      </c>
      <c r="AK1471" s="91">
        <f t="shared" si="264"/>
        <v>0</v>
      </c>
    </row>
    <row r="1472" spans="1:37" ht="25.15" customHeight="1" thickTop="1" thickBot="1" x14ac:dyDescent="0.25">
      <c r="A1472" s="285" t="s">
        <v>1184</v>
      </c>
      <c r="B1472" s="285"/>
      <c r="C1472" s="285"/>
      <c r="D1472" s="285"/>
      <c r="E1472" s="285"/>
      <c r="F1472" s="285"/>
      <c r="G1472" s="285"/>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88">
        <f>'Art. 121'!AF1412</f>
        <v>0</v>
      </c>
      <c r="AE1472" s="89">
        <f t="shared" si="258"/>
        <v>0</v>
      </c>
      <c r="AF1472">
        <f t="shared" si="259"/>
        <v>0</v>
      </c>
      <c r="AG1472" s="86">
        <f t="shared" si="260"/>
        <v>1</v>
      </c>
      <c r="AH1472" s="90">
        <f t="shared" si="261"/>
        <v>0</v>
      </c>
      <c r="AI1472" s="91">
        <f t="shared" si="262"/>
        <v>1.6949152542372881E-2</v>
      </c>
      <c r="AJ1472" s="91">
        <f t="shared" si="263"/>
        <v>0</v>
      </c>
      <c r="AK1472" s="91">
        <f t="shared" si="264"/>
        <v>0</v>
      </c>
    </row>
    <row r="1473" spans="1:37" ht="25.15" customHeight="1" thickTop="1" thickBot="1" x14ac:dyDescent="0.25">
      <c r="A1473" s="285" t="s">
        <v>1186</v>
      </c>
      <c r="B1473" s="285"/>
      <c r="C1473" s="285"/>
      <c r="D1473" s="285"/>
      <c r="E1473" s="285"/>
      <c r="F1473" s="285"/>
      <c r="G1473" s="285"/>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88">
        <f>'Art. 121'!AF1413</f>
        <v>0</v>
      </c>
      <c r="AE1473" s="89">
        <f t="shared" si="258"/>
        <v>0</v>
      </c>
      <c r="AF1473">
        <f t="shared" si="259"/>
        <v>0</v>
      </c>
      <c r="AG1473" s="86">
        <f t="shared" si="260"/>
        <v>1</v>
      </c>
      <c r="AH1473" s="90">
        <f t="shared" si="261"/>
        <v>0</v>
      </c>
      <c r="AI1473" s="91">
        <f t="shared" si="262"/>
        <v>1.6949152542372881E-2</v>
      </c>
      <c r="AJ1473" s="91">
        <f t="shared" si="263"/>
        <v>0</v>
      </c>
      <c r="AK1473" s="91">
        <f t="shared" si="264"/>
        <v>0</v>
      </c>
    </row>
    <row r="1474" spans="1:37" ht="25.15" customHeight="1" thickTop="1" thickBot="1" x14ac:dyDescent="0.25">
      <c r="A1474" s="285" t="s">
        <v>1188</v>
      </c>
      <c r="B1474" s="285"/>
      <c r="C1474" s="285"/>
      <c r="D1474" s="285"/>
      <c r="E1474" s="285"/>
      <c r="F1474" s="285"/>
      <c r="G1474" s="285"/>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88">
        <f>'Art. 121'!AF1414</f>
        <v>0</v>
      </c>
      <c r="AE1474" s="89">
        <f t="shared" si="258"/>
        <v>0</v>
      </c>
      <c r="AF1474">
        <f t="shared" si="259"/>
        <v>0</v>
      </c>
      <c r="AG1474" s="86">
        <f t="shared" si="260"/>
        <v>1</v>
      </c>
      <c r="AH1474" s="90">
        <f t="shared" si="261"/>
        <v>0</v>
      </c>
      <c r="AI1474" s="91">
        <f t="shared" si="262"/>
        <v>1.6949152542372881E-2</v>
      </c>
      <c r="AJ1474" s="91">
        <f t="shared" si="263"/>
        <v>0</v>
      </c>
      <c r="AK1474" s="91">
        <f t="shared" si="264"/>
        <v>0</v>
      </c>
    </row>
    <row r="1475" spans="1:37" ht="25.15" customHeight="1" thickTop="1" thickBot="1" x14ac:dyDescent="0.25">
      <c r="A1475" s="285" t="s">
        <v>1190</v>
      </c>
      <c r="B1475" s="285"/>
      <c r="C1475" s="285"/>
      <c r="D1475" s="285"/>
      <c r="E1475" s="285"/>
      <c r="F1475" s="285"/>
      <c r="G1475" s="285"/>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88">
        <f>'Art. 121'!AF1415</f>
        <v>0</v>
      </c>
      <c r="AE1475" s="89">
        <f t="shared" si="258"/>
        <v>0</v>
      </c>
      <c r="AF1475">
        <f t="shared" si="259"/>
        <v>0</v>
      </c>
      <c r="AG1475" s="86">
        <f t="shared" si="260"/>
        <v>1</v>
      </c>
      <c r="AH1475" s="90">
        <f t="shared" si="261"/>
        <v>0</v>
      </c>
      <c r="AI1475" s="91">
        <f t="shared" si="262"/>
        <v>1.6949152542372881E-2</v>
      </c>
      <c r="AJ1475" s="91">
        <f t="shared" si="263"/>
        <v>0</v>
      </c>
      <c r="AK1475" s="91">
        <f t="shared" si="264"/>
        <v>0</v>
      </c>
    </row>
    <row r="1476" spans="1:37" ht="25.15" customHeight="1" thickTop="1" thickBot="1" x14ac:dyDescent="0.25">
      <c r="A1476" s="285" t="s">
        <v>2338</v>
      </c>
      <c r="B1476" s="285"/>
      <c r="C1476" s="285"/>
      <c r="D1476" s="285"/>
      <c r="E1476" s="285"/>
      <c r="F1476" s="285"/>
      <c r="G1476" s="285"/>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88">
        <f>'Art. 121'!AF1416</f>
        <v>0</v>
      </c>
      <c r="AE1476" s="89">
        <f t="shared" si="258"/>
        <v>0</v>
      </c>
      <c r="AF1476">
        <f t="shared" si="259"/>
        <v>0</v>
      </c>
      <c r="AG1476" s="86">
        <f t="shared" si="260"/>
        <v>1</v>
      </c>
      <c r="AH1476" s="90">
        <f t="shared" si="261"/>
        <v>0</v>
      </c>
      <c r="AI1476" s="91">
        <f t="shared" si="262"/>
        <v>1.6949152542372881E-2</v>
      </c>
      <c r="AJ1476" s="91">
        <f t="shared" si="263"/>
        <v>0</v>
      </c>
      <c r="AK1476" s="91">
        <f t="shared" si="264"/>
        <v>0</v>
      </c>
    </row>
    <row r="1477" spans="1:37" ht="25.15" customHeight="1" thickTop="1" thickBot="1" x14ac:dyDescent="0.25">
      <c r="A1477" s="285" t="s">
        <v>2339</v>
      </c>
      <c r="B1477" s="285"/>
      <c r="C1477" s="285"/>
      <c r="D1477" s="285"/>
      <c r="E1477" s="285"/>
      <c r="F1477" s="285"/>
      <c r="G1477" s="285"/>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88">
        <f>'Art. 121'!AF1417</f>
        <v>0</v>
      </c>
      <c r="AE1477" s="89">
        <f t="shared" si="258"/>
        <v>0</v>
      </c>
      <c r="AF1477">
        <f t="shared" si="259"/>
        <v>0</v>
      </c>
      <c r="AG1477" s="86">
        <f t="shared" si="260"/>
        <v>1</v>
      </c>
      <c r="AH1477" s="90">
        <f t="shared" si="261"/>
        <v>0</v>
      </c>
      <c r="AI1477" s="91">
        <f t="shared" si="262"/>
        <v>1.6949152542372881E-2</v>
      </c>
      <c r="AJ1477" s="91">
        <f t="shared" si="263"/>
        <v>0</v>
      </c>
      <c r="AK1477" s="91">
        <f t="shared" si="264"/>
        <v>0</v>
      </c>
    </row>
    <row r="1478" spans="1:37" ht="25.15" customHeight="1" thickTop="1" thickBot="1" x14ac:dyDescent="0.25">
      <c r="A1478" s="285" t="s">
        <v>2340</v>
      </c>
      <c r="B1478" s="285"/>
      <c r="C1478" s="285"/>
      <c r="D1478" s="285"/>
      <c r="E1478" s="285"/>
      <c r="F1478" s="285"/>
      <c r="G1478" s="285"/>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88">
        <f>'Art. 121'!AF1418</f>
        <v>0</v>
      </c>
      <c r="AE1478" s="89">
        <f t="shared" si="258"/>
        <v>0</v>
      </c>
      <c r="AF1478">
        <f t="shared" si="259"/>
        <v>0</v>
      </c>
      <c r="AG1478" s="86">
        <f t="shared" si="260"/>
        <v>1</v>
      </c>
      <c r="AH1478" s="90">
        <f t="shared" si="261"/>
        <v>0</v>
      </c>
      <c r="AI1478" s="91">
        <f t="shared" si="262"/>
        <v>1.6949152542372881E-2</v>
      </c>
      <c r="AJ1478" s="91">
        <f t="shared" si="263"/>
        <v>0</v>
      </c>
      <c r="AK1478" s="91">
        <f t="shared" si="264"/>
        <v>0</v>
      </c>
    </row>
    <row r="1479" spans="1:37" ht="25.15" customHeight="1" thickTop="1" thickBot="1" x14ac:dyDescent="0.25">
      <c r="A1479" s="285" t="s">
        <v>2341</v>
      </c>
      <c r="B1479" s="285"/>
      <c r="C1479" s="285"/>
      <c r="D1479" s="285"/>
      <c r="E1479" s="285"/>
      <c r="F1479" s="285"/>
      <c r="G1479" s="285"/>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88">
        <f>'Art. 121'!AF1419</f>
        <v>0</v>
      </c>
      <c r="AE1479" s="89">
        <f t="shared" si="258"/>
        <v>0</v>
      </c>
      <c r="AF1479">
        <f t="shared" si="259"/>
        <v>0</v>
      </c>
      <c r="AG1479" s="86">
        <f t="shared" si="260"/>
        <v>1</v>
      </c>
      <c r="AH1479" s="90">
        <f t="shared" si="261"/>
        <v>0</v>
      </c>
      <c r="AI1479" s="91">
        <f t="shared" si="262"/>
        <v>1.6949152542372881E-2</v>
      </c>
      <c r="AJ1479" s="91">
        <f t="shared" si="263"/>
        <v>0</v>
      </c>
      <c r="AK1479" s="91">
        <f t="shared" si="264"/>
        <v>0</v>
      </c>
    </row>
    <row r="1480" spans="1:37" ht="25.15" customHeight="1" thickTop="1" thickBot="1" x14ac:dyDescent="0.25">
      <c r="A1480" s="285" t="s">
        <v>2342</v>
      </c>
      <c r="B1480" s="285"/>
      <c r="C1480" s="285"/>
      <c r="D1480" s="285"/>
      <c r="E1480" s="285"/>
      <c r="F1480" s="285"/>
      <c r="G1480" s="285"/>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88">
        <f>'Art. 121'!AF1420</f>
        <v>0</v>
      </c>
      <c r="AE1480" s="89">
        <f t="shared" si="258"/>
        <v>0</v>
      </c>
      <c r="AF1480">
        <f t="shared" si="259"/>
        <v>0</v>
      </c>
      <c r="AG1480" s="86">
        <f t="shared" si="260"/>
        <v>1</v>
      </c>
      <c r="AH1480" s="90">
        <f t="shared" si="261"/>
        <v>0</v>
      </c>
      <c r="AI1480" s="91">
        <f t="shared" si="262"/>
        <v>1.6949152542372881E-2</v>
      </c>
      <c r="AJ1480" s="91">
        <f t="shared" si="263"/>
        <v>0</v>
      </c>
      <c r="AK1480" s="91">
        <f t="shared" si="264"/>
        <v>0</v>
      </c>
    </row>
    <row r="1481" spans="1:37" ht="25.15" customHeight="1" thickTop="1" thickBot="1" x14ac:dyDescent="0.25">
      <c r="A1481" s="285" t="s">
        <v>2343</v>
      </c>
      <c r="B1481" s="285"/>
      <c r="C1481" s="285"/>
      <c r="D1481" s="285"/>
      <c r="E1481" s="285"/>
      <c r="F1481" s="285"/>
      <c r="G1481" s="285"/>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88">
        <f>'Art. 121'!AF1421</f>
        <v>0</v>
      </c>
      <c r="AE1481" s="89">
        <f t="shared" si="258"/>
        <v>0</v>
      </c>
      <c r="AF1481">
        <f t="shared" si="259"/>
        <v>0</v>
      </c>
      <c r="AG1481" s="86">
        <f t="shared" si="260"/>
        <v>1</v>
      </c>
      <c r="AH1481" s="90">
        <f t="shared" si="261"/>
        <v>0</v>
      </c>
      <c r="AI1481" s="91">
        <f t="shared" si="262"/>
        <v>1.6949152542372881E-2</v>
      </c>
      <c r="AJ1481" s="91">
        <f t="shared" si="263"/>
        <v>0</v>
      </c>
      <c r="AK1481" s="91">
        <f t="shared" si="264"/>
        <v>0</v>
      </c>
    </row>
    <row r="1482" spans="1:37" ht="25.15" customHeight="1" thickTop="1" thickBot="1" x14ac:dyDescent="0.25">
      <c r="A1482" s="285" t="s">
        <v>1198</v>
      </c>
      <c r="B1482" s="285"/>
      <c r="C1482" s="285"/>
      <c r="D1482" s="285"/>
      <c r="E1482" s="285"/>
      <c r="F1482" s="285"/>
      <c r="G1482" s="285"/>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88">
        <f>'Art. 121'!AF1422</f>
        <v>0</v>
      </c>
      <c r="AE1482" s="89">
        <f t="shared" si="258"/>
        <v>0</v>
      </c>
      <c r="AF1482">
        <f t="shared" si="259"/>
        <v>0</v>
      </c>
      <c r="AG1482" s="86">
        <f t="shared" si="260"/>
        <v>1</v>
      </c>
      <c r="AH1482" s="90">
        <f t="shared" si="261"/>
        <v>0</v>
      </c>
      <c r="AI1482" s="91">
        <f t="shared" si="262"/>
        <v>1.6949152542372881E-2</v>
      </c>
      <c r="AJ1482" s="91">
        <f t="shared" si="263"/>
        <v>0</v>
      </c>
      <c r="AK1482" s="91">
        <f t="shared" si="264"/>
        <v>0</v>
      </c>
    </row>
    <row r="1483" spans="1:37" ht="25.15" customHeight="1" thickTop="1" thickBot="1" x14ac:dyDescent="0.25">
      <c r="A1483" s="285" t="s">
        <v>2344</v>
      </c>
      <c r="B1483" s="285"/>
      <c r="C1483" s="285"/>
      <c r="D1483" s="285"/>
      <c r="E1483" s="285"/>
      <c r="F1483" s="285"/>
      <c r="G1483" s="285"/>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88">
        <f>'Art. 121'!AF1423</f>
        <v>0</v>
      </c>
      <c r="AE1483" s="89">
        <f t="shared" si="258"/>
        <v>0</v>
      </c>
      <c r="AF1483">
        <f t="shared" si="259"/>
        <v>0</v>
      </c>
      <c r="AG1483" s="86">
        <f t="shared" si="260"/>
        <v>1</v>
      </c>
      <c r="AH1483" s="90">
        <f t="shared" si="261"/>
        <v>0</v>
      </c>
      <c r="AI1483" s="91">
        <f t="shared" si="262"/>
        <v>1.6949152542372881E-2</v>
      </c>
      <c r="AJ1483" s="91">
        <f t="shared" si="263"/>
        <v>0</v>
      </c>
      <c r="AK1483" s="91">
        <f t="shared" si="264"/>
        <v>0</v>
      </c>
    </row>
    <row r="1484" spans="1:37" ht="25.15" customHeight="1" thickTop="1" thickBot="1" x14ac:dyDescent="0.25">
      <c r="A1484" s="285" t="s">
        <v>2345</v>
      </c>
      <c r="B1484" s="285"/>
      <c r="C1484" s="285"/>
      <c r="D1484" s="285"/>
      <c r="E1484" s="285"/>
      <c r="F1484" s="285"/>
      <c r="G1484" s="285"/>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88">
        <f>'Art. 121'!AF1424</f>
        <v>0</v>
      </c>
      <c r="AE1484" s="89">
        <f t="shared" si="258"/>
        <v>0</v>
      </c>
      <c r="AF1484">
        <f t="shared" si="259"/>
        <v>0</v>
      </c>
      <c r="AG1484" s="86">
        <f t="shared" si="260"/>
        <v>1</v>
      </c>
      <c r="AH1484" s="90">
        <f t="shared" si="261"/>
        <v>0</v>
      </c>
      <c r="AI1484" s="91">
        <f t="shared" si="262"/>
        <v>1.6949152542372881E-2</v>
      </c>
      <c r="AJ1484" s="91">
        <f t="shared" si="263"/>
        <v>0</v>
      </c>
      <c r="AK1484" s="91">
        <f t="shared" si="264"/>
        <v>0</v>
      </c>
    </row>
    <row r="1485" spans="1:37" ht="25.15" customHeight="1" thickTop="1" thickBot="1" x14ac:dyDescent="0.25">
      <c r="A1485" s="285" t="s">
        <v>2346</v>
      </c>
      <c r="B1485" s="285"/>
      <c r="C1485" s="285"/>
      <c r="D1485" s="285"/>
      <c r="E1485" s="285"/>
      <c r="F1485" s="285"/>
      <c r="G1485" s="285"/>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88">
        <f>'Art. 121'!AF1425</f>
        <v>0</v>
      </c>
      <c r="AE1485" s="89">
        <f t="shared" si="258"/>
        <v>0</v>
      </c>
      <c r="AF1485">
        <f t="shared" si="259"/>
        <v>0</v>
      </c>
      <c r="AG1485" s="86">
        <f t="shared" si="260"/>
        <v>1</v>
      </c>
      <c r="AH1485" s="90">
        <f t="shared" si="261"/>
        <v>0</v>
      </c>
      <c r="AI1485" s="91">
        <f t="shared" si="262"/>
        <v>1.6949152542372881E-2</v>
      </c>
      <c r="AJ1485" s="91">
        <f t="shared" si="263"/>
        <v>0</v>
      </c>
      <c r="AK1485" s="91">
        <f t="shared" si="264"/>
        <v>0</v>
      </c>
    </row>
    <row r="1486" spans="1:37" ht="25.15" customHeight="1" thickTop="1" thickBot="1" x14ac:dyDescent="0.25">
      <c r="A1486" s="285" t="s">
        <v>2347</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88">
        <f>'Art. 121'!AF1426</f>
        <v>0</v>
      </c>
      <c r="AE1486" s="89">
        <f t="shared" si="258"/>
        <v>0</v>
      </c>
      <c r="AF1486">
        <f t="shared" si="259"/>
        <v>0</v>
      </c>
      <c r="AG1486" s="86">
        <f t="shared" si="260"/>
        <v>1</v>
      </c>
      <c r="AH1486" s="90">
        <f t="shared" si="261"/>
        <v>0</v>
      </c>
      <c r="AI1486" s="91">
        <f t="shared" si="262"/>
        <v>1.6949152542372881E-2</v>
      </c>
      <c r="AJ1486" s="91">
        <f t="shared" si="263"/>
        <v>0</v>
      </c>
      <c r="AK1486" s="91">
        <f t="shared" si="264"/>
        <v>0</v>
      </c>
    </row>
    <row r="1487" spans="1:37" ht="25.15" customHeight="1" thickTop="1" thickBot="1" x14ac:dyDescent="0.25">
      <c r="A1487" s="285" t="s">
        <v>2348</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88">
        <f>'Art. 121'!AF1427</f>
        <v>0</v>
      </c>
      <c r="AE1487" s="89">
        <f t="shared" si="258"/>
        <v>0</v>
      </c>
      <c r="AF1487">
        <f t="shared" si="259"/>
        <v>0</v>
      </c>
      <c r="AG1487" s="86">
        <f t="shared" si="260"/>
        <v>1</v>
      </c>
      <c r="AH1487" s="90">
        <f t="shared" si="261"/>
        <v>0</v>
      </c>
      <c r="AI1487" s="91">
        <f t="shared" si="262"/>
        <v>1.6949152542372881E-2</v>
      </c>
      <c r="AJ1487" s="91">
        <f t="shared" si="263"/>
        <v>0</v>
      </c>
      <c r="AK1487" s="91">
        <f t="shared" si="264"/>
        <v>0</v>
      </c>
    </row>
    <row r="1488" spans="1:37" ht="25.15" customHeight="1" thickTop="1" thickBot="1" x14ac:dyDescent="0.25">
      <c r="A1488" s="285" t="s">
        <v>2349</v>
      </c>
      <c r="B1488" s="285"/>
      <c r="C1488" s="285"/>
      <c r="D1488" s="285"/>
      <c r="E1488" s="285"/>
      <c r="F1488" s="285"/>
      <c r="G1488" s="285"/>
      <c r="H1488" s="285"/>
      <c r="I1488" s="285"/>
      <c r="J1488" s="285"/>
      <c r="K1488" s="285"/>
      <c r="L1488" s="285"/>
      <c r="M1488" s="285"/>
      <c r="N1488" s="285"/>
      <c r="O1488" s="285"/>
      <c r="P1488" s="285"/>
      <c r="Q1488" s="285"/>
      <c r="R1488" s="285"/>
      <c r="S1488" s="285"/>
      <c r="T1488" s="285"/>
      <c r="U1488" s="285"/>
      <c r="V1488" s="285"/>
      <c r="W1488" s="285"/>
      <c r="X1488" s="285"/>
      <c r="Y1488" s="285"/>
      <c r="Z1488" s="285"/>
      <c r="AA1488" s="285"/>
      <c r="AB1488" s="285"/>
      <c r="AC1488" s="285"/>
      <c r="AD1488" s="88">
        <f>'Art. 121'!AF1428</f>
        <v>0</v>
      </c>
      <c r="AE1488" s="89">
        <f t="shared" si="258"/>
        <v>0</v>
      </c>
      <c r="AF1488">
        <f t="shared" si="259"/>
        <v>0</v>
      </c>
      <c r="AG1488" s="86">
        <f t="shared" si="260"/>
        <v>1</v>
      </c>
      <c r="AH1488" s="90">
        <f t="shared" si="261"/>
        <v>0</v>
      </c>
      <c r="AI1488" s="91">
        <f t="shared" si="262"/>
        <v>1.6949152542372881E-2</v>
      </c>
      <c r="AJ1488" s="91">
        <f t="shared" si="263"/>
        <v>0</v>
      </c>
      <c r="AK1488" s="91">
        <f t="shared" si="264"/>
        <v>0</v>
      </c>
    </row>
    <row r="1489" spans="1:37" ht="25.15" customHeight="1" thickTop="1" thickBot="1" x14ac:dyDescent="0.25">
      <c r="A1489" s="285" t="s">
        <v>2350</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8">
        <f>'Art. 121'!AF1429</f>
        <v>0</v>
      </c>
      <c r="AE1489" s="89">
        <f t="shared" si="258"/>
        <v>0</v>
      </c>
      <c r="AF1489">
        <f t="shared" si="259"/>
        <v>0</v>
      </c>
      <c r="AG1489" s="86">
        <f t="shared" si="260"/>
        <v>1</v>
      </c>
      <c r="AH1489" s="90">
        <f t="shared" si="261"/>
        <v>0</v>
      </c>
      <c r="AI1489" s="91">
        <f t="shared" si="262"/>
        <v>1.6949152542372881E-2</v>
      </c>
      <c r="AJ1489" s="91">
        <f t="shared" si="263"/>
        <v>0</v>
      </c>
      <c r="AK1489" s="91">
        <f t="shared" si="264"/>
        <v>0</v>
      </c>
    </row>
    <row r="1490" spans="1:37" ht="25.15" customHeight="1" thickTop="1" thickBot="1" x14ac:dyDescent="0.25">
      <c r="A1490" s="285" t="s">
        <v>2351</v>
      </c>
      <c r="B1490" s="285"/>
      <c r="C1490" s="285"/>
      <c r="D1490" s="285"/>
      <c r="E1490" s="285"/>
      <c r="F1490" s="285"/>
      <c r="G1490" s="285"/>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88">
        <f>'Art. 121'!AF1430</f>
        <v>0</v>
      </c>
      <c r="AE1490" s="89">
        <f t="shared" si="258"/>
        <v>0</v>
      </c>
      <c r="AF1490">
        <f t="shared" si="259"/>
        <v>0</v>
      </c>
      <c r="AG1490" s="86">
        <f t="shared" si="260"/>
        <v>1</v>
      </c>
      <c r="AH1490" s="90">
        <f t="shared" si="261"/>
        <v>0</v>
      </c>
      <c r="AI1490" s="91">
        <f t="shared" si="262"/>
        <v>1.6949152542372881E-2</v>
      </c>
      <c r="AJ1490" s="91">
        <f t="shared" si="263"/>
        <v>0</v>
      </c>
      <c r="AK1490" s="91">
        <f t="shared" si="264"/>
        <v>0</v>
      </c>
    </row>
    <row r="1491" spans="1:37" ht="25.15" customHeight="1" thickTop="1" thickBot="1" x14ac:dyDescent="0.25">
      <c r="A1491" s="285" t="s">
        <v>2352</v>
      </c>
      <c r="B1491" s="285"/>
      <c r="C1491" s="285"/>
      <c r="D1491" s="285"/>
      <c r="E1491" s="285"/>
      <c r="F1491" s="285"/>
      <c r="G1491" s="285"/>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88">
        <f>'Art. 121'!AF1431</f>
        <v>0</v>
      </c>
      <c r="AE1491" s="89">
        <f t="shared" si="258"/>
        <v>0</v>
      </c>
      <c r="AF1491">
        <f t="shared" si="259"/>
        <v>0</v>
      </c>
      <c r="AG1491" s="86">
        <f t="shared" si="260"/>
        <v>1</v>
      </c>
      <c r="AH1491" s="90">
        <f t="shared" si="261"/>
        <v>0</v>
      </c>
      <c r="AI1491" s="91">
        <f t="shared" si="262"/>
        <v>1.6949152542372881E-2</v>
      </c>
      <c r="AJ1491" s="91">
        <f t="shared" si="263"/>
        <v>0</v>
      </c>
      <c r="AK1491" s="91">
        <f t="shared" si="264"/>
        <v>0</v>
      </c>
    </row>
    <row r="1492" spans="1:37" ht="25.15" customHeight="1" thickTop="1" thickBot="1" x14ac:dyDescent="0.25">
      <c r="A1492" s="285" t="s">
        <v>1209</v>
      </c>
      <c r="B1492" s="285"/>
      <c r="C1492" s="285"/>
      <c r="D1492" s="285"/>
      <c r="E1492" s="285"/>
      <c r="F1492" s="285"/>
      <c r="G1492" s="285"/>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88">
        <f>'Art. 121'!AF1432</f>
        <v>0</v>
      </c>
      <c r="AE1492" s="89">
        <f t="shared" si="258"/>
        <v>0</v>
      </c>
      <c r="AF1492">
        <f t="shared" si="259"/>
        <v>0</v>
      </c>
      <c r="AG1492" s="86">
        <f t="shared" si="260"/>
        <v>1</v>
      </c>
      <c r="AH1492" s="90">
        <f t="shared" si="261"/>
        <v>0</v>
      </c>
      <c r="AI1492" s="91">
        <f t="shared" si="262"/>
        <v>1.6949152542372881E-2</v>
      </c>
      <c r="AJ1492" s="91">
        <f t="shared" si="263"/>
        <v>0</v>
      </c>
      <c r="AK1492" s="91">
        <f t="shared" si="264"/>
        <v>0</v>
      </c>
    </row>
    <row r="1493" spans="1:37" ht="25.15" customHeight="1" thickTop="1" thickBot="1" x14ac:dyDescent="0.25">
      <c r="A1493" s="285" t="s">
        <v>1211</v>
      </c>
      <c r="B1493" s="285"/>
      <c r="C1493" s="285"/>
      <c r="D1493" s="285"/>
      <c r="E1493" s="285"/>
      <c r="F1493" s="285"/>
      <c r="G1493" s="285"/>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88">
        <f>'Art. 121'!AF1433</f>
        <v>0</v>
      </c>
      <c r="AE1493" s="89">
        <f t="shared" si="258"/>
        <v>0</v>
      </c>
      <c r="AF1493">
        <f t="shared" si="259"/>
        <v>0</v>
      </c>
      <c r="AG1493" s="86">
        <f t="shared" si="260"/>
        <v>1</v>
      </c>
      <c r="AH1493" s="90">
        <f t="shared" si="261"/>
        <v>0</v>
      </c>
      <c r="AI1493" s="91">
        <f t="shared" si="262"/>
        <v>1.6949152542372881E-2</v>
      </c>
      <c r="AJ1493" s="91">
        <f t="shared" si="263"/>
        <v>0</v>
      </c>
      <c r="AK1493" s="91">
        <f t="shared" si="264"/>
        <v>0</v>
      </c>
    </row>
    <row r="1494" spans="1:37" ht="25.15" customHeight="1" thickTop="1" thickBot="1" x14ac:dyDescent="0.25">
      <c r="A1494" s="285" t="s">
        <v>1213</v>
      </c>
      <c r="B1494" s="285"/>
      <c r="C1494" s="285"/>
      <c r="D1494" s="285"/>
      <c r="E1494" s="285"/>
      <c r="F1494" s="285"/>
      <c r="G1494" s="285"/>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88">
        <f>'Art. 121'!AF1434</f>
        <v>0</v>
      </c>
      <c r="AE1494" s="89">
        <f t="shared" si="258"/>
        <v>0</v>
      </c>
      <c r="AF1494">
        <f t="shared" si="259"/>
        <v>0</v>
      </c>
      <c r="AG1494" s="86">
        <f t="shared" si="260"/>
        <v>1</v>
      </c>
      <c r="AH1494" s="90">
        <f t="shared" si="261"/>
        <v>0</v>
      </c>
      <c r="AI1494" s="91">
        <f t="shared" si="262"/>
        <v>1.6949152542372881E-2</v>
      </c>
      <c r="AJ1494" s="91">
        <f t="shared" si="263"/>
        <v>0</v>
      </c>
      <c r="AK1494" s="91">
        <f t="shared" si="264"/>
        <v>0</v>
      </c>
    </row>
    <row r="1495" spans="1:37" ht="25.15" customHeight="1" thickTop="1" thickBot="1" x14ac:dyDescent="0.25">
      <c r="A1495" s="285" t="s">
        <v>1215</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88">
        <f>'Art. 121'!AF1435</f>
        <v>0</v>
      </c>
      <c r="AE1495" s="89">
        <f t="shared" si="258"/>
        <v>0</v>
      </c>
      <c r="AF1495">
        <f t="shared" si="259"/>
        <v>0</v>
      </c>
      <c r="AG1495" s="86">
        <f t="shared" si="260"/>
        <v>1</v>
      </c>
      <c r="AH1495" s="90">
        <f t="shared" si="261"/>
        <v>0</v>
      </c>
      <c r="AI1495" s="91">
        <f t="shared" si="262"/>
        <v>1.6949152542372881E-2</v>
      </c>
      <c r="AJ1495" s="91">
        <f t="shared" si="263"/>
        <v>0</v>
      </c>
      <c r="AK1495" s="91">
        <f t="shared" si="264"/>
        <v>0</v>
      </c>
    </row>
    <row r="1496" spans="1:37" ht="25.15" customHeight="1" thickTop="1" thickBot="1" x14ac:dyDescent="0.25">
      <c r="A1496" s="285" t="s">
        <v>1217</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88">
        <f>'Art. 121'!AF1436</f>
        <v>0</v>
      </c>
      <c r="AE1496" s="89">
        <f t="shared" si="258"/>
        <v>0</v>
      </c>
      <c r="AF1496">
        <f t="shared" si="259"/>
        <v>0</v>
      </c>
      <c r="AG1496" s="86">
        <f t="shared" si="260"/>
        <v>1</v>
      </c>
      <c r="AH1496" s="90">
        <f t="shared" si="261"/>
        <v>0</v>
      </c>
      <c r="AI1496" s="91">
        <f t="shared" si="262"/>
        <v>1.6949152542372881E-2</v>
      </c>
      <c r="AJ1496" s="91">
        <f t="shared" si="263"/>
        <v>0</v>
      </c>
      <c r="AK1496" s="91">
        <f t="shared" si="264"/>
        <v>0</v>
      </c>
    </row>
    <row r="1497" spans="1:37" ht="25.15" customHeight="1" thickTop="1" thickBot="1" x14ac:dyDescent="0.25">
      <c r="A1497" s="285" t="s">
        <v>2353</v>
      </c>
      <c r="B1497" s="285"/>
      <c r="C1497" s="285"/>
      <c r="D1497" s="285"/>
      <c r="E1497" s="285"/>
      <c r="F1497" s="285"/>
      <c r="G1497" s="285"/>
      <c r="H1497" s="285"/>
      <c r="I1497" s="285"/>
      <c r="J1497" s="285"/>
      <c r="K1497" s="285"/>
      <c r="L1497" s="285"/>
      <c r="M1497" s="285"/>
      <c r="N1497" s="285"/>
      <c r="O1497" s="285"/>
      <c r="P1497" s="285"/>
      <c r="Q1497" s="285"/>
      <c r="R1497" s="285"/>
      <c r="S1497" s="285"/>
      <c r="T1497" s="285"/>
      <c r="U1497" s="285"/>
      <c r="V1497" s="285"/>
      <c r="W1497" s="285"/>
      <c r="X1497" s="285"/>
      <c r="Y1497" s="285"/>
      <c r="Z1497" s="285"/>
      <c r="AA1497" s="285"/>
      <c r="AB1497" s="285"/>
      <c r="AC1497" s="285"/>
      <c r="AD1497" s="88">
        <f>'Art. 121'!AF1437</f>
        <v>0</v>
      </c>
      <c r="AE1497" s="89">
        <f t="shared" si="258"/>
        <v>0</v>
      </c>
      <c r="AF1497">
        <f t="shared" si="259"/>
        <v>0</v>
      </c>
      <c r="AG1497" s="86">
        <f t="shared" si="260"/>
        <v>1</v>
      </c>
      <c r="AH1497" s="90">
        <f t="shared" si="261"/>
        <v>0</v>
      </c>
      <c r="AI1497" s="91">
        <f t="shared" si="262"/>
        <v>1.6949152542372881E-2</v>
      </c>
      <c r="AJ1497" s="91">
        <f t="shared" si="263"/>
        <v>0</v>
      </c>
      <c r="AK1497" s="91">
        <f t="shared" si="264"/>
        <v>0</v>
      </c>
    </row>
    <row r="1498" spans="1:37" ht="25.15" customHeight="1" thickTop="1" thickBot="1" x14ac:dyDescent="0.25">
      <c r="A1498" s="285" t="s">
        <v>1220</v>
      </c>
      <c r="B1498" s="285"/>
      <c r="C1498" s="285"/>
      <c r="D1498" s="285"/>
      <c r="E1498" s="285"/>
      <c r="F1498" s="285"/>
      <c r="G1498" s="285"/>
      <c r="H1498" s="285"/>
      <c r="I1498" s="285"/>
      <c r="J1498" s="285"/>
      <c r="K1498" s="285"/>
      <c r="L1498" s="285"/>
      <c r="M1498" s="285"/>
      <c r="N1498" s="285"/>
      <c r="O1498" s="285"/>
      <c r="P1498" s="285"/>
      <c r="Q1498" s="285"/>
      <c r="R1498" s="285"/>
      <c r="S1498" s="285"/>
      <c r="T1498" s="285"/>
      <c r="U1498" s="285"/>
      <c r="V1498" s="285"/>
      <c r="W1498" s="285"/>
      <c r="X1498" s="285"/>
      <c r="Y1498" s="285"/>
      <c r="Z1498" s="285"/>
      <c r="AA1498" s="285"/>
      <c r="AB1498" s="285"/>
      <c r="AC1498" s="285"/>
      <c r="AD1498" s="88">
        <f>'Art. 121'!AF1438</f>
        <v>0</v>
      </c>
      <c r="AE1498" s="89">
        <f t="shared" si="258"/>
        <v>0</v>
      </c>
      <c r="AF1498">
        <f t="shared" si="259"/>
        <v>0</v>
      </c>
      <c r="AG1498" s="86">
        <f t="shared" si="260"/>
        <v>1</v>
      </c>
      <c r="AH1498" s="90">
        <f t="shared" si="261"/>
        <v>0</v>
      </c>
      <c r="AI1498" s="91">
        <f t="shared" si="262"/>
        <v>1.6949152542372881E-2</v>
      </c>
      <c r="AJ1498" s="91">
        <f t="shared" si="263"/>
        <v>0</v>
      </c>
      <c r="AK1498" s="91">
        <f t="shared" si="264"/>
        <v>0</v>
      </c>
    </row>
    <row r="1499" spans="1:37" ht="25.15" customHeight="1" thickTop="1" thickBot="1" x14ac:dyDescent="0.25">
      <c r="A1499" s="285" t="s">
        <v>1222</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88">
        <f>'Art. 121'!AF1439</f>
        <v>0</v>
      </c>
      <c r="AE1499" s="89">
        <f t="shared" si="258"/>
        <v>0</v>
      </c>
      <c r="AF1499">
        <f t="shared" si="259"/>
        <v>0</v>
      </c>
      <c r="AG1499" s="86">
        <f t="shared" si="260"/>
        <v>1</v>
      </c>
      <c r="AH1499" s="90">
        <f t="shared" si="261"/>
        <v>0</v>
      </c>
      <c r="AI1499" s="91">
        <f t="shared" si="262"/>
        <v>1.6949152542372881E-2</v>
      </c>
      <c r="AJ1499" s="91">
        <f t="shared" si="263"/>
        <v>0</v>
      </c>
      <c r="AK1499" s="91">
        <f t="shared" si="264"/>
        <v>0</v>
      </c>
    </row>
    <row r="1500" spans="1:37" ht="25.15" customHeight="1" thickTop="1" thickBot="1" x14ac:dyDescent="0.25">
      <c r="A1500" s="285" t="s">
        <v>1224</v>
      </c>
      <c r="B1500" s="285"/>
      <c r="C1500" s="285"/>
      <c r="D1500" s="285"/>
      <c r="E1500" s="285"/>
      <c r="F1500" s="285"/>
      <c r="G1500" s="285"/>
      <c r="H1500" s="285"/>
      <c r="I1500" s="285"/>
      <c r="J1500" s="285"/>
      <c r="K1500" s="285"/>
      <c r="L1500" s="285"/>
      <c r="M1500" s="285"/>
      <c r="N1500" s="285"/>
      <c r="O1500" s="285"/>
      <c r="P1500" s="285"/>
      <c r="Q1500" s="285"/>
      <c r="R1500" s="285"/>
      <c r="S1500" s="285"/>
      <c r="T1500" s="285"/>
      <c r="U1500" s="285"/>
      <c r="V1500" s="285"/>
      <c r="W1500" s="285"/>
      <c r="X1500" s="285"/>
      <c r="Y1500" s="285"/>
      <c r="Z1500" s="285"/>
      <c r="AA1500" s="285"/>
      <c r="AB1500" s="285"/>
      <c r="AC1500" s="285"/>
      <c r="AD1500" s="88">
        <f>'Art. 121'!AF1440</f>
        <v>0</v>
      </c>
      <c r="AE1500" s="89">
        <f t="shared" si="258"/>
        <v>0</v>
      </c>
      <c r="AF1500">
        <f t="shared" si="259"/>
        <v>0</v>
      </c>
      <c r="AG1500" s="86">
        <f t="shared" si="260"/>
        <v>1</v>
      </c>
      <c r="AH1500" s="90">
        <f t="shared" si="261"/>
        <v>0</v>
      </c>
      <c r="AI1500" s="91">
        <f t="shared" si="262"/>
        <v>1.6949152542372881E-2</v>
      </c>
      <c r="AJ1500" s="91">
        <f t="shared" si="263"/>
        <v>0</v>
      </c>
      <c r="AK1500" s="91">
        <f t="shared" si="264"/>
        <v>0</v>
      </c>
    </row>
    <row r="1501" spans="1:37" ht="25.15" customHeight="1" thickTop="1" thickBot="1" x14ac:dyDescent="0.25">
      <c r="A1501" s="285" t="s">
        <v>1226</v>
      </c>
      <c r="B1501" s="285"/>
      <c r="C1501" s="285"/>
      <c r="D1501" s="285"/>
      <c r="E1501" s="285"/>
      <c r="F1501" s="285"/>
      <c r="G1501" s="285"/>
      <c r="H1501" s="285"/>
      <c r="I1501" s="285"/>
      <c r="J1501" s="285"/>
      <c r="K1501" s="285"/>
      <c r="L1501" s="285"/>
      <c r="M1501" s="285"/>
      <c r="N1501" s="285"/>
      <c r="O1501" s="285"/>
      <c r="P1501" s="285"/>
      <c r="Q1501" s="285"/>
      <c r="R1501" s="285"/>
      <c r="S1501" s="285"/>
      <c r="T1501" s="285"/>
      <c r="U1501" s="285"/>
      <c r="V1501" s="285"/>
      <c r="W1501" s="285"/>
      <c r="X1501" s="285"/>
      <c r="Y1501" s="285"/>
      <c r="Z1501" s="285"/>
      <c r="AA1501" s="285"/>
      <c r="AB1501" s="285"/>
      <c r="AC1501" s="285"/>
      <c r="AD1501" s="88">
        <f>'Art. 121'!AF1441</f>
        <v>0</v>
      </c>
      <c r="AE1501" s="89">
        <f t="shared" si="258"/>
        <v>0</v>
      </c>
      <c r="AF1501">
        <f t="shared" si="259"/>
        <v>0</v>
      </c>
      <c r="AG1501" s="86">
        <f t="shared" si="260"/>
        <v>1</v>
      </c>
      <c r="AH1501" s="90">
        <f t="shared" si="261"/>
        <v>0</v>
      </c>
      <c r="AI1501" s="91">
        <f t="shared" si="262"/>
        <v>1.6949152542372881E-2</v>
      </c>
      <c r="AJ1501" s="91">
        <f t="shared" si="263"/>
        <v>0</v>
      </c>
      <c r="AK1501" s="91">
        <f t="shared" si="264"/>
        <v>0</v>
      </c>
    </row>
    <row r="1502" spans="1:37" ht="25.15" customHeight="1" thickTop="1" thickBot="1" x14ac:dyDescent="0.25">
      <c r="A1502" s="285" t="s">
        <v>1228</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88">
        <f>'Art. 121'!AF1442</f>
        <v>0</v>
      </c>
      <c r="AE1502" s="89">
        <f t="shared" si="258"/>
        <v>0</v>
      </c>
      <c r="AF1502">
        <f t="shared" si="259"/>
        <v>0</v>
      </c>
      <c r="AG1502" s="86">
        <f t="shared" si="260"/>
        <v>1</v>
      </c>
      <c r="AH1502" s="90">
        <f t="shared" si="261"/>
        <v>0</v>
      </c>
      <c r="AI1502" s="91">
        <f t="shared" si="262"/>
        <v>1.6949152542372881E-2</v>
      </c>
      <c r="AJ1502" s="91">
        <f t="shared" si="263"/>
        <v>0</v>
      </c>
      <c r="AK1502" s="91">
        <f t="shared" si="264"/>
        <v>0</v>
      </c>
    </row>
    <row r="1503" spans="1:37" ht="25.15" customHeight="1" thickTop="1" thickBot="1" x14ac:dyDescent="0.25">
      <c r="A1503" s="285" t="s">
        <v>2354</v>
      </c>
      <c r="B1503" s="285"/>
      <c r="C1503" s="285"/>
      <c r="D1503" s="285"/>
      <c r="E1503" s="285"/>
      <c r="F1503" s="285"/>
      <c r="G1503" s="285"/>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88">
        <f>'Art. 121'!AF1443</f>
        <v>0</v>
      </c>
      <c r="AE1503" s="89">
        <f t="shared" si="258"/>
        <v>0</v>
      </c>
      <c r="AF1503">
        <f t="shared" si="259"/>
        <v>0</v>
      </c>
      <c r="AG1503" s="86">
        <f t="shared" si="260"/>
        <v>1</v>
      </c>
      <c r="AH1503" s="90">
        <f t="shared" si="261"/>
        <v>0</v>
      </c>
      <c r="AI1503" s="91">
        <f t="shared" si="262"/>
        <v>1.6949152542372881E-2</v>
      </c>
      <c r="AJ1503" s="91">
        <f t="shared" si="263"/>
        <v>0</v>
      </c>
      <c r="AK1503" s="91">
        <f t="shared" si="264"/>
        <v>0</v>
      </c>
    </row>
    <row r="1504" spans="1:37" ht="25.15" customHeight="1" thickTop="1" thickBot="1" x14ac:dyDescent="0.25">
      <c r="A1504" s="285" t="s">
        <v>1231</v>
      </c>
      <c r="B1504" s="285"/>
      <c r="C1504" s="285"/>
      <c r="D1504" s="285"/>
      <c r="E1504" s="285"/>
      <c r="F1504" s="285"/>
      <c r="G1504" s="285"/>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88">
        <f>'Art. 121'!AF1444</f>
        <v>0</v>
      </c>
      <c r="AE1504" s="89">
        <f t="shared" si="258"/>
        <v>0</v>
      </c>
      <c r="AF1504">
        <f t="shared" si="259"/>
        <v>0</v>
      </c>
      <c r="AG1504" s="86">
        <f t="shared" si="260"/>
        <v>1</v>
      </c>
      <c r="AH1504" s="90">
        <f t="shared" si="261"/>
        <v>0</v>
      </c>
      <c r="AI1504" s="91">
        <f t="shared" si="262"/>
        <v>1.6949152542372881E-2</v>
      </c>
      <c r="AJ1504" s="91">
        <f t="shared" si="263"/>
        <v>0</v>
      </c>
      <c r="AK1504" s="91">
        <f t="shared" si="264"/>
        <v>0</v>
      </c>
    </row>
    <row r="1505" spans="1:37" ht="25.15" customHeight="1" thickTop="1" thickBot="1" x14ac:dyDescent="0.25">
      <c r="A1505" s="285" t="s">
        <v>1233</v>
      </c>
      <c r="B1505" s="285"/>
      <c r="C1505" s="285"/>
      <c r="D1505" s="285"/>
      <c r="E1505" s="285"/>
      <c r="F1505" s="285"/>
      <c r="G1505" s="285"/>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88">
        <f>'Art. 121'!AF1445</f>
        <v>0</v>
      </c>
      <c r="AE1505" s="89">
        <f t="shared" si="258"/>
        <v>0</v>
      </c>
      <c r="AF1505">
        <f t="shared" si="259"/>
        <v>0</v>
      </c>
      <c r="AG1505" s="86">
        <f t="shared" si="260"/>
        <v>1</v>
      </c>
      <c r="AH1505" s="90">
        <f t="shared" si="261"/>
        <v>0</v>
      </c>
      <c r="AI1505" s="91">
        <f t="shared" si="262"/>
        <v>1.6949152542372881E-2</v>
      </c>
      <c r="AJ1505" s="91">
        <f t="shared" si="263"/>
        <v>0</v>
      </c>
      <c r="AK1505" s="91">
        <f t="shared" si="264"/>
        <v>0</v>
      </c>
    </row>
    <row r="1506" spans="1:37" ht="25.15" customHeight="1" thickTop="1" thickBot="1" x14ac:dyDescent="0.25">
      <c r="A1506" s="285" t="s">
        <v>1235</v>
      </c>
      <c r="B1506" s="285"/>
      <c r="C1506" s="285"/>
      <c r="D1506" s="285"/>
      <c r="E1506" s="285"/>
      <c r="F1506" s="285"/>
      <c r="G1506" s="285"/>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88">
        <f>'Art. 121'!AF1446</f>
        <v>0</v>
      </c>
      <c r="AE1506" s="89">
        <f t="shared" si="258"/>
        <v>0</v>
      </c>
      <c r="AF1506">
        <f t="shared" si="259"/>
        <v>0</v>
      </c>
      <c r="AG1506" s="86">
        <f t="shared" si="260"/>
        <v>1</v>
      </c>
      <c r="AH1506" s="90">
        <f t="shared" si="261"/>
        <v>0</v>
      </c>
      <c r="AI1506" s="91">
        <f t="shared" si="262"/>
        <v>1.6949152542372881E-2</v>
      </c>
      <c r="AJ1506" s="91">
        <f t="shared" si="263"/>
        <v>0</v>
      </c>
      <c r="AK1506" s="91">
        <f t="shared" si="264"/>
        <v>0</v>
      </c>
    </row>
    <row r="1507" spans="1:37" ht="25.15" customHeight="1" thickTop="1" thickBot="1" x14ac:dyDescent="0.25">
      <c r="A1507" s="285" t="s">
        <v>1237</v>
      </c>
      <c r="B1507" s="285"/>
      <c r="C1507" s="285"/>
      <c r="D1507" s="285"/>
      <c r="E1507" s="285"/>
      <c r="F1507" s="285"/>
      <c r="G1507" s="285"/>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88">
        <f>'Art. 121'!AF1447</f>
        <v>0</v>
      </c>
      <c r="AE1507" s="89">
        <f t="shared" si="258"/>
        <v>0</v>
      </c>
      <c r="AF1507">
        <f t="shared" si="259"/>
        <v>0</v>
      </c>
      <c r="AG1507" s="86">
        <f t="shared" si="260"/>
        <v>1</v>
      </c>
      <c r="AH1507" s="90">
        <f t="shared" si="261"/>
        <v>0</v>
      </c>
      <c r="AI1507" s="91">
        <f t="shared" si="262"/>
        <v>1.6949152542372881E-2</v>
      </c>
      <c r="AJ1507" s="91">
        <f t="shared" si="263"/>
        <v>0</v>
      </c>
      <c r="AK1507" s="91">
        <f t="shared" si="264"/>
        <v>0</v>
      </c>
    </row>
    <row r="1508" spans="1:37" ht="25.15" customHeight="1" thickTop="1" thickBot="1" x14ac:dyDescent="0.25">
      <c r="A1508" s="285" t="s">
        <v>1239</v>
      </c>
      <c r="B1508" s="285"/>
      <c r="C1508" s="285"/>
      <c r="D1508" s="285"/>
      <c r="E1508" s="285"/>
      <c r="F1508" s="285"/>
      <c r="G1508" s="285"/>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88">
        <f>'Art. 121'!AF1448</f>
        <v>0</v>
      </c>
      <c r="AE1508" s="89">
        <f t="shared" si="258"/>
        <v>0</v>
      </c>
      <c r="AF1508">
        <f t="shared" si="259"/>
        <v>0</v>
      </c>
      <c r="AG1508" s="86">
        <f t="shared" si="260"/>
        <v>1</v>
      </c>
      <c r="AH1508" s="90">
        <f t="shared" si="261"/>
        <v>0</v>
      </c>
      <c r="AI1508" s="91">
        <f t="shared" si="262"/>
        <v>1.6949152542372881E-2</v>
      </c>
      <c r="AJ1508" s="91">
        <f t="shared" si="263"/>
        <v>0</v>
      </c>
      <c r="AK1508" s="91">
        <f t="shared" si="264"/>
        <v>0</v>
      </c>
    </row>
    <row r="1509" spans="1:37" ht="25.15" customHeight="1" thickTop="1" thickBot="1" x14ac:dyDescent="0.25">
      <c r="A1509" s="285" t="s">
        <v>1241</v>
      </c>
      <c r="B1509" s="285"/>
      <c r="C1509" s="285"/>
      <c r="D1509" s="285"/>
      <c r="E1509" s="285"/>
      <c r="F1509" s="285"/>
      <c r="G1509" s="285"/>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88">
        <f>'Art. 121'!AF1449</f>
        <v>0</v>
      </c>
      <c r="AE1509" s="89">
        <f t="shared" si="258"/>
        <v>0</v>
      </c>
      <c r="AF1509">
        <f t="shared" si="259"/>
        <v>0</v>
      </c>
      <c r="AG1509" s="86">
        <f t="shared" si="260"/>
        <v>1</v>
      </c>
      <c r="AH1509" s="90">
        <f t="shared" si="261"/>
        <v>0</v>
      </c>
      <c r="AI1509" s="91">
        <f t="shared" si="262"/>
        <v>1.6949152542372881E-2</v>
      </c>
      <c r="AJ1509" s="91">
        <f t="shared" si="263"/>
        <v>0</v>
      </c>
      <c r="AK1509" s="91">
        <f t="shared" si="264"/>
        <v>0</v>
      </c>
    </row>
    <row r="1510" spans="1:37" ht="25.15" customHeight="1" thickTop="1" thickBot="1" x14ac:dyDescent="0.25">
      <c r="A1510" s="285" t="s">
        <v>1243</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88">
        <f>'Art. 121'!AF1450</f>
        <v>0</v>
      </c>
      <c r="AE1510" s="89">
        <f t="shared" si="258"/>
        <v>0</v>
      </c>
      <c r="AF1510">
        <f t="shared" si="259"/>
        <v>0</v>
      </c>
      <c r="AG1510" s="86">
        <f t="shared" si="260"/>
        <v>1</v>
      </c>
      <c r="AH1510" s="90">
        <f t="shared" si="261"/>
        <v>0</v>
      </c>
      <c r="AI1510" s="91">
        <f t="shared" si="262"/>
        <v>1.6949152542372881E-2</v>
      </c>
      <c r="AJ1510" s="91">
        <f t="shared" si="263"/>
        <v>0</v>
      </c>
      <c r="AK1510" s="91">
        <f t="shared" si="264"/>
        <v>0</v>
      </c>
    </row>
    <row r="1511" spans="1:37" ht="25.15" customHeight="1" thickTop="1" thickBot="1" x14ac:dyDescent="0.25">
      <c r="A1511" s="285" t="s">
        <v>1245</v>
      </c>
      <c r="B1511" s="285"/>
      <c r="C1511" s="285"/>
      <c r="D1511" s="285"/>
      <c r="E1511" s="285"/>
      <c r="F1511" s="285"/>
      <c r="G1511" s="285"/>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88">
        <f>'Art. 121'!AF1451</f>
        <v>0</v>
      </c>
      <c r="AE1511" s="89">
        <f t="shared" si="258"/>
        <v>0</v>
      </c>
      <c r="AF1511">
        <f t="shared" si="259"/>
        <v>0</v>
      </c>
      <c r="AG1511" s="86">
        <f t="shared" si="260"/>
        <v>1</v>
      </c>
      <c r="AH1511" s="90">
        <f t="shared" si="261"/>
        <v>0</v>
      </c>
      <c r="AI1511" s="91">
        <f t="shared" si="262"/>
        <v>1.6949152542372881E-2</v>
      </c>
      <c r="AJ1511" s="91">
        <f t="shared" si="263"/>
        <v>0</v>
      </c>
      <c r="AK1511" s="91">
        <f t="shared" si="264"/>
        <v>0</v>
      </c>
    </row>
    <row r="1512" spans="1:37" ht="25.15" customHeight="1" thickTop="1" thickBot="1" x14ac:dyDescent="0.25">
      <c r="A1512" s="285" t="s">
        <v>1247</v>
      </c>
      <c r="B1512" s="285"/>
      <c r="C1512" s="285"/>
      <c r="D1512" s="285"/>
      <c r="E1512" s="285"/>
      <c r="F1512" s="285"/>
      <c r="G1512" s="285"/>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88">
        <f>'Art. 121'!AF1452</f>
        <v>0</v>
      </c>
      <c r="AE1512" s="89">
        <f t="shared" si="258"/>
        <v>0</v>
      </c>
      <c r="AF1512">
        <f t="shared" si="259"/>
        <v>0</v>
      </c>
      <c r="AG1512" s="86">
        <f t="shared" si="260"/>
        <v>1</v>
      </c>
      <c r="AH1512" s="90">
        <f t="shared" si="261"/>
        <v>0</v>
      </c>
      <c r="AI1512" s="91">
        <f t="shared" si="262"/>
        <v>1.6949152542372881E-2</v>
      </c>
      <c r="AJ1512" s="91">
        <f t="shared" si="263"/>
        <v>0</v>
      </c>
      <c r="AK1512" s="91">
        <f t="shared" si="264"/>
        <v>0</v>
      </c>
    </row>
    <row r="1513" spans="1:37" ht="25.15" customHeight="1" thickTop="1" thickBot="1" x14ac:dyDescent="0.25">
      <c r="A1513" s="285" t="s">
        <v>1249</v>
      </c>
      <c r="B1513" s="285"/>
      <c r="C1513" s="285"/>
      <c r="D1513" s="285"/>
      <c r="E1513" s="285"/>
      <c r="F1513" s="285"/>
      <c r="G1513" s="285"/>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88">
        <f>'Art. 121'!AF1453</f>
        <v>0</v>
      </c>
      <c r="AE1513" s="89">
        <f t="shared" si="258"/>
        <v>0</v>
      </c>
      <c r="AF1513">
        <f t="shared" si="259"/>
        <v>0</v>
      </c>
      <c r="AG1513" s="86">
        <f t="shared" si="260"/>
        <v>1</v>
      </c>
      <c r="AH1513" s="90">
        <f t="shared" si="261"/>
        <v>0</v>
      </c>
      <c r="AI1513" s="91">
        <f t="shared" si="262"/>
        <v>1.6949152542372881E-2</v>
      </c>
      <c r="AJ1513" s="91">
        <f t="shared" si="263"/>
        <v>0</v>
      </c>
      <c r="AK1513" s="91">
        <f t="shared" si="264"/>
        <v>0</v>
      </c>
    </row>
    <row r="1514" spans="1:37" ht="25.15" customHeight="1" thickTop="1" x14ac:dyDescent="0.2">
      <c r="A1514" s="307" t="s">
        <v>2332</v>
      </c>
      <c r="B1514" s="307"/>
      <c r="C1514" s="307"/>
      <c r="D1514" s="307"/>
      <c r="E1514" s="307"/>
      <c r="F1514" s="307"/>
      <c r="G1514" s="307"/>
      <c r="H1514" s="307"/>
      <c r="I1514" s="307"/>
      <c r="J1514" s="307"/>
      <c r="K1514" s="307"/>
      <c r="L1514" s="307"/>
      <c r="M1514" s="307"/>
      <c r="N1514" s="307"/>
      <c r="O1514" s="307"/>
      <c r="P1514" s="307"/>
      <c r="Q1514" s="307"/>
      <c r="R1514" s="307"/>
      <c r="S1514" s="307"/>
      <c r="T1514" s="307"/>
      <c r="U1514" s="307"/>
      <c r="V1514" s="307"/>
      <c r="W1514" s="307"/>
      <c r="X1514" s="307"/>
      <c r="Y1514" s="307"/>
      <c r="Z1514" s="307"/>
      <c r="AA1514" s="307"/>
      <c r="AB1514" s="307"/>
      <c r="AC1514" s="307"/>
      <c r="AD1514" s="307"/>
      <c r="AE1514" s="89">
        <f>SUM(AE1455:AE1513)</f>
        <v>0</v>
      </c>
      <c r="AF1514" s="59"/>
      <c r="AG1514" s="92">
        <f>SUM(AG1455:AG1513)</f>
        <v>59</v>
      </c>
      <c r="AH1514" s="93"/>
      <c r="AI1514" s="94"/>
      <c r="AJ1514" s="94"/>
      <c r="AK1514" s="94"/>
    </row>
    <row r="1515" spans="1:37" ht="25.15" customHeight="1" x14ac:dyDescent="0.2">
      <c r="A1515" s="308" t="s">
        <v>2355</v>
      </c>
      <c r="B1515" s="308"/>
      <c r="C1515" s="308"/>
      <c r="D1515" s="308"/>
      <c r="E1515" s="308"/>
      <c r="F1515" s="308"/>
      <c r="G1515" s="308"/>
      <c r="H1515" s="308"/>
      <c r="I1515" s="308"/>
      <c r="J1515" s="308"/>
      <c r="K1515" s="308"/>
      <c r="L1515" s="308"/>
      <c r="M1515" s="308"/>
      <c r="N1515" s="308"/>
      <c r="O1515" s="308"/>
      <c r="P1515" s="308"/>
      <c r="Q1515" s="308"/>
      <c r="R1515" s="308"/>
      <c r="S1515" s="308"/>
      <c r="T1515" s="308"/>
      <c r="U1515" s="308"/>
      <c r="V1515" s="308"/>
      <c r="W1515" s="308"/>
      <c r="X1515" s="308"/>
      <c r="Y1515" s="308"/>
      <c r="Z1515" s="308"/>
      <c r="AA1515" s="308"/>
      <c r="AB1515" s="308"/>
      <c r="AC1515" s="308"/>
      <c r="AD1515" s="308"/>
      <c r="AE1515" s="89">
        <f>AE1514/$AE$23*100</f>
        <v>0</v>
      </c>
      <c r="AF1515" s="59"/>
      <c r="AG1515" s="92"/>
      <c r="AH1515" s="93"/>
      <c r="AI1515" s="94"/>
      <c r="AJ1515" s="94"/>
      <c r="AK1515" s="94"/>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5"/>
      <c r="R1516" s="70"/>
      <c r="S1516" s="70"/>
      <c r="T1516" s="70"/>
      <c r="U1516" s="70"/>
      <c r="V1516" s="70"/>
      <c r="W1516" s="70"/>
      <c r="X1516" s="70"/>
      <c r="Y1516" s="70"/>
      <c r="Z1516" s="70"/>
      <c r="AA1516" s="70"/>
      <c r="AB1516" s="70"/>
      <c r="AC1516" s="70"/>
      <c r="AD1516" s="96"/>
      <c r="AE1516" s="96"/>
    </row>
    <row r="1517" spans="1:37" ht="25.15" customHeight="1" thickTop="1" thickBot="1" x14ac:dyDescent="0.25">
      <c r="A1517" s="310" t="s">
        <v>73</v>
      </c>
      <c r="B1517" s="310"/>
      <c r="C1517" s="310"/>
      <c r="D1517" s="310"/>
      <c r="E1517" s="310"/>
      <c r="F1517" s="310"/>
      <c r="G1517" s="310"/>
      <c r="H1517" s="310"/>
      <c r="I1517" s="310"/>
      <c r="J1517" s="310"/>
      <c r="K1517" s="310"/>
      <c r="L1517" s="310"/>
      <c r="M1517" s="310"/>
      <c r="N1517" s="310"/>
      <c r="O1517" s="310"/>
      <c r="P1517" s="310"/>
      <c r="Q1517" s="310"/>
      <c r="R1517" s="310"/>
      <c r="S1517" s="310"/>
      <c r="T1517" s="310"/>
      <c r="U1517" s="310"/>
      <c r="V1517" s="310"/>
      <c r="W1517" s="310"/>
      <c r="X1517" s="310"/>
      <c r="Y1517" s="310"/>
      <c r="Z1517" s="310"/>
      <c r="AA1517" s="310"/>
      <c r="AB1517" s="310"/>
      <c r="AC1517" s="310"/>
      <c r="AD1517" s="104" t="s">
        <v>64</v>
      </c>
      <c r="AE1517" s="105" t="s">
        <v>8</v>
      </c>
      <c r="AF1517" s="86" t="s">
        <v>2133</v>
      </c>
      <c r="AG1517" s="86" t="s">
        <v>2134</v>
      </c>
      <c r="AH1517" s="86" t="s">
        <v>2135</v>
      </c>
      <c r="AI1517" s="87" t="s">
        <v>2136</v>
      </c>
      <c r="AJ1517" s="86"/>
      <c r="AK1517" s="87" t="s">
        <v>2137</v>
      </c>
    </row>
    <row r="1518" spans="1:37" ht="25.15" customHeight="1" thickTop="1" thickBot="1" x14ac:dyDescent="0.25">
      <c r="A1518" s="285" t="s">
        <v>1251</v>
      </c>
      <c r="B1518" s="285"/>
      <c r="C1518" s="285"/>
      <c r="D1518" s="285"/>
      <c r="E1518" s="285"/>
      <c r="F1518" s="285"/>
      <c r="G1518" s="285"/>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88">
        <f>'Art. 121'!AF1456</f>
        <v>0</v>
      </c>
      <c r="AE1518" s="89">
        <f>IF(AG1518=1,AK1518,AG1518)</f>
        <v>0</v>
      </c>
      <c r="AF1518">
        <f>AD1518/2</f>
        <v>0</v>
      </c>
      <c r="AG1518" s="86">
        <f>IF(AND(AF1518&gt;=0,AF1518&lt;=1),1,"No aplica")</f>
        <v>1</v>
      </c>
      <c r="AH1518" s="90">
        <f>AD1518/(AG1518*2)</f>
        <v>0</v>
      </c>
      <c r="AI1518" s="91">
        <f>IF(AG1518=1,AG1518/$AG$1523,"No aplica")</f>
        <v>0.2</v>
      </c>
      <c r="AJ1518" s="91">
        <f>AF1518*AI1518</f>
        <v>0</v>
      </c>
      <c r="AK1518" s="91">
        <f>AJ1518*$AE$23</f>
        <v>0</v>
      </c>
    </row>
    <row r="1519" spans="1:37" ht="25.15" customHeight="1" thickTop="1" thickBot="1" x14ac:dyDescent="0.25">
      <c r="A1519" s="285" t="s">
        <v>1253</v>
      </c>
      <c r="B1519" s="285"/>
      <c r="C1519" s="285"/>
      <c r="D1519" s="285"/>
      <c r="E1519" s="285"/>
      <c r="F1519" s="285"/>
      <c r="G1519" s="285"/>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88">
        <f>'Art. 121'!AF1457</f>
        <v>0</v>
      </c>
      <c r="AE1519" s="89">
        <f>IF(AG1519=1,AK1519,AG1519)</f>
        <v>0</v>
      </c>
      <c r="AF1519">
        <f>AD1519/2</f>
        <v>0</v>
      </c>
      <c r="AG1519" s="86">
        <f>IF(AND(AF1519&gt;=0,AF1519&lt;=1),1,"No aplica")</f>
        <v>1</v>
      </c>
      <c r="AH1519" s="90">
        <f>AD1519/(AG1519*2)</f>
        <v>0</v>
      </c>
      <c r="AI1519" s="91">
        <f>IF(AG1519=1,AG1519/$AG$1523,"No aplica")</f>
        <v>0.2</v>
      </c>
      <c r="AJ1519" s="91">
        <f>AF1519*AI1519</f>
        <v>0</v>
      </c>
      <c r="AK1519" s="91">
        <f>AJ1519*$AE$23</f>
        <v>0</v>
      </c>
    </row>
    <row r="1520" spans="1:37" ht="25.15" customHeight="1" thickTop="1" thickBot="1" x14ac:dyDescent="0.25">
      <c r="A1520" s="285" t="s">
        <v>1255</v>
      </c>
      <c r="B1520" s="285"/>
      <c r="C1520" s="285"/>
      <c r="D1520" s="285"/>
      <c r="E1520" s="285"/>
      <c r="F1520" s="285"/>
      <c r="G1520" s="285"/>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88">
        <f>'Art. 121'!AF1458</f>
        <v>0</v>
      </c>
      <c r="AE1520" s="89">
        <f>IF(AG1520=1,AK1520,AG1520)</f>
        <v>0</v>
      </c>
      <c r="AF1520">
        <f>AD1520/2</f>
        <v>0</v>
      </c>
      <c r="AG1520" s="86">
        <f>IF(AND(AF1520&gt;=0,AF1520&lt;=1),1,"No aplica")</f>
        <v>1</v>
      </c>
      <c r="AH1520" s="90">
        <f>AD1520/(AG1520*2)</f>
        <v>0</v>
      </c>
      <c r="AI1520" s="91">
        <f>IF(AG1520=1,AG1520/$AG$1523,"No aplica")</f>
        <v>0.2</v>
      </c>
      <c r="AJ1520" s="91">
        <f>AF1520*AI1520</f>
        <v>0</v>
      </c>
      <c r="AK1520" s="91">
        <f>AJ1520*$AE$23</f>
        <v>0</v>
      </c>
    </row>
    <row r="1521" spans="1:37" ht="25.15" customHeight="1" thickTop="1" thickBot="1" x14ac:dyDescent="0.25">
      <c r="A1521" s="285" t="s">
        <v>1257</v>
      </c>
      <c r="B1521" s="285"/>
      <c r="C1521" s="285"/>
      <c r="D1521" s="285"/>
      <c r="E1521" s="285"/>
      <c r="F1521" s="285"/>
      <c r="G1521" s="285"/>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88">
        <f>'Art. 121'!AF1459</f>
        <v>0</v>
      </c>
      <c r="AE1521" s="89">
        <f>IF(AG1521=1,AK1521,AG1521)</f>
        <v>0</v>
      </c>
      <c r="AF1521">
        <f>AD1521/2</f>
        <v>0</v>
      </c>
      <c r="AG1521" s="86">
        <f>IF(AND(AF1521&gt;=0,AF1521&lt;=1),1,"No aplica")</f>
        <v>1</v>
      </c>
      <c r="AH1521" s="90">
        <f>AD1521/(AG1521*2)</f>
        <v>0</v>
      </c>
      <c r="AI1521" s="91">
        <f>IF(AG1521=1,AG1521/$AG$1523,"No aplica")</f>
        <v>0.2</v>
      </c>
      <c r="AJ1521" s="91">
        <f>AF1521*AI1521</f>
        <v>0</v>
      </c>
      <c r="AK1521" s="91">
        <f>AJ1521*$AE$23</f>
        <v>0</v>
      </c>
    </row>
    <row r="1522" spans="1:37" ht="25.15" customHeight="1" thickTop="1" thickBot="1" x14ac:dyDescent="0.25">
      <c r="A1522" s="285" t="s">
        <v>1259</v>
      </c>
      <c r="B1522" s="285"/>
      <c r="C1522" s="285"/>
      <c r="D1522" s="285"/>
      <c r="E1522" s="285"/>
      <c r="F1522" s="285"/>
      <c r="G1522" s="285"/>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88">
        <f>'Art. 121'!AF1460</f>
        <v>0</v>
      </c>
      <c r="AE1522" s="89">
        <f>IF(AG1522=1,AK1522,AG1522)</f>
        <v>0</v>
      </c>
      <c r="AF1522">
        <f>AD1522/2</f>
        <v>0</v>
      </c>
      <c r="AG1522" s="86">
        <f>IF(AND(AF1522&gt;=0,AF1522&lt;=1),1,"No aplica")</f>
        <v>1</v>
      </c>
      <c r="AH1522" s="90">
        <f>AD1522/(AG1522*2)</f>
        <v>0</v>
      </c>
      <c r="AI1522" s="91">
        <f>IF(AG1522=1,AG1522/$AG$1523,"No aplica")</f>
        <v>0.2</v>
      </c>
      <c r="AJ1522" s="91">
        <f>AF1522*AI1522</f>
        <v>0</v>
      </c>
      <c r="AK1522" s="91">
        <f>AJ1522*$AE$23</f>
        <v>0</v>
      </c>
    </row>
    <row r="1523" spans="1:37" ht="25.15" customHeight="1" thickTop="1" x14ac:dyDescent="0.2">
      <c r="A1523" s="307" t="s">
        <v>2356</v>
      </c>
      <c r="B1523" s="307"/>
      <c r="C1523" s="307"/>
      <c r="D1523" s="307"/>
      <c r="E1523" s="307"/>
      <c r="F1523" s="307"/>
      <c r="G1523" s="307"/>
      <c r="H1523" s="307"/>
      <c r="I1523" s="307"/>
      <c r="J1523" s="307"/>
      <c r="K1523" s="307"/>
      <c r="L1523" s="307"/>
      <c r="M1523" s="307"/>
      <c r="N1523" s="307"/>
      <c r="O1523" s="307"/>
      <c r="P1523" s="307"/>
      <c r="Q1523" s="307"/>
      <c r="R1523" s="307"/>
      <c r="S1523" s="307"/>
      <c r="T1523" s="307"/>
      <c r="U1523" s="307"/>
      <c r="V1523" s="307"/>
      <c r="W1523" s="307"/>
      <c r="X1523" s="307"/>
      <c r="Y1523" s="307"/>
      <c r="Z1523" s="307"/>
      <c r="AA1523" s="307"/>
      <c r="AB1523" s="307"/>
      <c r="AC1523" s="307"/>
      <c r="AD1523" s="307"/>
      <c r="AE1523" s="89">
        <f>SUM(AE1516:AE1522)</f>
        <v>0</v>
      </c>
      <c r="AF1523" s="59"/>
      <c r="AG1523" s="92">
        <f>SUM(AG1518:AG1522)</f>
        <v>5</v>
      </c>
      <c r="AH1523" s="93"/>
      <c r="AI1523" s="94"/>
      <c r="AJ1523" s="94"/>
      <c r="AK1523" s="94"/>
    </row>
    <row r="1524" spans="1:37" ht="25.15" customHeight="1" x14ac:dyDescent="0.2">
      <c r="A1524" s="308" t="s">
        <v>2357</v>
      </c>
      <c r="B1524" s="308"/>
      <c r="C1524" s="308"/>
      <c r="D1524" s="308"/>
      <c r="E1524" s="308"/>
      <c r="F1524" s="308"/>
      <c r="G1524" s="308"/>
      <c r="H1524" s="308"/>
      <c r="I1524" s="308"/>
      <c r="J1524" s="308"/>
      <c r="K1524" s="308"/>
      <c r="L1524" s="308"/>
      <c r="M1524" s="308"/>
      <c r="N1524" s="308"/>
      <c r="O1524" s="308"/>
      <c r="P1524" s="308"/>
      <c r="Q1524" s="308"/>
      <c r="R1524" s="308"/>
      <c r="S1524" s="308"/>
      <c r="T1524" s="308"/>
      <c r="U1524" s="308"/>
      <c r="V1524" s="308"/>
      <c r="W1524" s="308"/>
      <c r="X1524" s="308"/>
      <c r="Y1524" s="308"/>
      <c r="Z1524" s="308"/>
      <c r="AA1524" s="308"/>
      <c r="AB1524" s="308"/>
      <c r="AC1524" s="308"/>
      <c r="AD1524" s="308"/>
      <c r="AE1524" s="89">
        <f>AE1523/$AE$23*100</f>
        <v>0</v>
      </c>
      <c r="AF1524" s="59"/>
      <c r="AG1524" s="92"/>
      <c r="AH1524" s="93"/>
      <c r="AI1524" s="94"/>
      <c r="AJ1524" s="94"/>
      <c r="AK1524" s="94"/>
    </row>
    <row r="1525" spans="1:37" ht="25.15" customHeight="1" x14ac:dyDescent="0.2">
      <c r="A1525" s="100"/>
      <c r="B1525" s="100"/>
      <c r="C1525" s="100"/>
      <c r="D1525" s="100"/>
      <c r="E1525" s="100"/>
      <c r="F1525" s="100"/>
      <c r="G1525" s="100"/>
      <c r="H1525" s="100"/>
      <c r="I1525" s="100"/>
      <c r="J1525" s="100"/>
      <c r="K1525" s="100"/>
      <c r="L1525" s="100"/>
      <c r="M1525" s="100"/>
      <c r="N1525" s="100"/>
      <c r="O1525" s="100"/>
      <c r="P1525" s="100"/>
      <c r="Q1525" s="95"/>
      <c r="R1525" s="100"/>
      <c r="S1525" s="100"/>
      <c r="T1525" s="100"/>
      <c r="U1525" s="100"/>
      <c r="V1525" s="100"/>
      <c r="W1525" s="100"/>
      <c r="X1525" s="100"/>
      <c r="Y1525" s="100"/>
      <c r="Z1525" s="100"/>
      <c r="AA1525" s="100"/>
      <c r="AB1525" s="100"/>
      <c r="AC1525" s="100"/>
      <c r="AD1525" s="96"/>
      <c r="AE1525" s="96"/>
    </row>
    <row r="1526" spans="1:37" ht="25.15" customHeight="1" x14ac:dyDescent="0.2">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15" customHeight="1" x14ac:dyDescent="0.2">
      <c r="A1527" s="309" t="s">
        <v>1260</v>
      </c>
      <c r="B1527" s="309"/>
      <c r="C1527" s="309"/>
      <c r="D1527" s="309"/>
      <c r="E1527" s="309"/>
      <c r="F1527" s="309"/>
      <c r="G1527" s="309"/>
      <c r="H1527" s="309"/>
      <c r="I1527" s="309"/>
      <c r="J1527" s="309"/>
      <c r="K1527" s="309"/>
      <c r="L1527" s="309"/>
      <c r="M1527" s="309"/>
      <c r="N1527" s="309"/>
      <c r="O1527" s="309"/>
      <c r="P1527" s="309"/>
      <c r="Q1527" s="309"/>
      <c r="R1527" s="309"/>
      <c r="S1527" s="309"/>
      <c r="T1527" s="309"/>
      <c r="U1527" s="309"/>
      <c r="V1527" s="309"/>
      <c r="W1527" s="309"/>
      <c r="X1527" s="309"/>
      <c r="Y1527" s="309"/>
      <c r="Z1527" s="309"/>
      <c r="AA1527" s="309"/>
      <c r="AB1527" s="309"/>
      <c r="AC1527" s="309"/>
      <c r="AD1527" s="82"/>
      <c r="AE1527" s="82"/>
    </row>
    <row r="1528" spans="1:37" ht="25.15" customHeight="1" x14ac:dyDescent="0.2">
      <c r="A1528" s="101"/>
      <c r="B1528" s="102"/>
      <c r="C1528" s="102"/>
      <c r="D1528" s="102"/>
      <c r="E1528" s="102"/>
      <c r="F1528" s="102"/>
      <c r="G1528" s="102"/>
      <c r="H1528" s="102"/>
      <c r="I1528" s="102"/>
      <c r="J1528" s="102"/>
      <c r="K1528" s="102"/>
      <c r="L1528" s="102"/>
      <c r="M1528" s="102"/>
      <c r="N1528" s="102"/>
      <c r="O1528" s="102"/>
      <c r="P1528" s="102"/>
      <c r="Q1528" s="103"/>
      <c r="R1528" s="102"/>
      <c r="S1528" s="102"/>
      <c r="T1528" s="102"/>
      <c r="U1528" s="102"/>
      <c r="V1528" s="102"/>
      <c r="W1528" s="102"/>
      <c r="X1528" s="102"/>
      <c r="Y1528" s="102"/>
      <c r="Z1528" s="102"/>
      <c r="AA1528" s="102"/>
      <c r="AB1528" s="102"/>
      <c r="AC1528" s="102"/>
      <c r="AD1528" s="83"/>
      <c r="AE1528" s="83"/>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5"/>
      <c r="R1529" s="70"/>
      <c r="S1529" s="70"/>
      <c r="T1529" s="70"/>
      <c r="U1529" s="70"/>
      <c r="V1529" s="70"/>
      <c r="W1529" s="70"/>
      <c r="X1529" s="70"/>
      <c r="Y1529" s="70"/>
      <c r="Z1529" s="70"/>
      <c r="AA1529" s="70"/>
      <c r="AB1529" s="70"/>
      <c r="AC1529" s="70"/>
      <c r="AD1529" s="96"/>
      <c r="AE1529" s="96"/>
    </row>
    <row r="1530" spans="1:37" ht="25.15" customHeight="1" thickTop="1" thickBot="1" x14ac:dyDescent="0.25">
      <c r="A1530" s="299" t="s">
        <v>43</v>
      </c>
      <c r="B1530" s="299"/>
      <c r="C1530" s="299"/>
      <c r="D1530" s="299"/>
      <c r="E1530" s="299"/>
      <c r="F1530" s="299"/>
      <c r="G1530" s="299"/>
      <c r="H1530" s="299"/>
      <c r="I1530" s="299"/>
      <c r="J1530" s="299"/>
      <c r="K1530" s="299"/>
      <c r="L1530" s="299"/>
      <c r="M1530" s="299"/>
      <c r="N1530" s="299"/>
      <c r="O1530" s="299"/>
      <c r="P1530" s="299"/>
      <c r="Q1530" s="299"/>
      <c r="R1530" s="299"/>
      <c r="S1530" s="299"/>
      <c r="T1530" s="299"/>
      <c r="U1530" s="299"/>
      <c r="V1530" s="299"/>
      <c r="W1530" s="299"/>
      <c r="X1530" s="299"/>
      <c r="Y1530" s="299"/>
      <c r="Z1530" s="299"/>
      <c r="AA1530" s="299"/>
      <c r="AB1530" s="299"/>
      <c r="AC1530" s="299"/>
      <c r="AD1530" s="63" t="s">
        <v>64</v>
      </c>
      <c r="AE1530" s="211" t="s">
        <v>8</v>
      </c>
      <c r="AF1530" s="86" t="s">
        <v>2133</v>
      </c>
      <c r="AG1530" s="86" t="s">
        <v>2134</v>
      </c>
      <c r="AH1530" s="86" t="s">
        <v>2135</v>
      </c>
      <c r="AI1530" s="87" t="s">
        <v>2136</v>
      </c>
      <c r="AJ1530" s="86"/>
      <c r="AK1530" s="87" t="s">
        <v>2137</v>
      </c>
    </row>
    <row r="1531" spans="1:37" ht="25.15" customHeight="1" thickTop="1" thickBot="1" x14ac:dyDescent="0.25">
      <c r="A1531" s="285" t="s">
        <v>2358</v>
      </c>
      <c r="B1531" s="285"/>
      <c r="C1531" s="285"/>
      <c r="D1531" s="285"/>
      <c r="E1531" s="285"/>
      <c r="F1531" s="285"/>
      <c r="G1531" s="285"/>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88">
        <f>'Art. 121'!AF1469</f>
        <v>3</v>
      </c>
      <c r="AE1531" s="89" t="str">
        <f t="shared" ref="AE1531:AE1593" si="265">IF(AG1531=1,AK1531,AG1531)</f>
        <v>No aplica</v>
      </c>
      <c r="AF1531">
        <f t="shared" ref="AF1531:AF1593" si="266">AD1531/2</f>
        <v>1.5</v>
      </c>
      <c r="AG1531" s="86" t="str">
        <f t="shared" ref="AG1531:AG1593" si="267">IF(AND(AF1531&gt;=0,AF1531&lt;=1),1,"No aplica")</f>
        <v>No aplica</v>
      </c>
      <c r="AH1531" s="90" t="e">
        <f t="shared" ref="AH1531:AH1593" si="268">AD1531/(AG1531*2)</f>
        <v>#VALUE!</v>
      </c>
      <c r="AI1531" s="91" t="str">
        <f t="shared" ref="AI1531:AI1593" si="269">IF(AG1531=1,AG1531/$AG$1594,"No aplica")</f>
        <v>No aplica</v>
      </c>
      <c r="AJ1531" s="91" t="e">
        <f t="shared" ref="AJ1531:AJ1593" si="270">AF1531*AI1531</f>
        <v>#VALUE!</v>
      </c>
      <c r="AK1531" s="91" t="e">
        <f t="shared" ref="AK1531:AK1593" si="271">AJ1531*$AE$23</f>
        <v>#VALUE!</v>
      </c>
    </row>
    <row r="1532" spans="1:37" ht="25.15" customHeight="1" thickTop="1" thickBot="1" x14ac:dyDescent="0.25">
      <c r="A1532" s="285" t="s">
        <v>989</v>
      </c>
      <c r="B1532" s="285"/>
      <c r="C1532" s="285"/>
      <c r="D1532" s="285"/>
      <c r="E1532" s="285"/>
      <c r="F1532" s="285"/>
      <c r="G1532" s="285"/>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88">
        <f>'Art. 121'!AF1470</f>
        <v>3</v>
      </c>
      <c r="AE1532" s="89" t="str">
        <f t="shared" si="265"/>
        <v>No aplica</v>
      </c>
      <c r="AF1532">
        <f t="shared" si="266"/>
        <v>1.5</v>
      </c>
      <c r="AG1532" s="86" t="str">
        <f t="shared" si="267"/>
        <v>No aplica</v>
      </c>
      <c r="AH1532" s="90" t="e">
        <f t="shared" si="268"/>
        <v>#VALUE!</v>
      </c>
      <c r="AI1532" s="91" t="str">
        <f t="shared" si="269"/>
        <v>No aplica</v>
      </c>
      <c r="AJ1532" s="91" t="e">
        <f t="shared" si="270"/>
        <v>#VALUE!</v>
      </c>
      <c r="AK1532" s="91" t="e">
        <f t="shared" si="271"/>
        <v>#VALUE!</v>
      </c>
    </row>
    <row r="1533" spans="1:37" ht="25.15" customHeight="1" thickTop="1" thickBot="1" x14ac:dyDescent="0.25">
      <c r="A1533" s="285" t="s">
        <v>1264</v>
      </c>
      <c r="B1533" s="285"/>
      <c r="C1533" s="285"/>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88">
        <f>'Art. 121'!AF1471</f>
        <v>3</v>
      </c>
      <c r="AE1533" s="89" t="str">
        <f t="shared" si="265"/>
        <v>No aplica</v>
      </c>
      <c r="AF1533">
        <f t="shared" si="266"/>
        <v>1.5</v>
      </c>
      <c r="AG1533" s="86" t="str">
        <f t="shared" si="267"/>
        <v>No aplica</v>
      </c>
      <c r="AH1533" s="90" t="e">
        <f t="shared" si="268"/>
        <v>#VALUE!</v>
      </c>
      <c r="AI1533" s="91" t="str">
        <f t="shared" si="269"/>
        <v>No aplica</v>
      </c>
      <c r="AJ1533" s="91" t="e">
        <f t="shared" si="270"/>
        <v>#VALUE!</v>
      </c>
      <c r="AK1533" s="91" t="e">
        <f t="shared" si="271"/>
        <v>#VALUE!</v>
      </c>
    </row>
    <row r="1534" spans="1:37" ht="25.15" customHeight="1" thickTop="1" thickBot="1" x14ac:dyDescent="0.25">
      <c r="A1534" s="285" t="s">
        <v>1266</v>
      </c>
      <c r="B1534" s="285"/>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88">
        <f>'Art. 121'!AF1472</f>
        <v>3</v>
      </c>
      <c r="AE1534" s="89" t="str">
        <f t="shared" si="265"/>
        <v>No aplica</v>
      </c>
      <c r="AF1534">
        <f t="shared" si="266"/>
        <v>1.5</v>
      </c>
      <c r="AG1534" s="86" t="str">
        <f t="shared" si="267"/>
        <v>No aplica</v>
      </c>
      <c r="AH1534" s="90" t="e">
        <f t="shared" si="268"/>
        <v>#VALUE!</v>
      </c>
      <c r="AI1534" s="91" t="str">
        <f t="shared" si="269"/>
        <v>No aplica</v>
      </c>
      <c r="AJ1534" s="91" t="e">
        <f t="shared" si="270"/>
        <v>#VALUE!</v>
      </c>
      <c r="AK1534" s="91" t="e">
        <f t="shared" si="271"/>
        <v>#VALUE!</v>
      </c>
    </row>
    <row r="1535" spans="1:37" ht="25.15" customHeight="1" thickTop="1" thickBot="1" x14ac:dyDescent="0.25">
      <c r="A1535" s="285" t="s">
        <v>1268</v>
      </c>
      <c r="B1535" s="285"/>
      <c r="C1535" s="285"/>
      <c r="D1535" s="285"/>
      <c r="E1535" s="285"/>
      <c r="F1535" s="285"/>
      <c r="G1535" s="285"/>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88">
        <f>'Art. 121'!AF1473</f>
        <v>3</v>
      </c>
      <c r="AE1535" s="89" t="str">
        <f t="shared" si="265"/>
        <v>No aplica</v>
      </c>
      <c r="AF1535">
        <f t="shared" si="266"/>
        <v>1.5</v>
      </c>
      <c r="AG1535" s="86" t="str">
        <f t="shared" si="267"/>
        <v>No aplica</v>
      </c>
      <c r="AH1535" s="90" t="e">
        <f t="shared" si="268"/>
        <v>#VALUE!</v>
      </c>
      <c r="AI1535" s="91" t="str">
        <f t="shared" si="269"/>
        <v>No aplica</v>
      </c>
      <c r="AJ1535" s="91" t="e">
        <f t="shared" si="270"/>
        <v>#VALUE!</v>
      </c>
      <c r="AK1535" s="91" t="e">
        <f t="shared" si="271"/>
        <v>#VALUE!</v>
      </c>
    </row>
    <row r="1536" spans="1:37" ht="25.15" customHeight="1" thickTop="1" thickBot="1" x14ac:dyDescent="0.25">
      <c r="A1536" s="285" t="s">
        <v>1270</v>
      </c>
      <c r="B1536" s="285"/>
      <c r="C1536" s="285"/>
      <c r="D1536" s="285"/>
      <c r="E1536" s="285"/>
      <c r="F1536" s="285"/>
      <c r="G1536" s="285"/>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88">
        <f>'Art. 121'!AF1474</f>
        <v>3</v>
      </c>
      <c r="AE1536" s="89" t="str">
        <f t="shared" si="265"/>
        <v>No aplica</v>
      </c>
      <c r="AF1536">
        <f t="shared" si="266"/>
        <v>1.5</v>
      </c>
      <c r="AG1536" s="86" t="str">
        <f t="shared" si="267"/>
        <v>No aplica</v>
      </c>
      <c r="AH1536" s="90" t="e">
        <f t="shared" si="268"/>
        <v>#VALUE!</v>
      </c>
      <c r="AI1536" s="91" t="str">
        <f t="shared" si="269"/>
        <v>No aplica</v>
      </c>
      <c r="AJ1536" s="91" t="e">
        <f t="shared" si="270"/>
        <v>#VALUE!</v>
      </c>
      <c r="AK1536" s="91" t="e">
        <f t="shared" si="271"/>
        <v>#VALUE!</v>
      </c>
    </row>
    <row r="1537" spans="1:37" ht="25.15" customHeight="1" thickTop="1" thickBot="1" x14ac:dyDescent="0.25">
      <c r="A1537" s="285" t="s">
        <v>1272</v>
      </c>
      <c r="B1537" s="285"/>
      <c r="C1537" s="285"/>
      <c r="D1537" s="285"/>
      <c r="E1537" s="285"/>
      <c r="F1537" s="285"/>
      <c r="G1537" s="285"/>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88">
        <f>'Art. 121'!AF1475</f>
        <v>3</v>
      </c>
      <c r="AE1537" s="89" t="str">
        <f t="shared" si="265"/>
        <v>No aplica</v>
      </c>
      <c r="AF1537">
        <f t="shared" si="266"/>
        <v>1.5</v>
      </c>
      <c r="AG1537" s="86" t="str">
        <f t="shared" si="267"/>
        <v>No aplica</v>
      </c>
      <c r="AH1537" s="90" t="e">
        <f t="shared" si="268"/>
        <v>#VALUE!</v>
      </c>
      <c r="AI1537" s="91" t="str">
        <f t="shared" si="269"/>
        <v>No aplica</v>
      </c>
      <c r="AJ1537" s="91" t="e">
        <f t="shared" si="270"/>
        <v>#VALUE!</v>
      </c>
      <c r="AK1537" s="91" t="e">
        <f t="shared" si="271"/>
        <v>#VALUE!</v>
      </c>
    </row>
    <row r="1538" spans="1:37" ht="25.15" customHeight="1" thickTop="1" thickBot="1" x14ac:dyDescent="0.25">
      <c r="A1538" s="285" t="s">
        <v>1274</v>
      </c>
      <c r="B1538" s="285"/>
      <c r="C1538" s="285"/>
      <c r="D1538" s="285"/>
      <c r="E1538" s="285"/>
      <c r="F1538" s="285"/>
      <c r="G1538" s="285"/>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88">
        <f>'Art. 121'!AF1476</f>
        <v>3</v>
      </c>
      <c r="AE1538" s="89" t="str">
        <f t="shared" si="265"/>
        <v>No aplica</v>
      </c>
      <c r="AF1538">
        <f t="shared" si="266"/>
        <v>1.5</v>
      </c>
      <c r="AG1538" s="86" t="str">
        <f t="shared" si="267"/>
        <v>No aplica</v>
      </c>
      <c r="AH1538" s="90" t="e">
        <f t="shared" si="268"/>
        <v>#VALUE!</v>
      </c>
      <c r="AI1538" s="91" t="str">
        <f t="shared" si="269"/>
        <v>No aplica</v>
      </c>
      <c r="AJ1538" s="91" t="e">
        <f t="shared" si="270"/>
        <v>#VALUE!</v>
      </c>
      <c r="AK1538" s="91" t="e">
        <f t="shared" si="271"/>
        <v>#VALUE!</v>
      </c>
    </row>
    <row r="1539" spans="1:37" ht="25.15" customHeight="1" thickTop="1" thickBot="1" x14ac:dyDescent="0.25">
      <c r="A1539" s="285" t="s">
        <v>1276</v>
      </c>
      <c r="B1539" s="285"/>
      <c r="C1539" s="285"/>
      <c r="D1539" s="285"/>
      <c r="E1539" s="285"/>
      <c r="F1539" s="285"/>
      <c r="G1539" s="285"/>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88">
        <f>'Art. 121'!AF1477</f>
        <v>3</v>
      </c>
      <c r="AE1539" s="89" t="str">
        <f t="shared" si="265"/>
        <v>No aplica</v>
      </c>
      <c r="AF1539">
        <f t="shared" si="266"/>
        <v>1.5</v>
      </c>
      <c r="AG1539" s="86" t="str">
        <f t="shared" si="267"/>
        <v>No aplica</v>
      </c>
      <c r="AH1539" s="90" t="e">
        <f t="shared" si="268"/>
        <v>#VALUE!</v>
      </c>
      <c r="AI1539" s="91" t="str">
        <f t="shared" si="269"/>
        <v>No aplica</v>
      </c>
      <c r="AJ1539" s="91" t="e">
        <f t="shared" si="270"/>
        <v>#VALUE!</v>
      </c>
      <c r="AK1539" s="91" t="e">
        <f t="shared" si="271"/>
        <v>#VALUE!</v>
      </c>
    </row>
    <row r="1540" spans="1:37" ht="25.15" customHeight="1" thickTop="1" thickBot="1" x14ac:dyDescent="0.25">
      <c r="A1540" s="285" t="s">
        <v>1278</v>
      </c>
      <c r="B1540" s="285"/>
      <c r="C1540" s="285"/>
      <c r="D1540" s="285"/>
      <c r="E1540" s="285"/>
      <c r="F1540" s="285"/>
      <c r="G1540" s="285"/>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88">
        <f>'Art. 121'!AF1478</f>
        <v>3</v>
      </c>
      <c r="AE1540" s="89" t="str">
        <f t="shared" si="265"/>
        <v>No aplica</v>
      </c>
      <c r="AF1540">
        <f t="shared" si="266"/>
        <v>1.5</v>
      </c>
      <c r="AG1540" s="86" t="str">
        <f t="shared" si="267"/>
        <v>No aplica</v>
      </c>
      <c r="AH1540" s="90" t="e">
        <f t="shared" si="268"/>
        <v>#VALUE!</v>
      </c>
      <c r="AI1540" s="91" t="str">
        <f t="shared" si="269"/>
        <v>No aplica</v>
      </c>
      <c r="AJ1540" s="91" t="e">
        <f t="shared" si="270"/>
        <v>#VALUE!</v>
      </c>
      <c r="AK1540" s="91" t="e">
        <f t="shared" si="271"/>
        <v>#VALUE!</v>
      </c>
    </row>
    <row r="1541" spans="1:37" ht="25.15" customHeight="1" thickTop="1" thickBot="1" x14ac:dyDescent="0.25">
      <c r="A1541" s="285" t="s">
        <v>1280</v>
      </c>
      <c r="B1541" s="285"/>
      <c r="C1541" s="285"/>
      <c r="D1541" s="285"/>
      <c r="E1541" s="285"/>
      <c r="F1541" s="285"/>
      <c r="G1541" s="285"/>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88">
        <f>'Art. 121'!AF1479</f>
        <v>3</v>
      </c>
      <c r="AE1541" s="89" t="str">
        <f t="shared" si="265"/>
        <v>No aplica</v>
      </c>
      <c r="AF1541">
        <f t="shared" si="266"/>
        <v>1.5</v>
      </c>
      <c r="AG1541" s="86" t="str">
        <f t="shared" si="267"/>
        <v>No aplica</v>
      </c>
      <c r="AH1541" s="90" t="e">
        <f t="shared" si="268"/>
        <v>#VALUE!</v>
      </c>
      <c r="AI1541" s="91" t="str">
        <f t="shared" si="269"/>
        <v>No aplica</v>
      </c>
      <c r="AJ1541" s="91" t="e">
        <f t="shared" si="270"/>
        <v>#VALUE!</v>
      </c>
      <c r="AK1541" s="91" t="e">
        <f t="shared" si="271"/>
        <v>#VALUE!</v>
      </c>
    </row>
    <row r="1542" spans="1:37" ht="25.15" customHeight="1" thickTop="1" thickBot="1" x14ac:dyDescent="0.25">
      <c r="A1542" s="285" t="s">
        <v>1282</v>
      </c>
      <c r="B1542" s="285"/>
      <c r="C1542" s="285"/>
      <c r="D1542" s="285"/>
      <c r="E1542" s="285"/>
      <c r="F1542" s="285"/>
      <c r="G1542" s="285"/>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88">
        <f>'Art. 121'!AF1480</f>
        <v>3</v>
      </c>
      <c r="AE1542" s="89" t="str">
        <f t="shared" si="265"/>
        <v>No aplica</v>
      </c>
      <c r="AF1542">
        <f t="shared" si="266"/>
        <v>1.5</v>
      </c>
      <c r="AG1542" s="86" t="str">
        <f t="shared" si="267"/>
        <v>No aplica</v>
      </c>
      <c r="AH1542" s="90" t="e">
        <f t="shared" si="268"/>
        <v>#VALUE!</v>
      </c>
      <c r="AI1542" s="91" t="str">
        <f t="shared" si="269"/>
        <v>No aplica</v>
      </c>
      <c r="AJ1542" s="91" t="e">
        <f t="shared" si="270"/>
        <v>#VALUE!</v>
      </c>
      <c r="AK1542" s="91" t="e">
        <f t="shared" si="271"/>
        <v>#VALUE!</v>
      </c>
    </row>
    <row r="1543" spans="1:37" ht="25.15" customHeight="1" thickTop="1" thickBot="1" x14ac:dyDescent="0.25">
      <c r="A1543" s="285" t="s">
        <v>2359</v>
      </c>
      <c r="B1543" s="285"/>
      <c r="C1543" s="285"/>
      <c r="D1543" s="285"/>
      <c r="E1543" s="285"/>
      <c r="F1543" s="285"/>
      <c r="G1543" s="285"/>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88">
        <f>'Art. 121'!AF1481</f>
        <v>3</v>
      </c>
      <c r="AE1543" s="89" t="str">
        <f t="shared" si="265"/>
        <v>No aplica</v>
      </c>
      <c r="AF1543">
        <f t="shared" si="266"/>
        <v>1.5</v>
      </c>
      <c r="AG1543" s="86" t="str">
        <f t="shared" si="267"/>
        <v>No aplica</v>
      </c>
      <c r="AH1543" s="90" t="e">
        <f t="shared" si="268"/>
        <v>#VALUE!</v>
      </c>
      <c r="AI1543" s="91" t="str">
        <f t="shared" si="269"/>
        <v>No aplica</v>
      </c>
      <c r="AJ1543" s="91" t="e">
        <f t="shared" si="270"/>
        <v>#VALUE!</v>
      </c>
      <c r="AK1543" s="91" t="e">
        <f t="shared" si="271"/>
        <v>#VALUE!</v>
      </c>
    </row>
    <row r="1544" spans="1:37" ht="25.15" customHeight="1" thickTop="1" thickBot="1" x14ac:dyDescent="0.25">
      <c r="A1544" s="285" t="s">
        <v>1285</v>
      </c>
      <c r="B1544" s="285"/>
      <c r="C1544" s="285"/>
      <c r="D1544" s="285"/>
      <c r="E1544" s="285"/>
      <c r="F1544" s="285"/>
      <c r="G1544" s="285"/>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88">
        <f>'Art. 121'!AF1482</f>
        <v>3</v>
      </c>
      <c r="AE1544" s="89" t="str">
        <f t="shared" si="265"/>
        <v>No aplica</v>
      </c>
      <c r="AF1544">
        <f t="shared" si="266"/>
        <v>1.5</v>
      </c>
      <c r="AG1544" s="86" t="str">
        <f t="shared" si="267"/>
        <v>No aplica</v>
      </c>
      <c r="AH1544" s="90" t="e">
        <f t="shared" si="268"/>
        <v>#VALUE!</v>
      </c>
      <c r="AI1544" s="91" t="str">
        <f t="shared" si="269"/>
        <v>No aplica</v>
      </c>
      <c r="AJ1544" s="91" t="e">
        <f t="shared" si="270"/>
        <v>#VALUE!</v>
      </c>
      <c r="AK1544" s="91" t="e">
        <f t="shared" si="271"/>
        <v>#VALUE!</v>
      </c>
    </row>
    <row r="1545" spans="1:37" ht="25.15" customHeight="1" thickTop="1" thickBot="1" x14ac:dyDescent="0.25">
      <c r="A1545" s="285" t="s">
        <v>1287</v>
      </c>
      <c r="B1545" s="285"/>
      <c r="C1545" s="285"/>
      <c r="D1545" s="285"/>
      <c r="E1545" s="285"/>
      <c r="F1545" s="285"/>
      <c r="G1545" s="285"/>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88">
        <f>'Art. 121'!AF1483</f>
        <v>3</v>
      </c>
      <c r="AE1545" s="89" t="str">
        <f t="shared" si="265"/>
        <v>No aplica</v>
      </c>
      <c r="AF1545">
        <f t="shared" si="266"/>
        <v>1.5</v>
      </c>
      <c r="AG1545" s="86" t="str">
        <f t="shared" si="267"/>
        <v>No aplica</v>
      </c>
      <c r="AH1545" s="90" t="e">
        <f t="shared" si="268"/>
        <v>#VALUE!</v>
      </c>
      <c r="AI1545" s="91" t="str">
        <f t="shared" si="269"/>
        <v>No aplica</v>
      </c>
      <c r="AJ1545" s="91" t="e">
        <f t="shared" si="270"/>
        <v>#VALUE!</v>
      </c>
      <c r="AK1545" s="91" t="e">
        <f t="shared" si="271"/>
        <v>#VALUE!</v>
      </c>
    </row>
    <row r="1546" spans="1:37" ht="25.15" customHeight="1" thickTop="1" thickBot="1" x14ac:dyDescent="0.25">
      <c r="A1546" s="285" t="s">
        <v>1289</v>
      </c>
      <c r="B1546" s="285"/>
      <c r="C1546" s="285"/>
      <c r="D1546" s="285"/>
      <c r="E1546" s="285"/>
      <c r="F1546" s="285"/>
      <c r="G1546" s="285"/>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88">
        <f>'Art. 121'!AF1484</f>
        <v>3</v>
      </c>
      <c r="AE1546" s="89" t="str">
        <f t="shared" si="265"/>
        <v>No aplica</v>
      </c>
      <c r="AF1546">
        <f t="shared" si="266"/>
        <v>1.5</v>
      </c>
      <c r="AG1546" s="86" t="str">
        <f t="shared" si="267"/>
        <v>No aplica</v>
      </c>
      <c r="AH1546" s="90" t="e">
        <f t="shared" si="268"/>
        <v>#VALUE!</v>
      </c>
      <c r="AI1546" s="91" t="str">
        <f t="shared" si="269"/>
        <v>No aplica</v>
      </c>
      <c r="AJ1546" s="91" t="e">
        <f t="shared" si="270"/>
        <v>#VALUE!</v>
      </c>
      <c r="AK1546" s="91" t="e">
        <f t="shared" si="271"/>
        <v>#VALUE!</v>
      </c>
    </row>
    <row r="1547" spans="1:37" ht="25.15" customHeight="1" thickTop="1" thickBot="1" x14ac:dyDescent="0.25">
      <c r="A1547" s="285" t="s">
        <v>1291</v>
      </c>
      <c r="B1547" s="285"/>
      <c r="C1547" s="285"/>
      <c r="D1547" s="285"/>
      <c r="E1547" s="285"/>
      <c r="F1547" s="285"/>
      <c r="G1547" s="285"/>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88">
        <f>'Art. 121'!AF1485</f>
        <v>3</v>
      </c>
      <c r="AE1547" s="89" t="str">
        <f t="shared" si="265"/>
        <v>No aplica</v>
      </c>
      <c r="AF1547">
        <f t="shared" si="266"/>
        <v>1.5</v>
      </c>
      <c r="AG1547" s="86" t="str">
        <f t="shared" si="267"/>
        <v>No aplica</v>
      </c>
      <c r="AH1547" s="90" t="e">
        <f t="shared" si="268"/>
        <v>#VALUE!</v>
      </c>
      <c r="AI1547" s="91" t="str">
        <f t="shared" si="269"/>
        <v>No aplica</v>
      </c>
      <c r="AJ1547" s="91" t="e">
        <f t="shared" si="270"/>
        <v>#VALUE!</v>
      </c>
      <c r="AK1547" s="91" t="e">
        <f t="shared" si="271"/>
        <v>#VALUE!</v>
      </c>
    </row>
    <row r="1548" spans="1:37" ht="25.15" customHeight="1" thickTop="1" thickBot="1" x14ac:dyDescent="0.25">
      <c r="A1548" s="285" t="s">
        <v>1293</v>
      </c>
      <c r="B1548" s="285"/>
      <c r="C1548" s="285"/>
      <c r="D1548" s="285"/>
      <c r="E1548" s="285"/>
      <c r="F1548" s="285"/>
      <c r="G1548" s="285"/>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88">
        <f>'Art. 121'!AF1486</f>
        <v>3</v>
      </c>
      <c r="AE1548" s="89" t="str">
        <f t="shared" si="265"/>
        <v>No aplica</v>
      </c>
      <c r="AF1548">
        <f t="shared" si="266"/>
        <v>1.5</v>
      </c>
      <c r="AG1548" s="86" t="str">
        <f t="shared" si="267"/>
        <v>No aplica</v>
      </c>
      <c r="AH1548" s="90" t="e">
        <f t="shared" si="268"/>
        <v>#VALUE!</v>
      </c>
      <c r="AI1548" s="91" t="str">
        <f t="shared" si="269"/>
        <v>No aplica</v>
      </c>
      <c r="AJ1548" s="91" t="e">
        <f t="shared" si="270"/>
        <v>#VALUE!</v>
      </c>
      <c r="AK1548" s="91" t="e">
        <f t="shared" si="271"/>
        <v>#VALUE!</v>
      </c>
    </row>
    <row r="1549" spans="1:37" ht="25.15" customHeight="1" thickTop="1" thickBot="1" x14ac:dyDescent="0.25">
      <c r="A1549" s="285" t="s">
        <v>2360</v>
      </c>
      <c r="B1549" s="285"/>
      <c r="C1549" s="285"/>
      <c r="D1549" s="285"/>
      <c r="E1549" s="285"/>
      <c r="F1549" s="285"/>
      <c r="G1549" s="285"/>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88">
        <f>'Art. 121'!AF1487</f>
        <v>3</v>
      </c>
      <c r="AE1549" s="89" t="str">
        <f t="shared" si="265"/>
        <v>No aplica</v>
      </c>
      <c r="AF1549">
        <f t="shared" si="266"/>
        <v>1.5</v>
      </c>
      <c r="AG1549" s="86" t="str">
        <f t="shared" si="267"/>
        <v>No aplica</v>
      </c>
      <c r="AH1549" s="90" t="e">
        <f t="shared" si="268"/>
        <v>#VALUE!</v>
      </c>
      <c r="AI1549" s="91" t="str">
        <f t="shared" si="269"/>
        <v>No aplica</v>
      </c>
      <c r="AJ1549" s="91" t="e">
        <f t="shared" si="270"/>
        <v>#VALUE!</v>
      </c>
      <c r="AK1549" s="91" t="e">
        <f t="shared" si="271"/>
        <v>#VALUE!</v>
      </c>
    </row>
    <row r="1550" spans="1:37" ht="25.15" customHeight="1" thickTop="1" thickBot="1" x14ac:dyDescent="0.25">
      <c r="A1550" s="285" t="s">
        <v>1295</v>
      </c>
      <c r="B1550" s="285"/>
      <c r="C1550" s="285"/>
      <c r="D1550" s="285"/>
      <c r="E1550" s="285"/>
      <c r="F1550" s="285"/>
      <c r="G1550" s="285"/>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88">
        <f>'Art. 121'!AF1488</f>
        <v>3</v>
      </c>
      <c r="AE1550" s="89" t="str">
        <f t="shared" si="265"/>
        <v>No aplica</v>
      </c>
      <c r="AF1550">
        <f t="shared" si="266"/>
        <v>1.5</v>
      </c>
      <c r="AG1550" s="86" t="str">
        <f t="shared" si="267"/>
        <v>No aplica</v>
      </c>
      <c r="AH1550" s="90" t="e">
        <f t="shared" si="268"/>
        <v>#VALUE!</v>
      </c>
      <c r="AI1550" s="91" t="str">
        <f t="shared" si="269"/>
        <v>No aplica</v>
      </c>
      <c r="AJ1550" s="91" t="e">
        <f t="shared" si="270"/>
        <v>#VALUE!</v>
      </c>
      <c r="AK1550" s="91" t="e">
        <f t="shared" si="271"/>
        <v>#VALUE!</v>
      </c>
    </row>
    <row r="1551" spans="1:37" ht="25.15" customHeight="1" thickTop="1" thickBot="1" x14ac:dyDescent="0.25">
      <c r="A1551" s="285" t="s">
        <v>1297</v>
      </c>
      <c r="B1551" s="285"/>
      <c r="C1551" s="285"/>
      <c r="D1551" s="285"/>
      <c r="E1551" s="285"/>
      <c r="F1551" s="285"/>
      <c r="G1551" s="285"/>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88">
        <f>'Art. 121'!AF1489</f>
        <v>3</v>
      </c>
      <c r="AE1551" s="89" t="str">
        <f t="shared" si="265"/>
        <v>No aplica</v>
      </c>
      <c r="AF1551">
        <f t="shared" si="266"/>
        <v>1.5</v>
      </c>
      <c r="AG1551" s="86" t="str">
        <f t="shared" si="267"/>
        <v>No aplica</v>
      </c>
      <c r="AH1551" s="90" t="e">
        <f t="shared" si="268"/>
        <v>#VALUE!</v>
      </c>
      <c r="AI1551" s="91" t="str">
        <f t="shared" si="269"/>
        <v>No aplica</v>
      </c>
      <c r="AJ1551" s="91" t="e">
        <f t="shared" si="270"/>
        <v>#VALUE!</v>
      </c>
      <c r="AK1551" s="91" t="e">
        <f t="shared" si="271"/>
        <v>#VALUE!</v>
      </c>
    </row>
    <row r="1552" spans="1:37" ht="25.15" customHeight="1" thickTop="1" thickBot="1" x14ac:dyDescent="0.25">
      <c r="A1552" s="285" t="s">
        <v>1299</v>
      </c>
      <c r="B1552" s="285"/>
      <c r="C1552" s="285"/>
      <c r="D1552" s="285"/>
      <c r="E1552" s="285"/>
      <c r="F1552" s="285"/>
      <c r="G1552" s="285"/>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88">
        <f>'Art. 121'!AF1490</f>
        <v>3</v>
      </c>
      <c r="AE1552" s="89" t="str">
        <f t="shared" si="265"/>
        <v>No aplica</v>
      </c>
      <c r="AF1552">
        <f t="shared" si="266"/>
        <v>1.5</v>
      </c>
      <c r="AG1552" s="86" t="str">
        <f t="shared" si="267"/>
        <v>No aplica</v>
      </c>
      <c r="AH1552" s="90" t="e">
        <f t="shared" si="268"/>
        <v>#VALUE!</v>
      </c>
      <c r="AI1552" s="91" t="str">
        <f t="shared" si="269"/>
        <v>No aplica</v>
      </c>
      <c r="AJ1552" s="91" t="e">
        <f t="shared" si="270"/>
        <v>#VALUE!</v>
      </c>
      <c r="AK1552" s="91" t="e">
        <f t="shared" si="271"/>
        <v>#VALUE!</v>
      </c>
    </row>
    <row r="1553" spans="1:37" ht="25.15" customHeight="1" thickTop="1" thickBot="1" x14ac:dyDescent="0.25">
      <c r="A1553" s="285" t="s">
        <v>1301</v>
      </c>
      <c r="B1553" s="285"/>
      <c r="C1553" s="285"/>
      <c r="D1553" s="285"/>
      <c r="E1553" s="285"/>
      <c r="F1553" s="285"/>
      <c r="G1553" s="285"/>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88">
        <f>'Art. 121'!AF1491</f>
        <v>3</v>
      </c>
      <c r="AE1553" s="89" t="str">
        <f t="shared" si="265"/>
        <v>No aplica</v>
      </c>
      <c r="AF1553">
        <f t="shared" si="266"/>
        <v>1.5</v>
      </c>
      <c r="AG1553" s="86" t="str">
        <f t="shared" si="267"/>
        <v>No aplica</v>
      </c>
      <c r="AH1553" s="90" t="e">
        <f t="shared" si="268"/>
        <v>#VALUE!</v>
      </c>
      <c r="AI1553" s="91" t="str">
        <f t="shared" si="269"/>
        <v>No aplica</v>
      </c>
      <c r="AJ1553" s="91" t="e">
        <f t="shared" si="270"/>
        <v>#VALUE!</v>
      </c>
      <c r="AK1553" s="91" t="e">
        <f t="shared" si="271"/>
        <v>#VALUE!</v>
      </c>
    </row>
    <row r="1554" spans="1:37" ht="25.15" customHeight="1" thickTop="1" thickBot="1" x14ac:dyDescent="0.25">
      <c r="A1554" s="285" t="s">
        <v>1303</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88">
        <f>'Art. 121'!AF1492</f>
        <v>3</v>
      </c>
      <c r="AE1554" s="89" t="str">
        <f t="shared" si="265"/>
        <v>No aplica</v>
      </c>
      <c r="AF1554">
        <f t="shared" si="266"/>
        <v>1.5</v>
      </c>
      <c r="AG1554" s="86" t="str">
        <f t="shared" si="267"/>
        <v>No aplica</v>
      </c>
      <c r="AH1554" s="90" t="e">
        <f t="shared" si="268"/>
        <v>#VALUE!</v>
      </c>
      <c r="AI1554" s="91" t="str">
        <f t="shared" si="269"/>
        <v>No aplica</v>
      </c>
      <c r="AJ1554" s="91" t="e">
        <f t="shared" si="270"/>
        <v>#VALUE!</v>
      </c>
      <c r="AK1554" s="91" t="e">
        <f t="shared" si="271"/>
        <v>#VALUE!</v>
      </c>
    </row>
    <row r="1555" spans="1:37" ht="25.15" customHeight="1" thickTop="1" thickBot="1" x14ac:dyDescent="0.25">
      <c r="A1555" s="285" t="s">
        <v>1305</v>
      </c>
      <c r="B1555" s="285"/>
      <c r="C1555" s="285"/>
      <c r="D1555" s="285"/>
      <c r="E1555" s="285"/>
      <c r="F1555" s="285"/>
      <c r="G1555" s="285"/>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88">
        <f>'Art. 121'!AF1493</f>
        <v>3</v>
      </c>
      <c r="AE1555" s="89" t="str">
        <f t="shared" si="265"/>
        <v>No aplica</v>
      </c>
      <c r="AF1555">
        <f t="shared" si="266"/>
        <v>1.5</v>
      </c>
      <c r="AG1555" s="86" t="str">
        <f t="shared" si="267"/>
        <v>No aplica</v>
      </c>
      <c r="AH1555" s="90" t="e">
        <f t="shared" si="268"/>
        <v>#VALUE!</v>
      </c>
      <c r="AI1555" s="91" t="str">
        <f t="shared" si="269"/>
        <v>No aplica</v>
      </c>
      <c r="AJ1555" s="91" t="e">
        <f t="shared" si="270"/>
        <v>#VALUE!</v>
      </c>
      <c r="AK1555" s="91" t="e">
        <f t="shared" si="271"/>
        <v>#VALUE!</v>
      </c>
    </row>
    <row r="1556" spans="1:37" ht="25.15" customHeight="1" thickTop="1" thickBot="1" x14ac:dyDescent="0.25">
      <c r="A1556" s="285" t="s">
        <v>2361</v>
      </c>
      <c r="B1556" s="285"/>
      <c r="C1556" s="285"/>
      <c r="D1556" s="285"/>
      <c r="E1556" s="285"/>
      <c r="F1556" s="285"/>
      <c r="G1556" s="285"/>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88">
        <f>'Art. 121'!AF1494</f>
        <v>3</v>
      </c>
      <c r="AE1556" s="89" t="str">
        <f t="shared" si="265"/>
        <v>No aplica</v>
      </c>
      <c r="AF1556">
        <f t="shared" si="266"/>
        <v>1.5</v>
      </c>
      <c r="AG1556" s="86" t="str">
        <f t="shared" si="267"/>
        <v>No aplica</v>
      </c>
      <c r="AH1556" s="90" t="e">
        <f t="shared" si="268"/>
        <v>#VALUE!</v>
      </c>
      <c r="AI1556" s="91" t="str">
        <f t="shared" si="269"/>
        <v>No aplica</v>
      </c>
      <c r="AJ1556" s="91" t="e">
        <f t="shared" si="270"/>
        <v>#VALUE!</v>
      </c>
      <c r="AK1556" s="91" t="e">
        <f t="shared" si="271"/>
        <v>#VALUE!</v>
      </c>
    </row>
    <row r="1557" spans="1:37" ht="25.15" customHeight="1" thickTop="1" thickBot="1" x14ac:dyDescent="0.25">
      <c r="A1557" s="285" t="s">
        <v>1308</v>
      </c>
      <c r="B1557" s="285"/>
      <c r="C1557" s="285"/>
      <c r="D1557" s="285"/>
      <c r="E1557" s="285"/>
      <c r="F1557" s="285"/>
      <c r="G1557" s="285"/>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88">
        <f>'Art. 121'!AF1495</f>
        <v>3</v>
      </c>
      <c r="AE1557" s="89" t="str">
        <f t="shared" si="265"/>
        <v>No aplica</v>
      </c>
      <c r="AF1557">
        <f t="shared" si="266"/>
        <v>1.5</v>
      </c>
      <c r="AG1557" s="86" t="str">
        <f t="shared" si="267"/>
        <v>No aplica</v>
      </c>
      <c r="AH1557" s="90" t="e">
        <f t="shared" si="268"/>
        <v>#VALUE!</v>
      </c>
      <c r="AI1557" s="91" t="str">
        <f t="shared" si="269"/>
        <v>No aplica</v>
      </c>
      <c r="AJ1557" s="91" t="e">
        <f t="shared" si="270"/>
        <v>#VALUE!</v>
      </c>
      <c r="AK1557" s="91" t="e">
        <f t="shared" si="271"/>
        <v>#VALUE!</v>
      </c>
    </row>
    <row r="1558" spans="1:37" ht="25.15" customHeight="1" thickTop="1" thickBot="1" x14ac:dyDescent="0.25">
      <c r="A1558" s="285" t="s">
        <v>1310</v>
      </c>
      <c r="B1558" s="285"/>
      <c r="C1558" s="285"/>
      <c r="D1558" s="285"/>
      <c r="E1558" s="285"/>
      <c r="F1558" s="285"/>
      <c r="G1558" s="285"/>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88">
        <f>'Art. 121'!AF1496</f>
        <v>3</v>
      </c>
      <c r="AE1558" s="89" t="str">
        <f t="shared" si="265"/>
        <v>No aplica</v>
      </c>
      <c r="AF1558">
        <f t="shared" si="266"/>
        <v>1.5</v>
      </c>
      <c r="AG1558" s="86" t="str">
        <f t="shared" si="267"/>
        <v>No aplica</v>
      </c>
      <c r="AH1558" s="90" t="e">
        <f t="shared" si="268"/>
        <v>#VALUE!</v>
      </c>
      <c r="AI1558" s="91" t="str">
        <f t="shared" si="269"/>
        <v>No aplica</v>
      </c>
      <c r="AJ1558" s="91" t="e">
        <f t="shared" si="270"/>
        <v>#VALUE!</v>
      </c>
      <c r="AK1558" s="91" t="e">
        <f t="shared" si="271"/>
        <v>#VALUE!</v>
      </c>
    </row>
    <row r="1559" spans="1:37" ht="25.15" customHeight="1" thickTop="1" thickBot="1" x14ac:dyDescent="0.25">
      <c r="A1559" s="285" t="s">
        <v>2362</v>
      </c>
      <c r="B1559" s="285"/>
      <c r="C1559" s="285"/>
      <c r="D1559" s="285"/>
      <c r="E1559" s="285"/>
      <c r="F1559" s="285"/>
      <c r="G1559" s="285"/>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88">
        <f>'Art. 121'!AF1497</f>
        <v>3</v>
      </c>
      <c r="AE1559" s="89" t="str">
        <f t="shared" si="265"/>
        <v>No aplica</v>
      </c>
      <c r="AF1559">
        <f t="shared" si="266"/>
        <v>1.5</v>
      </c>
      <c r="AG1559" s="86" t="str">
        <f t="shared" si="267"/>
        <v>No aplica</v>
      </c>
      <c r="AH1559" s="90" t="e">
        <f t="shared" si="268"/>
        <v>#VALUE!</v>
      </c>
      <c r="AI1559" s="91" t="str">
        <f t="shared" si="269"/>
        <v>No aplica</v>
      </c>
      <c r="AJ1559" s="91" t="e">
        <f t="shared" si="270"/>
        <v>#VALUE!</v>
      </c>
      <c r="AK1559" s="91" t="e">
        <f t="shared" si="271"/>
        <v>#VALUE!</v>
      </c>
    </row>
    <row r="1560" spans="1:37" ht="25.15" customHeight="1" thickTop="1" thickBot="1" x14ac:dyDescent="0.25">
      <c r="A1560" s="285" t="s">
        <v>2363</v>
      </c>
      <c r="B1560" s="285"/>
      <c r="C1560" s="285"/>
      <c r="D1560" s="285"/>
      <c r="E1560" s="285"/>
      <c r="F1560" s="285"/>
      <c r="G1560" s="285"/>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88">
        <f>'Art. 121'!AF1498</f>
        <v>3</v>
      </c>
      <c r="AE1560" s="89" t="str">
        <f t="shared" si="265"/>
        <v>No aplica</v>
      </c>
      <c r="AF1560">
        <f t="shared" si="266"/>
        <v>1.5</v>
      </c>
      <c r="AG1560" s="86" t="str">
        <f t="shared" si="267"/>
        <v>No aplica</v>
      </c>
      <c r="AH1560" s="90" t="e">
        <f t="shared" si="268"/>
        <v>#VALUE!</v>
      </c>
      <c r="AI1560" s="91" t="str">
        <f t="shared" si="269"/>
        <v>No aplica</v>
      </c>
      <c r="AJ1560" s="91" t="e">
        <f t="shared" si="270"/>
        <v>#VALUE!</v>
      </c>
      <c r="AK1560" s="91" t="e">
        <f t="shared" si="271"/>
        <v>#VALUE!</v>
      </c>
    </row>
    <row r="1561" spans="1:37" ht="25.15" customHeight="1" thickTop="1" thickBot="1" x14ac:dyDescent="0.25">
      <c r="A1561" s="285" t="s">
        <v>1314</v>
      </c>
      <c r="B1561" s="285"/>
      <c r="C1561" s="285"/>
      <c r="D1561" s="285"/>
      <c r="E1561" s="285"/>
      <c r="F1561" s="285"/>
      <c r="G1561" s="285"/>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88">
        <f>'Art. 121'!AF1499</f>
        <v>3</v>
      </c>
      <c r="AE1561" s="89" t="str">
        <f t="shared" si="265"/>
        <v>No aplica</v>
      </c>
      <c r="AF1561">
        <f t="shared" si="266"/>
        <v>1.5</v>
      </c>
      <c r="AG1561" s="86" t="str">
        <f t="shared" si="267"/>
        <v>No aplica</v>
      </c>
      <c r="AH1561" s="90" t="e">
        <f t="shared" si="268"/>
        <v>#VALUE!</v>
      </c>
      <c r="AI1561" s="91" t="str">
        <f t="shared" si="269"/>
        <v>No aplica</v>
      </c>
      <c r="AJ1561" s="91" t="e">
        <f t="shared" si="270"/>
        <v>#VALUE!</v>
      </c>
      <c r="AK1561" s="91" t="e">
        <f t="shared" si="271"/>
        <v>#VALUE!</v>
      </c>
    </row>
    <row r="1562" spans="1:37" ht="25.15" customHeight="1" thickTop="1" thickBot="1" x14ac:dyDescent="0.25">
      <c r="A1562" s="285" t="s">
        <v>1316</v>
      </c>
      <c r="B1562" s="285"/>
      <c r="C1562" s="285"/>
      <c r="D1562" s="285"/>
      <c r="E1562" s="285"/>
      <c r="F1562" s="285"/>
      <c r="G1562" s="285"/>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88">
        <f>'Art. 121'!AF1500</f>
        <v>3</v>
      </c>
      <c r="AE1562" s="89" t="str">
        <f t="shared" si="265"/>
        <v>No aplica</v>
      </c>
      <c r="AF1562">
        <f t="shared" si="266"/>
        <v>1.5</v>
      </c>
      <c r="AG1562" s="86" t="str">
        <f t="shared" si="267"/>
        <v>No aplica</v>
      </c>
      <c r="AH1562" s="90" t="e">
        <f t="shared" si="268"/>
        <v>#VALUE!</v>
      </c>
      <c r="AI1562" s="91" t="str">
        <f t="shared" si="269"/>
        <v>No aplica</v>
      </c>
      <c r="AJ1562" s="91" t="e">
        <f t="shared" si="270"/>
        <v>#VALUE!</v>
      </c>
      <c r="AK1562" s="91" t="e">
        <f t="shared" si="271"/>
        <v>#VALUE!</v>
      </c>
    </row>
    <row r="1563" spans="1:37" ht="25.15" customHeight="1" thickTop="1" thickBot="1" x14ac:dyDescent="0.25">
      <c r="A1563" s="285" t="s">
        <v>1318</v>
      </c>
      <c r="B1563" s="285"/>
      <c r="C1563" s="285"/>
      <c r="D1563" s="285"/>
      <c r="E1563" s="285"/>
      <c r="F1563" s="285"/>
      <c r="G1563" s="285"/>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88">
        <f>'Art. 121'!AF1501</f>
        <v>3</v>
      </c>
      <c r="AE1563" s="89" t="str">
        <f t="shared" si="265"/>
        <v>No aplica</v>
      </c>
      <c r="AF1563">
        <f t="shared" si="266"/>
        <v>1.5</v>
      </c>
      <c r="AG1563" s="86" t="str">
        <f t="shared" si="267"/>
        <v>No aplica</v>
      </c>
      <c r="AH1563" s="90" t="e">
        <f t="shared" si="268"/>
        <v>#VALUE!</v>
      </c>
      <c r="AI1563" s="91" t="str">
        <f t="shared" si="269"/>
        <v>No aplica</v>
      </c>
      <c r="AJ1563" s="91" t="e">
        <f t="shared" si="270"/>
        <v>#VALUE!</v>
      </c>
      <c r="AK1563" s="91" t="e">
        <f t="shared" si="271"/>
        <v>#VALUE!</v>
      </c>
    </row>
    <row r="1564" spans="1:37" ht="25.15" customHeight="1" thickTop="1" thickBot="1" x14ac:dyDescent="0.25">
      <c r="A1564" s="285" t="s">
        <v>2364</v>
      </c>
      <c r="B1564" s="285"/>
      <c r="C1564" s="285"/>
      <c r="D1564" s="285"/>
      <c r="E1564" s="285"/>
      <c r="F1564" s="285"/>
      <c r="G1564" s="285"/>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88">
        <f>'Art. 121'!AF1502</f>
        <v>3</v>
      </c>
      <c r="AE1564" s="89" t="str">
        <f t="shared" si="265"/>
        <v>No aplica</v>
      </c>
      <c r="AF1564">
        <f t="shared" si="266"/>
        <v>1.5</v>
      </c>
      <c r="AG1564" s="86" t="str">
        <f t="shared" si="267"/>
        <v>No aplica</v>
      </c>
      <c r="AH1564" s="90" t="e">
        <f t="shared" si="268"/>
        <v>#VALUE!</v>
      </c>
      <c r="AI1564" s="91" t="str">
        <f t="shared" si="269"/>
        <v>No aplica</v>
      </c>
      <c r="AJ1564" s="91" t="e">
        <f t="shared" si="270"/>
        <v>#VALUE!</v>
      </c>
      <c r="AK1564" s="91" t="e">
        <f t="shared" si="271"/>
        <v>#VALUE!</v>
      </c>
    </row>
    <row r="1565" spans="1:37" ht="25.15" customHeight="1" thickTop="1" thickBot="1" x14ac:dyDescent="0.25">
      <c r="A1565" s="285" t="s">
        <v>1321</v>
      </c>
      <c r="B1565" s="285"/>
      <c r="C1565" s="285"/>
      <c r="D1565" s="285"/>
      <c r="E1565" s="285"/>
      <c r="F1565" s="285"/>
      <c r="G1565" s="285"/>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88">
        <f>'Art. 121'!AF1503</f>
        <v>3</v>
      </c>
      <c r="AE1565" s="89" t="str">
        <f t="shared" si="265"/>
        <v>No aplica</v>
      </c>
      <c r="AF1565">
        <f t="shared" si="266"/>
        <v>1.5</v>
      </c>
      <c r="AG1565" s="86" t="str">
        <f t="shared" si="267"/>
        <v>No aplica</v>
      </c>
      <c r="AH1565" s="90" t="e">
        <f t="shared" si="268"/>
        <v>#VALUE!</v>
      </c>
      <c r="AI1565" s="91" t="str">
        <f t="shared" si="269"/>
        <v>No aplica</v>
      </c>
      <c r="AJ1565" s="91" t="e">
        <f t="shared" si="270"/>
        <v>#VALUE!</v>
      </c>
      <c r="AK1565" s="91" t="e">
        <f t="shared" si="271"/>
        <v>#VALUE!</v>
      </c>
    </row>
    <row r="1566" spans="1:37" ht="25.15" customHeight="1" thickTop="1" thickBot="1" x14ac:dyDescent="0.25">
      <c r="A1566" s="285" t="s">
        <v>1323</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88">
        <f>'Art. 121'!AF1504</f>
        <v>3</v>
      </c>
      <c r="AE1566" s="89" t="str">
        <f t="shared" si="265"/>
        <v>No aplica</v>
      </c>
      <c r="AF1566">
        <f t="shared" si="266"/>
        <v>1.5</v>
      </c>
      <c r="AG1566" s="86" t="str">
        <f t="shared" si="267"/>
        <v>No aplica</v>
      </c>
      <c r="AH1566" s="90" t="e">
        <f t="shared" si="268"/>
        <v>#VALUE!</v>
      </c>
      <c r="AI1566" s="91" t="str">
        <f t="shared" si="269"/>
        <v>No aplica</v>
      </c>
      <c r="AJ1566" s="91" t="e">
        <f t="shared" si="270"/>
        <v>#VALUE!</v>
      </c>
      <c r="AK1566" s="91" t="e">
        <f t="shared" si="271"/>
        <v>#VALUE!</v>
      </c>
    </row>
    <row r="1567" spans="1:37" ht="25.15" customHeight="1" thickTop="1" thickBot="1" x14ac:dyDescent="0.25">
      <c r="A1567" s="285" t="s">
        <v>1325</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88">
        <f>'Art. 121'!AF1505</f>
        <v>3</v>
      </c>
      <c r="AE1567" s="89" t="str">
        <f t="shared" si="265"/>
        <v>No aplica</v>
      </c>
      <c r="AF1567">
        <f t="shared" si="266"/>
        <v>1.5</v>
      </c>
      <c r="AG1567" s="86" t="str">
        <f t="shared" si="267"/>
        <v>No aplica</v>
      </c>
      <c r="AH1567" s="90" t="e">
        <f t="shared" si="268"/>
        <v>#VALUE!</v>
      </c>
      <c r="AI1567" s="91" t="str">
        <f t="shared" si="269"/>
        <v>No aplica</v>
      </c>
      <c r="AJ1567" s="91" t="e">
        <f t="shared" si="270"/>
        <v>#VALUE!</v>
      </c>
      <c r="AK1567" s="91" t="e">
        <f t="shared" si="271"/>
        <v>#VALUE!</v>
      </c>
    </row>
    <row r="1568" spans="1:37" ht="25.15" customHeight="1" thickTop="1" thickBot="1" x14ac:dyDescent="0.25">
      <c r="A1568" s="285" t="s">
        <v>1327</v>
      </c>
      <c r="B1568" s="285"/>
      <c r="C1568" s="285"/>
      <c r="D1568" s="285"/>
      <c r="E1568" s="285"/>
      <c r="F1568" s="285"/>
      <c r="G1568" s="285"/>
      <c r="H1568" s="285"/>
      <c r="I1568" s="285"/>
      <c r="J1568" s="285"/>
      <c r="K1568" s="285"/>
      <c r="L1568" s="285"/>
      <c r="M1568" s="285"/>
      <c r="N1568" s="285"/>
      <c r="O1568" s="285"/>
      <c r="P1568" s="285"/>
      <c r="Q1568" s="285"/>
      <c r="R1568" s="285"/>
      <c r="S1568" s="285"/>
      <c r="T1568" s="285"/>
      <c r="U1568" s="285"/>
      <c r="V1568" s="285"/>
      <c r="W1568" s="285"/>
      <c r="X1568" s="285"/>
      <c r="Y1568" s="285"/>
      <c r="Z1568" s="285"/>
      <c r="AA1568" s="285"/>
      <c r="AB1568" s="285"/>
      <c r="AC1568" s="285"/>
      <c r="AD1568" s="88">
        <f>'Art. 121'!AF1506</f>
        <v>3</v>
      </c>
      <c r="AE1568" s="89" t="str">
        <f t="shared" si="265"/>
        <v>No aplica</v>
      </c>
      <c r="AF1568">
        <f t="shared" si="266"/>
        <v>1.5</v>
      </c>
      <c r="AG1568" s="86" t="str">
        <f t="shared" si="267"/>
        <v>No aplica</v>
      </c>
      <c r="AH1568" s="90" t="e">
        <f t="shared" si="268"/>
        <v>#VALUE!</v>
      </c>
      <c r="AI1568" s="91" t="str">
        <f t="shared" si="269"/>
        <v>No aplica</v>
      </c>
      <c r="AJ1568" s="91" t="e">
        <f t="shared" si="270"/>
        <v>#VALUE!</v>
      </c>
      <c r="AK1568" s="91" t="e">
        <f t="shared" si="271"/>
        <v>#VALUE!</v>
      </c>
    </row>
    <row r="1569" spans="1:37" ht="25.15" customHeight="1" thickTop="1" thickBot="1" x14ac:dyDescent="0.25">
      <c r="A1569" s="285" t="s">
        <v>2365</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8">
        <f>'Art. 121'!AF1507</f>
        <v>3</v>
      </c>
      <c r="AE1569" s="89" t="str">
        <f t="shared" si="265"/>
        <v>No aplica</v>
      </c>
      <c r="AF1569">
        <f t="shared" si="266"/>
        <v>1.5</v>
      </c>
      <c r="AG1569" s="86" t="str">
        <f t="shared" si="267"/>
        <v>No aplica</v>
      </c>
      <c r="AH1569" s="90" t="e">
        <f t="shared" si="268"/>
        <v>#VALUE!</v>
      </c>
      <c r="AI1569" s="91" t="str">
        <f t="shared" si="269"/>
        <v>No aplica</v>
      </c>
      <c r="AJ1569" s="91" t="e">
        <f t="shared" si="270"/>
        <v>#VALUE!</v>
      </c>
      <c r="AK1569" s="91" t="e">
        <f t="shared" si="271"/>
        <v>#VALUE!</v>
      </c>
    </row>
    <row r="1570" spans="1:37" ht="25.15" customHeight="1" thickTop="1" thickBot="1" x14ac:dyDescent="0.25">
      <c r="A1570" s="285" t="s">
        <v>2366</v>
      </c>
      <c r="B1570" s="285"/>
      <c r="C1570" s="285"/>
      <c r="D1570" s="285"/>
      <c r="E1570" s="285"/>
      <c r="F1570" s="285"/>
      <c r="G1570" s="285"/>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88">
        <f>'Art. 121'!AF1508</f>
        <v>3</v>
      </c>
      <c r="AE1570" s="89" t="str">
        <f t="shared" si="265"/>
        <v>No aplica</v>
      </c>
      <c r="AF1570">
        <f t="shared" si="266"/>
        <v>1.5</v>
      </c>
      <c r="AG1570" s="86" t="str">
        <f t="shared" si="267"/>
        <v>No aplica</v>
      </c>
      <c r="AH1570" s="90" t="e">
        <f t="shared" si="268"/>
        <v>#VALUE!</v>
      </c>
      <c r="AI1570" s="91" t="str">
        <f t="shared" si="269"/>
        <v>No aplica</v>
      </c>
      <c r="AJ1570" s="91" t="e">
        <f t="shared" si="270"/>
        <v>#VALUE!</v>
      </c>
      <c r="AK1570" s="91" t="e">
        <f t="shared" si="271"/>
        <v>#VALUE!</v>
      </c>
    </row>
    <row r="1571" spans="1:37" ht="25.15" customHeight="1" thickTop="1" thickBot="1" x14ac:dyDescent="0.25">
      <c r="A1571" s="285" t="s">
        <v>1331</v>
      </c>
      <c r="B1571" s="285"/>
      <c r="C1571" s="285"/>
      <c r="D1571" s="285"/>
      <c r="E1571" s="285"/>
      <c r="F1571" s="285"/>
      <c r="G1571" s="285"/>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88">
        <f>'Art. 121'!AF1509</f>
        <v>3</v>
      </c>
      <c r="AE1571" s="89" t="str">
        <f t="shared" si="265"/>
        <v>No aplica</v>
      </c>
      <c r="AF1571">
        <f t="shared" si="266"/>
        <v>1.5</v>
      </c>
      <c r="AG1571" s="86" t="str">
        <f t="shared" si="267"/>
        <v>No aplica</v>
      </c>
      <c r="AH1571" s="90" t="e">
        <f t="shared" si="268"/>
        <v>#VALUE!</v>
      </c>
      <c r="AI1571" s="91" t="str">
        <f t="shared" si="269"/>
        <v>No aplica</v>
      </c>
      <c r="AJ1571" s="91" t="e">
        <f t="shared" si="270"/>
        <v>#VALUE!</v>
      </c>
      <c r="AK1571" s="91" t="e">
        <f t="shared" si="271"/>
        <v>#VALUE!</v>
      </c>
    </row>
    <row r="1572" spans="1:37" ht="25.15" customHeight="1" thickTop="1" thickBot="1" x14ac:dyDescent="0.25">
      <c r="A1572" s="285" t="s">
        <v>1333</v>
      </c>
      <c r="B1572" s="285"/>
      <c r="C1572" s="285"/>
      <c r="D1572" s="285"/>
      <c r="E1572" s="285"/>
      <c r="F1572" s="285"/>
      <c r="G1572" s="285"/>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88">
        <f>'Art. 121'!AF1510</f>
        <v>3</v>
      </c>
      <c r="AE1572" s="89" t="str">
        <f t="shared" si="265"/>
        <v>No aplica</v>
      </c>
      <c r="AF1572">
        <f t="shared" si="266"/>
        <v>1.5</v>
      </c>
      <c r="AG1572" s="86" t="str">
        <f t="shared" si="267"/>
        <v>No aplica</v>
      </c>
      <c r="AH1572" s="90" t="e">
        <f t="shared" si="268"/>
        <v>#VALUE!</v>
      </c>
      <c r="AI1572" s="91" t="str">
        <f t="shared" si="269"/>
        <v>No aplica</v>
      </c>
      <c r="AJ1572" s="91" t="e">
        <f t="shared" si="270"/>
        <v>#VALUE!</v>
      </c>
      <c r="AK1572" s="91" t="e">
        <f t="shared" si="271"/>
        <v>#VALUE!</v>
      </c>
    </row>
    <row r="1573" spans="1:37" ht="25.15" customHeight="1" thickTop="1" thickBot="1" x14ac:dyDescent="0.25">
      <c r="A1573" s="285" t="s">
        <v>1335</v>
      </c>
      <c r="B1573" s="285"/>
      <c r="C1573" s="285"/>
      <c r="D1573" s="285"/>
      <c r="E1573" s="285"/>
      <c r="F1573" s="285"/>
      <c r="G1573" s="285"/>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88">
        <f>'Art. 121'!AF1511</f>
        <v>3</v>
      </c>
      <c r="AE1573" s="89" t="str">
        <f t="shared" si="265"/>
        <v>No aplica</v>
      </c>
      <c r="AF1573">
        <f t="shared" si="266"/>
        <v>1.5</v>
      </c>
      <c r="AG1573" s="86" t="str">
        <f t="shared" si="267"/>
        <v>No aplica</v>
      </c>
      <c r="AH1573" s="90" t="e">
        <f t="shared" si="268"/>
        <v>#VALUE!</v>
      </c>
      <c r="AI1573" s="91" t="str">
        <f t="shared" si="269"/>
        <v>No aplica</v>
      </c>
      <c r="AJ1573" s="91" t="e">
        <f t="shared" si="270"/>
        <v>#VALUE!</v>
      </c>
      <c r="AK1573" s="91" t="e">
        <f t="shared" si="271"/>
        <v>#VALUE!</v>
      </c>
    </row>
    <row r="1574" spans="1:37" ht="25.15" customHeight="1" thickTop="1" thickBot="1" x14ac:dyDescent="0.25">
      <c r="A1574" s="285" t="s">
        <v>1337</v>
      </c>
      <c r="B1574" s="285"/>
      <c r="C1574" s="285"/>
      <c r="D1574" s="285"/>
      <c r="E1574" s="285"/>
      <c r="F1574" s="285"/>
      <c r="G1574" s="285"/>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88">
        <f>'Art. 121'!AF1512</f>
        <v>3</v>
      </c>
      <c r="AE1574" s="89" t="str">
        <f t="shared" si="265"/>
        <v>No aplica</v>
      </c>
      <c r="AF1574">
        <f t="shared" si="266"/>
        <v>1.5</v>
      </c>
      <c r="AG1574" s="86" t="str">
        <f t="shared" si="267"/>
        <v>No aplica</v>
      </c>
      <c r="AH1574" s="90" t="e">
        <f t="shared" si="268"/>
        <v>#VALUE!</v>
      </c>
      <c r="AI1574" s="91" t="str">
        <f t="shared" si="269"/>
        <v>No aplica</v>
      </c>
      <c r="AJ1574" s="91" t="e">
        <f t="shared" si="270"/>
        <v>#VALUE!</v>
      </c>
      <c r="AK1574" s="91" t="e">
        <f t="shared" si="271"/>
        <v>#VALUE!</v>
      </c>
    </row>
    <row r="1575" spans="1:37" ht="25.15" customHeight="1" thickTop="1" thickBot="1" x14ac:dyDescent="0.25">
      <c r="A1575" s="285" t="s">
        <v>1339</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88">
        <f>'Art. 121'!AF1513</f>
        <v>3</v>
      </c>
      <c r="AE1575" s="89" t="str">
        <f t="shared" si="265"/>
        <v>No aplica</v>
      </c>
      <c r="AF1575">
        <f t="shared" si="266"/>
        <v>1.5</v>
      </c>
      <c r="AG1575" s="86" t="str">
        <f t="shared" si="267"/>
        <v>No aplica</v>
      </c>
      <c r="AH1575" s="90" t="e">
        <f t="shared" si="268"/>
        <v>#VALUE!</v>
      </c>
      <c r="AI1575" s="91" t="str">
        <f t="shared" si="269"/>
        <v>No aplica</v>
      </c>
      <c r="AJ1575" s="91" t="e">
        <f t="shared" si="270"/>
        <v>#VALUE!</v>
      </c>
      <c r="AK1575" s="91" t="e">
        <f t="shared" si="271"/>
        <v>#VALUE!</v>
      </c>
    </row>
    <row r="1576" spans="1:37" ht="25.15" customHeight="1" thickTop="1" thickBot="1" x14ac:dyDescent="0.25">
      <c r="A1576" s="285" t="s">
        <v>1341</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88">
        <f>'Art. 121'!AF1514</f>
        <v>3</v>
      </c>
      <c r="AE1576" s="89" t="str">
        <f t="shared" si="265"/>
        <v>No aplica</v>
      </c>
      <c r="AF1576">
        <f t="shared" si="266"/>
        <v>1.5</v>
      </c>
      <c r="AG1576" s="86" t="str">
        <f t="shared" si="267"/>
        <v>No aplica</v>
      </c>
      <c r="AH1576" s="90" t="e">
        <f t="shared" si="268"/>
        <v>#VALUE!</v>
      </c>
      <c r="AI1576" s="91" t="str">
        <f t="shared" si="269"/>
        <v>No aplica</v>
      </c>
      <c r="AJ1576" s="91" t="e">
        <f t="shared" si="270"/>
        <v>#VALUE!</v>
      </c>
      <c r="AK1576" s="91" t="e">
        <f t="shared" si="271"/>
        <v>#VALUE!</v>
      </c>
    </row>
    <row r="1577" spans="1:37" ht="25.15" customHeight="1" thickTop="1" thickBot="1" x14ac:dyDescent="0.25">
      <c r="A1577" s="285" t="s">
        <v>1343</v>
      </c>
      <c r="B1577" s="285"/>
      <c r="C1577" s="285"/>
      <c r="D1577" s="285"/>
      <c r="E1577" s="285"/>
      <c r="F1577" s="285"/>
      <c r="G1577" s="285"/>
      <c r="H1577" s="285"/>
      <c r="I1577" s="285"/>
      <c r="J1577" s="285"/>
      <c r="K1577" s="285"/>
      <c r="L1577" s="285"/>
      <c r="M1577" s="285"/>
      <c r="N1577" s="285"/>
      <c r="O1577" s="285"/>
      <c r="P1577" s="285"/>
      <c r="Q1577" s="285"/>
      <c r="R1577" s="285"/>
      <c r="S1577" s="285"/>
      <c r="T1577" s="285"/>
      <c r="U1577" s="285"/>
      <c r="V1577" s="285"/>
      <c r="W1577" s="285"/>
      <c r="X1577" s="285"/>
      <c r="Y1577" s="285"/>
      <c r="Z1577" s="285"/>
      <c r="AA1577" s="285"/>
      <c r="AB1577" s="285"/>
      <c r="AC1577" s="285"/>
      <c r="AD1577" s="88">
        <f>'Art. 121'!AF1515</f>
        <v>3</v>
      </c>
      <c r="AE1577" s="89" t="str">
        <f t="shared" si="265"/>
        <v>No aplica</v>
      </c>
      <c r="AF1577">
        <f t="shared" si="266"/>
        <v>1.5</v>
      </c>
      <c r="AG1577" s="86" t="str">
        <f t="shared" si="267"/>
        <v>No aplica</v>
      </c>
      <c r="AH1577" s="90" t="e">
        <f t="shared" si="268"/>
        <v>#VALUE!</v>
      </c>
      <c r="AI1577" s="91" t="str">
        <f t="shared" si="269"/>
        <v>No aplica</v>
      </c>
      <c r="AJ1577" s="91" t="e">
        <f t="shared" si="270"/>
        <v>#VALUE!</v>
      </c>
      <c r="AK1577" s="91" t="e">
        <f t="shared" si="271"/>
        <v>#VALUE!</v>
      </c>
    </row>
    <row r="1578" spans="1:37" ht="25.15" customHeight="1" thickTop="1" thickBot="1" x14ac:dyDescent="0.25">
      <c r="A1578" s="285" t="s">
        <v>1345</v>
      </c>
      <c r="B1578" s="285"/>
      <c r="C1578" s="285"/>
      <c r="D1578" s="285"/>
      <c r="E1578" s="285"/>
      <c r="F1578" s="285"/>
      <c r="G1578" s="285"/>
      <c r="H1578" s="285"/>
      <c r="I1578" s="285"/>
      <c r="J1578" s="285"/>
      <c r="K1578" s="285"/>
      <c r="L1578" s="285"/>
      <c r="M1578" s="285"/>
      <c r="N1578" s="285"/>
      <c r="O1578" s="285"/>
      <c r="P1578" s="285"/>
      <c r="Q1578" s="285"/>
      <c r="R1578" s="285"/>
      <c r="S1578" s="285"/>
      <c r="T1578" s="285"/>
      <c r="U1578" s="285"/>
      <c r="V1578" s="285"/>
      <c r="W1578" s="285"/>
      <c r="X1578" s="285"/>
      <c r="Y1578" s="285"/>
      <c r="Z1578" s="285"/>
      <c r="AA1578" s="285"/>
      <c r="AB1578" s="285"/>
      <c r="AC1578" s="285"/>
      <c r="AD1578" s="88">
        <f>'Art. 121'!AF1516</f>
        <v>3</v>
      </c>
      <c r="AE1578" s="89" t="str">
        <f t="shared" si="265"/>
        <v>No aplica</v>
      </c>
      <c r="AF1578">
        <f t="shared" si="266"/>
        <v>1.5</v>
      </c>
      <c r="AG1578" s="86" t="str">
        <f t="shared" si="267"/>
        <v>No aplica</v>
      </c>
      <c r="AH1578" s="90" t="e">
        <f t="shared" si="268"/>
        <v>#VALUE!</v>
      </c>
      <c r="AI1578" s="91" t="str">
        <f t="shared" si="269"/>
        <v>No aplica</v>
      </c>
      <c r="AJ1578" s="91" t="e">
        <f t="shared" si="270"/>
        <v>#VALUE!</v>
      </c>
      <c r="AK1578" s="91" t="e">
        <f t="shared" si="271"/>
        <v>#VALUE!</v>
      </c>
    </row>
    <row r="1579" spans="1:37" ht="25.15" customHeight="1" thickTop="1" thickBot="1" x14ac:dyDescent="0.25">
      <c r="A1579" s="285" t="s">
        <v>1347</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88">
        <f>'Art. 121'!AF1517</f>
        <v>3</v>
      </c>
      <c r="AE1579" s="89" t="str">
        <f t="shared" si="265"/>
        <v>No aplica</v>
      </c>
      <c r="AF1579">
        <f t="shared" si="266"/>
        <v>1.5</v>
      </c>
      <c r="AG1579" s="86" t="str">
        <f t="shared" si="267"/>
        <v>No aplica</v>
      </c>
      <c r="AH1579" s="90" t="e">
        <f t="shared" si="268"/>
        <v>#VALUE!</v>
      </c>
      <c r="AI1579" s="91" t="str">
        <f t="shared" si="269"/>
        <v>No aplica</v>
      </c>
      <c r="AJ1579" s="91" t="e">
        <f t="shared" si="270"/>
        <v>#VALUE!</v>
      </c>
      <c r="AK1579" s="91" t="e">
        <f t="shared" si="271"/>
        <v>#VALUE!</v>
      </c>
    </row>
    <row r="1580" spans="1:37" ht="25.15" customHeight="1" thickTop="1" thickBot="1" x14ac:dyDescent="0.25">
      <c r="A1580" s="285" t="s">
        <v>1349</v>
      </c>
      <c r="B1580" s="285"/>
      <c r="C1580" s="285"/>
      <c r="D1580" s="285"/>
      <c r="E1580" s="285"/>
      <c r="F1580" s="285"/>
      <c r="G1580" s="285"/>
      <c r="H1580" s="285"/>
      <c r="I1580" s="285"/>
      <c r="J1580" s="285"/>
      <c r="K1580" s="285"/>
      <c r="L1580" s="285"/>
      <c r="M1580" s="285"/>
      <c r="N1580" s="285"/>
      <c r="O1580" s="285"/>
      <c r="P1580" s="285"/>
      <c r="Q1580" s="285"/>
      <c r="R1580" s="285"/>
      <c r="S1580" s="285"/>
      <c r="T1580" s="285"/>
      <c r="U1580" s="285"/>
      <c r="V1580" s="285"/>
      <c r="W1580" s="285"/>
      <c r="X1580" s="285"/>
      <c r="Y1580" s="285"/>
      <c r="Z1580" s="285"/>
      <c r="AA1580" s="285"/>
      <c r="AB1580" s="285"/>
      <c r="AC1580" s="285"/>
      <c r="AD1580" s="88">
        <f>'Art. 121'!AF1518</f>
        <v>3</v>
      </c>
      <c r="AE1580" s="89" t="str">
        <f t="shared" si="265"/>
        <v>No aplica</v>
      </c>
      <c r="AF1580">
        <f t="shared" si="266"/>
        <v>1.5</v>
      </c>
      <c r="AG1580" s="86" t="str">
        <f t="shared" si="267"/>
        <v>No aplica</v>
      </c>
      <c r="AH1580" s="90" t="e">
        <f t="shared" si="268"/>
        <v>#VALUE!</v>
      </c>
      <c r="AI1580" s="91" t="str">
        <f t="shared" si="269"/>
        <v>No aplica</v>
      </c>
      <c r="AJ1580" s="91" t="e">
        <f t="shared" si="270"/>
        <v>#VALUE!</v>
      </c>
      <c r="AK1580" s="91" t="e">
        <f t="shared" si="271"/>
        <v>#VALUE!</v>
      </c>
    </row>
    <row r="1581" spans="1:37" ht="25.15" customHeight="1" thickTop="1" thickBot="1" x14ac:dyDescent="0.25">
      <c r="A1581" s="285" t="s">
        <v>2367</v>
      </c>
      <c r="B1581" s="285"/>
      <c r="C1581" s="285"/>
      <c r="D1581" s="285"/>
      <c r="E1581" s="285"/>
      <c r="F1581" s="285"/>
      <c r="G1581" s="285"/>
      <c r="H1581" s="285"/>
      <c r="I1581" s="285"/>
      <c r="J1581" s="285"/>
      <c r="K1581" s="285"/>
      <c r="L1581" s="285"/>
      <c r="M1581" s="285"/>
      <c r="N1581" s="285"/>
      <c r="O1581" s="285"/>
      <c r="P1581" s="285"/>
      <c r="Q1581" s="285"/>
      <c r="R1581" s="285"/>
      <c r="S1581" s="285"/>
      <c r="T1581" s="285"/>
      <c r="U1581" s="285"/>
      <c r="V1581" s="285"/>
      <c r="W1581" s="285"/>
      <c r="X1581" s="285"/>
      <c r="Y1581" s="285"/>
      <c r="Z1581" s="285"/>
      <c r="AA1581" s="285"/>
      <c r="AB1581" s="285"/>
      <c r="AC1581" s="285"/>
      <c r="AD1581" s="88">
        <f>'Art. 121'!AF1519</f>
        <v>3</v>
      </c>
      <c r="AE1581" s="89" t="str">
        <f t="shared" si="265"/>
        <v>No aplica</v>
      </c>
      <c r="AF1581">
        <f t="shared" si="266"/>
        <v>1.5</v>
      </c>
      <c r="AG1581" s="86" t="str">
        <f t="shared" si="267"/>
        <v>No aplica</v>
      </c>
      <c r="AH1581" s="90" t="e">
        <f t="shared" si="268"/>
        <v>#VALUE!</v>
      </c>
      <c r="AI1581" s="91" t="str">
        <f t="shared" si="269"/>
        <v>No aplica</v>
      </c>
      <c r="AJ1581" s="91" t="e">
        <f t="shared" si="270"/>
        <v>#VALUE!</v>
      </c>
      <c r="AK1581" s="91" t="e">
        <f t="shared" si="271"/>
        <v>#VALUE!</v>
      </c>
    </row>
    <row r="1582" spans="1:37" ht="25.15" customHeight="1" thickTop="1" thickBot="1" x14ac:dyDescent="0.25">
      <c r="A1582" s="285" t="s">
        <v>1352</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88">
        <f>'Art. 121'!AF1520</f>
        <v>3</v>
      </c>
      <c r="AE1582" s="89" t="str">
        <f t="shared" si="265"/>
        <v>No aplica</v>
      </c>
      <c r="AF1582">
        <f t="shared" si="266"/>
        <v>1.5</v>
      </c>
      <c r="AG1582" s="86" t="str">
        <f t="shared" si="267"/>
        <v>No aplica</v>
      </c>
      <c r="AH1582" s="90" t="e">
        <f t="shared" si="268"/>
        <v>#VALUE!</v>
      </c>
      <c r="AI1582" s="91" t="str">
        <f t="shared" si="269"/>
        <v>No aplica</v>
      </c>
      <c r="AJ1582" s="91" t="e">
        <f t="shared" si="270"/>
        <v>#VALUE!</v>
      </c>
      <c r="AK1582" s="91" t="e">
        <f t="shared" si="271"/>
        <v>#VALUE!</v>
      </c>
    </row>
    <row r="1583" spans="1:37" ht="25.15" customHeight="1" thickTop="1" thickBot="1" x14ac:dyDescent="0.25">
      <c r="A1583" s="285" t="s">
        <v>2368</v>
      </c>
      <c r="B1583" s="285"/>
      <c r="C1583" s="285"/>
      <c r="D1583" s="285"/>
      <c r="E1583" s="285"/>
      <c r="F1583" s="285"/>
      <c r="G1583" s="285"/>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88">
        <f>'Art. 121'!AF1521</f>
        <v>3</v>
      </c>
      <c r="AE1583" s="89" t="str">
        <f t="shared" si="265"/>
        <v>No aplica</v>
      </c>
      <c r="AF1583">
        <f t="shared" si="266"/>
        <v>1.5</v>
      </c>
      <c r="AG1583" s="86" t="str">
        <f t="shared" si="267"/>
        <v>No aplica</v>
      </c>
      <c r="AH1583" s="90" t="e">
        <f t="shared" si="268"/>
        <v>#VALUE!</v>
      </c>
      <c r="AI1583" s="91" t="str">
        <f t="shared" si="269"/>
        <v>No aplica</v>
      </c>
      <c r="AJ1583" s="91" t="e">
        <f t="shared" si="270"/>
        <v>#VALUE!</v>
      </c>
      <c r="AK1583" s="91" t="e">
        <f t="shared" si="271"/>
        <v>#VALUE!</v>
      </c>
    </row>
    <row r="1584" spans="1:37" ht="25.15" customHeight="1" thickTop="1" thickBot="1" x14ac:dyDescent="0.25">
      <c r="A1584" s="285" t="s">
        <v>1355</v>
      </c>
      <c r="B1584" s="285"/>
      <c r="C1584" s="285"/>
      <c r="D1584" s="285"/>
      <c r="E1584" s="285"/>
      <c r="F1584" s="285"/>
      <c r="G1584" s="285"/>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88">
        <f>'Art. 121'!AF1522</f>
        <v>3</v>
      </c>
      <c r="AE1584" s="89" t="str">
        <f t="shared" si="265"/>
        <v>No aplica</v>
      </c>
      <c r="AF1584">
        <f t="shared" si="266"/>
        <v>1.5</v>
      </c>
      <c r="AG1584" s="86" t="str">
        <f t="shared" si="267"/>
        <v>No aplica</v>
      </c>
      <c r="AH1584" s="90" t="e">
        <f t="shared" si="268"/>
        <v>#VALUE!</v>
      </c>
      <c r="AI1584" s="91" t="str">
        <f t="shared" si="269"/>
        <v>No aplica</v>
      </c>
      <c r="AJ1584" s="91" t="e">
        <f t="shared" si="270"/>
        <v>#VALUE!</v>
      </c>
      <c r="AK1584" s="91" t="e">
        <f t="shared" si="271"/>
        <v>#VALUE!</v>
      </c>
    </row>
    <row r="1585" spans="1:37" ht="25.15" customHeight="1" thickTop="1" thickBot="1" x14ac:dyDescent="0.25">
      <c r="A1585" s="285" t="s">
        <v>1357</v>
      </c>
      <c r="B1585" s="285"/>
      <c r="C1585" s="285"/>
      <c r="D1585" s="285"/>
      <c r="E1585" s="285"/>
      <c r="F1585" s="285"/>
      <c r="G1585" s="285"/>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88">
        <f>'Art. 121'!AF1523</f>
        <v>3</v>
      </c>
      <c r="AE1585" s="89" t="str">
        <f t="shared" si="265"/>
        <v>No aplica</v>
      </c>
      <c r="AF1585">
        <f t="shared" si="266"/>
        <v>1.5</v>
      </c>
      <c r="AG1585" s="86" t="str">
        <f t="shared" si="267"/>
        <v>No aplica</v>
      </c>
      <c r="AH1585" s="90" t="e">
        <f t="shared" si="268"/>
        <v>#VALUE!</v>
      </c>
      <c r="AI1585" s="91" t="str">
        <f t="shared" si="269"/>
        <v>No aplica</v>
      </c>
      <c r="AJ1585" s="91" t="e">
        <f t="shared" si="270"/>
        <v>#VALUE!</v>
      </c>
      <c r="AK1585" s="91" t="e">
        <f t="shared" si="271"/>
        <v>#VALUE!</v>
      </c>
    </row>
    <row r="1586" spans="1:37" ht="25.15" customHeight="1" thickTop="1" thickBot="1" x14ac:dyDescent="0.25">
      <c r="A1586" s="285" t="s">
        <v>1359</v>
      </c>
      <c r="B1586" s="285"/>
      <c r="C1586" s="285"/>
      <c r="D1586" s="285"/>
      <c r="E1586" s="285"/>
      <c r="F1586" s="285"/>
      <c r="G1586" s="285"/>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88">
        <f>'Art. 121'!AF1524</f>
        <v>3</v>
      </c>
      <c r="AE1586" s="89" t="str">
        <f t="shared" si="265"/>
        <v>No aplica</v>
      </c>
      <c r="AF1586">
        <f t="shared" si="266"/>
        <v>1.5</v>
      </c>
      <c r="AG1586" s="86" t="str">
        <f t="shared" si="267"/>
        <v>No aplica</v>
      </c>
      <c r="AH1586" s="90" t="e">
        <f t="shared" si="268"/>
        <v>#VALUE!</v>
      </c>
      <c r="AI1586" s="91" t="str">
        <f t="shared" si="269"/>
        <v>No aplica</v>
      </c>
      <c r="AJ1586" s="91" t="e">
        <f t="shared" si="270"/>
        <v>#VALUE!</v>
      </c>
      <c r="AK1586" s="91" t="e">
        <f t="shared" si="271"/>
        <v>#VALUE!</v>
      </c>
    </row>
    <row r="1587" spans="1:37" ht="25.15" customHeight="1" thickTop="1" thickBot="1" x14ac:dyDescent="0.25">
      <c r="A1587" s="285" t="s">
        <v>2369</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88">
        <f>'Art. 121'!AF1525</f>
        <v>3</v>
      </c>
      <c r="AE1587" s="89" t="str">
        <f t="shared" si="265"/>
        <v>No aplica</v>
      </c>
      <c r="AF1587">
        <f t="shared" si="266"/>
        <v>1.5</v>
      </c>
      <c r="AG1587" s="86" t="str">
        <f t="shared" si="267"/>
        <v>No aplica</v>
      </c>
      <c r="AH1587" s="90" t="e">
        <f t="shared" si="268"/>
        <v>#VALUE!</v>
      </c>
      <c r="AI1587" s="91" t="str">
        <f t="shared" si="269"/>
        <v>No aplica</v>
      </c>
      <c r="AJ1587" s="91" t="e">
        <f t="shared" si="270"/>
        <v>#VALUE!</v>
      </c>
      <c r="AK1587" s="91" t="e">
        <f t="shared" si="271"/>
        <v>#VALUE!</v>
      </c>
    </row>
    <row r="1588" spans="1:37" ht="25.15" customHeight="1" thickTop="1" thickBot="1" x14ac:dyDescent="0.25">
      <c r="A1588" s="285" t="s">
        <v>1362</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88">
        <f>'Art. 121'!AF1526</f>
        <v>3</v>
      </c>
      <c r="AE1588" s="89" t="str">
        <f t="shared" si="265"/>
        <v>No aplica</v>
      </c>
      <c r="AF1588">
        <f t="shared" si="266"/>
        <v>1.5</v>
      </c>
      <c r="AG1588" s="86" t="str">
        <f t="shared" si="267"/>
        <v>No aplica</v>
      </c>
      <c r="AH1588" s="90" t="e">
        <f t="shared" si="268"/>
        <v>#VALUE!</v>
      </c>
      <c r="AI1588" s="91" t="str">
        <f t="shared" si="269"/>
        <v>No aplica</v>
      </c>
      <c r="AJ1588" s="91" t="e">
        <f t="shared" si="270"/>
        <v>#VALUE!</v>
      </c>
      <c r="AK1588" s="91" t="e">
        <f t="shared" si="271"/>
        <v>#VALUE!</v>
      </c>
    </row>
    <row r="1589" spans="1:37" ht="25.15" customHeight="1" thickTop="1" thickBot="1" x14ac:dyDescent="0.25">
      <c r="A1589" s="285" t="s">
        <v>1364</v>
      </c>
      <c r="B1589" s="285"/>
      <c r="C1589" s="285"/>
      <c r="D1589" s="285"/>
      <c r="E1589" s="285"/>
      <c r="F1589" s="285"/>
      <c r="G1589" s="285"/>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88">
        <f>'Art. 121'!AF1527</f>
        <v>3</v>
      </c>
      <c r="AE1589" s="89" t="str">
        <f t="shared" si="265"/>
        <v>No aplica</v>
      </c>
      <c r="AF1589">
        <f t="shared" si="266"/>
        <v>1.5</v>
      </c>
      <c r="AG1589" s="86" t="str">
        <f t="shared" si="267"/>
        <v>No aplica</v>
      </c>
      <c r="AH1589" s="90" t="e">
        <f t="shared" si="268"/>
        <v>#VALUE!</v>
      </c>
      <c r="AI1589" s="91" t="str">
        <f t="shared" si="269"/>
        <v>No aplica</v>
      </c>
      <c r="AJ1589" s="91" t="e">
        <f t="shared" si="270"/>
        <v>#VALUE!</v>
      </c>
      <c r="AK1589" s="91" t="e">
        <f t="shared" si="271"/>
        <v>#VALUE!</v>
      </c>
    </row>
    <row r="1590" spans="1:37" ht="25.15" customHeight="1" thickTop="1" thickBot="1" x14ac:dyDescent="0.25">
      <c r="A1590" s="285" t="s">
        <v>1366</v>
      </c>
      <c r="B1590" s="285"/>
      <c r="C1590" s="285"/>
      <c r="D1590" s="285"/>
      <c r="E1590" s="285"/>
      <c r="F1590" s="285"/>
      <c r="G1590" s="285"/>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88">
        <f>'Art. 121'!AF1528</f>
        <v>3</v>
      </c>
      <c r="AE1590" s="89" t="str">
        <f t="shared" si="265"/>
        <v>No aplica</v>
      </c>
      <c r="AF1590">
        <f t="shared" si="266"/>
        <v>1.5</v>
      </c>
      <c r="AG1590" s="86" t="str">
        <f t="shared" si="267"/>
        <v>No aplica</v>
      </c>
      <c r="AH1590" s="90" t="e">
        <f t="shared" si="268"/>
        <v>#VALUE!</v>
      </c>
      <c r="AI1590" s="91" t="str">
        <f t="shared" si="269"/>
        <v>No aplica</v>
      </c>
      <c r="AJ1590" s="91" t="e">
        <f t="shared" si="270"/>
        <v>#VALUE!</v>
      </c>
      <c r="AK1590" s="91" t="e">
        <f t="shared" si="271"/>
        <v>#VALUE!</v>
      </c>
    </row>
    <row r="1591" spans="1:37" ht="25.15" customHeight="1" thickTop="1" thickBot="1" x14ac:dyDescent="0.25">
      <c r="A1591" s="285" t="s">
        <v>1368</v>
      </c>
      <c r="B1591" s="285"/>
      <c r="C1591" s="285"/>
      <c r="D1591" s="285"/>
      <c r="E1591" s="285"/>
      <c r="F1591" s="285"/>
      <c r="G1591" s="285"/>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88">
        <f>'Art. 121'!AF1529</f>
        <v>3</v>
      </c>
      <c r="AE1591" s="89" t="str">
        <f t="shared" si="265"/>
        <v>No aplica</v>
      </c>
      <c r="AF1591">
        <f t="shared" si="266"/>
        <v>1.5</v>
      </c>
      <c r="AG1591" s="86" t="str">
        <f t="shared" si="267"/>
        <v>No aplica</v>
      </c>
      <c r="AH1591" s="90" t="e">
        <f t="shared" si="268"/>
        <v>#VALUE!</v>
      </c>
      <c r="AI1591" s="91" t="str">
        <f t="shared" si="269"/>
        <v>No aplica</v>
      </c>
      <c r="AJ1591" s="91" t="e">
        <f t="shared" si="270"/>
        <v>#VALUE!</v>
      </c>
      <c r="AK1591" s="91" t="e">
        <f t="shared" si="271"/>
        <v>#VALUE!</v>
      </c>
    </row>
    <row r="1592" spans="1:37" ht="25.15" customHeight="1" thickTop="1" thickBot="1" x14ac:dyDescent="0.25">
      <c r="A1592" s="285" t="s">
        <v>1370</v>
      </c>
      <c r="B1592" s="285"/>
      <c r="C1592" s="285"/>
      <c r="D1592" s="285"/>
      <c r="E1592" s="285"/>
      <c r="F1592" s="285"/>
      <c r="G1592" s="285"/>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88">
        <f>'Art. 121'!AF1530</f>
        <v>3</v>
      </c>
      <c r="AE1592" s="89" t="str">
        <f t="shared" si="265"/>
        <v>No aplica</v>
      </c>
      <c r="AF1592">
        <f t="shared" si="266"/>
        <v>1.5</v>
      </c>
      <c r="AG1592" s="86" t="str">
        <f t="shared" si="267"/>
        <v>No aplica</v>
      </c>
      <c r="AH1592" s="90" t="e">
        <f t="shared" si="268"/>
        <v>#VALUE!</v>
      </c>
      <c r="AI1592" s="91" t="str">
        <f t="shared" si="269"/>
        <v>No aplica</v>
      </c>
      <c r="AJ1592" s="91" t="e">
        <f t="shared" si="270"/>
        <v>#VALUE!</v>
      </c>
      <c r="AK1592" s="91" t="e">
        <f t="shared" si="271"/>
        <v>#VALUE!</v>
      </c>
    </row>
    <row r="1593" spans="1:37" ht="25.15" customHeight="1" thickTop="1" thickBot="1" x14ac:dyDescent="0.25">
      <c r="A1593" s="285" t="s">
        <v>1372</v>
      </c>
      <c r="B1593" s="285"/>
      <c r="C1593" s="285"/>
      <c r="D1593" s="285"/>
      <c r="E1593" s="285"/>
      <c r="F1593" s="285"/>
      <c r="G1593" s="285"/>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88">
        <f>'Art. 121'!AF1531</f>
        <v>3</v>
      </c>
      <c r="AE1593" s="89" t="str">
        <f t="shared" si="265"/>
        <v>No aplica</v>
      </c>
      <c r="AF1593">
        <f t="shared" si="266"/>
        <v>1.5</v>
      </c>
      <c r="AG1593" s="86" t="str">
        <f t="shared" si="267"/>
        <v>No aplica</v>
      </c>
      <c r="AH1593" s="90" t="e">
        <f t="shared" si="268"/>
        <v>#VALUE!</v>
      </c>
      <c r="AI1593" s="91" t="str">
        <f t="shared" si="269"/>
        <v>No aplica</v>
      </c>
      <c r="AJ1593" s="91" t="e">
        <f t="shared" si="270"/>
        <v>#VALUE!</v>
      </c>
      <c r="AK1593" s="91" t="e">
        <f t="shared" si="271"/>
        <v>#VALUE!</v>
      </c>
    </row>
    <row r="1594" spans="1:37" ht="25.15" customHeight="1" thickTop="1" x14ac:dyDescent="0.2">
      <c r="A1594" s="307" t="s">
        <v>2370</v>
      </c>
      <c r="B1594" s="307"/>
      <c r="C1594" s="307"/>
      <c r="D1594" s="307"/>
      <c r="E1594" s="307"/>
      <c r="F1594" s="307"/>
      <c r="G1594" s="307"/>
      <c r="H1594" s="307"/>
      <c r="I1594" s="307"/>
      <c r="J1594" s="307"/>
      <c r="K1594" s="307"/>
      <c r="L1594" s="307"/>
      <c r="M1594" s="307"/>
      <c r="N1594" s="307"/>
      <c r="O1594" s="307"/>
      <c r="P1594" s="307"/>
      <c r="Q1594" s="307"/>
      <c r="R1594" s="307"/>
      <c r="S1594" s="307"/>
      <c r="T1594" s="307"/>
      <c r="U1594" s="307"/>
      <c r="V1594" s="307"/>
      <c r="W1594" s="307"/>
      <c r="X1594" s="307"/>
      <c r="Y1594" s="307"/>
      <c r="Z1594" s="307"/>
      <c r="AA1594" s="307"/>
      <c r="AB1594" s="307"/>
      <c r="AC1594" s="307"/>
      <c r="AD1594" s="307"/>
      <c r="AE1594" s="89">
        <f>SUM(AE1531:AE1593)</f>
        <v>0</v>
      </c>
      <c r="AF1594" s="59"/>
      <c r="AG1594" s="92">
        <f>SUM(AG1531:AG1593)</f>
        <v>0</v>
      </c>
      <c r="AH1594" s="93"/>
      <c r="AI1594" s="94"/>
      <c r="AJ1594" s="94"/>
      <c r="AK1594" s="94"/>
    </row>
    <row r="1595" spans="1:37" ht="25.15" customHeight="1" x14ac:dyDescent="0.2">
      <c r="A1595" s="308" t="s">
        <v>2371</v>
      </c>
      <c r="B1595" s="308"/>
      <c r="C1595" s="308"/>
      <c r="D1595" s="308"/>
      <c r="E1595" s="308"/>
      <c r="F1595" s="308"/>
      <c r="G1595" s="308"/>
      <c r="H1595" s="308"/>
      <c r="I1595" s="308"/>
      <c r="J1595" s="308"/>
      <c r="K1595" s="308"/>
      <c r="L1595" s="308"/>
      <c r="M1595" s="308"/>
      <c r="N1595" s="308"/>
      <c r="O1595" s="308"/>
      <c r="P1595" s="308"/>
      <c r="Q1595" s="308"/>
      <c r="R1595" s="308"/>
      <c r="S1595" s="308"/>
      <c r="T1595" s="308"/>
      <c r="U1595" s="308"/>
      <c r="V1595" s="308"/>
      <c r="W1595" s="308"/>
      <c r="X1595" s="308"/>
      <c r="Y1595" s="308"/>
      <c r="Z1595" s="308"/>
      <c r="AA1595" s="308"/>
      <c r="AB1595" s="308"/>
      <c r="AC1595" s="308"/>
      <c r="AD1595" s="308"/>
      <c r="AE1595" s="89">
        <f>AE1594/$AE$23*100</f>
        <v>0</v>
      </c>
      <c r="AF1595" s="59"/>
      <c r="AG1595" s="92"/>
      <c r="AH1595" s="93"/>
      <c r="AI1595" s="94"/>
      <c r="AJ1595" s="94"/>
      <c r="AK1595" s="94"/>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5"/>
      <c r="R1596" s="70"/>
      <c r="S1596" s="70"/>
      <c r="T1596" s="70"/>
      <c r="U1596" s="70"/>
      <c r="V1596" s="70"/>
      <c r="W1596" s="70"/>
      <c r="X1596" s="70"/>
      <c r="Y1596" s="70"/>
      <c r="Z1596" s="70"/>
      <c r="AA1596" s="70"/>
      <c r="AB1596" s="70"/>
      <c r="AC1596" s="70"/>
      <c r="AD1596" s="96"/>
      <c r="AE1596" s="96"/>
    </row>
    <row r="1597" spans="1:37" ht="25.15" customHeight="1" thickTop="1" thickBot="1" x14ac:dyDescent="0.25">
      <c r="A1597" s="310" t="s">
        <v>73</v>
      </c>
      <c r="B1597" s="310"/>
      <c r="C1597" s="310"/>
      <c r="D1597" s="310"/>
      <c r="E1597" s="310"/>
      <c r="F1597" s="310"/>
      <c r="G1597" s="310"/>
      <c r="H1597" s="310"/>
      <c r="I1597" s="310"/>
      <c r="J1597" s="310"/>
      <c r="K1597" s="310"/>
      <c r="L1597" s="310"/>
      <c r="M1597" s="310"/>
      <c r="N1597" s="310"/>
      <c r="O1597" s="310"/>
      <c r="P1597" s="310"/>
      <c r="Q1597" s="310"/>
      <c r="R1597" s="310"/>
      <c r="S1597" s="310"/>
      <c r="T1597" s="310"/>
      <c r="U1597" s="310"/>
      <c r="V1597" s="310"/>
      <c r="W1597" s="310"/>
      <c r="X1597" s="310"/>
      <c r="Y1597" s="310"/>
      <c r="Z1597" s="310"/>
      <c r="AA1597" s="310"/>
      <c r="AB1597" s="310"/>
      <c r="AC1597" s="310"/>
      <c r="AD1597" s="104" t="s">
        <v>64</v>
      </c>
      <c r="AE1597" s="105" t="s">
        <v>8</v>
      </c>
      <c r="AF1597" s="86" t="s">
        <v>2133</v>
      </c>
      <c r="AG1597" s="86" t="s">
        <v>2134</v>
      </c>
      <c r="AH1597" s="86" t="s">
        <v>2135</v>
      </c>
      <c r="AI1597" s="87" t="s">
        <v>2136</v>
      </c>
      <c r="AJ1597" s="86"/>
      <c r="AK1597" s="87" t="s">
        <v>2137</v>
      </c>
    </row>
    <row r="1598" spans="1:37" ht="25.15" customHeight="1" thickTop="1" thickBot="1" x14ac:dyDescent="0.25">
      <c r="A1598" s="285" t="s">
        <v>1374</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8">
        <f>'Art. 121'!AF1534</f>
        <v>3</v>
      </c>
      <c r="AE1598" s="89" t="str">
        <f>IF(AG1598=1,AK1598,AG1598)</f>
        <v>No aplica</v>
      </c>
      <c r="AF1598">
        <f>AD1598/2</f>
        <v>1.5</v>
      </c>
      <c r="AG1598" s="86" t="str">
        <f>IF(AND(AF1598&gt;=0,AF1598&lt;=1),1,"No aplica")</f>
        <v>No aplica</v>
      </c>
      <c r="AH1598" s="90" t="e">
        <f>AD1598/(AG1598*2)</f>
        <v>#VALUE!</v>
      </c>
      <c r="AI1598" s="91" t="str">
        <f>IF(AG1598=1,AG1598/$AG$1603,"No aplica")</f>
        <v>No aplica</v>
      </c>
      <c r="AJ1598" s="91" t="e">
        <f>AF1598*AI1598</f>
        <v>#VALUE!</v>
      </c>
      <c r="AK1598" s="91" t="e">
        <f>AJ1598*$AE$23</f>
        <v>#VALUE!</v>
      </c>
    </row>
    <row r="1599" spans="1:37" ht="25.15" customHeight="1" thickTop="1" thickBot="1" x14ac:dyDescent="0.25">
      <c r="A1599" s="285" t="s">
        <v>1376</v>
      </c>
      <c r="B1599" s="285"/>
      <c r="C1599" s="285"/>
      <c r="D1599" s="285"/>
      <c r="E1599" s="285"/>
      <c r="F1599" s="285"/>
      <c r="G1599" s="285"/>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88">
        <f>'Art. 121'!AF1535</f>
        <v>3</v>
      </c>
      <c r="AE1599" s="89" t="str">
        <f>IF(AG1599=1,AK1599,AG1599)</f>
        <v>No aplica</v>
      </c>
      <c r="AF1599">
        <f>AD1599/2</f>
        <v>1.5</v>
      </c>
      <c r="AG1599" s="86" t="str">
        <f>IF(AND(AF1599&gt;=0,AF1599&lt;=1),1,"No aplica")</f>
        <v>No aplica</v>
      </c>
      <c r="AH1599" s="90" t="e">
        <f>AD1599/(AG1599*2)</f>
        <v>#VALUE!</v>
      </c>
      <c r="AI1599" s="91" t="str">
        <f>IF(AG1599=1,AG1599/$AG$1603,"No aplica")</f>
        <v>No aplica</v>
      </c>
      <c r="AJ1599" s="91" t="e">
        <f>AF1599*AI1599</f>
        <v>#VALUE!</v>
      </c>
      <c r="AK1599" s="91" t="e">
        <f>AJ1599*$AE$23</f>
        <v>#VALUE!</v>
      </c>
    </row>
    <row r="1600" spans="1:37" ht="25.15" customHeight="1" thickTop="1" thickBot="1" x14ac:dyDescent="0.25">
      <c r="A1600" s="285" t="s">
        <v>1378</v>
      </c>
      <c r="B1600" s="285"/>
      <c r="C1600" s="285"/>
      <c r="D1600" s="285"/>
      <c r="E1600" s="285"/>
      <c r="F1600" s="285"/>
      <c r="G1600" s="285"/>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88">
        <f>'Art. 121'!AF1536</f>
        <v>3</v>
      </c>
      <c r="AE1600" s="89" t="str">
        <f>IF(AG1600=1,AK1600,AG1600)</f>
        <v>No aplica</v>
      </c>
      <c r="AF1600">
        <f>AD1600/2</f>
        <v>1.5</v>
      </c>
      <c r="AG1600" s="86" t="str">
        <f>IF(AND(AF1600&gt;=0,AF1600&lt;=1),1,"No aplica")</f>
        <v>No aplica</v>
      </c>
      <c r="AH1600" s="90" t="e">
        <f>AD1600/(AG1600*2)</f>
        <v>#VALUE!</v>
      </c>
      <c r="AI1600" s="91" t="str">
        <f>IF(AG1600=1,AG1600/$AG$1603,"No aplica")</f>
        <v>No aplica</v>
      </c>
      <c r="AJ1600" s="91" t="e">
        <f>AF1600*AI1600</f>
        <v>#VALUE!</v>
      </c>
      <c r="AK1600" s="91" t="e">
        <f>AJ1600*$AE$23</f>
        <v>#VALUE!</v>
      </c>
    </row>
    <row r="1601" spans="1:37" ht="25.15" customHeight="1" thickTop="1" thickBot="1" x14ac:dyDescent="0.25">
      <c r="A1601" s="285" t="s">
        <v>1380</v>
      </c>
      <c r="B1601" s="285"/>
      <c r="C1601" s="285"/>
      <c r="D1601" s="285"/>
      <c r="E1601" s="285"/>
      <c r="F1601" s="285"/>
      <c r="G1601" s="285"/>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88">
        <f>'Art. 121'!AF1537</f>
        <v>3</v>
      </c>
      <c r="AE1601" s="89" t="str">
        <f>IF(AG1601=1,AK1601,AG1601)</f>
        <v>No aplica</v>
      </c>
      <c r="AF1601">
        <f>AD1601/2</f>
        <v>1.5</v>
      </c>
      <c r="AG1601" s="86" t="str">
        <f>IF(AND(AF1601&gt;=0,AF1601&lt;=1),1,"No aplica")</f>
        <v>No aplica</v>
      </c>
      <c r="AH1601" s="90" t="e">
        <f>AD1601/(AG1601*2)</f>
        <v>#VALUE!</v>
      </c>
      <c r="AI1601" s="91" t="str">
        <f>IF(AG1601=1,AG1601/$AG$1603,"No aplica")</f>
        <v>No aplica</v>
      </c>
      <c r="AJ1601" s="91" t="e">
        <f>AF1601*AI1601</f>
        <v>#VALUE!</v>
      </c>
      <c r="AK1601" s="91" t="e">
        <f>AJ1601*$AE$23</f>
        <v>#VALUE!</v>
      </c>
    </row>
    <row r="1602" spans="1:37" ht="25.15" customHeight="1" thickTop="1" thickBot="1" x14ac:dyDescent="0.25">
      <c r="A1602" s="285" t="s">
        <v>1382</v>
      </c>
      <c r="B1602" s="285"/>
      <c r="C1602" s="285"/>
      <c r="D1602" s="285"/>
      <c r="E1602" s="285"/>
      <c r="F1602" s="285"/>
      <c r="G1602" s="285"/>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88">
        <f>'Art. 121'!AF1538</f>
        <v>3</v>
      </c>
      <c r="AE1602" s="89" t="str">
        <f>IF(AG1602=1,AK1602,AG1602)</f>
        <v>No aplica</v>
      </c>
      <c r="AF1602">
        <f>AD1602/2</f>
        <v>1.5</v>
      </c>
      <c r="AG1602" s="86" t="str">
        <f>IF(AND(AF1602&gt;=0,AF1602&lt;=1),1,"No aplica")</f>
        <v>No aplica</v>
      </c>
      <c r="AH1602" s="90" t="e">
        <f>AD1602/(AG1602*2)</f>
        <v>#VALUE!</v>
      </c>
      <c r="AI1602" s="91" t="str">
        <f>IF(AG1602=1,AG1602/$AG$1603,"No aplica")</f>
        <v>No aplica</v>
      </c>
      <c r="AJ1602" s="91" t="e">
        <f>AF1602*AI1602</f>
        <v>#VALUE!</v>
      </c>
      <c r="AK1602" s="91" t="e">
        <f>AJ1602*$AE$23</f>
        <v>#VALUE!</v>
      </c>
    </row>
    <row r="1603" spans="1:37" ht="25.15" customHeight="1" thickTop="1" x14ac:dyDescent="0.2">
      <c r="A1603" s="307" t="s">
        <v>2372</v>
      </c>
      <c r="B1603" s="307"/>
      <c r="C1603" s="307"/>
      <c r="D1603" s="307"/>
      <c r="E1603" s="307"/>
      <c r="F1603" s="307"/>
      <c r="G1603" s="307"/>
      <c r="H1603" s="307"/>
      <c r="I1603" s="307"/>
      <c r="J1603" s="307"/>
      <c r="K1603" s="307"/>
      <c r="L1603" s="307"/>
      <c r="M1603" s="307"/>
      <c r="N1603" s="307"/>
      <c r="O1603" s="307"/>
      <c r="P1603" s="307"/>
      <c r="Q1603" s="307"/>
      <c r="R1603" s="307"/>
      <c r="S1603" s="307"/>
      <c r="T1603" s="307"/>
      <c r="U1603" s="307"/>
      <c r="V1603" s="307"/>
      <c r="W1603" s="307"/>
      <c r="X1603" s="307"/>
      <c r="Y1603" s="307"/>
      <c r="Z1603" s="307"/>
      <c r="AA1603" s="307"/>
      <c r="AB1603" s="307"/>
      <c r="AC1603" s="307"/>
      <c r="AD1603" s="307"/>
      <c r="AE1603" s="89">
        <f>SUM(AE1596:AE1602)</f>
        <v>0</v>
      </c>
      <c r="AF1603" s="59"/>
      <c r="AG1603" s="92">
        <f>SUM(AG1598:AG1602)</f>
        <v>0</v>
      </c>
      <c r="AH1603" s="93"/>
      <c r="AI1603" s="94"/>
      <c r="AJ1603" s="94"/>
      <c r="AK1603" s="94"/>
    </row>
    <row r="1604" spans="1:37" ht="25.15" customHeight="1" x14ac:dyDescent="0.2">
      <c r="A1604" s="308" t="s">
        <v>2373</v>
      </c>
      <c r="B1604" s="308"/>
      <c r="C1604" s="308"/>
      <c r="D1604" s="308"/>
      <c r="E1604" s="308"/>
      <c r="F1604" s="308"/>
      <c r="G1604" s="308"/>
      <c r="H1604" s="308"/>
      <c r="I1604" s="308"/>
      <c r="J1604" s="308"/>
      <c r="K1604" s="308"/>
      <c r="L1604" s="308"/>
      <c r="M1604" s="308"/>
      <c r="N1604" s="308"/>
      <c r="O1604" s="308"/>
      <c r="P1604" s="308"/>
      <c r="Q1604" s="308"/>
      <c r="R1604" s="308"/>
      <c r="S1604" s="308"/>
      <c r="T1604" s="308"/>
      <c r="U1604" s="308"/>
      <c r="V1604" s="308"/>
      <c r="W1604" s="308"/>
      <c r="X1604" s="308"/>
      <c r="Y1604" s="308"/>
      <c r="Z1604" s="308"/>
      <c r="AA1604" s="308"/>
      <c r="AB1604" s="308"/>
      <c r="AC1604" s="308"/>
      <c r="AD1604" s="308"/>
      <c r="AE1604" s="89">
        <f>AE1603/$AE$23*100</f>
        <v>0</v>
      </c>
      <c r="AF1604" s="59"/>
      <c r="AG1604" s="92"/>
      <c r="AH1604" s="93"/>
      <c r="AI1604" s="94"/>
      <c r="AJ1604" s="94"/>
      <c r="AK1604" s="94"/>
    </row>
    <row r="1605" spans="1:37" ht="25.15" customHeight="1" x14ac:dyDescent="0.2">
      <c r="A1605" s="100"/>
      <c r="B1605" s="100"/>
      <c r="C1605" s="100"/>
      <c r="D1605" s="100"/>
      <c r="E1605" s="100"/>
      <c r="F1605" s="100"/>
      <c r="G1605" s="100"/>
      <c r="H1605" s="100"/>
      <c r="I1605" s="100"/>
      <c r="J1605" s="100"/>
      <c r="K1605" s="100"/>
      <c r="L1605" s="100"/>
      <c r="M1605" s="100"/>
      <c r="N1605" s="100"/>
      <c r="O1605" s="100"/>
      <c r="P1605" s="100"/>
      <c r="Q1605" s="95"/>
      <c r="R1605" s="100"/>
      <c r="S1605" s="100"/>
      <c r="T1605" s="100"/>
      <c r="U1605" s="100"/>
      <c r="V1605" s="100"/>
      <c r="W1605" s="100"/>
      <c r="X1605" s="100"/>
      <c r="Y1605" s="100"/>
      <c r="Z1605" s="100"/>
      <c r="AA1605" s="100"/>
      <c r="AB1605" s="100"/>
      <c r="AC1605" s="100"/>
      <c r="AD1605" s="96"/>
      <c r="AE1605" s="96"/>
    </row>
    <row r="1606" spans="1:37" ht="25.15" customHeight="1" x14ac:dyDescent="0.2">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15" customHeight="1" x14ac:dyDescent="0.2">
      <c r="A1607" s="309" t="s">
        <v>1383</v>
      </c>
      <c r="B1607" s="309"/>
      <c r="C1607" s="309"/>
      <c r="D1607" s="309"/>
      <c r="E1607" s="309"/>
      <c r="F1607" s="309"/>
      <c r="G1607" s="309"/>
      <c r="H1607" s="309"/>
      <c r="I1607" s="309"/>
      <c r="J1607" s="309"/>
      <c r="K1607" s="309"/>
      <c r="L1607" s="309"/>
      <c r="M1607" s="309"/>
      <c r="N1607" s="309"/>
      <c r="O1607" s="309"/>
      <c r="P1607" s="309"/>
      <c r="Q1607" s="309"/>
      <c r="R1607" s="309"/>
      <c r="S1607" s="309"/>
      <c r="T1607" s="309"/>
      <c r="U1607" s="309"/>
      <c r="V1607" s="309"/>
      <c r="W1607" s="309"/>
      <c r="X1607" s="309"/>
      <c r="Y1607" s="309"/>
      <c r="Z1607" s="309"/>
      <c r="AA1607" s="309"/>
      <c r="AB1607" s="309"/>
      <c r="AC1607" s="309"/>
      <c r="AD1607" s="82"/>
      <c r="AE1607" s="82"/>
    </row>
    <row r="1608" spans="1:37" ht="25.15" customHeight="1" x14ac:dyDescent="0.2">
      <c r="A1608" s="101"/>
      <c r="B1608" s="102"/>
      <c r="C1608" s="102"/>
      <c r="D1608" s="102"/>
      <c r="E1608" s="102"/>
      <c r="F1608" s="102"/>
      <c r="G1608" s="102"/>
      <c r="H1608" s="102"/>
      <c r="I1608" s="102"/>
      <c r="J1608" s="102"/>
      <c r="K1608" s="102"/>
      <c r="L1608" s="102"/>
      <c r="M1608" s="102"/>
      <c r="N1608" s="102"/>
      <c r="O1608" s="102"/>
      <c r="P1608" s="102"/>
      <c r="Q1608" s="103"/>
      <c r="R1608" s="102"/>
      <c r="S1608" s="102"/>
      <c r="T1608" s="102"/>
      <c r="U1608" s="102"/>
      <c r="V1608" s="102"/>
      <c r="W1608" s="102"/>
      <c r="X1608" s="102"/>
      <c r="Y1608" s="102"/>
      <c r="Z1608" s="102"/>
      <c r="AA1608" s="102"/>
      <c r="AB1608" s="102"/>
      <c r="AC1608" s="102"/>
      <c r="AD1608" s="83"/>
      <c r="AE1608" s="83"/>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5"/>
      <c r="R1609" s="70"/>
      <c r="S1609" s="70"/>
      <c r="T1609" s="70"/>
      <c r="U1609" s="70"/>
      <c r="V1609" s="70"/>
      <c r="W1609" s="70"/>
      <c r="X1609" s="70"/>
      <c r="Y1609" s="70"/>
      <c r="Z1609" s="70"/>
      <c r="AA1609" s="70"/>
      <c r="AB1609" s="70"/>
      <c r="AC1609" s="70"/>
      <c r="AD1609" s="96"/>
      <c r="AE1609" s="96"/>
    </row>
    <row r="1610" spans="1:37" ht="25.15" customHeight="1" thickTop="1" thickBot="1" x14ac:dyDescent="0.25">
      <c r="A1610" s="299" t="s">
        <v>43</v>
      </c>
      <c r="B1610" s="299"/>
      <c r="C1610" s="299"/>
      <c r="D1610" s="299"/>
      <c r="E1610" s="299"/>
      <c r="F1610" s="299"/>
      <c r="G1610" s="299"/>
      <c r="H1610" s="299"/>
      <c r="I1610" s="299"/>
      <c r="J1610" s="299"/>
      <c r="K1610" s="299"/>
      <c r="L1610" s="299"/>
      <c r="M1610" s="299"/>
      <c r="N1610" s="299"/>
      <c r="O1610" s="299"/>
      <c r="P1610" s="299"/>
      <c r="Q1610" s="299"/>
      <c r="R1610" s="299"/>
      <c r="S1610" s="299"/>
      <c r="T1610" s="299"/>
      <c r="U1610" s="299"/>
      <c r="V1610" s="299"/>
      <c r="W1610" s="299"/>
      <c r="X1610" s="299"/>
      <c r="Y1610" s="299"/>
      <c r="Z1610" s="299"/>
      <c r="AA1610" s="299"/>
      <c r="AB1610" s="299"/>
      <c r="AC1610" s="299"/>
      <c r="AD1610" s="63" t="s">
        <v>64</v>
      </c>
      <c r="AE1610" s="211" t="s">
        <v>8</v>
      </c>
      <c r="AF1610" s="86" t="s">
        <v>2133</v>
      </c>
      <c r="AG1610" s="86" t="s">
        <v>2134</v>
      </c>
      <c r="AH1610" s="86" t="s">
        <v>2135</v>
      </c>
      <c r="AI1610" s="87" t="s">
        <v>2136</v>
      </c>
      <c r="AJ1610" s="86"/>
      <c r="AK1610" s="87" t="s">
        <v>2137</v>
      </c>
    </row>
    <row r="1611" spans="1:37" ht="25.15" customHeight="1" thickTop="1" thickBot="1" x14ac:dyDescent="0.25">
      <c r="A1611" s="285" t="s">
        <v>987</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88">
        <f>'Art. 121'!AF1547</f>
        <v>1</v>
      </c>
      <c r="AE1611" s="89">
        <f t="shared" ref="AE1611:AE1622" si="272">IF(AG1611=1,AK1611,AG1611)</f>
        <v>0.21929824561403505</v>
      </c>
      <c r="AF1611">
        <f t="shared" ref="AF1611:AF1622" si="273">AD1611/2</f>
        <v>0.5</v>
      </c>
      <c r="AG1611" s="86">
        <f t="shared" ref="AG1611:AG1622" si="274">IF(AND(AF1611&gt;=0,AF1611&lt;=1),1,"No aplica")</f>
        <v>1</v>
      </c>
      <c r="AH1611" s="90">
        <f t="shared" ref="AH1611:AH1622" si="275">AD1611/(AG1611*2)</f>
        <v>0.5</v>
      </c>
      <c r="AI1611" s="91">
        <f t="shared" ref="AI1611:AI1622" si="276">IF(AG1611=1,AG1611/$AG$1623,"No aplica")</f>
        <v>8.3333333333333329E-2</v>
      </c>
      <c r="AJ1611" s="91">
        <f t="shared" ref="AJ1611:AJ1622" si="277">AF1611*AI1611</f>
        <v>4.1666666666666664E-2</v>
      </c>
      <c r="AK1611" s="91">
        <f t="shared" ref="AK1611:AK1622" si="278">AJ1611*$AE$23</f>
        <v>0.21929824561403505</v>
      </c>
    </row>
    <row r="1612" spans="1:37" ht="25.15" customHeight="1" thickTop="1" thickBot="1" x14ac:dyDescent="0.25">
      <c r="A1612" s="285" t="s">
        <v>1019</v>
      </c>
      <c r="B1612" s="285"/>
      <c r="C1612" s="285"/>
      <c r="D1612" s="285"/>
      <c r="E1612" s="285"/>
      <c r="F1612" s="285"/>
      <c r="G1612" s="285"/>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88">
        <f>'Art. 121'!AF1548</f>
        <v>1</v>
      </c>
      <c r="AE1612" s="89">
        <f t="shared" si="272"/>
        <v>0.21929824561403505</v>
      </c>
      <c r="AF1612">
        <f t="shared" si="273"/>
        <v>0.5</v>
      </c>
      <c r="AG1612" s="86">
        <f t="shared" si="274"/>
        <v>1</v>
      </c>
      <c r="AH1612" s="90">
        <f t="shared" si="275"/>
        <v>0.5</v>
      </c>
      <c r="AI1612" s="91">
        <f t="shared" si="276"/>
        <v>8.3333333333333329E-2</v>
      </c>
      <c r="AJ1612" s="91">
        <f t="shared" si="277"/>
        <v>4.1666666666666664E-2</v>
      </c>
      <c r="AK1612" s="91">
        <f t="shared" si="278"/>
        <v>0.21929824561403505</v>
      </c>
    </row>
    <row r="1613" spans="1:37" ht="25.15" customHeight="1" thickTop="1" thickBot="1" x14ac:dyDescent="0.25">
      <c r="A1613" s="285" t="s">
        <v>2374</v>
      </c>
      <c r="B1613" s="285"/>
      <c r="C1613" s="285"/>
      <c r="D1613" s="285"/>
      <c r="E1613" s="285"/>
      <c r="F1613" s="285"/>
      <c r="G1613" s="285"/>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88">
        <f>'Art. 121'!AF1549</f>
        <v>1</v>
      </c>
      <c r="AE1613" s="89">
        <f t="shared" si="272"/>
        <v>0.21929824561403505</v>
      </c>
      <c r="AF1613">
        <f t="shared" si="273"/>
        <v>0.5</v>
      </c>
      <c r="AG1613" s="86">
        <f t="shared" si="274"/>
        <v>1</v>
      </c>
      <c r="AH1613" s="90">
        <f t="shared" si="275"/>
        <v>0.5</v>
      </c>
      <c r="AI1613" s="91">
        <f t="shared" si="276"/>
        <v>8.3333333333333329E-2</v>
      </c>
      <c r="AJ1613" s="91">
        <f t="shared" si="277"/>
        <v>4.1666666666666664E-2</v>
      </c>
      <c r="AK1613" s="91">
        <f t="shared" si="278"/>
        <v>0.21929824561403505</v>
      </c>
    </row>
    <row r="1614" spans="1:37" ht="25.15" customHeight="1" thickTop="1" thickBot="1" x14ac:dyDescent="0.25">
      <c r="A1614" s="285" t="s">
        <v>1387</v>
      </c>
      <c r="B1614" s="285"/>
      <c r="C1614" s="285"/>
      <c r="D1614" s="285"/>
      <c r="E1614" s="285"/>
      <c r="F1614" s="285"/>
      <c r="G1614" s="285"/>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88">
        <f>'Art. 121'!AF1550</f>
        <v>1</v>
      </c>
      <c r="AE1614" s="89">
        <f t="shared" si="272"/>
        <v>0.21929824561403505</v>
      </c>
      <c r="AF1614">
        <f t="shared" si="273"/>
        <v>0.5</v>
      </c>
      <c r="AG1614" s="86">
        <f t="shared" si="274"/>
        <v>1</v>
      </c>
      <c r="AH1614" s="90">
        <f t="shared" si="275"/>
        <v>0.5</v>
      </c>
      <c r="AI1614" s="91">
        <f t="shared" si="276"/>
        <v>8.3333333333333329E-2</v>
      </c>
      <c r="AJ1614" s="91">
        <f t="shared" si="277"/>
        <v>4.1666666666666664E-2</v>
      </c>
      <c r="AK1614" s="91">
        <f t="shared" si="278"/>
        <v>0.21929824561403505</v>
      </c>
    </row>
    <row r="1615" spans="1:37" ht="25.15" customHeight="1" thickTop="1" thickBot="1" x14ac:dyDescent="0.25">
      <c r="A1615" s="286" t="s">
        <v>1388</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88">
        <f>'Art. 121'!AF1551</f>
        <v>1</v>
      </c>
      <c r="AE1615" s="89">
        <f t="shared" si="272"/>
        <v>0.21929824561403505</v>
      </c>
      <c r="AF1615">
        <f t="shared" si="273"/>
        <v>0.5</v>
      </c>
      <c r="AG1615" s="86">
        <f t="shared" si="274"/>
        <v>1</v>
      </c>
      <c r="AH1615" s="90">
        <f t="shared" si="275"/>
        <v>0.5</v>
      </c>
      <c r="AI1615" s="91">
        <f t="shared" si="276"/>
        <v>8.3333333333333329E-2</v>
      </c>
      <c r="AJ1615" s="91">
        <f t="shared" si="277"/>
        <v>4.1666666666666664E-2</v>
      </c>
      <c r="AK1615" s="91">
        <f t="shared" si="278"/>
        <v>0.21929824561403505</v>
      </c>
    </row>
    <row r="1616" spans="1:37" ht="25.15" customHeight="1" thickTop="1" thickBot="1" x14ac:dyDescent="0.25">
      <c r="A1616" s="286" t="s">
        <v>1389</v>
      </c>
      <c r="B1616" s="286"/>
      <c r="C1616" s="286"/>
      <c r="D1616" s="286"/>
      <c r="E1616" s="286"/>
      <c r="F1616" s="286"/>
      <c r="G1616" s="286"/>
      <c r="H1616" s="286"/>
      <c r="I1616" s="286"/>
      <c r="J1616" s="286"/>
      <c r="K1616" s="286"/>
      <c r="L1616" s="286"/>
      <c r="M1616" s="286"/>
      <c r="N1616" s="286"/>
      <c r="O1616" s="286"/>
      <c r="P1616" s="286"/>
      <c r="Q1616" s="286"/>
      <c r="R1616" s="286"/>
      <c r="S1616" s="286"/>
      <c r="T1616" s="286"/>
      <c r="U1616" s="286"/>
      <c r="V1616" s="286"/>
      <c r="W1616" s="286"/>
      <c r="X1616" s="286"/>
      <c r="Y1616" s="286"/>
      <c r="Z1616" s="286"/>
      <c r="AA1616" s="286"/>
      <c r="AB1616" s="286"/>
      <c r="AC1616" s="286"/>
      <c r="AD1616" s="88">
        <f>'Art. 121'!AF1552</f>
        <v>1</v>
      </c>
      <c r="AE1616" s="89">
        <f t="shared" si="272"/>
        <v>0.21929824561403505</v>
      </c>
      <c r="AF1616">
        <f t="shared" si="273"/>
        <v>0.5</v>
      </c>
      <c r="AG1616" s="86">
        <f t="shared" si="274"/>
        <v>1</v>
      </c>
      <c r="AH1616" s="90">
        <f t="shared" si="275"/>
        <v>0.5</v>
      </c>
      <c r="AI1616" s="91">
        <f t="shared" si="276"/>
        <v>8.3333333333333329E-2</v>
      </c>
      <c r="AJ1616" s="91">
        <f t="shared" si="277"/>
        <v>4.1666666666666664E-2</v>
      </c>
      <c r="AK1616" s="91">
        <f t="shared" si="278"/>
        <v>0.21929824561403505</v>
      </c>
    </row>
    <row r="1617" spans="1:37" ht="25.15" customHeight="1" thickTop="1" thickBot="1" x14ac:dyDescent="0.25">
      <c r="A1617" s="285" t="s">
        <v>1391</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88">
        <f>'Art. 121'!AF1553</f>
        <v>1</v>
      </c>
      <c r="AE1617" s="89">
        <f t="shared" si="272"/>
        <v>0.21929824561403505</v>
      </c>
      <c r="AF1617">
        <f t="shared" si="273"/>
        <v>0.5</v>
      </c>
      <c r="AG1617" s="86">
        <f t="shared" si="274"/>
        <v>1</v>
      </c>
      <c r="AH1617" s="90">
        <f t="shared" si="275"/>
        <v>0.5</v>
      </c>
      <c r="AI1617" s="91">
        <f t="shared" si="276"/>
        <v>8.3333333333333329E-2</v>
      </c>
      <c r="AJ1617" s="91">
        <f t="shared" si="277"/>
        <v>4.1666666666666664E-2</v>
      </c>
      <c r="AK1617" s="91">
        <f t="shared" si="278"/>
        <v>0.21929824561403505</v>
      </c>
    </row>
    <row r="1618" spans="1:37" ht="25.15" customHeight="1" thickTop="1" thickBot="1" x14ac:dyDescent="0.25">
      <c r="A1618" s="285" t="s">
        <v>1393</v>
      </c>
      <c r="B1618" s="285"/>
      <c r="C1618" s="285"/>
      <c r="D1618" s="285"/>
      <c r="E1618" s="285"/>
      <c r="F1618" s="285"/>
      <c r="G1618" s="285"/>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88">
        <f>'Art. 121'!AF1554</f>
        <v>1</v>
      </c>
      <c r="AE1618" s="89">
        <f t="shared" si="272"/>
        <v>0.21929824561403505</v>
      </c>
      <c r="AF1618">
        <f t="shared" si="273"/>
        <v>0.5</v>
      </c>
      <c r="AG1618" s="86">
        <f t="shared" si="274"/>
        <v>1</v>
      </c>
      <c r="AH1618" s="90">
        <f t="shared" si="275"/>
        <v>0.5</v>
      </c>
      <c r="AI1618" s="91">
        <f t="shared" si="276"/>
        <v>8.3333333333333329E-2</v>
      </c>
      <c r="AJ1618" s="91">
        <f t="shared" si="277"/>
        <v>4.1666666666666664E-2</v>
      </c>
      <c r="AK1618" s="91">
        <f t="shared" si="278"/>
        <v>0.21929824561403505</v>
      </c>
    </row>
    <row r="1619" spans="1:37" ht="25.15" customHeight="1" thickTop="1" thickBot="1" x14ac:dyDescent="0.25">
      <c r="A1619" s="285" t="s">
        <v>2375</v>
      </c>
      <c r="B1619" s="285"/>
      <c r="C1619" s="285"/>
      <c r="D1619" s="285"/>
      <c r="E1619" s="285"/>
      <c r="F1619" s="285"/>
      <c r="G1619" s="285"/>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88">
        <f>'Art. 121'!AF1555</f>
        <v>1</v>
      </c>
      <c r="AE1619" s="89">
        <f t="shared" si="272"/>
        <v>0.21929824561403505</v>
      </c>
      <c r="AF1619">
        <f t="shared" si="273"/>
        <v>0.5</v>
      </c>
      <c r="AG1619" s="86">
        <f t="shared" si="274"/>
        <v>1</v>
      </c>
      <c r="AH1619" s="90">
        <f t="shared" si="275"/>
        <v>0.5</v>
      </c>
      <c r="AI1619" s="91">
        <f t="shared" si="276"/>
        <v>8.3333333333333329E-2</v>
      </c>
      <c r="AJ1619" s="91">
        <f t="shared" si="277"/>
        <v>4.1666666666666664E-2</v>
      </c>
      <c r="AK1619" s="91">
        <f t="shared" si="278"/>
        <v>0.21929824561403505</v>
      </c>
    </row>
    <row r="1620" spans="1:37" ht="25.15" customHeight="1" thickTop="1" thickBot="1" x14ac:dyDescent="0.25">
      <c r="A1620" s="285" t="s">
        <v>1396</v>
      </c>
      <c r="B1620" s="285"/>
      <c r="C1620" s="285"/>
      <c r="D1620" s="285"/>
      <c r="E1620" s="285"/>
      <c r="F1620" s="285"/>
      <c r="G1620" s="285"/>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88">
        <f>'Art. 121'!AF1556</f>
        <v>1</v>
      </c>
      <c r="AE1620" s="89">
        <f t="shared" si="272"/>
        <v>0.21929824561403505</v>
      </c>
      <c r="AF1620">
        <f t="shared" si="273"/>
        <v>0.5</v>
      </c>
      <c r="AG1620" s="86">
        <f t="shared" si="274"/>
        <v>1</v>
      </c>
      <c r="AH1620" s="90">
        <f t="shared" si="275"/>
        <v>0.5</v>
      </c>
      <c r="AI1620" s="91">
        <f t="shared" si="276"/>
        <v>8.3333333333333329E-2</v>
      </c>
      <c r="AJ1620" s="91">
        <f t="shared" si="277"/>
        <v>4.1666666666666664E-2</v>
      </c>
      <c r="AK1620" s="91">
        <f t="shared" si="278"/>
        <v>0.21929824561403505</v>
      </c>
    </row>
    <row r="1621" spans="1:37" ht="25.15" customHeight="1" thickTop="1" thickBot="1" x14ac:dyDescent="0.25">
      <c r="A1621" s="285" t="s">
        <v>1398</v>
      </c>
      <c r="B1621" s="285"/>
      <c r="C1621" s="285"/>
      <c r="D1621" s="285"/>
      <c r="E1621" s="285"/>
      <c r="F1621" s="285"/>
      <c r="G1621" s="285"/>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88">
        <f>'Art. 121'!AF1557</f>
        <v>1</v>
      </c>
      <c r="AE1621" s="89">
        <f t="shared" si="272"/>
        <v>0.21929824561403505</v>
      </c>
      <c r="AF1621">
        <f t="shared" si="273"/>
        <v>0.5</v>
      </c>
      <c r="AG1621" s="86">
        <f t="shared" si="274"/>
        <v>1</v>
      </c>
      <c r="AH1621" s="90">
        <f t="shared" si="275"/>
        <v>0.5</v>
      </c>
      <c r="AI1621" s="91">
        <f t="shared" si="276"/>
        <v>8.3333333333333329E-2</v>
      </c>
      <c r="AJ1621" s="91">
        <f t="shared" si="277"/>
        <v>4.1666666666666664E-2</v>
      </c>
      <c r="AK1621" s="91">
        <f t="shared" si="278"/>
        <v>0.21929824561403505</v>
      </c>
    </row>
    <row r="1622" spans="1:37" ht="25.15" customHeight="1" thickTop="1" thickBot="1" x14ac:dyDescent="0.25">
      <c r="A1622" s="286" t="s">
        <v>1399</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88">
        <f>'Art. 121'!AF1558</f>
        <v>1</v>
      </c>
      <c r="AE1622" s="89">
        <f t="shared" si="272"/>
        <v>0.21929824561403505</v>
      </c>
      <c r="AF1622">
        <f t="shared" si="273"/>
        <v>0.5</v>
      </c>
      <c r="AG1622" s="86">
        <f t="shared" si="274"/>
        <v>1</v>
      </c>
      <c r="AH1622" s="90">
        <f t="shared" si="275"/>
        <v>0.5</v>
      </c>
      <c r="AI1622" s="91">
        <f t="shared" si="276"/>
        <v>8.3333333333333329E-2</v>
      </c>
      <c r="AJ1622" s="91">
        <f t="shared" si="277"/>
        <v>4.1666666666666664E-2</v>
      </c>
      <c r="AK1622" s="91">
        <f t="shared" si="278"/>
        <v>0.21929824561403505</v>
      </c>
    </row>
    <row r="1623" spans="1:37" ht="25.15" customHeight="1" thickTop="1" x14ac:dyDescent="0.2">
      <c r="A1623" s="307" t="s">
        <v>2376</v>
      </c>
      <c r="B1623" s="307"/>
      <c r="C1623" s="307"/>
      <c r="D1623" s="307"/>
      <c r="E1623" s="307"/>
      <c r="F1623" s="307"/>
      <c r="G1623" s="307"/>
      <c r="H1623" s="307"/>
      <c r="I1623" s="307"/>
      <c r="J1623" s="307"/>
      <c r="K1623" s="307"/>
      <c r="L1623" s="307"/>
      <c r="M1623" s="307"/>
      <c r="N1623" s="307"/>
      <c r="O1623" s="307"/>
      <c r="P1623" s="307"/>
      <c r="Q1623" s="307"/>
      <c r="R1623" s="307"/>
      <c r="S1623" s="307"/>
      <c r="T1623" s="307"/>
      <c r="U1623" s="307"/>
      <c r="V1623" s="307"/>
      <c r="W1623" s="307"/>
      <c r="X1623" s="307"/>
      <c r="Y1623" s="307"/>
      <c r="Z1623" s="307"/>
      <c r="AA1623" s="307"/>
      <c r="AB1623" s="307"/>
      <c r="AC1623" s="307"/>
      <c r="AD1623" s="307"/>
      <c r="AE1623" s="89">
        <f>SUM(AE1611:AE1622)</f>
        <v>2.6315789473684208</v>
      </c>
      <c r="AF1623" s="59"/>
      <c r="AG1623" s="92">
        <f>SUM(AG1611:AG1622)</f>
        <v>12</v>
      </c>
      <c r="AH1623" s="93"/>
      <c r="AI1623" s="94"/>
      <c r="AJ1623" s="94"/>
      <c r="AK1623" s="94"/>
    </row>
    <row r="1624" spans="1:37" ht="25.15" customHeight="1" x14ac:dyDescent="0.2">
      <c r="A1624" s="308" t="s">
        <v>2377</v>
      </c>
      <c r="B1624" s="308"/>
      <c r="C1624" s="308"/>
      <c r="D1624" s="308"/>
      <c r="E1624" s="308"/>
      <c r="F1624" s="308"/>
      <c r="G1624" s="308"/>
      <c r="H1624" s="308"/>
      <c r="I1624" s="308"/>
      <c r="J1624" s="308"/>
      <c r="K1624" s="308"/>
      <c r="L1624" s="308"/>
      <c r="M1624" s="308"/>
      <c r="N1624" s="308"/>
      <c r="O1624" s="308"/>
      <c r="P1624" s="308"/>
      <c r="Q1624" s="308"/>
      <c r="R1624" s="308"/>
      <c r="S1624" s="308"/>
      <c r="T1624" s="308"/>
      <c r="U1624" s="308"/>
      <c r="V1624" s="308"/>
      <c r="W1624" s="308"/>
      <c r="X1624" s="308"/>
      <c r="Y1624" s="308"/>
      <c r="Z1624" s="308"/>
      <c r="AA1624" s="308"/>
      <c r="AB1624" s="308"/>
      <c r="AC1624" s="308"/>
      <c r="AD1624" s="308"/>
      <c r="AE1624" s="89">
        <f>AE1623/$AE$23*100</f>
        <v>50</v>
      </c>
      <c r="AF1624" s="59"/>
      <c r="AG1624" s="92"/>
      <c r="AH1624" s="93"/>
      <c r="AI1624" s="94"/>
      <c r="AJ1624" s="94"/>
      <c r="AK1624" s="94"/>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5"/>
      <c r="R1625" s="70"/>
      <c r="S1625" s="70"/>
      <c r="T1625" s="70"/>
      <c r="U1625" s="70"/>
      <c r="V1625" s="70"/>
      <c r="W1625" s="70"/>
      <c r="X1625" s="70"/>
      <c r="Y1625" s="70"/>
      <c r="Z1625" s="70"/>
      <c r="AA1625" s="70"/>
      <c r="AB1625" s="70"/>
      <c r="AC1625" s="70"/>
      <c r="AD1625" s="96"/>
      <c r="AE1625" s="96"/>
    </row>
    <row r="1626" spans="1:37" ht="25.15" customHeight="1" thickTop="1" thickBot="1" x14ac:dyDescent="0.25">
      <c r="A1626" s="310" t="s">
        <v>73</v>
      </c>
      <c r="B1626" s="310"/>
      <c r="C1626" s="310"/>
      <c r="D1626" s="310"/>
      <c r="E1626" s="310"/>
      <c r="F1626" s="310"/>
      <c r="G1626" s="310"/>
      <c r="H1626" s="310"/>
      <c r="I1626" s="310"/>
      <c r="J1626" s="310"/>
      <c r="K1626" s="310"/>
      <c r="L1626" s="310"/>
      <c r="M1626" s="310"/>
      <c r="N1626" s="310"/>
      <c r="O1626" s="310"/>
      <c r="P1626" s="310"/>
      <c r="Q1626" s="310"/>
      <c r="R1626" s="310"/>
      <c r="S1626" s="310"/>
      <c r="T1626" s="310"/>
      <c r="U1626" s="310"/>
      <c r="V1626" s="310"/>
      <c r="W1626" s="310"/>
      <c r="X1626" s="310"/>
      <c r="Y1626" s="310"/>
      <c r="Z1626" s="310"/>
      <c r="AA1626" s="310"/>
      <c r="AB1626" s="310"/>
      <c r="AC1626" s="310"/>
      <c r="AD1626" s="104" t="s">
        <v>64</v>
      </c>
      <c r="AE1626" s="105" t="s">
        <v>8</v>
      </c>
      <c r="AF1626" s="86" t="s">
        <v>2133</v>
      </c>
      <c r="AG1626" s="86" t="s">
        <v>2134</v>
      </c>
      <c r="AH1626" s="86" t="s">
        <v>2135</v>
      </c>
      <c r="AI1626" s="87" t="s">
        <v>2136</v>
      </c>
      <c r="AJ1626" s="86"/>
      <c r="AK1626" s="87" t="s">
        <v>2137</v>
      </c>
    </row>
    <row r="1627" spans="1:37" ht="25.15" customHeight="1" thickTop="1" thickBot="1" x14ac:dyDescent="0.25">
      <c r="A1627" s="285" t="s">
        <v>1401</v>
      </c>
      <c r="B1627" s="285"/>
      <c r="C1627" s="285"/>
      <c r="D1627" s="285"/>
      <c r="E1627" s="285"/>
      <c r="F1627" s="285"/>
      <c r="G1627" s="285"/>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88">
        <f>'Art. 121'!AF1561</f>
        <v>1</v>
      </c>
      <c r="AE1627" s="89">
        <f>IF(AG1627=1,AK1627,AG1627)</f>
        <v>0.52631578947368418</v>
      </c>
      <c r="AF1627">
        <f>AD1627/2</f>
        <v>0.5</v>
      </c>
      <c r="AG1627" s="86">
        <f>IF(AND(AF1627&gt;=0,AF1627&lt;=1),1,"No aplica")</f>
        <v>1</v>
      </c>
      <c r="AH1627" s="90">
        <f>AD1627/(AG1627*2)</f>
        <v>0.5</v>
      </c>
      <c r="AI1627" s="91">
        <f>IF(AG1627=1,AG1627/$AG$1632,"No aplica")</f>
        <v>0.2</v>
      </c>
      <c r="AJ1627" s="91">
        <f>AF1627*AI1627</f>
        <v>0.1</v>
      </c>
      <c r="AK1627" s="91">
        <f>AJ1627*$AE$23</f>
        <v>0.52631578947368418</v>
      </c>
    </row>
    <row r="1628" spans="1:37" ht="25.15" customHeight="1" thickTop="1" thickBot="1" x14ac:dyDescent="0.25">
      <c r="A1628" s="285" t="s">
        <v>1403</v>
      </c>
      <c r="B1628" s="285"/>
      <c r="C1628" s="285"/>
      <c r="D1628" s="285"/>
      <c r="E1628" s="285"/>
      <c r="F1628" s="285"/>
      <c r="G1628" s="285"/>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88">
        <f>'Art. 121'!AF1562</f>
        <v>1</v>
      </c>
      <c r="AE1628" s="89">
        <f>IF(AG1628=1,AK1628,AG1628)</f>
        <v>0.52631578947368418</v>
      </c>
      <c r="AF1628">
        <f>AD1628/2</f>
        <v>0.5</v>
      </c>
      <c r="AG1628" s="86">
        <f>IF(AND(AF1628&gt;=0,AF1628&lt;=1),1,"No aplica")</f>
        <v>1</v>
      </c>
      <c r="AH1628" s="90">
        <f>AD1628/(AG1628*2)</f>
        <v>0.5</v>
      </c>
      <c r="AI1628" s="91">
        <f>IF(AG1628=1,AG1628/$AG$1632,"No aplica")</f>
        <v>0.2</v>
      </c>
      <c r="AJ1628" s="91">
        <f>AF1628*AI1628</f>
        <v>0.1</v>
      </c>
      <c r="AK1628" s="91">
        <f>AJ1628*$AE$23</f>
        <v>0.52631578947368418</v>
      </c>
    </row>
    <row r="1629" spans="1:37" ht="25.15" customHeight="1" thickTop="1" thickBot="1" x14ac:dyDescent="0.25">
      <c r="A1629" s="285" t="s">
        <v>1405</v>
      </c>
      <c r="B1629" s="285"/>
      <c r="C1629" s="285"/>
      <c r="D1629" s="285"/>
      <c r="E1629" s="285"/>
      <c r="F1629" s="285"/>
      <c r="G1629" s="285"/>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88">
        <f>'Art. 121'!AF1563</f>
        <v>1</v>
      </c>
      <c r="AE1629" s="89">
        <f>IF(AG1629=1,AK1629,AG1629)</f>
        <v>0.52631578947368418</v>
      </c>
      <c r="AF1629">
        <f>AD1629/2</f>
        <v>0.5</v>
      </c>
      <c r="AG1629" s="86">
        <f>IF(AND(AF1629&gt;=0,AF1629&lt;=1),1,"No aplica")</f>
        <v>1</v>
      </c>
      <c r="AH1629" s="90">
        <f>AD1629/(AG1629*2)</f>
        <v>0.5</v>
      </c>
      <c r="AI1629" s="91">
        <f>IF(AG1629=1,AG1629/$AG$1632,"No aplica")</f>
        <v>0.2</v>
      </c>
      <c r="AJ1629" s="91">
        <f>AF1629*AI1629</f>
        <v>0.1</v>
      </c>
      <c r="AK1629" s="91">
        <f>AJ1629*$AE$23</f>
        <v>0.52631578947368418</v>
      </c>
    </row>
    <row r="1630" spans="1:37" ht="25.15" customHeight="1" thickTop="1" thickBot="1" x14ac:dyDescent="0.25">
      <c r="A1630" s="285" t="s">
        <v>1407</v>
      </c>
      <c r="B1630" s="285"/>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88">
        <f>'Art. 121'!AF1564</f>
        <v>1</v>
      </c>
      <c r="AE1630" s="89">
        <f>IF(AG1630=1,AK1630,AG1630)</f>
        <v>0.52631578947368418</v>
      </c>
      <c r="AF1630">
        <f>AD1630/2</f>
        <v>0.5</v>
      </c>
      <c r="AG1630" s="86">
        <f>IF(AND(AF1630&gt;=0,AF1630&lt;=1),1,"No aplica")</f>
        <v>1</v>
      </c>
      <c r="AH1630" s="90">
        <f>AD1630/(AG1630*2)</f>
        <v>0.5</v>
      </c>
      <c r="AI1630" s="91">
        <f>IF(AG1630=1,AG1630/$AG$1632,"No aplica")</f>
        <v>0.2</v>
      </c>
      <c r="AJ1630" s="91">
        <f>AF1630*AI1630</f>
        <v>0.1</v>
      </c>
      <c r="AK1630" s="91">
        <f>AJ1630*$AE$23</f>
        <v>0.52631578947368418</v>
      </c>
    </row>
    <row r="1631" spans="1:37" ht="25.15" customHeight="1" thickTop="1" thickBot="1" x14ac:dyDescent="0.25">
      <c r="A1631" s="285" t="s">
        <v>1409</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88">
        <f>'Art. 121'!AF1565</f>
        <v>1</v>
      </c>
      <c r="AE1631" s="89">
        <f>IF(AG1631=1,AK1631,AG1631)</f>
        <v>0.52631578947368418</v>
      </c>
      <c r="AF1631">
        <f>AD1631/2</f>
        <v>0.5</v>
      </c>
      <c r="AG1631" s="86">
        <f>IF(AND(AF1631&gt;=0,AF1631&lt;=1),1,"No aplica")</f>
        <v>1</v>
      </c>
      <c r="AH1631" s="90">
        <f>AD1631/(AG1631*2)</f>
        <v>0.5</v>
      </c>
      <c r="AI1631" s="91">
        <f>IF(AG1631=1,AG1631/$AG$1632,"No aplica")</f>
        <v>0.2</v>
      </c>
      <c r="AJ1631" s="91">
        <f>AF1631*AI1631</f>
        <v>0.1</v>
      </c>
      <c r="AK1631" s="91">
        <f>AJ1631*$AE$23</f>
        <v>0.52631578947368418</v>
      </c>
    </row>
    <row r="1632" spans="1:37" ht="25.15" customHeight="1" thickTop="1" x14ac:dyDescent="0.2">
      <c r="A1632" s="307" t="s">
        <v>2378</v>
      </c>
      <c r="B1632" s="307"/>
      <c r="C1632" s="307"/>
      <c r="D1632" s="307"/>
      <c r="E1632" s="307"/>
      <c r="F1632" s="307"/>
      <c r="G1632" s="307"/>
      <c r="H1632" s="307"/>
      <c r="I1632" s="307"/>
      <c r="J1632" s="307"/>
      <c r="K1632" s="307"/>
      <c r="L1632" s="307"/>
      <c r="M1632" s="307"/>
      <c r="N1632" s="307"/>
      <c r="O1632" s="307"/>
      <c r="P1632" s="307"/>
      <c r="Q1632" s="307"/>
      <c r="R1632" s="307"/>
      <c r="S1632" s="307"/>
      <c r="T1632" s="307"/>
      <c r="U1632" s="307"/>
      <c r="V1632" s="307"/>
      <c r="W1632" s="307"/>
      <c r="X1632" s="307"/>
      <c r="Y1632" s="307"/>
      <c r="Z1632" s="307"/>
      <c r="AA1632" s="307"/>
      <c r="AB1632" s="307"/>
      <c r="AC1632" s="307"/>
      <c r="AD1632" s="307"/>
      <c r="AE1632" s="89">
        <f>SUM(AE1625:AE1631)</f>
        <v>2.6315789473684208</v>
      </c>
      <c r="AF1632" s="59"/>
      <c r="AG1632" s="92">
        <f>SUM(AG1627:AG1631)</f>
        <v>5</v>
      </c>
      <c r="AH1632" s="93"/>
      <c r="AI1632" s="94"/>
      <c r="AJ1632" s="94"/>
      <c r="AK1632" s="94"/>
    </row>
    <row r="1633" spans="1:37" ht="25.15" customHeight="1" x14ac:dyDescent="0.2">
      <c r="A1633" s="308" t="s">
        <v>2379</v>
      </c>
      <c r="B1633" s="308"/>
      <c r="C1633" s="308"/>
      <c r="D1633" s="308"/>
      <c r="E1633" s="308"/>
      <c r="F1633" s="308"/>
      <c r="G1633" s="308"/>
      <c r="H1633" s="308"/>
      <c r="I1633" s="308"/>
      <c r="J1633" s="308"/>
      <c r="K1633" s="308"/>
      <c r="L1633" s="308"/>
      <c r="M1633" s="308"/>
      <c r="N1633" s="308"/>
      <c r="O1633" s="308"/>
      <c r="P1633" s="308"/>
      <c r="Q1633" s="308"/>
      <c r="R1633" s="308"/>
      <c r="S1633" s="308"/>
      <c r="T1633" s="308"/>
      <c r="U1633" s="308"/>
      <c r="V1633" s="308"/>
      <c r="W1633" s="308"/>
      <c r="X1633" s="308"/>
      <c r="Y1633" s="308"/>
      <c r="Z1633" s="308"/>
      <c r="AA1633" s="308"/>
      <c r="AB1633" s="308"/>
      <c r="AC1633" s="308"/>
      <c r="AD1633" s="308"/>
      <c r="AE1633" s="89">
        <f>AE1632/$AE$23*100</f>
        <v>50</v>
      </c>
      <c r="AF1633" s="59"/>
      <c r="AG1633" s="92"/>
      <c r="AH1633" s="93"/>
      <c r="AI1633" s="94"/>
      <c r="AJ1633" s="94"/>
      <c r="AK1633" s="94"/>
    </row>
    <row r="1634" spans="1:37" ht="25.15" customHeight="1" x14ac:dyDescent="0.2">
      <c r="A1634" s="100"/>
      <c r="B1634" s="100"/>
      <c r="C1634" s="100"/>
      <c r="D1634" s="100"/>
      <c r="E1634" s="100"/>
      <c r="F1634" s="100"/>
      <c r="G1634" s="100"/>
      <c r="H1634" s="100"/>
      <c r="I1634" s="100"/>
      <c r="J1634" s="100"/>
      <c r="K1634" s="100"/>
      <c r="L1634" s="100"/>
      <c r="M1634" s="100"/>
      <c r="N1634" s="100"/>
      <c r="O1634" s="100"/>
      <c r="P1634" s="100"/>
      <c r="Q1634" s="95"/>
      <c r="R1634" s="100"/>
      <c r="S1634" s="100"/>
      <c r="T1634" s="100"/>
      <c r="U1634" s="100"/>
      <c r="V1634" s="100"/>
      <c r="W1634" s="100"/>
      <c r="X1634" s="100"/>
      <c r="Y1634" s="100"/>
      <c r="Z1634" s="100"/>
      <c r="AA1634" s="100"/>
      <c r="AB1634" s="100"/>
      <c r="AC1634" s="100"/>
      <c r="AD1634" s="96"/>
      <c r="AE1634" s="96"/>
    </row>
    <row r="1635" spans="1:37" ht="25.15" customHeight="1" x14ac:dyDescent="0.2">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15" customHeight="1" x14ac:dyDescent="0.2">
      <c r="A1636" s="309" t="s">
        <v>1410</v>
      </c>
      <c r="B1636" s="309"/>
      <c r="C1636" s="309"/>
      <c r="D1636" s="309"/>
      <c r="E1636" s="309"/>
      <c r="F1636" s="309"/>
      <c r="G1636" s="309"/>
      <c r="H1636" s="309"/>
      <c r="I1636" s="309"/>
      <c r="J1636" s="309"/>
      <c r="K1636" s="309"/>
      <c r="L1636" s="309"/>
      <c r="M1636" s="309"/>
      <c r="N1636" s="309"/>
      <c r="O1636" s="309"/>
      <c r="P1636" s="309"/>
      <c r="Q1636" s="309"/>
      <c r="R1636" s="309"/>
      <c r="S1636" s="309"/>
      <c r="T1636" s="309"/>
      <c r="U1636" s="309"/>
      <c r="V1636" s="309"/>
      <c r="W1636" s="309"/>
      <c r="X1636" s="309"/>
      <c r="Y1636" s="309"/>
      <c r="Z1636" s="309"/>
      <c r="AA1636" s="309"/>
      <c r="AB1636" s="309"/>
      <c r="AC1636" s="309"/>
      <c r="AD1636" s="82"/>
      <c r="AE1636" s="82"/>
    </row>
    <row r="1637" spans="1:37" ht="25.15" customHeight="1" x14ac:dyDescent="0.2">
      <c r="A1637" s="101"/>
      <c r="B1637" s="102"/>
      <c r="C1637" s="102"/>
      <c r="D1637" s="102"/>
      <c r="E1637" s="102"/>
      <c r="F1637" s="102"/>
      <c r="G1637" s="102"/>
      <c r="H1637" s="102"/>
      <c r="I1637" s="102"/>
      <c r="J1637" s="102"/>
      <c r="K1637" s="102"/>
      <c r="L1637" s="102"/>
      <c r="M1637" s="102"/>
      <c r="N1637" s="102"/>
      <c r="O1637" s="102"/>
      <c r="P1637" s="102"/>
      <c r="Q1637" s="103"/>
      <c r="R1637" s="102"/>
      <c r="S1637" s="102"/>
      <c r="T1637" s="102"/>
      <c r="U1637" s="102"/>
      <c r="V1637" s="102"/>
      <c r="W1637" s="102"/>
      <c r="X1637" s="102"/>
      <c r="Y1637" s="102"/>
      <c r="Z1637" s="102"/>
      <c r="AA1637" s="102"/>
      <c r="AB1637" s="102"/>
      <c r="AC1637" s="102"/>
      <c r="AD1637" s="83"/>
      <c r="AE1637" s="83"/>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5"/>
      <c r="R1638" s="70"/>
      <c r="S1638" s="70"/>
      <c r="T1638" s="70"/>
      <c r="U1638" s="70"/>
      <c r="V1638" s="70"/>
      <c r="W1638" s="70"/>
      <c r="X1638" s="70"/>
      <c r="Y1638" s="70"/>
      <c r="Z1638" s="70"/>
      <c r="AA1638" s="70"/>
      <c r="AB1638" s="70"/>
      <c r="AC1638" s="70"/>
      <c r="AD1638" s="96"/>
      <c r="AE1638" s="96"/>
    </row>
    <row r="1639" spans="1:37" ht="25.15" customHeight="1" thickTop="1" thickBot="1" x14ac:dyDescent="0.25">
      <c r="A1639" s="299" t="s">
        <v>43</v>
      </c>
      <c r="B1639" s="299"/>
      <c r="C1639" s="299"/>
      <c r="D1639" s="299"/>
      <c r="E1639" s="299"/>
      <c r="F1639" s="299"/>
      <c r="G1639" s="299"/>
      <c r="H1639" s="299"/>
      <c r="I1639" s="299"/>
      <c r="J1639" s="299"/>
      <c r="K1639" s="299"/>
      <c r="L1639" s="299"/>
      <c r="M1639" s="299"/>
      <c r="N1639" s="299"/>
      <c r="O1639" s="299"/>
      <c r="P1639" s="299"/>
      <c r="Q1639" s="299"/>
      <c r="R1639" s="299"/>
      <c r="S1639" s="299"/>
      <c r="T1639" s="299"/>
      <c r="U1639" s="299"/>
      <c r="V1639" s="299"/>
      <c r="W1639" s="299"/>
      <c r="X1639" s="299"/>
      <c r="Y1639" s="299"/>
      <c r="Z1639" s="299"/>
      <c r="AA1639" s="299"/>
      <c r="AB1639" s="299"/>
      <c r="AC1639" s="299"/>
      <c r="AD1639" s="63" t="s">
        <v>64</v>
      </c>
      <c r="AE1639" s="211" t="s">
        <v>8</v>
      </c>
      <c r="AF1639" s="86" t="s">
        <v>2133</v>
      </c>
      <c r="AG1639" s="86" t="s">
        <v>2134</v>
      </c>
      <c r="AH1639" s="86" t="s">
        <v>2135</v>
      </c>
      <c r="AI1639" s="87" t="s">
        <v>2136</v>
      </c>
      <c r="AJ1639" s="86"/>
      <c r="AK1639" s="87" t="s">
        <v>2137</v>
      </c>
    </row>
    <row r="1640" spans="1:37" ht="25.15" customHeight="1" thickTop="1" thickBot="1" x14ac:dyDescent="0.25">
      <c r="A1640" s="285" t="s">
        <v>987</v>
      </c>
      <c r="B1640" s="285"/>
      <c r="C1640" s="285"/>
      <c r="D1640" s="285"/>
      <c r="E1640" s="285"/>
      <c r="F1640" s="285"/>
      <c r="G1640" s="285"/>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88">
        <f>'Art. 121'!AF1574</f>
        <v>3</v>
      </c>
      <c r="AE1640" s="89" t="str">
        <f t="shared" ref="AE1640:AE1649" si="279">IF(AG1640=1,AK1640,AG1640)</f>
        <v>No aplica</v>
      </c>
      <c r="AF1640">
        <f t="shared" ref="AF1640:AF1649" si="280">AD1640/2</f>
        <v>1.5</v>
      </c>
      <c r="AG1640" s="86" t="str">
        <f t="shared" ref="AG1640:AG1649" si="281">IF(AND(AF1640&gt;=0,AF1640&lt;=1),1,"No aplica")</f>
        <v>No aplica</v>
      </c>
      <c r="AH1640" s="90" t="e">
        <f t="shared" ref="AH1640:AH1649" si="282">AD1640/(AG1640*2)</f>
        <v>#VALUE!</v>
      </c>
      <c r="AI1640" s="91" t="str">
        <f t="shared" ref="AI1640:AI1649" si="283">IF(AG1640=1,AG1640/$AG$1650,"No aplica")</f>
        <v>No aplica</v>
      </c>
      <c r="AJ1640" s="91" t="e">
        <f t="shared" ref="AJ1640:AJ1649" si="284">AF1640*AI1640</f>
        <v>#VALUE!</v>
      </c>
      <c r="AK1640" s="91" t="e">
        <f t="shared" ref="AK1640:AK1649" si="285">AJ1640*$AE$23</f>
        <v>#VALUE!</v>
      </c>
    </row>
    <row r="1641" spans="1:37" ht="25.15" customHeight="1" thickTop="1" thickBot="1" x14ac:dyDescent="0.25">
      <c r="A1641" s="285" t="s">
        <v>989</v>
      </c>
      <c r="B1641" s="285"/>
      <c r="C1641" s="285"/>
      <c r="D1641" s="285"/>
      <c r="E1641" s="285"/>
      <c r="F1641" s="285"/>
      <c r="G1641" s="285"/>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88">
        <f>'Art. 121'!AF1575</f>
        <v>3</v>
      </c>
      <c r="AE1641" s="89" t="str">
        <f t="shared" si="279"/>
        <v>No aplica</v>
      </c>
      <c r="AF1641">
        <f t="shared" si="280"/>
        <v>1.5</v>
      </c>
      <c r="AG1641" s="86" t="str">
        <f t="shared" si="281"/>
        <v>No aplica</v>
      </c>
      <c r="AH1641" s="90" t="e">
        <f t="shared" si="282"/>
        <v>#VALUE!</v>
      </c>
      <c r="AI1641" s="91" t="str">
        <f t="shared" si="283"/>
        <v>No aplica</v>
      </c>
      <c r="AJ1641" s="91" t="e">
        <f t="shared" si="284"/>
        <v>#VALUE!</v>
      </c>
      <c r="AK1641" s="91" t="e">
        <f t="shared" si="285"/>
        <v>#VALUE!</v>
      </c>
    </row>
    <row r="1642" spans="1:37" ht="25.15" customHeight="1" thickTop="1" thickBot="1" x14ac:dyDescent="0.25">
      <c r="A1642" s="285" t="s">
        <v>1413</v>
      </c>
      <c r="B1642" s="285"/>
      <c r="C1642" s="285"/>
      <c r="D1642" s="285"/>
      <c r="E1642" s="285"/>
      <c r="F1642" s="285"/>
      <c r="G1642" s="285"/>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88">
        <f>'Art. 121'!AF1576</f>
        <v>3</v>
      </c>
      <c r="AE1642" s="89" t="str">
        <f t="shared" si="279"/>
        <v>No aplica</v>
      </c>
      <c r="AF1642">
        <f t="shared" si="280"/>
        <v>1.5</v>
      </c>
      <c r="AG1642" s="86" t="str">
        <f t="shared" si="281"/>
        <v>No aplica</v>
      </c>
      <c r="AH1642" s="90" t="e">
        <f t="shared" si="282"/>
        <v>#VALUE!</v>
      </c>
      <c r="AI1642" s="91" t="str">
        <f t="shared" si="283"/>
        <v>No aplica</v>
      </c>
      <c r="AJ1642" s="91" t="e">
        <f t="shared" si="284"/>
        <v>#VALUE!</v>
      </c>
      <c r="AK1642" s="91" t="e">
        <f t="shared" si="285"/>
        <v>#VALUE!</v>
      </c>
    </row>
    <row r="1643" spans="1:37" ht="25.15" customHeight="1" thickTop="1" thickBot="1" x14ac:dyDescent="0.25">
      <c r="A1643" s="285" t="s">
        <v>1415</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88">
        <f>'Art. 121'!AF1577</f>
        <v>3</v>
      </c>
      <c r="AE1643" s="89" t="str">
        <f t="shared" si="279"/>
        <v>No aplica</v>
      </c>
      <c r="AF1643">
        <f t="shared" si="280"/>
        <v>1.5</v>
      </c>
      <c r="AG1643" s="86" t="str">
        <f t="shared" si="281"/>
        <v>No aplica</v>
      </c>
      <c r="AH1643" s="90" t="e">
        <f t="shared" si="282"/>
        <v>#VALUE!</v>
      </c>
      <c r="AI1643" s="91" t="str">
        <f t="shared" si="283"/>
        <v>No aplica</v>
      </c>
      <c r="AJ1643" s="91" t="e">
        <f t="shared" si="284"/>
        <v>#VALUE!</v>
      </c>
      <c r="AK1643" s="91" t="e">
        <f t="shared" si="285"/>
        <v>#VALUE!</v>
      </c>
    </row>
    <row r="1644" spans="1:37" ht="25.15" customHeight="1" thickTop="1" thickBot="1" x14ac:dyDescent="0.25">
      <c r="A1644" s="286" t="s">
        <v>1417</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88">
        <f>'Art. 121'!AF1578</f>
        <v>3</v>
      </c>
      <c r="AE1644" s="89" t="str">
        <f t="shared" si="279"/>
        <v>No aplica</v>
      </c>
      <c r="AF1644">
        <f t="shared" si="280"/>
        <v>1.5</v>
      </c>
      <c r="AG1644" s="86" t="str">
        <f t="shared" si="281"/>
        <v>No aplica</v>
      </c>
      <c r="AH1644" s="90" t="e">
        <f t="shared" si="282"/>
        <v>#VALUE!</v>
      </c>
      <c r="AI1644" s="91" t="str">
        <f t="shared" si="283"/>
        <v>No aplica</v>
      </c>
      <c r="AJ1644" s="91" t="e">
        <f t="shared" si="284"/>
        <v>#VALUE!</v>
      </c>
      <c r="AK1644" s="91" t="e">
        <f t="shared" si="285"/>
        <v>#VALUE!</v>
      </c>
    </row>
    <row r="1645" spans="1:37" ht="25.15" customHeight="1" thickTop="1" thickBot="1" x14ac:dyDescent="0.25">
      <c r="A1645" s="286" t="s">
        <v>1419</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88">
        <f>'Art. 121'!AF1579</f>
        <v>3</v>
      </c>
      <c r="AE1645" s="89" t="str">
        <f t="shared" si="279"/>
        <v>No aplica</v>
      </c>
      <c r="AF1645">
        <f t="shared" si="280"/>
        <v>1.5</v>
      </c>
      <c r="AG1645" s="86" t="str">
        <f t="shared" si="281"/>
        <v>No aplica</v>
      </c>
      <c r="AH1645" s="90" t="e">
        <f t="shared" si="282"/>
        <v>#VALUE!</v>
      </c>
      <c r="AI1645" s="91" t="str">
        <f t="shared" si="283"/>
        <v>No aplica</v>
      </c>
      <c r="AJ1645" s="91" t="e">
        <f t="shared" si="284"/>
        <v>#VALUE!</v>
      </c>
      <c r="AK1645" s="91" t="e">
        <f t="shared" si="285"/>
        <v>#VALUE!</v>
      </c>
    </row>
    <row r="1646" spans="1:37" ht="25.15" customHeight="1" thickTop="1" thickBot="1" x14ac:dyDescent="0.25">
      <c r="A1646" s="285" t="s">
        <v>1421</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88">
        <f>'Art. 121'!AF1580</f>
        <v>3</v>
      </c>
      <c r="AE1646" s="89" t="str">
        <f t="shared" si="279"/>
        <v>No aplica</v>
      </c>
      <c r="AF1646">
        <f t="shared" si="280"/>
        <v>1.5</v>
      </c>
      <c r="AG1646" s="86" t="str">
        <f t="shared" si="281"/>
        <v>No aplica</v>
      </c>
      <c r="AH1646" s="90" t="e">
        <f t="shared" si="282"/>
        <v>#VALUE!</v>
      </c>
      <c r="AI1646" s="91" t="str">
        <f t="shared" si="283"/>
        <v>No aplica</v>
      </c>
      <c r="AJ1646" s="91" t="e">
        <f t="shared" si="284"/>
        <v>#VALUE!</v>
      </c>
      <c r="AK1646" s="91" t="e">
        <f t="shared" si="285"/>
        <v>#VALUE!</v>
      </c>
    </row>
    <row r="1647" spans="1:37" ht="25.15" customHeight="1" thickTop="1" thickBot="1" x14ac:dyDescent="0.25">
      <c r="A1647" s="285" t="s">
        <v>1423</v>
      </c>
      <c r="B1647" s="285"/>
      <c r="C1647" s="285"/>
      <c r="D1647" s="285"/>
      <c r="E1647" s="285"/>
      <c r="F1647" s="285"/>
      <c r="G1647" s="285"/>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88">
        <f>'Art. 121'!AF1581</f>
        <v>3</v>
      </c>
      <c r="AE1647" s="89" t="str">
        <f t="shared" si="279"/>
        <v>No aplica</v>
      </c>
      <c r="AF1647">
        <f t="shared" si="280"/>
        <v>1.5</v>
      </c>
      <c r="AG1647" s="86" t="str">
        <f t="shared" si="281"/>
        <v>No aplica</v>
      </c>
      <c r="AH1647" s="90" t="e">
        <f t="shared" si="282"/>
        <v>#VALUE!</v>
      </c>
      <c r="AI1647" s="91" t="str">
        <f t="shared" si="283"/>
        <v>No aplica</v>
      </c>
      <c r="AJ1647" s="91" t="e">
        <f t="shared" si="284"/>
        <v>#VALUE!</v>
      </c>
      <c r="AK1647" s="91" t="e">
        <f t="shared" si="285"/>
        <v>#VALUE!</v>
      </c>
    </row>
    <row r="1648" spans="1:37" ht="25.15" customHeight="1" thickTop="1" thickBot="1" x14ac:dyDescent="0.25">
      <c r="A1648" s="285" t="s">
        <v>1425</v>
      </c>
      <c r="B1648" s="285"/>
      <c r="C1648" s="285"/>
      <c r="D1648" s="285"/>
      <c r="E1648" s="285"/>
      <c r="F1648" s="285"/>
      <c r="G1648" s="285"/>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88">
        <f>'Art. 121'!AF1582</f>
        <v>3</v>
      </c>
      <c r="AE1648" s="89" t="str">
        <f t="shared" si="279"/>
        <v>No aplica</v>
      </c>
      <c r="AF1648">
        <f t="shared" si="280"/>
        <v>1.5</v>
      </c>
      <c r="AG1648" s="86" t="str">
        <f t="shared" si="281"/>
        <v>No aplica</v>
      </c>
      <c r="AH1648" s="90" t="e">
        <f t="shared" si="282"/>
        <v>#VALUE!</v>
      </c>
      <c r="AI1648" s="91" t="str">
        <f t="shared" si="283"/>
        <v>No aplica</v>
      </c>
      <c r="AJ1648" s="91" t="e">
        <f t="shared" si="284"/>
        <v>#VALUE!</v>
      </c>
      <c r="AK1648" s="91" t="e">
        <f t="shared" si="285"/>
        <v>#VALUE!</v>
      </c>
    </row>
    <row r="1649" spans="1:37" ht="25.15" customHeight="1" thickTop="1" thickBot="1" x14ac:dyDescent="0.25">
      <c r="A1649" s="285" t="s">
        <v>1427</v>
      </c>
      <c r="B1649" s="285"/>
      <c r="C1649" s="285"/>
      <c r="D1649" s="285"/>
      <c r="E1649" s="285"/>
      <c r="F1649" s="285"/>
      <c r="G1649" s="285"/>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88">
        <f>'Art. 121'!AF1583</f>
        <v>3</v>
      </c>
      <c r="AE1649" s="89" t="str">
        <f t="shared" si="279"/>
        <v>No aplica</v>
      </c>
      <c r="AF1649">
        <f t="shared" si="280"/>
        <v>1.5</v>
      </c>
      <c r="AG1649" s="86" t="str">
        <f t="shared" si="281"/>
        <v>No aplica</v>
      </c>
      <c r="AH1649" s="90" t="e">
        <f t="shared" si="282"/>
        <v>#VALUE!</v>
      </c>
      <c r="AI1649" s="91" t="str">
        <f t="shared" si="283"/>
        <v>No aplica</v>
      </c>
      <c r="AJ1649" s="91" t="e">
        <f t="shared" si="284"/>
        <v>#VALUE!</v>
      </c>
      <c r="AK1649" s="91" t="e">
        <f t="shared" si="285"/>
        <v>#VALUE!</v>
      </c>
    </row>
    <row r="1650" spans="1:37" ht="25.15" customHeight="1" thickTop="1" x14ac:dyDescent="0.2">
      <c r="A1650" s="307" t="s">
        <v>2380</v>
      </c>
      <c r="B1650" s="307"/>
      <c r="C1650" s="307"/>
      <c r="D1650" s="307"/>
      <c r="E1650" s="307"/>
      <c r="F1650" s="307"/>
      <c r="G1650" s="307"/>
      <c r="H1650" s="307"/>
      <c r="I1650" s="307"/>
      <c r="J1650" s="307"/>
      <c r="K1650" s="307"/>
      <c r="L1650" s="307"/>
      <c r="M1650" s="307"/>
      <c r="N1650" s="307"/>
      <c r="O1650" s="307"/>
      <c r="P1650" s="307"/>
      <c r="Q1650" s="307"/>
      <c r="R1650" s="307"/>
      <c r="S1650" s="307"/>
      <c r="T1650" s="307"/>
      <c r="U1650" s="307"/>
      <c r="V1650" s="307"/>
      <c r="W1650" s="307"/>
      <c r="X1650" s="307"/>
      <c r="Y1650" s="307"/>
      <c r="Z1650" s="307"/>
      <c r="AA1650" s="307"/>
      <c r="AB1650" s="307"/>
      <c r="AC1650" s="307"/>
      <c r="AD1650" s="307"/>
      <c r="AE1650" s="89">
        <f>SUM(AE1640:AE1649)</f>
        <v>0</v>
      </c>
      <c r="AF1650" s="59"/>
      <c r="AG1650" s="92">
        <f>SUM(AG1640:AG1649)</f>
        <v>0</v>
      </c>
      <c r="AH1650" s="93"/>
      <c r="AI1650" s="94"/>
      <c r="AJ1650" s="94"/>
      <c r="AK1650" s="94"/>
    </row>
    <row r="1651" spans="1:37" ht="25.15" customHeight="1" x14ac:dyDescent="0.2">
      <c r="A1651" s="308" t="s">
        <v>2381</v>
      </c>
      <c r="B1651" s="308"/>
      <c r="C1651" s="308"/>
      <c r="D1651" s="308"/>
      <c r="E1651" s="308"/>
      <c r="F1651" s="308"/>
      <c r="G1651" s="308"/>
      <c r="H1651" s="308"/>
      <c r="I1651" s="308"/>
      <c r="J1651" s="308"/>
      <c r="K1651" s="308"/>
      <c r="L1651" s="308"/>
      <c r="M1651" s="308"/>
      <c r="N1651" s="308"/>
      <c r="O1651" s="308"/>
      <c r="P1651" s="308"/>
      <c r="Q1651" s="308"/>
      <c r="R1651" s="308"/>
      <c r="S1651" s="308"/>
      <c r="T1651" s="308"/>
      <c r="U1651" s="308"/>
      <c r="V1651" s="308"/>
      <c r="W1651" s="308"/>
      <c r="X1651" s="308"/>
      <c r="Y1651" s="308"/>
      <c r="Z1651" s="308"/>
      <c r="AA1651" s="308"/>
      <c r="AB1651" s="308"/>
      <c r="AC1651" s="308"/>
      <c r="AD1651" s="308"/>
      <c r="AE1651" s="89">
        <f>AE1650/$AE$23*100</f>
        <v>0</v>
      </c>
      <c r="AF1651" s="59"/>
      <c r="AG1651" s="92"/>
      <c r="AH1651" s="93"/>
      <c r="AI1651" s="94"/>
      <c r="AJ1651" s="94"/>
      <c r="AK1651" s="94"/>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5"/>
      <c r="R1652" s="70"/>
      <c r="S1652" s="70"/>
      <c r="T1652" s="70"/>
      <c r="U1652" s="70"/>
      <c r="V1652" s="70"/>
      <c r="W1652" s="70"/>
      <c r="X1652" s="70"/>
      <c r="Y1652" s="70"/>
      <c r="Z1652" s="70"/>
      <c r="AA1652" s="70"/>
      <c r="AB1652" s="70"/>
      <c r="AC1652" s="70"/>
      <c r="AD1652" s="96"/>
      <c r="AE1652" s="96"/>
    </row>
    <row r="1653" spans="1:37" ht="25.15" customHeight="1" thickTop="1" thickBot="1" x14ac:dyDescent="0.25">
      <c r="A1653" s="310" t="s">
        <v>73</v>
      </c>
      <c r="B1653" s="310"/>
      <c r="C1653" s="310"/>
      <c r="D1653" s="310"/>
      <c r="E1653" s="310"/>
      <c r="F1653" s="310"/>
      <c r="G1653" s="310"/>
      <c r="H1653" s="310"/>
      <c r="I1653" s="310"/>
      <c r="J1653" s="310"/>
      <c r="K1653" s="310"/>
      <c r="L1653" s="310"/>
      <c r="M1653" s="310"/>
      <c r="N1653" s="310"/>
      <c r="O1653" s="310"/>
      <c r="P1653" s="310"/>
      <c r="Q1653" s="310"/>
      <c r="R1653" s="310"/>
      <c r="S1653" s="310"/>
      <c r="T1653" s="310"/>
      <c r="U1653" s="310"/>
      <c r="V1653" s="310"/>
      <c r="W1653" s="310"/>
      <c r="X1653" s="310"/>
      <c r="Y1653" s="310"/>
      <c r="Z1653" s="310"/>
      <c r="AA1653" s="310"/>
      <c r="AB1653" s="310"/>
      <c r="AC1653" s="310"/>
      <c r="AD1653" s="104" t="s">
        <v>64</v>
      </c>
      <c r="AE1653" s="105" t="s">
        <v>8</v>
      </c>
      <c r="AF1653" s="86" t="s">
        <v>2133</v>
      </c>
      <c r="AG1653" s="86" t="s">
        <v>2134</v>
      </c>
      <c r="AH1653" s="86" t="s">
        <v>2135</v>
      </c>
      <c r="AI1653" s="87" t="s">
        <v>2136</v>
      </c>
      <c r="AJ1653" s="86"/>
      <c r="AK1653" s="87" t="s">
        <v>2137</v>
      </c>
    </row>
    <row r="1654" spans="1:37" ht="25.15" customHeight="1" thickTop="1" thickBot="1" x14ac:dyDescent="0.25">
      <c r="A1654" s="285" t="s">
        <v>1007</v>
      </c>
      <c r="B1654" s="285"/>
      <c r="C1654" s="285"/>
      <c r="D1654" s="285"/>
      <c r="E1654" s="285"/>
      <c r="F1654" s="285"/>
      <c r="G1654" s="285"/>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88">
        <f>'Art. 121'!AF1586</f>
        <v>3</v>
      </c>
      <c r="AE1654" s="89" t="str">
        <f>IF(AG1654=1,AK1654,AG1654)</f>
        <v>No aplica</v>
      </c>
      <c r="AF1654">
        <f>AD1654/2</f>
        <v>1.5</v>
      </c>
      <c r="AG1654" s="86" t="str">
        <f>IF(AND(AF1654&gt;=0,AF1654&lt;=1),1,"No aplica")</f>
        <v>No aplica</v>
      </c>
      <c r="AH1654" s="90" t="e">
        <f>AD1654/(AG1654*2)</f>
        <v>#VALUE!</v>
      </c>
      <c r="AI1654" s="91" t="str">
        <f>IF(AG1654=1,AG1654/$AG$1659,"No aplica")</f>
        <v>No aplica</v>
      </c>
      <c r="AJ1654" s="91" t="e">
        <f>AF1654*AI1654</f>
        <v>#VALUE!</v>
      </c>
      <c r="AK1654" s="91" t="e">
        <f>AJ1654*$AE$23</f>
        <v>#VALUE!</v>
      </c>
    </row>
    <row r="1655" spans="1:37" ht="25.15" customHeight="1" thickTop="1" thickBot="1" x14ac:dyDescent="0.25">
      <c r="A1655" s="285" t="s">
        <v>1009</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88">
        <f>'Art. 121'!AF1587</f>
        <v>3</v>
      </c>
      <c r="AE1655" s="89" t="str">
        <f>IF(AG1655=1,AK1655,AG1655)</f>
        <v>No aplica</v>
      </c>
      <c r="AF1655">
        <f>AD1655/2</f>
        <v>1.5</v>
      </c>
      <c r="AG1655" s="86" t="str">
        <f>IF(AND(AF1655&gt;=0,AF1655&lt;=1),1,"No aplica")</f>
        <v>No aplica</v>
      </c>
      <c r="AH1655" s="90" t="e">
        <f>AD1655/(AG1655*2)</f>
        <v>#VALUE!</v>
      </c>
      <c r="AI1655" s="91" t="str">
        <f>IF(AG1655=1,AG1655/$AG$1659,"No aplica")</f>
        <v>No aplica</v>
      </c>
      <c r="AJ1655" s="91" t="e">
        <f>AF1655*AI1655</f>
        <v>#VALUE!</v>
      </c>
      <c r="AK1655" s="91" t="e">
        <f>AJ1655*$AE$23</f>
        <v>#VALUE!</v>
      </c>
    </row>
    <row r="1656" spans="1:37" ht="25.15" customHeight="1" thickTop="1" thickBot="1" x14ac:dyDescent="0.25">
      <c r="A1656" s="285" t="s">
        <v>1011</v>
      </c>
      <c r="B1656" s="285"/>
      <c r="C1656" s="285"/>
      <c r="D1656" s="285"/>
      <c r="E1656" s="285"/>
      <c r="F1656" s="285"/>
      <c r="G1656" s="285"/>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88">
        <f>'Art. 121'!AF1588</f>
        <v>3</v>
      </c>
      <c r="AE1656" s="89" t="str">
        <f>IF(AG1656=1,AK1656,AG1656)</f>
        <v>No aplica</v>
      </c>
      <c r="AF1656">
        <f>AD1656/2</f>
        <v>1.5</v>
      </c>
      <c r="AG1656" s="86" t="str">
        <f>IF(AND(AF1656&gt;=0,AF1656&lt;=1),1,"No aplica")</f>
        <v>No aplica</v>
      </c>
      <c r="AH1656" s="90" t="e">
        <f>AD1656/(AG1656*2)</f>
        <v>#VALUE!</v>
      </c>
      <c r="AI1656" s="91" t="str">
        <f>IF(AG1656=1,AG1656/$AG$1659,"No aplica")</f>
        <v>No aplica</v>
      </c>
      <c r="AJ1656" s="91" t="e">
        <f>AF1656*AI1656</f>
        <v>#VALUE!</v>
      </c>
      <c r="AK1656" s="91" t="e">
        <f>AJ1656*$AE$23</f>
        <v>#VALUE!</v>
      </c>
    </row>
    <row r="1657" spans="1:37" ht="25.15" customHeight="1" thickTop="1" thickBot="1" x14ac:dyDescent="0.25">
      <c r="A1657" s="285" t="s">
        <v>1013</v>
      </c>
      <c r="B1657" s="285"/>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88">
        <f>'Art. 121'!AF1589</f>
        <v>3</v>
      </c>
      <c r="AE1657" s="89" t="str">
        <f>IF(AG1657=1,AK1657,AG1657)</f>
        <v>No aplica</v>
      </c>
      <c r="AF1657">
        <f>AD1657/2</f>
        <v>1.5</v>
      </c>
      <c r="AG1657" s="86" t="str">
        <f>IF(AND(AF1657&gt;=0,AF1657&lt;=1),1,"No aplica")</f>
        <v>No aplica</v>
      </c>
      <c r="AH1657" s="90" t="e">
        <f>AD1657/(AG1657*2)</f>
        <v>#VALUE!</v>
      </c>
      <c r="AI1657" s="91" t="str">
        <f>IF(AG1657=1,AG1657/$AG$1659,"No aplica")</f>
        <v>No aplica</v>
      </c>
      <c r="AJ1657" s="91" t="e">
        <f>AF1657*AI1657</f>
        <v>#VALUE!</v>
      </c>
      <c r="AK1657" s="91" t="e">
        <f>AJ1657*$AE$23</f>
        <v>#VALUE!</v>
      </c>
    </row>
    <row r="1658" spans="1:37" ht="25.15" customHeight="1" thickTop="1" thickBot="1" x14ac:dyDescent="0.25">
      <c r="A1658" s="285" t="s">
        <v>1429</v>
      </c>
      <c r="B1658" s="285"/>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88">
        <f>'Art. 121'!AF1590</f>
        <v>3</v>
      </c>
      <c r="AE1658" s="89" t="str">
        <f>IF(AG1658=1,AK1658,AG1658)</f>
        <v>No aplica</v>
      </c>
      <c r="AF1658">
        <f>AD1658/2</f>
        <v>1.5</v>
      </c>
      <c r="AG1658" s="86" t="str">
        <f>IF(AND(AF1658&gt;=0,AF1658&lt;=1),1,"No aplica")</f>
        <v>No aplica</v>
      </c>
      <c r="AH1658" s="90" t="e">
        <f>AD1658/(AG1658*2)</f>
        <v>#VALUE!</v>
      </c>
      <c r="AI1658" s="91" t="str">
        <f>IF(AG1658=1,AG1658/$AG$1659,"No aplica")</f>
        <v>No aplica</v>
      </c>
      <c r="AJ1658" s="91" t="e">
        <f>AF1658*AI1658</f>
        <v>#VALUE!</v>
      </c>
      <c r="AK1658" s="91" t="e">
        <f>AJ1658*$AE$23</f>
        <v>#VALUE!</v>
      </c>
    </row>
    <row r="1659" spans="1:37" ht="25.15" customHeight="1" thickTop="1" x14ac:dyDescent="0.2">
      <c r="A1659" s="307" t="s">
        <v>2382</v>
      </c>
      <c r="B1659" s="307"/>
      <c r="C1659" s="307"/>
      <c r="D1659" s="307"/>
      <c r="E1659" s="307"/>
      <c r="F1659" s="307"/>
      <c r="G1659" s="307"/>
      <c r="H1659" s="307"/>
      <c r="I1659" s="307"/>
      <c r="J1659" s="307"/>
      <c r="K1659" s="307"/>
      <c r="L1659" s="307"/>
      <c r="M1659" s="307"/>
      <c r="N1659" s="307"/>
      <c r="O1659" s="307"/>
      <c r="P1659" s="307"/>
      <c r="Q1659" s="307"/>
      <c r="R1659" s="307"/>
      <c r="S1659" s="307"/>
      <c r="T1659" s="307"/>
      <c r="U1659" s="307"/>
      <c r="V1659" s="307"/>
      <c r="W1659" s="307"/>
      <c r="X1659" s="307"/>
      <c r="Y1659" s="307"/>
      <c r="Z1659" s="307"/>
      <c r="AA1659" s="307"/>
      <c r="AB1659" s="307"/>
      <c r="AC1659" s="307"/>
      <c r="AD1659" s="307"/>
      <c r="AE1659" s="89">
        <f>SUM(AE1652:AE1658)</f>
        <v>0</v>
      </c>
      <c r="AF1659" s="59"/>
      <c r="AG1659" s="92">
        <f>SUM(AG1654:AG1658)</f>
        <v>0</v>
      </c>
      <c r="AH1659" s="93"/>
      <c r="AI1659" s="94"/>
      <c r="AJ1659" s="94"/>
      <c r="AK1659" s="94"/>
    </row>
    <row r="1660" spans="1:37" ht="25.15" customHeight="1" x14ac:dyDescent="0.2">
      <c r="A1660" s="308" t="s">
        <v>2383</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89">
        <f>AE1659/$AE$23*100</f>
        <v>0</v>
      </c>
      <c r="AF1660" s="59"/>
      <c r="AG1660" s="92"/>
      <c r="AH1660" s="93"/>
      <c r="AI1660" s="94"/>
      <c r="AJ1660" s="94"/>
      <c r="AK1660" s="94"/>
    </row>
    <row r="1661" spans="1:37" ht="25.15" customHeight="1" x14ac:dyDescent="0.2">
      <c r="A1661" s="100"/>
      <c r="B1661" s="100"/>
      <c r="C1661" s="100"/>
      <c r="D1661" s="100"/>
      <c r="E1661" s="100"/>
      <c r="F1661" s="100"/>
      <c r="G1661" s="100"/>
      <c r="H1661" s="100"/>
      <c r="I1661" s="100"/>
      <c r="J1661" s="100"/>
      <c r="K1661" s="100"/>
      <c r="L1661" s="100"/>
      <c r="M1661" s="100"/>
      <c r="N1661" s="100"/>
      <c r="O1661" s="100"/>
      <c r="P1661" s="100"/>
      <c r="Q1661" s="95"/>
      <c r="R1661" s="100"/>
      <c r="S1661" s="100"/>
      <c r="T1661" s="100"/>
      <c r="U1661" s="100"/>
      <c r="V1661" s="100"/>
      <c r="W1661" s="100"/>
      <c r="X1661" s="100"/>
      <c r="Y1661" s="100"/>
      <c r="Z1661" s="100"/>
      <c r="AA1661" s="100"/>
      <c r="AB1661" s="100"/>
      <c r="AC1661" s="100"/>
      <c r="AD1661" s="96"/>
      <c r="AE1661" s="96"/>
    </row>
    <row r="1662" spans="1:37" ht="25.15" customHeight="1" x14ac:dyDescent="0.2">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15" customHeight="1" x14ac:dyDescent="0.2">
      <c r="A1663" s="309" t="s">
        <v>1430</v>
      </c>
      <c r="B1663" s="309"/>
      <c r="C1663" s="309"/>
      <c r="D1663" s="309"/>
      <c r="E1663" s="309"/>
      <c r="F1663" s="309"/>
      <c r="G1663" s="309"/>
      <c r="H1663" s="309"/>
      <c r="I1663" s="309"/>
      <c r="J1663" s="309"/>
      <c r="K1663" s="309"/>
      <c r="L1663" s="309"/>
      <c r="M1663" s="309"/>
      <c r="N1663" s="309"/>
      <c r="O1663" s="309"/>
      <c r="P1663" s="309"/>
      <c r="Q1663" s="309"/>
      <c r="R1663" s="309"/>
      <c r="S1663" s="309"/>
      <c r="T1663" s="309"/>
      <c r="U1663" s="309"/>
      <c r="V1663" s="309"/>
      <c r="W1663" s="309"/>
      <c r="X1663" s="309"/>
      <c r="Y1663" s="309"/>
      <c r="Z1663" s="309"/>
      <c r="AA1663" s="309"/>
      <c r="AB1663" s="309"/>
      <c r="AC1663" s="309"/>
      <c r="AD1663" s="82"/>
      <c r="AE1663" s="82"/>
    </row>
    <row r="1664" spans="1:37" ht="25.15" customHeight="1" x14ac:dyDescent="0.2">
      <c r="A1664" s="101"/>
      <c r="B1664" s="102"/>
      <c r="C1664" s="102"/>
      <c r="D1664" s="102"/>
      <c r="E1664" s="102"/>
      <c r="F1664" s="102"/>
      <c r="G1664" s="102"/>
      <c r="H1664" s="102"/>
      <c r="I1664" s="102"/>
      <c r="J1664" s="102"/>
      <c r="K1664" s="102"/>
      <c r="L1664" s="102"/>
      <c r="M1664" s="102"/>
      <c r="N1664" s="102"/>
      <c r="O1664" s="102"/>
      <c r="P1664" s="102"/>
      <c r="Q1664" s="103"/>
      <c r="R1664" s="102"/>
      <c r="S1664" s="102"/>
      <c r="T1664" s="102"/>
      <c r="U1664" s="102"/>
      <c r="V1664" s="102"/>
      <c r="W1664" s="102"/>
      <c r="X1664" s="102"/>
      <c r="Y1664" s="102"/>
      <c r="Z1664" s="102"/>
      <c r="AA1664" s="102"/>
      <c r="AB1664" s="102"/>
      <c r="AC1664" s="102"/>
      <c r="AD1664" s="83"/>
      <c r="AE1664" s="83"/>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5"/>
      <c r="R1665" s="70"/>
      <c r="S1665" s="70"/>
      <c r="T1665" s="70"/>
      <c r="U1665" s="70"/>
      <c r="V1665" s="70"/>
      <c r="W1665" s="70"/>
      <c r="X1665" s="70"/>
      <c r="Y1665" s="70"/>
      <c r="Z1665" s="70"/>
      <c r="AA1665" s="70"/>
      <c r="AB1665" s="70"/>
      <c r="AC1665" s="70"/>
      <c r="AD1665" s="96"/>
      <c r="AE1665" s="96"/>
    </row>
    <row r="1666" spans="1:37" ht="25.15" customHeight="1" thickTop="1" thickBot="1" x14ac:dyDescent="0.25">
      <c r="A1666" s="299" t="s">
        <v>43</v>
      </c>
      <c r="B1666" s="299"/>
      <c r="C1666" s="299"/>
      <c r="D1666" s="299"/>
      <c r="E1666" s="299"/>
      <c r="F1666" s="299"/>
      <c r="G1666" s="299"/>
      <c r="H1666" s="299"/>
      <c r="I1666" s="299"/>
      <c r="J1666" s="299"/>
      <c r="K1666" s="299"/>
      <c r="L1666" s="299"/>
      <c r="M1666" s="299"/>
      <c r="N1666" s="299"/>
      <c r="O1666" s="299"/>
      <c r="P1666" s="299"/>
      <c r="Q1666" s="299"/>
      <c r="R1666" s="299"/>
      <c r="S1666" s="299"/>
      <c r="T1666" s="299"/>
      <c r="U1666" s="299"/>
      <c r="V1666" s="299"/>
      <c r="W1666" s="299"/>
      <c r="X1666" s="299"/>
      <c r="Y1666" s="299"/>
      <c r="Z1666" s="299"/>
      <c r="AA1666" s="299"/>
      <c r="AB1666" s="299"/>
      <c r="AC1666" s="299"/>
      <c r="AD1666" s="63" t="s">
        <v>64</v>
      </c>
      <c r="AE1666" s="211" t="s">
        <v>8</v>
      </c>
      <c r="AF1666" s="86" t="s">
        <v>2133</v>
      </c>
      <c r="AG1666" s="86" t="s">
        <v>2134</v>
      </c>
      <c r="AH1666" s="86" t="s">
        <v>2135</v>
      </c>
      <c r="AI1666" s="87" t="s">
        <v>2136</v>
      </c>
      <c r="AJ1666" s="86"/>
      <c r="AK1666" s="87" t="s">
        <v>2137</v>
      </c>
    </row>
    <row r="1667" spans="1:37" ht="25.15" customHeight="1" thickTop="1" thickBot="1" x14ac:dyDescent="0.25">
      <c r="A1667" s="285" t="s">
        <v>987</v>
      </c>
      <c r="B1667" s="285"/>
      <c r="C1667" s="285"/>
      <c r="D1667" s="285"/>
      <c r="E1667" s="285"/>
      <c r="F1667" s="285"/>
      <c r="G1667" s="285"/>
      <c r="H1667" s="285"/>
      <c r="I1667" s="285"/>
      <c r="J1667" s="285"/>
      <c r="K1667" s="285"/>
      <c r="L1667" s="285"/>
      <c r="M1667" s="285"/>
      <c r="N1667" s="285"/>
      <c r="O1667" s="285"/>
      <c r="P1667" s="285"/>
      <c r="Q1667" s="285"/>
      <c r="R1667" s="285"/>
      <c r="S1667" s="285"/>
      <c r="T1667" s="285"/>
      <c r="U1667" s="285"/>
      <c r="V1667" s="285"/>
      <c r="W1667" s="285"/>
      <c r="X1667" s="285"/>
      <c r="Y1667" s="285"/>
      <c r="Z1667" s="285"/>
      <c r="AA1667" s="285"/>
      <c r="AB1667" s="285"/>
      <c r="AC1667" s="285"/>
      <c r="AD1667" s="88">
        <f>'Art. 121'!AF1599</f>
        <v>3</v>
      </c>
      <c r="AE1667" s="89" t="str">
        <f t="shared" ref="AE1667:AE1692" si="286">IF(AG1667=1,AK1667,AG1667)</f>
        <v>No aplica</v>
      </c>
      <c r="AF1667">
        <f t="shared" ref="AF1667:AF1692" si="287">AD1667/2</f>
        <v>1.5</v>
      </c>
      <c r="AG1667" s="86" t="str">
        <f t="shared" ref="AG1667:AG1692" si="288">IF(AND(AF1667&gt;=0,AF1667&lt;=1),1,"No aplica")</f>
        <v>No aplica</v>
      </c>
      <c r="AH1667" s="90" t="e">
        <f t="shared" ref="AH1667:AH1692" si="289">AD1667/(AG1667*2)</f>
        <v>#VALUE!</v>
      </c>
      <c r="AI1667" s="91" t="str">
        <f t="shared" ref="AI1667:AI1692" si="290">IF(AG1667=1,AG1667/$AG$1693,"No aplica")</f>
        <v>No aplica</v>
      </c>
      <c r="AJ1667" s="91" t="e">
        <f t="shared" ref="AJ1667:AJ1692" si="291">AF1667*AI1667</f>
        <v>#VALUE!</v>
      </c>
      <c r="AK1667" s="91" t="e">
        <f t="shared" ref="AK1667:AK1692" si="292">AJ1667*$AE$23</f>
        <v>#VALUE!</v>
      </c>
    </row>
    <row r="1668" spans="1:37" ht="25.15" customHeight="1" thickTop="1" thickBot="1" x14ac:dyDescent="0.25">
      <c r="A1668" s="285" t="s">
        <v>989</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8">
        <f>'Art. 121'!AF1600</f>
        <v>3</v>
      </c>
      <c r="AE1668" s="89" t="str">
        <f t="shared" si="286"/>
        <v>No aplica</v>
      </c>
      <c r="AF1668">
        <f t="shared" si="287"/>
        <v>1.5</v>
      </c>
      <c r="AG1668" s="86" t="str">
        <f t="shared" si="288"/>
        <v>No aplica</v>
      </c>
      <c r="AH1668" s="90" t="e">
        <f t="shared" si="289"/>
        <v>#VALUE!</v>
      </c>
      <c r="AI1668" s="91" t="str">
        <f t="shared" si="290"/>
        <v>No aplica</v>
      </c>
      <c r="AJ1668" s="91" t="e">
        <f t="shared" si="291"/>
        <v>#VALUE!</v>
      </c>
      <c r="AK1668" s="91" t="e">
        <f t="shared" si="292"/>
        <v>#VALUE!</v>
      </c>
    </row>
    <row r="1669" spans="1:37" ht="25.15" customHeight="1" thickTop="1" thickBot="1" x14ac:dyDescent="0.25">
      <c r="A1669" s="285" t="s">
        <v>1433</v>
      </c>
      <c r="B1669" s="285"/>
      <c r="C1669" s="285"/>
      <c r="D1669" s="285"/>
      <c r="E1669" s="285"/>
      <c r="F1669" s="285"/>
      <c r="G1669" s="285"/>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88">
        <f>'Art. 121'!AF1601</f>
        <v>3</v>
      </c>
      <c r="AE1669" s="89" t="str">
        <f t="shared" si="286"/>
        <v>No aplica</v>
      </c>
      <c r="AF1669">
        <f t="shared" si="287"/>
        <v>1.5</v>
      </c>
      <c r="AG1669" s="86" t="str">
        <f t="shared" si="288"/>
        <v>No aplica</v>
      </c>
      <c r="AH1669" s="90" t="e">
        <f t="shared" si="289"/>
        <v>#VALUE!</v>
      </c>
      <c r="AI1669" s="91" t="str">
        <f t="shared" si="290"/>
        <v>No aplica</v>
      </c>
      <c r="AJ1669" s="91" t="e">
        <f t="shared" si="291"/>
        <v>#VALUE!</v>
      </c>
      <c r="AK1669" s="91" t="e">
        <f t="shared" si="292"/>
        <v>#VALUE!</v>
      </c>
    </row>
    <row r="1670" spans="1:37" ht="25.15" customHeight="1" thickTop="1" thickBot="1" x14ac:dyDescent="0.25">
      <c r="A1670" s="285" t="s">
        <v>1435</v>
      </c>
      <c r="B1670" s="285"/>
      <c r="C1670" s="285"/>
      <c r="D1670" s="285"/>
      <c r="E1670" s="285"/>
      <c r="F1670" s="285"/>
      <c r="G1670" s="285"/>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88">
        <f>'Art. 121'!AF1602</f>
        <v>3</v>
      </c>
      <c r="AE1670" s="89" t="str">
        <f t="shared" si="286"/>
        <v>No aplica</v>
      </c>
      <c r="AF1670">
        <f t="shared" si="287"/>
        <v>1.5</v>
      </c>
      <c r="AG1670" s="86" t="str">
        <f t="shared" si="288"/>
        <v>No aplica</v>
      </c>
      <c r="AH1670" s="90" t="e">
        <f t="shared" si="289"/>
        <v>#VALUE!</v>
      </c>
      <c r="AI1670" s="91" t="str">
        <f t="shared" si="290"/>
        <v>No aplica</v>
      </c>
      <c r="AJ1670" s="91" t="e">
        <f t="shared" si="291"/>
        <v>#VALUE!</v>
      </c>
      <c r="AK1670" s="91" t="e">
        <f t="shared" si="292"/>
        <v>#VALUE!</v>
      </c>
    </row>
    <row r="1671" spans="1:37" ht="25.15" customHeight="1" thickTop="1" thickBot="1" x14ac:dyDescent="0.25">
      <c r="A1671" s="286" t="s">
        <v>1437</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88">
        <f>'Art. 121'!AF1603</f>
        <v>3</v>
      </c>
      <c r="AE1671" s="89" t="str">
        <f t="shared" si="286"/>
        <v>No aplica</v>
      </c>
      <c r="AF1671">
        <f t="shared" si="287"/>
        <v>1.5</v>
      </c>
      <c r="AG1671" s="86" t="str">
        <f t="shared" si="288"/>
        <v>No aplica</v>
      </c>
      <c r="AH1671" s="90" t="e">
        <f t="shared" si="289"/>
        <v>#VALUE!</v>
      </c>
      <c r="AI1671" s="91" t="str">
        <f t="shared" si="290"/>
        <v>No aplica</v>
      </c>
      <c r="AJ1671" s="91" t="e">
        <f t="shared" si="291"/>
        <v>#VALUE!</v>
      </c>
      <c r="AK1671" s="91" t="e">
        <f t="shared" si="292"/>
        <v>#VALUE!</v>
      </c>
    </row>
    <row r="1672" spans="1:37" ht="25.15" customHeight="1" thickTop="1" thickBot="1" x14ac:dyDescent="0.25">
      <c r="A1672" s="286" t="s">
        <v>1439</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88">
        <f>'Art. 121'!AF1604</f>
        <v>3</v>
      </c>
      <c r="AE1672" s="89" t="str">
        <f t="shared" si="286"/>
        <v>No aplica</v>
      </c>
      <c r="AF1672">
        <f t="shared" si="287"/>
        <v>1.5</v>
      </c>
      <c r="AG1672" s="86" t="str">
        <f t="shared" si="288"/>
        <v>No aplica</v>
      </c>
      <c r="AH1672" s="90" t="e">
        <f t="shared" si="289"/>
        <v>#VALUE!</v>
      </c>
      <c r="AI1672" s="91" t="str">
        <f t="shared" si="290"/>
        <v>No aplica</v>
      </c>
      <c r="AJ1672" s="91" t="e">
        <f t="shared" si="291"/>
        <v>#VALUE!</v>
      </c>
      <c r="AK1672" s="91" t="e">
        <f t="shared" si="292"/>
        <v>#VALUE!</v>
      </c>
    </row>
    <row r="1673" spans="1:37" ht="25.15" customHeight="1" thickTop="1" thickBot="1" x14ac:dyDescent="0.25">
      <c r="A1673" s="285" t="s">
        <v>1441</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88">
        <f>'Art. 121'!AF1605</f>
        <v>3</v>
      </c>
      <c r="AE1673" s="89" t="str">
        <f t="shared" si="286"/>
        <v>No aplica</v>
      </c>
      <c r="AF1673">
        <f t="shared" si="287"/>
        <v>1.5</v>
      </c>
      <c r="AG1673" s="86" t="str">
        <f t="shared" si="288"/>
        <v>No aplica</v>
      </c>
      <c r="AH1673" s="90" t="e">
        <f t="shared" si="289"/>
        <v>#VALUE!</v>
      </c>
      <c r="AI1673" s="91" t="str">
        <f t="shared" si="290"/>
        <v>No aplica</v>
      </c>
      <c r="AJ1673" s="91" t="e">
        <f t="shared" si="291"/>
        <v>#VALUE!</v>
      </c>
      <c r="AK1673" s="91" t="e">
        <f t="shared" si="292"/>
        <v>#VALUE!</v>
      </c>
    </row>
    <row r="1674" spans="1:37" ht="25.15" customHeight="1" thickTop="1" thickBot="1" x14ac:dyDescent="0.25">
      <c r="A1674" s="285" t="s">
        <v>1443</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88">
        <f>'Art. 121'!AF1606</f>
        <v>3</v>
      </c>
      <c r="AE1674" s="89" t="str">
        <f t="shared" si="286"/>
        <v>No aplica</v>
      </c>
      <c r="AF1674">
        <f t="shared" si="287"/>
        <v>1.5</v>
      </c>
      <c r="AG1674" s="86" t="str">
        <f t="shared" si="288"/>
        <v>No aplica</v>
      </c>
      <c r="AH1674" s="90" t="e">
        <f t="shared" si="289"/>
        <v>#VALUE!</v>
      </c>
      <c r="AI1674" s="91" t="str">
        <f t="shared" si="290"/>
        <v>No aplica</v>
      </c>
      <c r="AJ1674" s="91" t="e">
        <f t="shared" si="291"/>
        <v>#VALUE!</v>
      </c>
      <c r="AK1674" s="91" t="e">
        <f t="shared" si="292"/>
        <v>#VALUE!</v>
      </c>
    </row>
    <row r="1675" spans="1:37" ht="25.15" customHeight="1" thickTop="1" thickBot="1" x14ac:dyDescent="0.25">
      <c r="A1675" s="285" t="s">
        <v>1445</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88">
        <f>'Art. 121'!AF1607</f>
        <v>3</v>
      </c>
      <c r="AE1675" s="89" t="str">
        <f t="shared" si="286"/>
        <v>No aplica</v>
      </c>
      <c r="AF1675">
        <f t="shared" si="287"/>
        <v>1.5</v>
      </c>
      <c r="AG1675" s="86" t="str">
        <f t="shared" si="288"/>
        <v>No aplica</v>
      </c>
      <c r="AH1675" s="90" t="e">
        <f t="shared" si="289"/>
        <v>#VALUE!</v>
      </c>
      <c r="AI1675" s="91" t="str">
        <f t="shared" si="290"/>
        <v>No aplica</v>
      </c>
      <c r="AJ1675" s="91" t="e">
        <f t="shared" si="291"/>
        <v>#VALUE!</v>
      </c>
      <c r="AK1675" s="91" t="e">
        <f t="shared" si="292"/>
        <v>#VALUE!</v>
      </c>
    </row>
    <row r="1676" spans="1:37" ht="25.15" customHeight="1" thickTop="1" thickBot="1" x14ac:dyDescent="0.25">
      <c r="A1676" s="285" t="s">
        <v>2384</v>
      </c>
      <c r="B1676" s="285"/>
      <c r="C1676" s="285"/>
      <c r="D1676" s="285"/>
      <c r="E1676" s="285"/>
      <c r="F1676" s="285"/>
      <c r="G1676" s="285"/>
      <c r="H1676" s="285"/>
      <c r="I1676" s="285"/>
      <c r="J1676" s="285"/>
      <c r="K1676" s="285"/>
      <c r="L1676" s="285"/>
      <c r="M1676" s="285"/>
      <c r="N1676" s="285"/>
      <c r="O1676" s="285"/>
      <c r="P1676" s="285"/>
      <c r="Q1676" s="285"/>
      <c r="R1676" s="285"/>
      <c r="S1676" s="285"/>
      <c r="T1676" s="285"/>
      <c r="U1676" s="285"/>
      <c r="V1676" s="285"/>
      <c r="W1676" s="285"/>
      <c r="X1676" s="285"/>
      <c r="Y1676" s="285"/>
      <c r="Z1676" s="285"/>
      <c r="AA1676" s="285"/>
      <c r="AB1676" s="285"/>
      <c r="AC1676" s="285"/>
      <c r="AD1676" s="88">
        <f>'Art. 121'!AF1608</f>
        <v>3</v>
      </c>
      <c r="AE1676" s="89" t="str">
        <f t="shared" si="286"/>
        <v>No aplica</v>
      </c>
      <c r="AF1676">
        <f t="shared" si="287"/>
        <v>1.5</v>
      </c>
      <c r="AG1676" s="86" t="str">
        <f t="shared" si="288"/>
        <v>No aplica</v>
      </c>
      <c r="AH1676" s="90" t="e">
        <f t="shared" si="289"/>
        <v>#VALUE!</v>
      </c>
      <c r="AI1676" s="91" t="str">
        <f t="shared" si="290"/>
        <v>No aplica</v>
      </c>
      <c r="AJ1676" s="91" t="e">
        <f t="shared" si="291"/>
        <v>#VALUE!</v>
      </c>
      <c r="AK1676" s="91" t="e">
        <f t="shared" si="292"/>
        <v>#VALUE!</v>
      </c>
    </row>
    <row r="1677" spans="1:37" ht="25.15" customHeight="1" thickTop="1" thickBot="1" x14ac:dyDescent="0.25">
      <c r="A1677" s="285" t="s">
        <v>1448</v>
      </c>
      <c r="B1677" s="285"/>
      <c r="C1677" s="285"/>
      <c r="D1677" s="285"/>
      <c r="E1677" s="285"/>
      <c r="F1677" s="285"/>
      <c r="G1677" s="285"/>
      <c r="H1677" s="285"/>
      <c r="I1677" s="285"/>
      <c r="J1677" s="285"/>
      <c r="K1677" s="285"/>
      <c r="L1677" s="285"/>
      <c r="M1677" s="285"/>
      <c r="N1677" s="285"/>
      <c r="O1677" s="285"/>
      <c r="P1677" s="285"/>
      <c r="Q1677" s="285"/>
      <c r="R1677" s="285"/>
      <c r="S1677" s="285"/>
      <c r="T1677" s="285"/>
      <c r="U1677" s="285"/>
      <c r="V1677" s="285"/>
      <c r="W1677" s="285"/>
      <c r="X1677" s="285"/>
      <c r="Y1677" s="285"/>
      <c r="Z1677" s="285"/>
      <c r="AA1677" s="285"/>
      <c r="AB1677" s="285"/>
      <c r="AC1677" s="285"/>
      <c r="AD1677" s="88">
        <f>'Art. 121'!AF1609</f>
        <v>3</v>
      </c>
      <c r="AE1677" s="89" t="str">
        <f t="shared" si="286"/>
        <v>No aplica</v>
      </c>
      <c r="AF1677">
        <f t="shared" si="287"/>
        <v>1.5</v>
      </c>
      <c r="AG1677" s="86" t="str">
        <f t="shared" si="288"/>
        <v>No aplica</v>
      </c>
      <c r="AH1677" s="90" t="e">
        <f t="shared" si="289"/>
        <v>#VALUE!</v>
      </c>
      <c r="AI1677" s="91" t="str">
        <f t="shared" si="290"/>
        <v>No aplica</v>
      </c>
      <c r="AJ1677" s="91" t="e">
        <f t="shared" si="291"/>
        <v>#VALUE!</v>
      </c>
      <c r="AK1677" s="91" t="e">
        <f t="shared" si="292"/>
        <v>#VALUE!</v>
      </c>
    </row>
    <row r="1678" spans="1:37" ht="25.15" customHeight="1" thickTop="1" thickBot="1" x14ac:dyDescent="0.25">
      <c r="A1678" s="286" t="s">
        <v>1450</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8">
        <f>'Art. 121'!AF1610</f>
        <v>3</v>
      </c>
      <c r="AE1678" s="89" t="str">
        <f t="shared" si="286"/>
        <v>No aplica</v>
      </c>
      <c r="AF1678">
        <f t="shared" si="287"/>
        <v>1.5</v>
      </c>
      <c r="AG1678" s="86" t="str">
        <f t="shared" si="288"/>
        <v>No aplica</v>
      </c>
      <c r="AH1678" s="90" t="e">
        <f t="shared" si="289"/>
        <v>#VALUE!</v>
      </c>
      <c r="AI1678" s="91" t="str">
        <f t="shared" si="290"/>
        <v>No aplica</v>
      </c>
      <c r="AJ1678" s="91" t="e">
        <f t="shared" si="291"/>
        <v>#VALUE!</v>
      </c>
      <c r="AK1678" s="91" t="e">
        <f t="shared" si="292"/>
        <v>#VALUE!</v>
      </c>
    </row>
    <row r="1679" spans="1:37" ht="25.15" customHeight="1" thickTop="1" thickBot="1" x14ac:dyDescent="0.25">
      <c r="A1679" s="286" t="s">
        <v>1452</v>
      </c>
      <c r="B1679" s="286"/>
      <c r="C1679" s="286"/>
      <c r="D1679" s="286"/>
      <c r="E1679" s="286"/>
      <c r="F1679" s="286"/>
      <c r="G1679" s="286"/>
      <c r="H1679" s="286"/>
      <c r="I1679" s="286"/>
      <c r="J1679" s="286"/>
      <c r="K1679" s="286"/>
      <c r="L1679" s="286"/>
      <c r="M1679" s="286"/>
      <c r="N1679" s="286"/>
      <c r="O1679" s="286"/>
      <c r="P1679" s="286"/>
      <c r="Q1679" s="286"/>
      <c r="R1679" s="286"/>
      <c r="S1679" s="286"/>
      <c r="T1679" s="286"/>
      <c r="U1679" s="286"/>
      <c r="V1679" s="286"/>
      <c r="W1679" s="286"/>
      <c r="X1679" s="286"/>
      <c r="Y1679" s="286"/>
      <c r="Z1679" s="286"/>
      <c r="AA1679" s="286"/>
      <c r="AB1679" s="286"/>
      <c r="AC1679" s="286"/>
      <c r="AD1679" s="88">
        <f>'Art. 121'!AF1611</f>
        <v>3</v>
      </c>
      <c r="AE1679" s="89" t="str">
        <f t="shared" si="286"/>
        <v>No aplica</v>
      </c>
      <c r="AF1679">
        <f t="shared" si="287"/>
        <v>1.5</v>
      </c>
      <c r="AG1679" s="86" t="str">
        <f t="shared" si="288"/>
        <v>No aplica</v>
      </c>
      <c r="AH1679" s="90" t="e">
        <f t="shared" si="289"/>
        <v>#VALUE!</v>
      </c>
      <c r="AI1679" s="91" t="str">
        <f t="shared" si="290"/>
        <v>No aplica</v>
      </c>
      <c r="AJ1679" s="91" t="e">
        <f t="shared" si="291"/>
        <v>#VALUE!</v>
      </c>
      <c r="AK1679" s="91" t="e">
        <f t="shared" si="292"/>
        <v>#VALUE!</v>
      </c>
    </row>
    <row r="1680" spans="1:37" ht="25.15" customHeight="1" thickTop="1" thickBot="1" x14ac:dyDescent="0.25">
      <c r="A1680" s="285" t="s">
        <v>2385</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88">
        <f>'Art. 121'!AF1612</f>
        <v>3</v>
      </c>
      <c r="AE1680" s="89" t="str">
        <f t="shared" si="286"/>
        <v>No aplica</v>
      </c>
      <c r="AF1680">
        <f t="shared" si="287"/>
        <v>1.5</v>
      </c>
      <c r="AG1680" s="86" t="str">
        <f t="shared" si="288"/>
        <v>No aplica</v>
      </c>
      <c r="AH1680" s="90" t="e">
        <f t="shared" si="289"/>
        <v>#VALUE!</v>
      </c>
      <c r="AI1680" s="91" t="str">
        <f t="shared" si="290"/>
        <v>No aplica</v>
      </c>
      <c r="AJ1680" s="91" t="e">
        <f t="shared" si="291"/>
        <v>#VALUE!</v>
      </c>
      <c r="AK1680" s="91" t="e">
        <f t="shared" si="292"/>
        <v>#VALUE!</v>
      </c>
    </row>
    <row r="1681" spans="1:37" ht="25.15" customHeight="1" thickTop="1" thickBot="1" x14ac:dyDescent="0.25">
      <c r="A1681" s="285" t="s">
        <v>1455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88">
        <f>'Art. 121'!AF1613</f>
        <v>3</v>
      </c>
      <c r="AE1681" s="89" t="str">
        <f t="shared" si="286"/>
        <v>No aplica</v>
      </c>
      <c r="AF1681">
        <f t="shared" si="287"/>
        <v>1.5</v>
      </c>
      <c r="AG1681" s="86" t="str">
        <f t="shared" si="288"/>
        <v>No aplica</v>
      </c>
      <c r="AH1681" s="90" t="e">
        <f t="shared" si="289"/>
        <v>#VALUE!</v>
      </c>
      <c r="AI1681" s="91" t="str">
        <f t="shared" si="290"/>
        <v>No aplica</v>
      </c>
      <c r="AJ1681" s="91" t="e">
        <f t="shared" si="291"/>
        <v>#VALUE!</v>
      </c>
      <c r="AK1681" s="91" t="e">
        <f t="shared" si="292"/>
        <v>#VALUE!</v>
      </c>
    </row>
    <row r="1682" spans="1:37" ht="25.15" customHeight="1" thickTop="1" thickBot="1" x14ac:dyDescent="0.25">
      <c r="A1682" s="285" t="s">
        <v>1457</v>
      </c>
      <c r="B1682" s="285"/>
      <c r="C1682" s="285"/>
      <c r="D1682" s="285"/>
      <c r="E1682" s="285"/>
      <c r="F1682" s="285"/>
      <c r="G1682" s="285"/>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88">
        <f>'Art. 121'!AF1614</f>
        <v>3</v>
      </c>
      <c r="AE1682" s="89" t="str">
        <f t="shared" si="286"/>
        <v>No aplica</v>
      </c>
      <c r="AF1682">
        <f t="shared" si="287"/>
        <v>1.5</v>
      </c>
      <c r="AG1682" s="86" t="str">
        <f t="shared" si="288"/>
        <v>No aplica</v>
      </c>
      <c r="AH1682" s="90" t="e">
        <f t="shared" si="289"/>
        <v>#VALUE!</v>
      </c>
      <c r="AI1682" s="91" t="str">
        <f t="shared" si="290"/>
        <v>No aplica</v>
      </c>
      <c r="AJ1682" s="91" t="e">
        <f t="shared" si="291"/>
        <v>#VALUE!</v>
      </c>
      <c r="AK1682" s="91" t="e">
        <f t="shared" si="292"/>
        <v>#VALUE!</v>
      </c>
    </row>
    <row r="1683" spans="1:37" ht="25.15" customHeight="1" thickTop="1" thickBot="1" x14ac:dyDescent="0.25">
      <c r="A1683" s="286" t="s">
        <v>2386</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88">
        <f>'Art. 121'!AF1615</f>
        <v>3</v>
      </c>
      <c r="AE1683" s="89" t="str">
        <f t="shared" si="286"/>
        <v>No aplica</v>
      </c>
      <c r="AF1683">
        <f t="shared" si="287"/>
        <v>1.5</v>
      </c>
      <c r="AG1683" s="86" t="str">
        <f t="shared" si="288"/>
        <v>No aplica</v>
      </c>
      <c r="AH1683" s="90" t="e">
        <f t="shared" si="289"/>
        <v>#VALUE!</v>
      </c>
      <c r="AI1683" s="91" t="str">
        <f t="shared" si="290"/>
        <v>No aplica</v>
      </c>
      <c r="AJ1683" s="91" t="e">
        <f t="shared" si="291"/>
        <v>#VALUE!</v>
      </c>
      <c r="AK1683" s="91" t="e">
        <f t="shared" si="292"/>
        <v>#VALUE!</v>
      </c>
    </row>
    <row r="1684" spans="1:37" ht="25.15" customHeight="1" thickTop="1" thickBot="1" x14ac:dyDescent="0.25">
      <c r="A1684" s="285" t="s">
        <v>1460</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88">
        <f>'Art. 121'!AF1616</f>
        <v>3</v>
      </c>
      <c r="AE1684" s="89" t="str">
        <f t="shared" si="286"/>
        <v>No aplica</v>
      </c>
      <c r="AF1684">
        <f t="shared" si="287"/>
        <v>1.5</v>
      </c>
      <c r="AG1684" s="86" t="str">
        <f t="shared" si="288"/>
        <v>No aplica</v>
      </c>
      <c r="AH1684" s="90" t="e">
        <f t="shared" si="289"/>
        <v>#VALUE!</v>
      </c>
      <c r="AI1684" s="91" t="str">
        <f t="shared" si="290"/>
        <v>No aplica</v>
      </c>
      <c r="AJ1684" s="91" t="e">
        <f t="shared" si="291"/>
        <v>#VALUE!</v>
      </c>
      <c r="AK1684" s="91" t="e">
        <f t="shared" si="292"/>
        <v>#VALUE!</v>
      </c>
    </row>
    <row r="1685" spans="1:37" ht="25.15" customHeight="1" thickTop="1" thickBot="1" x14ac:dyDescent="0.25">
      <c r="A1685" s="285" t="s">
        <v>1462</v>
      </c>
      <c r="B1685" s="285"/>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88">
        <f>'Art. 121'!AF1617</f>
        <v>3</v>
      </c>
      <c r="AE1685" s="89" t="str">
        <f t="shared" si="286"/>
        <v>No aplica</v>
      </c>
      <c r="AF1685">
        <f t="shared" si="287"/>
        <v>1.5</v>
      </c>
      <c r="AG1685" s="86" t="str">
        <f t="shared" si="288"/>
        <v>No aplica</v>
      </c>
      <c r="AH1685" s="90" t="e">
        <f t="shared" si="289"/>
        <v>#VALUE!</v>
      </c>
      <c r="AI1685" s="91" t="str">
        <f t="shared" si="290"/>
        <v>No aplica</v>
      </c>
      <c r="AJ1685" s="91" t="e">
        <f t="shared" si="291"/>
        <v>#VALUE!</v>
      </c>
      <c r="AK1685" s="91" t="e">
        <f t="shared" si="292"/>
        <v>#VALUE!</v>
      </c>
    </row>
    <row r="1686" spans="1:37" ht="25.15" customHeight="1" thickTop="1" thickBot="1" x14ac:dyDescent="0.25">
      <c r="A1686" s="285" t="s">
        <v>1464</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88">
        <f>'Art. 121'!AF1618</f>
        <v>3</v>
      </c>
      <c r="AE1686" s="89" t="str">
        <f t="shared" si="286"/>
        <v>No aplica</v>
      </c>
      <c r="AF1686">
        <f t="shared" si="287"/>
        <v>1.5</v>
      </c>
      <c r="AG1686" s="86" t="str">
        <f t="shared" si="288"/>
        <v>No aplica</v>
      </c>
      <c r="AH1686" s="90" t="e">
        <f t="shared" si="289"/>
        <v>#VALUE!</v>
      </c>
      <c r="AI1686" s="91" t="str">
        <f t="shared" si="290"/>
        <v>No aplica</v>
      </c>
      <c r="AJ1686" s="91" t="e">
        <f t="shared" si="291"/>
        <v>#VALUE!</v>
      </c>
      <c r="AK1686" s="91" t="e">
        <f t="shared" si="292"/>
        <v>#VALUE!</v>
      </c>
    </row>
    <row r="1687" spans="1:37" ht="25.15" customHeight="1" thickTop="1" thickBot="1" x14ac:dyDescent="0.25">
      <c r="A1687" s="285" t="s">
        <v>2387</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88">
        <f>'Art. 121'!AF1619</f>
        <v>3</v>
      </c>
      <c r="AE1687" s="89" t="str">
        <f t="shared" si="286"/>
        <v>No aplica</v>
      </c>
      <c r="AF1687">
        <f t="shared" si="287"/>
        <v>1.5</v>
      </c>
      <c r="AG1687" s="86" t="str">
        <f t="shared" si="288"/>
        <v>No aplica</v>
      </c>
      <c r="AH1687" s="90" t="e">
        <f t="shared" si="289"/>
        <v>#VALUE!</v>
      </c>
      <c r="AI1687" s="91" t="str">
        <f t="shared" si="290"/>
        <v>No aplica</v>
      </c>
      <c r="AJ1687" s="91" t="e">
        <f t="shared" si="291"/>
        <v>#VALUE!</v>
      </c>
      <c r="AK1687" s="91" t="e">
        <f t="shared" si="292"/>
        <v>#VALUE!</v>
      </c>
    </row>
    <row r="1688" spans="1:37" ht="25.15" customHeight="1" thickTop="1" thickBot="1" x14ac:dyDescent="0.25">
      <c r="A1688" s="286" t="s">
        <v>1467</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88">
        <f>'Art. 121'!AF1620</f>
        <v>3</v>
      </c>
      <c r="AE1688" s="89" t="str">
        <f t="shared" si="286"/>
        <v>No aplica</v>
      </c>
      <c r="AF1688">
        <f t="shared" si="287"/>
        <v>1.5</v>
      </c>
      <c r="AG1688" s="86" t="str">
        <f t="shared" si="288"/>
        <v>No aplica</v>
      </c>
      <c r="AH1688" s="90" t="e">
        <f t="shared" si="289"/>
        <v>#VALUE!</v>
      </c>
      <c r="AI1688" s="91" t="str">
        <f t="shared" si="290"/>
        <v>No aplica</v>
      </c>
      <c r="AJ1688" s="91" t="e">
        <f t="shared" si="291"/>
        <v>#VALUE!</v>
      </c>
      <c r="AK1688" s="91" t="e">
        <f t="shared" si="292"/>
        <v>#VALUE!</v>
      </c>
    </row>
    <row r="1689" spans="1:37" ht="25.15" customHeight="1" thickTop="1" thickBot="1" x14ac:dyDescent="0.25">
      <c r="A1689" s="286" t="s">
        <v>1469</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88">
        <f>'Art. 121'!AF1621</f>
        <v>3</v>
      </c>
      <c r="AE1689" s="89" t="str">
        <f t="shared" si="286"/>
        <v>No aplica</v>
      </c>
      <c r="AF1689">
        <f t="shared" si="287"/>
        <v>1.5</v>
      </c>
      <c r="AG1689" s="86" t="str">
        <f t="shared" si="288"/>
        <v>No aplica</v>
      </c>
      <c r="AH1689" s="90" t="e">
        <f t="shared" si="289"/>
        <v>#VALUE!</v>
      </c>
      <c r="AI1689" s="91" t="str">
        <f t="shared" si="290"/>
        <v>No aplica</v>
      </c>
      <c r="AJ1689" s="91" t="e">
        <f t="shared" si="291"/>
        <v>#VALUE!</v>
      </c>
      <c r="AK1689" s="91" t="e">
        <f t="shared" si="292"/>
        <v>#VALUE!</v>
      </c>
    </row>
    <row r="1690" spans="1:37" ht="25.15" customHeight="1" thickTop="1" thickBot="1" x14ac:dyDescent="0.25">
      <c r="A1690" s="285" t="s">
        <v>1471</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88">
        <f>'Art. 121'!AF1622</f>
        <v>3</v>
      </c>
      <c r="AE1690" s="89" t="str">
        <f t="shared" si="286"/>
        <v>No aplica</v>
      </c>
      <c r="AF1690">
        <f t="shared" si="287"/>
        <v>1.5</v>
      </c>
      <c r="AG1690" s="86" t="str">
        <f t="shared" si="288"/>
        <v>No aplica</v>
      </c>
      <c r="AH1690" s="90" t="e">
        <f t="shared" si="289"/>
        <v>#VALUE!</v>
      </c>
      <c r="AI1690" s="91" t="str">
        <f t="shared" si="290"/>
        <v>No aplica</v>
      </c>
      <c r="AJ1690" s="91" t="e">
        <f t="shared" si="291"/>
        <v>#VALUE!</v>
      </c>
      <c r="AK1690" s="91" t="e">
        <f t="shared" si="292"/>
        <v>#VALUE!</v>
      </c>
    </row>
    <row r="1691" spans="1:37" ht="25.15" customHeight="1" thickTop="1" thickBot="1" x14ac:dyDescent="0.25">
      <c r="A1691" s="285" t="s">
        <v>1473</v>
      </c>
      <c r="B1691" s="285"/>
      <c r="C1691" s="285"/>
      <c r="D1691" s="285"/>
      <c r="E1691" s="285"/>
      <c r="F1691" s="285"/>
      <c r="G1691" s="285"/>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88">
        <f>'Art. 121'!AF1623</f>
        <v>3</v>
      </c>
      <c r="AE1691" s="89" t="str">
        <f t="shared" si="286"/>
        <v>No aplica</v>
      </c>
      <c r="AF1691">
        <f t="shared" si="287"/>
        <v>1.5</v>
      </c>
      <c r="AG1691" s="86" t="str">
        <f t="shared" si="288"/>
        <v>No aplica</v>
      </c>
      <c r="AH1691" s="90" t="e">
        <f t="shared" si="289"/>
        <v>#VALUE!</v>
      </c>
      <c r="AI1691" s="91" t="str">
        <f t="shared" si="290"/>
        <v>No aplica</v>
      </c>
      <c r="AJ1691" s="91" t="e">
        <f t="shared" si="291"/>
        <v>#VALUE!</v>
      </c>
      <c r="AK1691" s="91" t="e">
        <f t="shared" si="292"/>
        <v>#VALUE!</v>
      </c>
    </row>
    <row r="1692" spans="1:37" ht="25.15" customHeight="1" thickTop="1" thickBot="1" x14ac:dyDescent="0.25">
      <c r="A1692" s="285" t="s">
        <v>1475</v>
      </c>
      <c r="B1692" s="285"/>
      <c r="C1692" s="285"/>
      <c r="D1692" s="285"/>
      <c r="E1692" s="285"/>
      <c r="F1692" s="285"/>
      <c r="G1692" s="285"/>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88">
        <f>'Art. 121'!AF1624</f>
        <v>3</v>
      </c>
      <c r="AE1692" s="89" t="str">
        <f t="shared" si="286"/>
        <v>No aplica</v>
      </c>
      <c r="AF1692">
        <f t="shared" si="287"/>
        <v>1.5</v>
      </c>
      <c r="AG1692" s="86" t="str">
        <f t="shared" si="288"/>
        <v>No aplica</v>
      </c>
      <c r="AH1692" s="90" t="e">
        <f t="shared" si="289"/>
        <v>#VALUE!</v>
      </c>
      <c r="AI1692" s="91" t="str">
        <f t="shared" si="290"/>
        <v>No aplica</v>
      </c>
      <c r="AJ1692" s="91" t="e">
        <f t="shared" si="291"/>
        <v>#VALUE!</v>
      </c>
      <c r="AK1692" s="91" t="e">
        <f t="shared" si="292"/>
        <v>#VALUE!</v>
      </c>
    </row>
    <row r="1693" spans="1:37" ht="25.15" customHeight="1" thickTop="1" x14ac:dyDescent="0.2">
      <c r="A1693" s="307" t="s">
        <v>2388</v>
      </c>
      <c r="B1693" s="307"/>
      <c r="C1693" s="307"/>
      <c r="D1693" s="307"/>
      <c r="E1693" s="307"/>
      <c r="F1693" s="307"/>
      <c r="G1693" s="307"/>
      <c r="H1693" s="307"/>
      <c r="I1693" s="307"/>
      <c r="J1693" s="307"/>
      <c r="K1693" s="307"/>
      <c r="L1693" s="307"/>
      <c r="M1693" s="307"/>
      <c r="N1693" s="307"/>
      <c r="O1693" s="307"/>
      <c r="P1693" s="307"/>
      <c r="Q1693" s="307"/>
      <c r="R1693" s="307"/>
      <c r="S1693" s="307"/>
      <c r="T1693" s="307"/>
      <c r="U1693" s="307"/>
      <c r="V1693" s="307"/>
      <c r="W1693" s="307"/>
      <c r="X1693" s="307"/>
      <c r="Y1693" s="307"/>
      <c r="Z1693" s="307"/>
      <c r="AA1693" s="307"/>
      <c r="AB1693" s="307"/>
      <c r="AC1693" s="307"/>
      <c r="AD1693" s="307"/>
      <c r="AE1693" s="89">
        <f>SUM(AE1667:AE1692)</f>
        <v>0</v>
      </c>
      <c r="AF1693" s="59"/>
      <c r="AG1693" s="92">
        <f>SUM(AG1667:AG1692)</f>
        <v>0</v>
      </c>
      <c r="AH1693" s="93"/>
      <c r="AI1693" s="94"/>
      <c r="AJ1693" s="94"/>
      <c r="AK1693" s="94"/>
    </row>
    <row r="1694" spans="1:37" ht="25.15" customHeight="1" x14ac:dyDescent="0.2">
      <c r="A1694" s="308" t="s">
        <v>2389</v>
      </c>
      <c r="B1694" s="308"/>
      <c r="C1694" s="308"/>
      <c r="D1694" s="308"/>
      <c r="E1694" s="308"/>
      <c r="F1694" s="308"/>
      <c r="G1694" s="308"/>
      <c r="H1694" s="308"/>
      <c r="I1694" s="308"/>
      <c r="J1694" s="308"/>
      <c r="K1694" s="308"/>
      <c r="L1694" s="308"/>
      <c r="M1694" s="308"/>
      <c r="N1694" s="308"/>
      <c r="O1694" s="308"/>
      <c r="P1694" s="308"/>
      <c r="Q1694" s="308"/>
      <c r="R1694" s="308"/>
      <c r="S1694" s="308"/>
      <c r="T1694" s="308"/>
      <c r="U1694" s="308"/>
      <c r="V1694" s="308"/>
      <c r="W1694" s="308"/>
      <c r="X1694" s="308"/>
      <c r="Y1694" s="308"/>
      <c r="Z1694" s="308"/>
      <c r="AA1694" s="308"/>
      <c r="AB1694" s="308"/>
      <c r="AC1694" s="308"/>
      <c r="AD1694" s="308"/>
      <c r="AE1694" s="89">
        <f>AE1693/$AE$23*100</f>
        <v>0</v>
      </c>
      <c r="AF1694" s="59"/>
      <c r="AG1694" s="92"/>
      <c r="AH1694" s="93"/>
      <c r="AI1694" s="94"/>
      <c r="AJ1694" s="94"/>
      <c r="AK1694" s="94"/>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5"/>
      <c r="R1695" s="70"/>
      <c r="S1695" s="70"/>
      <c r="T1695" s="70"/>
      <c r="U1695" s="70"/>
      <c r="V1695" s="70"/>
      <c r="W1695" s="70"/>
      <c r="X1695" s="70"/>
      <c r="Y1695" s="70"/>
      <c r="Z1695" s="70"/>
      <c r="AA1695" s="70"/>
      <c r="AB1695" s="70"/>
      <c r="AC1695" s="70"/>
      <c r="AD1695" s="96"/>
      <c r="AE1695" s="96"/>
    </row>
    <row r="1696" spans="1:37" ht="25.15" customHeight="1" thickTop="1" thickBot="1" x14ac:dyDescent="0.25">
      <c r="A1696" s="310" t="s">
        <v>73</v>
      </c>
      <c r="B1696" s="310"/>
      <c r="C1696" s="310"/>
      <c r="D1696" s="310"/>
      <c r="E1696" s="310"/>
      <c r="F1696" s="310"/>
      <c r="G1696" s="310"/>
      <c r="H1696" s="310"/>
      <c r="I1696" s="310"/>
      <c r="J1696" s="310"/>
      <c r="K1696" s="310"/>
      <c r="L1696" s="310"/>
      <c r="M1696" s="310"/>
      <c r="N1696" s="310"/>
      <c r="O1696" s="310"/>
      <c r="P1696" s="310"/>
      <c r="Q1696" s="310"/>
      <c r="R1696" s="310"/>
      <c r="S1696" s="310"/>
      <c r="T1696" s="310"/>
      <c r="U1696" s="310"/>
      <c r="V1696" s="310"/>
      <c r="W1696" s="310"/>
      <c r="X1696" s="310"/>
      <c r="Y1696" s="310"/>
      <c r="Z1696" s="310"/>
      <c r="AA1696" s="310"/>
      <c r="AB1696" s="310"/>
      <c r="AC1696" s="310"/>
      <c r="AD1696" s="104" t="s">
        <v>64</v>
      </c>
      <c r="AE1696" s="105" t="s">
        <v>8</v>
      </c>
      <c r="AF1696" s="86" t="s">
        <v>2133</v>
      </c>
      <c r="AG1696" s="86" t="s">
        <v>2134</v>
      </c>
      <c r="AH1696" s="86" t="s">
        <v>2135</v>
      </c>
      <c r="AI1696" s="87" t="s">
        <v>2136</v>
      </c>
      <c r="AJ1696" s="86"/>
      <c r="AK1696" s="87" t="s">
        <v>2137</v>
      </c>
    </row>
    <row r="1697" spans="1:37" ht="25.15" customHeight="1" thickTop="1" thickBot="1" x14ac:dyDescent="0.25">
      <c r="A1697" s="285" t="s">
        <v>1477</v>
      </c>
      <c r="B1697" s="285"/>
      <c r="C1697" s="285"/>
      <c r="D1697" s="285"/>
      <c r="E1697" s="285"/>
      <c r="F1697" s="285"/>
      <c r="G1697" s="285"/>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88">
        <f>'Art. 121'!AF1627</f>
        <v>3</v>
      </c>
      <c r="AE1697" s="89" t="str">
        <f>IF(AG1697=1,AK1697,AG1697)</f>
        <v>No aplica</v>
      </c>
      <c r="AF1697">
        <f>AD1697/2</f>
        <v>1.5</v>
      </c>
      <c r="AG1697" s="86" t="str">
        <f>IF(AND(AF1697&gt;=0,AF1697&lt;=1),1,"No aplica")</f>
        <v>No aplica</v>
      </c>
      <c r="AH1697" s="90" t="e">
        <f>AD1697/(AG1697*2)</f>
        <v>#VALUE!</v>
      </c>
      <c r="AI1697" s="91" t="str">
        <f>IF(AG1697=1,AG1697/$AG$1702,"No aplica")</f>
        <v>No aplica</v>
      </c>
      <c r="AJ1697" s="91" t="e">
        <f>AF1697*AI1697</f>
        <v>#VALUE!</v>
      </c>
      <c r="AK1697" s="91" t="e">
        <f>AJ1697*$AE$23</f>
        <v>#VALUE!</v>
      </c>
    </row>
    <row r="1698" spans="1:37" ht="25.15" customHeight="1" thickTop="1" thickBot="1" x14ac:dyDescent="0.25">
      <c r="A1698" s="285" t="s">
        <v>1479</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88">
        <f>'Art. 121'!AF1628</f>
        <v>3</v>
      </c>
      <c r="AE1698" s="89" t="str">
        <f>IF(AG1698=1,AK1698,AG1698)</f>
        <v>No aplica</v>
      </c>
      <c r="AF1698">
        <f>AD1698/2</f>
        <v>1.5</v>
      </c>
      <c r="AG1698" s="86" t="str">
        <f>IF(AND(AF1698&gt;=0,AF1698&lt;=1),1,"No aplica")</f>
        <v>No aplica</v>
      </c>
      <c r="AH1698" s="90" t="e">
        <f>AD1698/(AG1698*2)</f>
        <v>#VALUE!</v>
      </c>
      <c r="AI1698" s="91" t="str">
        <f>IF(AG1698=1,AG1698/$AG$1702,"No aplica")</f>
        <v>No aplica</v>
      </c>
      <c r="AJ1698" s="91" t="e">
        <f>AF1698*AI1698</f>
        <v>#VALUE!</v>
      </c>
      <c r="AK1698" s="91" t="e">
        <f>AJ1698*$AE$23</f>
        <v>#VALUE!</v>
      </c>
    </row>
    <row r="1699" spans="1:37" ht="25.15" customHeight="1" thickTop="1" thickBot="1" x14ac:dyDescent="0.25">
      <c r="A1699" s="285" t="s">
        <v>1481</v>
      </c>
      <c r="B1699" s="285"/>
      <c r="C1699" s="285"/>
      <c r="D1699" s="285"/>
      <c r="E1699" s="285"/>
      <c r="F1699" s="285"/>
      <c r="G1699" s="285"/>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88">
        <f>'Art. 121'!AF1629</f>
        <v>3</v>
      </c>
      <c r="AE1699" s="89" t="str">
        <f>IF(AG1699=1,AK1699,AG1699)</f>
        <v>No aplica</v>
      </c>
      <c r="AF1699">
        <f>AD1699/2</f>
        <v>1.5</v>
      </c>
      <c r="AG1699" s="86" t="str">
        <f>IF(AND(AF1699&gt;=0,AF1699&lt;=1),1,"No aplica")</f>
        <v>No aplica</v>
      </c>
      <c r="AH1699" s="90" t="e">
        <f>AD1699/(AG1699*2)</f>
        <v>#VALUE!</v>
      </c>
      <c r="AI1699" s="91" t="str">
        <f>IF(AG1699=1,AG1699/$AG$1702,"No aplica")</f>
        <v>No aplica</v>
      </c>
      <c r="AJ1699" s="91" t="e">
        <f>AF1699*AI1699</f>
        <v>#VALUE!</v>
      </c>
      <c r="AK1699" s="91" t="e">
        <f>AJ1699*$AE$23</f>
        <v>#VALUE!</v>
      </c>
    </row>
    <row r="1700" spans="1:37" ht="25.15" customHeight="1" thickTop="1" thickBot="1" x14ac:dyDescent="0.25">
      <c r="A1700" s="285" t="s">
        <v>1483</v>
      </c>
      <c r="B1700" s="285"/>
      <c r="C1700" s="285"/>
      <c r="D1700" s="285"/>
      <c r="E1700" s="285"/>
      <c r="F1700" s="285"/>
      <c r="G1700" s="285"/>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88">
        <f>'Art. 121'!AF1630</f>
        <v>3</v>
      </c>
      <c r="AE1700" s="89" t="str">
        <f>IF(AG1700=1,AK1700,AG1700)</f>
        <v>No aplica</v>
      </c>
      <c r="AF1700">
        <f>AD1700/2</f>
        <v>1.5</v>
      </c>
      <c r="AG1700" s="86" t="str">
        <f>IF(AND(AF1700&gt;=0,AF1700&lt;=1),1,"No aplica")</f>
        <v>No aplica</v>
      </c>
      <c r="AH1700" s="90" t="e">
        <f>AD1700/(AG1700*2)</f>
        <v>#VALUE!</v>
      </c>
      <c r="AI1700" s="91" t="str">
        <f>IF(AG1700=1,AG1700/$AG$1702,"No aplica")</f>
        <v>No aplica</v>
      </c>
      <c r="AJ1700" s="91" t="e">
        <f>AF1700*AI1700</f>
        <v>#VALUE!</v>
      </c>
      <c r="AK1700" s="91" t="e">
        <f>AJ1700*$AE$23</f>
        <v>#VALUE!</v>
      </c>
    </row>
    <row r="1701" spans="1:37" ht="25.15" customHeight="1" thickTop="1" thickBot="1" x14ac:dyDescent="0.25">
      <c r="A1701" s="285" t="s">
        <v>1485</v>
      </c>
      <c r="B1701" s="285"/>
      <c r="C1701" s="285"/>
      <c r="D1701" s="285"/>
      <c r="E1701" s="285"/>
      <c r="F1701" s="285"/>
      <c r="G1701" s="285"/>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88">
        <f>'Art. 121'!AF1631</f>
        <v>3</v>
      </c>
      <c r="AE1701" s="89" t="str">
        <f>IF(AG1701=1,AK1701,AG1701)</f>
        <v>No aplica</v>
      </c>
      <c r="AF1701">
        <f>AD1701/2</f>
        <v>1.5</v>
      </c>
      <c r="AG1701" s="86" t="str">
        <f>IF(AND(AF1701&gt;=0,AF1701&lt;=1),1,"No aplica")</f>
        <v>No aplica</v>
      </c>
      <c r="AH1701" s="90" t="e">
        <f>AD1701/(AG1701*2)</f>
        <v>#VALUE!</v>
      </c>
      <c r="AI1701" s="91" t="str">
        <f>IF(AG1701=1,AG1701/$AG$1702,"No aplica")</f>
        <v>No aplica</v>
      </c>
      <c r="AJ1701" s="91" t="e">
        <f>AF1701*AI1701</f>
        <v>#VALUE!</v>
      </c>
      <c r="AK1701" s="91" t="e">
        <f>AJ1701*$AE$23</f>
        <v>#VALUE!</v>
      </c>
    </row>
    <row r="1702" spans="1:37" ht="25.15" customHeight="1" thickTop="1" x14ac:dyDescent="0.2">
      <c r="A1702" s="307" t="s">
        <v>2390</v>
      </c>
      <c r="B1702" s="307"/>
      <c r="C1702" s="307"/>
      <c r="D1702" s="307"/>
      <c r="E1702" s="307"/>
      <c r="F1702" s="307"/>
      <c r="G1702" s="307"/>
      <c r="H1702" s="307"/>
      <c r="I1702" s="307"/>
      <c r="J1702" s="307"/>
      <c r="K1702" s="307"/>
      <c r="L1702" s="307"/>
      <c r="M1702" s="307"/>
      <c r="N1702" s="307"/>
      <c r="O1702" s="307"/>
      <c r="P1702" s="307"/>
      <c r="Q1702" s="307"/>
      <c r="R1702" s="307"/>
      <c r="S1702" s="307"/>
      <c r="T1702" s="307"/>
      <c r="U1702" s="307"/>
      <c r="V1702" s="307"/>
      <c r="W1702" s="307"/>
      <c r="X1702" s="307"/>
      <c r="Y1702" s="307"/>
      <c r="Z1702" s="307"/>
      <c r="AA1702" s="307"/>
      <c r="AB1702" s="307"/>
      <c r="AC1702" s="307"/>
      <c r="AD1702" s="307"/>
      <c r="AE1702" s="89">
        <f>SUM(AE1695:AE1701)</f>
        <v>0</v>
      </c>
      <c r="AF1702" s="59"/>
      <c r="AG1702" s="92">
        <f>SUM(AG1697:AG1701)</f>
        <v>0</v>
      </c>
      <c r="AH1702" s="93"/>
      <c r="AI1702" s="94"/>
      <c r="AJ1702" s="94"/>
      <c r="AK1702" s="94"/>
    </row>
    <row r="1703" spans="1:37" ht="25.15" customHeight="1" x14ac:dyDescent="0.2">
      <c r="A1703" s="308" t="s">
        <v>2391</v>
      </c>
      <c r="B1703" s="308"/>
      <c r="C1703" s="308"/>
      <c r="D1703" s="308"/>
      <c r="E1703" s="308"/>
      <c r="F1703" s="308"/>
      <c r="G1703" s="308"/>
      <c r="H1703" s="308"/>
      <c r="I1703" s="308"/>
      <c r="J1703" s="308"/>
      <c r="K1703" s="308"/>
      <c r="L1703" s="308"/>
      <c r="M1703" s="308"/>
      <c r="N1703" s="308"/>
      <c r="O1703" s="308"/>
      <c r="P1703" s="308"/>
      <c r="Q1703" s="308"/>
      <c r="R1703" s="308"/>
      <c r="S1703" s="308"/>
      <c r="T1703" s="308"/>
      <c r="U1703" s="308"/>
      <c r="V1703" s="308"/>
      <c r="W1703" s="308"/>
      <c r="X1703" s="308"/>
      <c r="Y1703" s="308"/>
      <c r="Z1703" s="308"/>
      <c r="AA1703" s="308"/>
      <c r="AB1703" s="308"/>
      <c r="AC1703" s="308"/>
      <c r="AD1703" s="308"/>
      <c r="AE1703" s="89">
        <f>AE1702/$AE$23*100</f>
        <v>0</v>
      </c>
      <c r="AF1703" s="59"/>
      <c r="AG1703" s="92"/>
      <c r="AH1703" s="93"/>
      <c r="AI1703" s="94"/>
      <c r="AJ1703" s="94"/>
      <c r="AK1703" s="94"/>
    </row>
    <row r="1704" spans="1:37" ht="25.15" customHeight="1" x14ac:dyDescent="0.2">
      <c r="A1704" s="100"/>
      <c r="B1704" s="100"/>
      <c r="C1704" s="100"/>
      <c r="D1704" s="100"/>
      <c r="E1704" s="100"/>
      <c r="F1704" s="100"/>
      <c r="G1704" s="100"/>
      <c r="H1704" s="100"/>
      <c r="I1704" s="100"/>
      <c r="J1704" s="100"/>
      <c r="K1704" s="100"/>
      <c r="L1704" s="100"/>
      <c r="M1704" s="100"/>
      <c r="N1704" s="100"/>
      <c r="O1704" s="100"/>
      <c r="P1704" s="100"/>
      <c r="Q1704" s="95"/>
      <c r="R1704" s="100"/>
      <c r="S1704" s="100"/>
      <c r="T1704" s="100"/>
      <c r="U1704" s="100"/>
      <c r="V1704" s="100"/>
      <c r="W1704" s="100"/>
      <c r="X1704" s="100"/>
      <c r="Y1704" s="100"/>
      <c r="Z1704" s="100"/>
      <c r="AA1704" s="100"/>
      <c r="AB1704" s="100"/>
      <c r="AC1704" s="100"/>
      <c r="AD1704" s="96"/>
      <c r="AE1704" s="96"/>
    </row>
    <row r="1705" spans="1:37" ht="25.15" customHeight="1" x14ac:dyDescent="0.2">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15" customHeight="1" x14ac:dyDescent="0.2">
      <c r="A1706" s="309" t="s">
        <v>1486</v>
      </c>
      <c r="B1706" s="309"/>
      <c r="C1706" s="309"/>
      <c r="D1706" s="309"/>
      <c r="E1706" s="309"/>
      <c r="F1706" s="309"/>
      <c r="G1706" s="309"/>
      <c r="H1706" s="309"/>
      <c r="I1706" s="309"/>
      <c r="J1706" s="309"/>
      <c r="K1706" s="309"/>
      <c r="L1706" s="309"/>
      <c r="M1706" s="309"/>
      <c r="N1706" s="309"/>
      <c r="O1706" s="309"/>
      <c r="P1706" s="309"/>
      <c r="Q1706" s="309"/>
      <c r="R1706" s="309"/>
      <c r="S1706" s="309"/>
      <c r="T1706" s="309"/>
      <c r="U1706" s="309"/>
      <c r="V1706" s="309"/>
      <c r="W1706" s="309"/>
      <c r="X1706" s="309"/>
      <c r="Y1706" s="309"/>
      <c r="Z1706" s="309"/>
      <c r="AA1706" s="309"/>
      <c r="AB1706" s="309"/>
      <c r="AC1706" s="309"/>
      <c r="AD1706" s="82"/>
      <c r="AE1706" s="82"/>
    </row>
    <row r="1707" spans="1:37" ht="25.15" customHeight="1" x14ac:dyDescent="0.2">
      <c r="A1707" s="101"/>
      <c r="B1707" s="102"/>
      <c r="C1707" s="102"/>
      <c r="D1707" s="102"/>
      <c r="E1707" s="102"/>
      <c r="F1707" s="102"/>
      <c r="G1707" s="102"/>
      <c r="H1707" s="102"/>
      <c r="I1707" s="102"/>
      <c r="J1707" s="102"/>
      <c r="K1707" s="102"/>
      <c r="L1707" s="102"/>
      <c r="M1707" s="102"/>
      <c r="N1707" s="102"/>
      <c r="O1707" s="102"/>
      <c r="P1707" s="102"/>
      <c r="Q1707" s="103"/>
      <c r="R1707" s="102"/>
      <c r="S1707" s="102"/>
      <c r="T1707" s="102"/>
      <c r="U1707" s="102"/>
      <c r="V1707" s="102"/>
      <c r="W1707" s="102"/>
      <c r="X1707" s="102"/>
      <c r="Y1707" s="102"/>
      <c r="Z1707" s="102"/>
      <c r="AA1707" s="102"/>
      <c r="AB1707" s="102"/>
      <c r="AC1707" s="102"/>
      <c r="AD1707" s="83"/>
      <c r="AE1707" s="83"/>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5"/>
      <c r="R1708" s="70"/>
      <c r="S1708" s="70"/>
      <c r="T1708" s="70"/>
      <c r="U1708" s="70"/>
      <c r="V1708" s="70"/>
      <c r="W1708" s="70"/>
      <c r="X1708" s="70"/>
      <c r="Y1708" s="70"/>
      <c r="Z1708" s="70"/>
      <c r="AA1708" s="70"/>
      <c r="AB1708" s="70"/>
      <c r="AC1708" s="70"/>
      <c r="AD1708" s="96"/>
      <c r="AE1708" s="96"/>
    </row>
    <row r="1709" spans="1:37" ht="25.15" customHeight="1" thickTop="1" thickBot="1" x14ac:dyDescent="0.25">
      <c r="A1709" s="299" t="s">
        <v>43</v>
      </c>
      <c r="B1709" s="299"/>
      <c r="C1709" s="299"/>
      <c r="D1709" s="299"/>
      <c r="E1709" s="299"/>
      <c r="F1709" s="299"/>
      <c r="G1709" s="299"/>
      <c r="H1709" s="299"/>
      <c r="I1709" s="299"/>
      <c r="J1709" s="299"/>
      <c r="K1709" s="299"/>
      <c r="L1709" s="299"/>
      <c r="M1709" s="299"/>
      <c r="N1709" s="299"/>
      <c r="O1709" s="299"/>
      <c r="P1709" s="299"/>
      <c r="Q1709" s="299"/>
      <c r="R1709" s="299"/>
      <c r="S1709" s="299"/>
      <c r="T1709" s="299"/>
      <c r="U1709" s="299"/>
      <c r="V1709" s="299"/>
      <c r="W1709" s="299"/>
      <c r="X1709" s="299"/>
      <c r="Y1709" s="299"/>
      <c r="Z1709" s="299"/>
      <c r="AA1709" s="299"/>
      <c r="AB1709" s="299"/>
      <c r="AC1709" s="299"/>
      <c r="AD1709" s="63" t="s">
        <v>64</v>
      </c>
      <c r="AE1709" s="211" t="s">
        <v>8</v>
      </c>
      <c r="AF1709" s="86" t="s">
        <v>2133</v>
      </c>
      <c r="AG1709" s="86" t="s">
        <v>2134</v>
      </c>
      <c r="AH1709" s="86" t="s">
        <v>2135</v>
      </c>
      <c r="AI1709" s="87" t="s">
        <v>2136</v>
      </c>
      <c r="AJ1709" s="86"/>
      <c r="AK1709" s="87" t="s">
        <v>2137</v>
      </c>
    </row>
    <row r="1710" spans="1:37" ht="25.15" customHeight="1" thickTop="1" thickBot="1" x14ac:dyDescent="0.25">
      <c r="A1710" s="285" t="s">
        <v>987</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88">
        <f>'Art. 121'!AF1640</f>
        <v>3</v>
      </c>
      <c r="AE1710" s="89" t="str">
        <f t="shared" ref="AE1710:AE1758" si="293">IF(AG1710=1,AK1710,AG1710)</f>
        <v>No aplica</v>
      </c>
      <c r="AF1710">
        <f t="shared" ref="AF1710:AF1758" si="294">AD1710/2</f>
        <v>1.5</v>
      </c>
      <c r="AG1710" s="86" t="str">
        <f t="shared" ref="AG1710:AG1758" si="295">IF(AND(AF1710&gt;=0,AF1710&lt;=1),1,"No aplica")</f>
        <v>No aplica</v>
      </c>
      <c r="AH1710" s="90" t="e">
        <f t="shared" ref="AH1710:AH1758" si="296">AD1710/(AG1710*2)</f>
        <v>#VALUE!</v>
      </c>
      <c r="AI1710" s="91" t="str">
        <f t="shared" ref="AI1710:AI1758" si="297">IF(AG1710=1,AG1710/$AG$1759,"No aplica")</f>
        <v>No aplica</v>
      </c>
      <c r="AJ1710" s="91" t="e">
        <f t="shared" ref="AJ1710:AJ1758" si="298">AF1710*AI1710</f>
        <v>#VALUE!</v>
      </c>
      <c r="AK1710" s="91" t="e">
        <f t="shared" ref="AK1710:AK1758" si="299">AJ1710*$AE$23</f>
        <v>#VALUE!</v>
      </c>
    </row>
    <row r="1711" spans="1:37" ht="25.15" customHeight="1" thickTop="1" thickBot="1" x14ac:dyDescent="0.25">
      <c r="A1711" s="285" t="s">
        <v>989</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88">
        <f>'Art. 121'!AF1641</f>
        <v>3</v>
      </c>
      <c r="AE1711" s="89" t="str">
        <f t="shared" si="293"/>
        <v>No aplica</v>
      </c>
      <c r="AF1711">
        <f t="shared" si="294"/>
        <v>1.5</v>
      </c>
      <c r="AG1711" s="86" t="str">
        <f t="shared" si="295"/>
        <v>No aplica</v>
      </c>
      <c r="AH1711" s="90" t="e">
        <f t="shared" si="296"/>
        <v>#VALUE!</v>
      </c>
      <c r="AI1711" s="91" t="str">
        <f t="shared" si="297"/>
        <v>No aplica</v>
      </c>
      <c r="AJ1711" s="91" t="e">
        <f t="shared" si="298"/>
        <v>#VALUE!</v>
      </c>
      <c r="AK1711" s="91" t="e">
        <f t="shared" si="299"/>
        <v>#VALUE!</v>
      </c>
    </row>
    <row r="1712" spans="1:37" ht="25.15" customHeight="1" thickTop="1" thickBot="1" x14ac:dyDescent="0.25">
      <c r="A1712" s="285" t="s">
        <v>1489</v>
      </c>
      <c r="B1712" s="285"/>
      <c r="C1712" s="285"/>
      <c r="D1712" s="285"/>
      <c r="E1712" s="285"/>
      <c r="F1712" s="285"/>
      <c r="G1712" s="285"/>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88">
        <f>'Art. 121'!AF1642</f>
        <v>3</v>
      </c>
      <c r="AE1712" s="89" t="str">
        <f t="shared" si="293"/>
        <v>No aplica</v>
      </c>
      <c r="AF1712">
        <f t="shared" si="294"/>
        <v>1.5</v>
      </c>
      <c r="AG1712" s="86" t="str">
        <f t="shared" si="295"/>
        <v>No aplica</v>
      </c>
      <c r="AH1712" s="90" t="e">
        <f t="shared" si="296"/>
        <v>#VALUE!</v>
      </c>
      <c r="AI1712" s="91" t="str">
        <f t="shared" si="297"/>
        <v>No aplica</v>
      </c>
      <c r="AJ1712" s="91" t="e">
        <f t="shared" si="298"/>
        <v>#VALUE!</v>
      </c>
      <c r="AK1712" s="91" t="e">
        <f t="shared" si="299"/>
        <v>#VALUE!</v>
      </c>
    </row>
    <row r="1713" spans="1:37" ht="25.15" customHeight="1" thickTop="1" thickBot="1" x14ac:dyDescent="0.25">
      <c r="A1713" s="285" t="s">
        <v>1491</v>
      </c>
      <c r="B1713" s="285"/>
      <c r="C1713" s="285"/>
      <c r="D1713" s="285"/>
      <c r="E1713" s="285"/>
      <c r="F1713" s="285"/>
      <c r="G1713" s="285"/>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88">
        <f>'Art. 121'!AF1643</f>
        <v>3</v>
      </c>
      <c r="AE1713" s="89" t="str">
        <f t="shared" si="293"/>
        <v>No aplica</v>
      </c>
      <c r="AF1713">
        <f t="shared" si="294"/>
        <v>1.5</v>
      </c>
      <c r="AG1713" s="86" t="str">
        <f t="shared" si="295"/>
        <v>No aplica</v>
      </c>
      <c r="AH1713" s="90" t="e">
        <f t="shared" si="296"/>
        <v>#VALUE!</v>
      </c>
      <c r="AI1713" s="91" t="str">
        <f t="shared" si="297"/>
        <v>No aplica</v>
      </c>
      <c r="AJ1713" s="91" t="e">
        <f t="shared" si="298"/>
        <v>#VALUE!</v>
      </c>
      <c r="AK1713" s="91" t="e">
        <f t="shared" si="299"/>
        <v>#VALUE!</v>
      </c>
    </row>
    <row r="1714" spans="1:37" ht="25.15" customHeight="1" thickTop="1" thickBot="1" x14ac:dyDescent="0.25">
      <c r="A1714" s="286" t="s">
        <v>1493</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88">
        <f>'Art. 121'!AF1644</f>
        <v>3</v>
      </c>
      <c r="AE1714" s="89" t="str">
        <f t="shared" si="293"/>
        <v>No aplica</v>
      </c>
      <c r="AF1714">
        <f t="shared" si="294"/>
        <v>1.5</v>
      </c>
      <c r="AG1714" s="86" t="str">
        <f t="shared" si="295"/>
        <v>No aplica</v>
      </c>
      <c r="AH1714" s="90" t="e">
        <f t="shared" si="296"/>
        <v>#VALUE!</v>
      </c>
      <c r="AI1714" s="91" t="str">
        <f t="shared" si="297"/>
        <v>No aplica</v>
      </c>
      <c r="AJ1714" s="91" t="e">
        <f t="shared" si="298"/>
        <v>#VALUE!</v>
      </c>
      <c r="AK1714" s="91" t="e">
        <f t="shared" si="299"/>
        <v>#VALUE!</v>
      </c>
    </row>
    <row r="1715" spans="1:37" ht="25.15" customHeight="1" thickTop="1" thickBot="1" x14ac:dyDescent="0.25">
      <c r="A1715" s="286" t="s">
        <v>1495</v>
      </c>
      <c r="B1715" s="286"/>
      <c r="C1715" s="286"/>
      <c r="D1715" s="286"/>
      <c r="E1715" s="286"/>
      <c r="F1715" s="286"/>
      <c r="G1715" s="286"/>
      <c r="H1715" s="286"/>
      <c r="I1715" s="286"/>
      <c r="J1715" s="286"/>
      <c r="K1715" s="286"/>
      <c r="L1715" s="286"/>
      <c r="M1715" s="286"/>
      <c r="N1715" s="286"/>
      <c r="O1715" s="286"/>
      <c r="P1715" s="286"/>
      <c r="Q1715" s="286"/>
      <c r="R1715" s="286"/>
      <c r="S1715" s="286"/>
      <c r="T1715" s="286"/>
      <c r="U1715" s="286"/>
      <c r="V1715" s="286"/>
      <c r="W1715" s="286"/>
      <c r="X1715" s="286"/>
      <c r="Y1715" s="286"/>
      <c r="Z1715" s="286"/>
      <c r="AA1715" s="286"/>
      <c r="AB1715" s="286"/>
      <c r="AC1715" s="286"/>
      <c r="AD1715" s="88">
        <f>'Art. 121'!AF1645</f>
        <v>3</v>
      </c>
      <c r="AE1715" s="89" t="str">
        <f t="shared" si="293"/>
        <v>No aplica</v>
      </c>
      <c r="AF1715">
        <f t="shared" si="294"/>
        <v>1.5</v>
      </c>
      <c r="AG1715" s="86" t="str">
        <f t="shared" si="295"/>
        <v>No aplica</v>
      </c>
      <c r="AH1715" s="90" t="e">
        <f t="shared" si="296"/>
        <v>#VALUE!</v>
      </c>
      <c r="AI1715" s="91" t="str">
        <f t="shared" si="297"/>
        <v>No aplica</v>
      </c>
      <c r="AJ1715" s="91" t="e">
        <f t="shared" si="298"/>
        <v>#VALUE!</v>
      </c>
      <c r="AK1715" s="91" t="e">
        <f t="shared" si="299"/>
        <v>#VALUE!</v>
      </c>
    </row>
    <row r="1716" spans="1:37" ht="25.15" customHeight="1" thickTop="1" thickBot="1" x14ac:dyDescent="0.25">
      <c r="A1716" s="285" t="s">
        <v>1497</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88">
        <f>'Art. 121'!AF1646</f>
        <v>3</v>
      </c>
      <c r="AE1716" s="89" t="str">
        <f t="shared" si="293"/>
        <v>No aplica</v>
      </c>
      <c r="AF1716">
        <f t="shared" si="294"/>
        <v>1.5</v>
      </c>
      <c r="AG1716" s="86" t="str">
        <f t="shared" si="295"/>
        <v>No aplica</v>
      </c>
      <c r="AH1716" s="90" t="e">
        <f t="shared" si="296"/>
        <v>#VALUE!</v>
      </c>
      <c r="AI1716" s="91" t="str">
        <f t="shared" si="297"/>
        <v>No aplica</v>
      </c>
      <c r="AJ1716" s="91" t="e">
        <f t="shared" si="298"/>
        <v>#VALUE!</v>
      </c>
      <c r="AK1716" s="91" t="e">
        <f t="shared" si="299"/>
        <v>#VALUE!</v>
      </c>
    </row>
    <row r="1717" spans="1:37" ht="25.15" customHeight="1" thickTop="1" thickBot="1" x14ac:dyDescent="0.25">
      <c r="A1717" s="285" t="s">
        <v>1499</v>
      </c>
      <c r="B1717" s="285"/>
      <c r="C1717" s="285"/>
      <c r="D1717" s="285"/>
      <c r="E1717" s="285"/>
      <c r="F1717" s="285"/>
      <c r="G1717" s="285"/>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88">
        <f>'Art. 121'!AF1647</f>
        <v>3</v>
      </c>
      <c r="AE1717" s="89" t="str">
        <f t="shared" si="293"/>
        <v>No aplica</v>
      </c>
      <c r="AF1717">
        <f t="shared" si="294"/>
        <v>1.5</v>
      </c>
      <c r="AG1717" s="86" t="str">
        <f t="shared" si="295"/>
        <v>No aplica</v>
      </c>
      <c r="AH1717" s="90" t="e">
        <f t="shared" si="296"/>
        <v>#VALUE!</v>
      </c>
      <c r="AI1717" s="91" t="str">
        <f t="shared" si="297"/>
        <v>No aplica</v>
      </c>
      <c r="AJ1717" s="91" t="e">
        <f t="shared" si="298"/>
        <v>#VALUE!</v>
      </c>
      <c r="AK1717" s="91" t="e">
        <f t="shared" si="299"/>
        <v>#VALUE!</v>
      </c>
    </row>
    <row r="1718" spans="1:37" ht="25.15" customHeight="1" thickTop="1" thickBot="1" x14ac:dyDescent="0.25">
      <c r="A1718" s="285" t="s">
        <v>1501</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88">
        <f>'Art. 121'!AF1648</f>
        <v>3</v>
      </c>
      <c r="AE1718" s="89" t="str">
        <f t="shared" si="293"/>
        <v>No aplica</v>
      </c>
      <c r="AF1718">
        <f t="shared" si="294"/>
        <v>1.5</v>
      </c>
      <c r="AG1718" s="86" t="str">
        <f t="shared" si="295"/>
        <v>No aplica</v>
      </c>
      <c r="AH1718" s="90" t="e">
        <f t="shared" si="296"/>
        <v>#VALUE!</v>
      </c>
      <c r="AI1718" s="91" t="str">
        <f t="shared" si="297"/>
        <v>No aplica</v>
      </c>
      <c r="AJ1718" s="91" t="e">
        <f t="shared" si="298"/>
        <v>#VALUE!</v>
      </c>
      <c r="AK1718" s="91" t="e">
        <f t="shared" si="299"/>
        <v>#VALUE!</v>
      </c>
    </row>
    <row r="1719" spans="1:37" ht="25.15" customHeight="1" thickTop="1" thickBot="1" x14ac:dyDescent="0.25">
      <c r="A1719" s="285" t="s">
        <v>1503</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88">
        <f>'Art. 121'!AF1649</f>
        <v>3</v>
      </c>
      <c r="AE1719" s="89" t="str">
        <f t="shared" si="293"/>
        <v>No aplica</v>
      </c>
      <c r="AF1719">
        <f t="shared" si="294"/>
        <v>1.5</v>
      </c>
      <c r="AG1719" s="86" t="str">
        <f t="shared" si="295"/>
        <v>No aplica</v>
      </c>
      <c r="AH1719" s="90" t="e">
        <f t="shared" si="296"/>
        <v>#VALUE!</v>
      </c>
      <c r="AI1719" s="91" t="str">
        <f t="shared" si="297"/>
        <v>No aplica</v>
      </c>
      <c r="AJ1719" s="91" t="e">
        <f t="shared" si="298"/>
        <v>#VALUE!</v>
      </c>
      <c r="AK1719" s="91" t="e">
        <f t="shared" si="299"/>
        <v>#VALUE!</v>
      </c>
    </row>
    <row r="1720" spans="1:37" ht="25.15" customHeight="1" thickTop="1" thickBot="1" x14ac:dyDescent="0.25">
      <c r="A1720" s="285" t="s">
        <v>1505</v>
      </c>
      <c r="B1720" s="285"/>
      <c r="C1720" s="285"/>
      <c r="D1720" s="285"/>
      <c r="E1720" s="285"/>
      <c r="F1720" s="285"/>
      <c r="G1720" s="285"/>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88">
        <f>'Art. 121'!AF1650</f>
        <v>3</v>
      </c>
      <c r="AE1720" s="89" t="str">
        <f t="shared" si="293"/>
        <v>No aplica</v>
      </c>
      <c r="AF1720">
        <f t="shared" si="294"/>
        <v>1.5</v>
      </c>
      <c r="AG1720" s="86" t="str">
        <f t="shared" si="295"/>
        <v>No aplica</v>
      </c>
      <c r="AH1720" s="90" t="e">
        <f t="shared" si="296"/>
        <v>#VALUE!</v>
      </c>
      <c r="AI1720" s="91" t="str">
        <f t="shared" si="297"/>
        <v>No aplica</v>
      </c>
      <c r="AJ1720" s="91" t="e">
        <f t="shared" si="298"/>
        <v>#VALUE!</v>
      </c>
      <c r="AK1720" s="91" t="e">
        <f t="shared" si="299"/>
        <v>#VALUE!</v>
      </c>
    </row>
    <row r="1721" spans="1:37" ht="25.15" customHeight="1" thickTop="1" thickBot="1" x14ac:dyDescent="0.25">
      <c r="A1721" s="286" t="s">
        <v>1507</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88">
        <f>'Art. 121'!AF1651</f>
        <v>3</v>
      </c>
      <c r="AE1721" s="89" t="str">
        <f t="shared" si="293"/>
        <v>No aplica</v>
      </c>
      <c r="AF1721">
        <f t="shared" si="294"/>
        <v>1.5</v>
      </c>
      <c r="AG1721" s="86" t="str">
        <f t="shared" si="295"/>
        <v>No aplica</v>
      </c>
      <c r="AH1721" s="90" t="e">
        <f t="shared" si="296"/>
        <v>#VALUE!</v>
      </c>
      <c r="AI1721" s="91" t="str">
        <f t="shared" si="297"/>
        <v>No aplica</v>
      </c>
      <c r="AJ1721" s="91" t="e">
        <f t="shared" si="298"/>
        <v>#VALUE!</v>
      </c>
      <c r="AK1721" s="91" t="e">
        <f t="shared" si="299"/>
        <v>#VALUE!</v>
      </c>
    </row>
    <row r="1722" spans="1:37" ht="25.15" customHeight="1" thickTop="1" thickBot="1" x14ac:dyDescent="0.25">
      <c r="A1722" s="286" t="s">
        <v>1509</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88">
        <f>'Art. 121'!AF1652</f>
        <v>3</v>
      </c>
      <c r="AE1722" s="89" t="str">
        <f t="shared" si="293"/>
        <v>No aplica</v>
      </c>
      <c r="AF1722">
        <f t="shared" si="294"/>
        <v>1.5</v>
      </c>
      <c r="AG1722" s="86" t="str">
        <f t="shared" si="295"/>
        <v>No aplica</v>
      </c>
      <c r="AH1722" s="90" t="e">
        <f t="shared" si="296"/>
        <v>#VALUE!</v>
      </c>
      <c r="AI1722" s="91" t="str">
        <f t="shared" si="297"/>
        <v>No aplica</v>
      </c>
      <c r="AJ1722" s="91" t="e">
        <f t="shared" si="298"/>
        <v>#VALUE!</v>
      </c>
      <c r="AK1722" s="91" t="e">
        <f t="shared" si="299"/>
        <v>#VALUE!</v>
      </c>
    </row>
    <row r="1723" spans="1:37" ht="25.15" customHeight="1" thickTop="1" thickBot="1" x14ac:dyDescent="0.25">
      <c r="A1723" s="285" t="s">
        <v>1511</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88">
        <f>'Art. 121'!AF1653</f>
        <v>3</v>
      </c>
      <c r="AE1723" s="89" t="str">
        <f t="shared" si="293"/>
        <v>No aplica</v>
      </c>
      <c r="AF1723">
        <f t="shared" si="294"/>
        <v>1.5</v>
      </c>
      <c r="AG1723" s="86" t="str">
        <f t="shared" si="295"/>
        <v>No aplica</v>
      </c>
      <c r="AH1723" s="90" t="e">
        <f t="shared" si="296"/>
        <v>#VALUE!</v>
      </c>
      <c r="AI1723" s="91" t="str">
        <f t="shared" si="297"/>
        <v>No aplica</v>
      </c>
      <c r="AJ1723" s="91" t="e">
        <f t="shared" si="298"/>
        <v>#VALUE!</v>
      </c>
      <c r="AK1723" s="91" t="e">
        <f t="shared" si="299"/>
        <v>#VALUE!</v>
      </c>
    </row>
    <row r="1724" spans="1:37" ht="25.15" customHeight="1" thickTop="1" thickBot="1" x14ac:dyDescent="0.25">
      <c r="A1724" s="285" t="s">
        <v>1513</v>
      </c>
      <c r="B1724" s="285"/>
      <c r="C1724" s="285"/>
      <c r="D1724" s="285"/>
      <c r="E1724" s="285"/>
      <c r="F1724" s="285"/>
      <c r="G1724" s="285"/>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88">
        <f>'Art. 121'!AF1654</f>
        <v>3</v>
      </c>
      <c r="AE1724" s="89" t="str">
        <f t="shared" si="293"/>
        <v>No aplica</v>
      </c>
      <c r="AF1724">
        <f t="shared" si="294"/>
        <v>1.5</v>
      </c>
      <c r="AG1724" s="86" t="str">
        <f t="shared" si="295"/>
        <v>No aplica</v>
      </c>
      <c r="AH1724" s="90" t="e">
        <f t="shared" si="296"/>
        <v>#VALUE!</v>
      </c>
      <c r="AI1724" s="91" t="str">
        <f t="shared" si="297"/>
        <v>No aplica</v>
      </c>
      <c r="AJ1724" s="91" t="e">
        <f t="shared" si="298"/>
        <v>#VALUE!</v>
      </c>
      <c r="AK1724" s="91" t="e">
        <f t="shared" si="299"/>
        <v>#VALUE!</v>
      </c>
    </row>
    <row r="1725" spans="1:37" ht="25.15" customHeight="1" thickTop="1" thickBot="1" x14ac:dyDescent="0.25">
      <c r="A1725" s="285" t="s">
        <v>1515</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88">
        <f>'Art. 121'!AF1655</f>
        <v>3</v>
      </c>
      <c r="AE1725" s="89" t="str">
        <f t="shared" si="293"/>
        <v>No aplica</v>
      </c>
      <c r="AF1725">
        <f t="shared" si="294"/>
        <v>1.5</v>
      </c>
      <c r="AG1725" s="86" t="str">
        <f t="shared" si="295"/>
        <v>No aplica</v>
      </c>
      <c r="AH1725" s="90" t="e">
        <f t="shared" si="296"/>
        <v>#VALUE!</v>
      </c>
      <c r="AI1725" s="91" t="str">
        <f t="shared" si="297"/>
        <v>No aplica</v>
      </c>
      <c r="AJ1725" s="91" t="e">
        <f t="shared" si="298"/>
        <v>#VALUE!</v>
      </c>
      <c r="AK1725" s="91" t="e">
        <f t="shared" si="299"/>
        <v>#VALUE!</v>
      </c>
    </row>
    <row r="1726" spans="1:37" ht="25.15" customHeight="1" thickTop="1" thickBot="1" x14ac:dyDescent="0.25">
      <c r="A1726" s="286" t="s">
        <v>1517</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88">
        <f>'Art. 121'!AF1656</f>
        <v>3</v>
      </c>
      <c r="AE1726" s="89" t="str">
        <f t="shared" si="293"/>
        <v>No aplica</v>
      </c>
      <c r="AF1726">
        <f t="shared" si="294"/>
        <v>1.5</v>
      </c>
      <c r="AG1726" s="86" t="str">
        <f t="shared" si="295"/>
        <v>No aplica</v>
      </c>
      <c r="AH1726" s="90" t="e">
        <f t="shared" si="296"/>
        <v>#VALUE!</v>
      </c>
      <c r="AI1726" s="91" t="str">
        <f t="shared" si="297"/>
        <v>No aplica</v>
      </c>
      <c r="AJ1726" s="91" t="e">
        <f t="shared" si="298"/>
        <v>#VALUE!</v>
      </c>
      <c r="AK1726" s="91" t="e">
        <f t="shared" si="299"/>
        <v>#VALUE!</v>
      </c>
    </row>
    <row r="1727" spans="1:37" ht="25.15" customHeight="1" thickTop="1" thickBot="1" x14ac:dyDescent="0.25">
      <c r="A1727" s="285" t="s">
        <v>1519</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88">
        <f>'Art. 121'!AF1657</f>
        <v>3</v>
      </c>
      <c r="AE1727" s="89" t="str">
        <f t="shared" si="293"/>
        <v>No aplica</v>
      </c>
      <c r="AF1727">
        <f t="shared" si="294"/>
        <v>1.5</v>
      </c>
      <c r="AG1727" s="86" t="str">
        <f t="shared" si="295"/>
        <v>No aplica</v>
      </c>
      <c r="AH1727" s="90" t="e">
        <f t="shared" si="296"/>
        <v>#VALUE!</v>
      </c>
      <c r="AI1727" s="91" t="str">
        <f t="shared" si="297"/>
        <v>No aplica</v>
      </c>
      <c r="AJ1727" s="91" t="e">
        <f t="shared" si="298"/>
        <v>#VALUE!</v>
      </c>
      <c r="AK1727" s="91" t="e">
        <f t="shared" si="299"/>
        <v>#VALUE!</v>
      </c>
    </row>
    <row r="1728" spans="1:37" ht="25.15" customHeight="1" thickTop="1" thickBot="1" x14ac:dyDescent="0.25">
      <c r="A1728" s="285" t="s">
        <v>1521</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88">
        <f>'Art. 121'!AF1658</f>
        <v>3</v>
      </c>
      <c r="AE1728" s="89" t="str">
        <f t="shared" si="293"/>
        <v>No aplica</v>
      </c>
      <c r="AF1728">
        <f t="shared" si="294"/>
        <v>1.5</v>
      </c>
      <c r="AG1728" s="86" t="str">
        <f t="shared" si="295"/>
        <v>No aplica</v>
      </c>
      <c r="AH1728" s="90" t="e">
        <f t="shared" si="296"/>
        <v>#VALUE!</v>
      </c>
      <c r="AI1728" s="91" t="str">
        <f t="shared" si="297"/>
        <v>No aplica</v>
      </c>
      <c r="AJ1728" s="91" t="e">
        <f t="shared" si="298"/>
        <v>#VALUE!</v>
      </c>
      <c r="AK1728" s="91" t="e">
        <f t="shared" si="299"/>
        <v>#VALUE!</v>
      </c>
    </row>
    <row r="1729" spans="1:37" ht="25.15" customHeight="1" thickTop="1" thickBot="1" x14ac:dyDescent="0.25">
      <c r="A1729" s="285" t="s">
        <v>1523</v>
      </c>
      <c r="B1729" s="285"/>
      <c r="C1729" s="285"/>
      <c r="D1729" s="285"/>
      <c r="E1729" s="285"/>
      <c r="F1729" s="285"/>
      <c r="G1729" s="285"/>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88">
        <f>'Art. 121'!AF1659</f>
        <v>3</v>
      </c>
      <c r="AE1729" s="89" t="str">
        <f t="shared" si="293"/>
        <v>No aplica</v>
      </c>
      <c r="AF1729">
        <f t="shared" si="294"/>
        <v>1.5</v>
      </c>
      <c r="AG1729" s="86" t="str">
        <f t="shared" si="295"/>
        <v>No aplica</v>
      </c>
      <c r="AH1729" s="90" t="e">
        <f t="shared" si="296"/>
        <v>#VALUE!</v>
      </c>
      <c r="AI1729" s="91" t="str">
        <f t="shared" si="297"/>
        <v>No aplica</v>
      </c>
      <c r="AJ1729" s="91" t="e">
        <f t="shared" si="298"/>
        <v>#VALUE!</v>
      </c>
      <c r="AK1729" s="91" t="e">
        <f t="shared" si="299"/>
        <v>#VALUE!</v>
      </c>
    </row>
    <row r="1730" spans="1:37" ht="25.15" customHeight="1" thickTop="1" thickBot="1" x14ac:dyDescent="0.25">
      <c r="A1730" s="285" t="s">
        <v>1525</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88">
        <f>'Art. 121'!AF1660</f>
        <v>3</v>
      </c>
      <c r="AE1730" s="89" t="str">
        <f t="shared" si="293"/>
        <v>No aplica</v>
      </c>
      <c r="AF1730">
        <f t="shared" si="294"/>
        <v>1.5</v>
      </c>
      <c r="AG1730" s="86" t="str">
        <f t="shared" si="295"/>
        <v>No aplica</v>
      </c>
      <c r="AH1730" s="90" t="e">
        <f t="shared" si="296"/>
        <v>#VALUE!</v>
      </c>
      <c r="AI1730" s="91" t="str">
        <f t="shared" si="297"/>
        <v>No aplica</v>
      </c>
      <c r="AJ1730" s="91" t="e">
        <f t="shared" si="298"/>
        <v>#VALUE!</v>
      </c>
      <c r="AK1730" s="91" t="e">
        <f t="shared" si="299"/>
        <v>#VALUE!</v>
      </c>
    </row>
    <row r="1731" spans="1:37" ht="25.15" customHeight="1" thickTop="1" thickBot="1" x14ac:dyDescent="0.25">
      <c r="A1731" s="286" t="s">
        <v>1527</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88">
        <f>'Art. 121'!AF1661</f>
        <v>3</v>
      </c>
      <c r="AE1731" s="89" t="str">
        <f t="shared" si="293"/>
        <v>No aplica</v>
      </c>
      <c r="AF1731">
        <f t="shared" si="294"/>
        <v>1.5</v>
      </c>
      <c r="AG1731" s="86" t="str">
        <f t="shared" si="295"/>
        <v>No aplica</v>
      </c>
      <c r="AH1731" s="90" t="e">
        <f t="shared" si="296"/>
        <v>#VALUE!</v>
      </c>
      <c r="AI1731" s="91" t="str">
        <f t="shared" si="297"/>
        <v>No aplica</v>
      </c>
      <c r="AJ1731" s="91" t="e">
        <f t="shared" si="298"/>
        <v>#VALUE!</v>
      </c>
      <c r="AK1731" s="91" t="e">
        <f t="shared" si="299"/>
        <v>#VALUE!</v>
      </c>
    </row>
    <row r="1732" spans="1:37" ht="25.15" customHeight="1" thickTop="1" thickBot="1" x14ac:dyDescent="0.25">
      <c r="A1732" s="286" t="s">
        <v>2392</v>
      </c>
      <c r="B1732" s="286"/>
      <c r="C1732" s="286"/>
      <c r="D1732" s="286"/>
      <c r="E1732" s="286"/>
      <c r="F1732" s="286"/>
      <c r="G1732" s="286"/>
      <c r="H1732" s="286"/>
      <c r="I1732" s="286"/>
      <c r="J1732" s="286"/>
      <c r="K1732" s="286"/>
      <c r="L1732" s="286"/>
      <c r="M1732" s="286"/>
      <c r="N1732" s="286"/>
      <c r="O1732" s="286"/>
      <c r="P1732" s="286"/>
      <c r="Q1732" s="286"/>
      <c r="R1732" s="286"/>
      <c r="S1732" s="286"/>
      <c r="T1732" s="286"/>
      <c r="U1732" s="286"/>
      <c r="V1732" s="286"/>
      <c r="W1732" s="286"/>
      <c r="X1732" s="286"/>
      <c r="Y1732" s="286"/>
      <c r="Z1732" s="286"/>
      <c r="AA1732" s="286"/>
      <c r="AB1732" s="286"/>
      <c r="AC1732" s="286"/>
      <c r="AD1732" s="88">
        <f>'Art. 121'!AF1662</f>
        <v>3</v>
      </c>
      <c r="AE1732" s="89" t="str">
        <f t="shared" si="293"/>
        <v>No aplica</v>
      </c>
      <c r="AF1732">
        <f t="shared" si="294"/>
        <v>1.5</v>
      </c>
      <c r="AG1732" s="86" t="str">
        <f t="shared" si="295"/>
        <v>No aplica</v>
      </c>
      <c r="AH1732" s="90" t="e">
        <f t="shared" si="296"/>
        <v>#VALUE!</v>
      </c>
      <c r="AI1732" s="91" t="str">
        <f t="shared" si="297"/>
        <v>No aplica</v>
      </c>
      <c r="AJ1732" s="91" t="e">
        <f t="shared" si="298"/>
        <v>#VALUE!</v>
      </c>
      <c r="AK1732" s="91" t="e">
        <f t="shared" si="299"/>
        <v>#VALUE!</v>
      </c>
    </row>
    <row r="1733" spans="1:37" ht="25.15" customHeight="1" thickTop="1" thickBot="1" x14ac:dyDescent="0.25">
      <c r="A1733" s="285" t="s">
        <v>1530</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88">
        <f>'Art. 121'!AF1663</f>
        <v>3</v>
      </c>
      <c r="AE1733" s="89" t="str">
        <f t="shared" si="293"/>
        <v>No aplica</v>
      </c>
      <c r="AF1733">
        <f t="shared" si="294"/>
        <v>1.5</v>
      </c>
      <c r="AG1733" s="86" t="str">
        <f t="shared" si="295"/>
        <v>No aplica</v>
      </c>
      <c r="AH1733" s="90" t="e">
        <f t="shared" si="296"/>
        <v>#VALUE!</v>
      </c>
      <c r="AI1733" s="91" t="str">
        <f t="shared" si="297"/>
        <v>No aplica</v>
      </c>
      <c r="AJ1733" s="91" t="e">
        <f t="shared" si="298"/>
        <v>#VALUE!</v>
      </c>
      <c r="AK1733" s="91" t="e">
        <f t="shared" si="299"/>
        <v>#VALUE!</v>
      </c>
    </row>
    <row r="1734" spans="1:37" ht="25.15" customHeight="1" thickTop="1" thickBot="1" x14ac:dyDescent="0.25">
      <c r="A1734" s="285" t="s">
        <v>1532</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8">
        <f>'Art. 121'!AF1664</f>
        <v>3</v>
      </c>
      <c r="AE1734" s="89" t="str">
        <f t="shared" si="293"/>
        <v>No aplica</v>
      </c>
      <c r="AF1734">
        <f t="shared" si="294"/>
        <v>1.5</v>
      </c>
      <c r="AG1734" s="86" t="str">
        <f t="shared" si="295"/>
        <v>No aplica</v>
      </c>
      <c r="AH1734" s="90" t="e">
        <f t="shared" si="296"/>
        <v>#VALUE!</v>
      </c>
      <c r="AI1734" s="91" t="str">
        <f t="shared" si="297"/>
        <v>No aplica</v>
      </c>
      <c r="AJ1734" s="91" t="e">
        <f t="shared" si="298"/>
        <v>#VALUE!</v>
      </c>
      <c r="AK1734" s="91" t="e">
        <f t="shared" si="299"/>
        <v>#VALUE!</v>
      </c>
    </row>
    <row r="1735" spans="1:37" ht="25.15" customHeight="1" thickTop="1" thickBot="1" x14ac:dyDescent="0.25">
      <c r="A1735" s="285" t="s">
        <v>1534</v>
      </c>
      <c r="B1735" s="285"/>
      <c r="C1735" s="285"/>
      <c r="D1735" s="285"/>
      <c r="E1735" s="285"/>
      <c r="F1735" s="285"/>
      <c r="G1735" s="285"/>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88">
        <f>'Art. 121'!AF1665</f>
        <v>3</v>
      </c>
      <c r="AE1735" s="89" t="str">
        <f t="shared" si="293"/>
        <v>No aplica</v>
      </c>
      <c r="AF1735">
        <f t="shared" si="294"/>
        <v>1.5</v>
      </c>
      <c r="AG1735" s="86" t="str">
        <f t="shared" si="295"/>
        <v>No aplica</v>
      </c>
      <c r="AH1735" s="90" t="e">
        <f t="shared" si="296"/>
        <v>#VALUE!</v>
      </c>
      <c r="AI1735" s="91" t="str">
        <f t="shared" si="297"/>
        <v>No aplica</v>
      </c>
      <c r="AJ1735" s="91" t="e">
        <f t="shared" si="298"/>
        <v>#VALUE!</v>
      </c>
      <c r="AK1735" s="91" t="e">
        <f t="shared" si="299"/>
        <v>#VALUE!</v>
      </c>
    </row>
    <row r="1736" spans="1:37" ht="25.15" customHeight="1" thickTop="1" thickBot="1" x14ac:dyDescent="0.25">
      <c r="A1736" s="285" t="s">
        <v>1536</v>
      </c>
      <c r="B1736" s="285"/>
      <c r="C1736" s="285"/>
      <c r="D1736" s="285"/>
      <c r="E1736" s="285"/>
      <c r="F1736" s="285"/>
      <c r="G1736" s="285"/>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88">
        <f>'Art. 121'!AF1666</f>
        <v>3</v>
      </c>
      <c r="AE1736" s="89" t="str">
        <f t="shared" si="293"/>
        <v>No aplica</v>
      </c>
      <c r="AF1736">
        <f t="shared" si="294"/>
        <v>1.5</v>
      </c>
      <c r="AG1736" s="86" t="str">
        <f t="shared" si="295"/>
        <v>No aplica</v>
      </c>
      <c r="AH1736" s="90" t="e">
        <f t="shared" si="296"/>
        <v>#VALUE!</v>
      </c>
      <c r="AI1736" s="91" t="str">
        <f t="shared" si="297"/>
        <v>No aplica</v>
      </c>
      <c r="AJ1736" s="91" t="e">
        <f t="shared" si="298"/>
        <v>#VALUE!</v>
      </c>
      <c r="AK1736" s="91" t="e">
        <f t="shared" si="299"/>
        <v>#VALUE!</v>
      </c>
    </row>
    <row r="1737" spans="1:37" ht="25.15" customHeight="1" thickTop="1" thickBot="1" x14ac:dyDescent="0.25">
      <c r="A1737" s="285" t="s">
        <v>1538</v>
      </c>
      <c r="B1737" s="285"/>
      <c r="C1737" s="285"/>
      <c r="D1737" s="285"/>
      <c r="E1737" s="285"/>
      <c r="F1737" s="285"/>
      <c r="G1737" s="285"/>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88">
        <f>'Art. 121'!AF1667</f>
        <v>3</v>
      </c>
      <c r="AE1737" s="89" t="str">
        <f t="shared" si="293"/>
        <v>No aplica</v>
      </c>
      <c r="AF1737">
        <f t="shared" si="294"/>
        <v>1.5</v>
      </c>
      <c r="AG1737" s="86" t="str">
        <f t="shared" si="295"/>
        <v>No aplica</v>
      </c>
      <c r="AH1737" s="90" t="e">
        <f t="shared" si="296"/>
        <v>#VALUE!</v>
      </c>
      <c r="AI1737" s="91" t="str">
        <f t="shared" si="297"/>
        <v>No aplica</v>
      </c>
      <c r="AJ1737" s="91" t="e">
        <f t="shared" si="298"/>
        <v>#VALUE!</v>
      </c>
      <c r="AK1737" s="91" t="e">
        <f t="shared" si="299"/>
        <v>#VALUE!</v>
      </c>
    </row>
    <row r="1738" spans="1:37" ht="25.15" customHeight="1" thickTop="1" thickBot="1" x14ac:dyDescent="0.25">
      <c r="A1738" s="286" t="s">
        <v>2393</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88">
        <f>'Art. 121'!AF1668</f>
        <v>3</v>
      </c>
      <c r="AE1738" s="89" t="str">
        <f t="shared" si="293"/>
        <v>No aplica</v>
      </c>
      <c r="AF1738">
        <f t="shared" si="294"/>
        <v>1.5</v>
      </c>
      <c r="AG1738" s="86" t="str">
        <f t="shared" si="295"/>
        <v>No aplica</v>
      </c>
      <c r="AH1738" s="90" t="e">
        <f t="shared" si="296"/>
        <v>#VALUE!</v>
      </c>
      <c r="AI1738" s="91" t="str">
        <f t="shared" si="297"/>
        <v>No aplica</v>
      </c>
      <c r="AJ1738" s="91" t="e">
        <f t="shared" si="298"/>
        <v>#VALUE!</v>
      </c>
      <c r="AK1738" s="91" t="e">
        <f t="shared" si="299"/>
        <v>#VALUE!</v>
      </c>
    </row>
    <row r="1739" spans="1:37" ht="25.15" customHeight="1" thickTop="1" thickBot="1" x14ac:dyDescent="0.25">
      <c r="A1739" s="286" t="s">
        <v>1541</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88">
        <f>'Art. 121'!AF1669</f>
        <v>3</v>
      </c>
      <c r="AE1739" s="89" t="str">
        <f t="shared" si="293"/>
        <v>No aplica</v>
      </c>
      <c r="AF1739">
        <f t="shared" si="294"/>
        <v>1.5</v>
      </c>
      <c r="AG1739" s="86" t="str">
        <f t="shared" si="295"/>
        <v>No aplica</v>
      </c>
      <c r="AH1739" s="90" t="e">
        <f t="shared" si="296"/>
        <v>#VALUE!</v>
      </c>
      <c r="AI1739" s="91" t="str">
        <f t="shared" si="297"/>
        <v>No aplica</v>
      </c>
      <c r="AJ1739" s="91" t="e">
        <f t="shared" si="298"/>
        <v>#VALUE!</v>
      </c>
      <c r="AK1739" s="91" t="e">
        <f t="shared" si="299"/>
        <v>#VALUE!</v>
      </c>
    </row>
    <row r="1740" spans="1:37" ht="25.15" customHeight="1" thickTop="1" thickBot="1" x14ac:dyDescent="0.25">
      <c r="A1740" s="285" t="s">
        <v>1543</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88">
        <f>'Art. 121'!AF1670</f>
        <v>3</v>
      </c>
      <c r="AE1740" s="89" t="str">
        <f t="shared" si="293"/>
        <v>No aplica</v>
      </c>
      <c r="AF1740">
        <f t="shared" si="294"/>
        <v>1.5</v>
      </c>
      <c r="AG1740" s="86" t="str">
        <f t="shared" si="295"/>
        <v>No aplica</v>
      </c>
      <c r="AH1740" s="90" t="e">
        <f t="shared" si="296"/>
        <v>#VALUE!</v>
      </c>
      <c r="AI1740" s="91" t="str">
        <f t="shared" si="297"/>
        <v>No aplica</v>
      </c>
      <c r="AJ1740" s="91" t="e">
        <f t="shared" si="298"/>
        <v>#VALUE!</v>
      </c>
      <c r="AK1740" s="91" t="e">
        <f t="shared" si="299"/>
        <v>#VALUE!</v>
      </c>
    </row>
    <row r="1741" spans="1:37" ht="25.15" customHeight="1" thickTop="1" thickBot="1" x14ac:dyDescent="0.25">
      <c r="A1741" s="285" t="s">
        <v>1545</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88">
        <f>'Art. 121'!AF1671</f>
        <v>3</v>
      </c>
      <c r="AE1741" s="89" t="str">
        <f t="shared" si="293"/>
        <v>No aplica</v>
      </c>
      <c r="AF1741">
        <f t="shared" si="294"/>
        <v>1.5</v>
      </c>
      <c r="AG1741" s="86" t="str">
        <f t="shared" si="295"/>
        <v>No aplica</v>
      </c>
      <c r="AH1741" s="90" t="e">
        <f t="shared" si="296"/>
        <v>#VALUE!</v>
      </c>
      <c r="AI1741" s="91" t="str">
        <f t="shared" si="297"/>
        <v>No aplica</v>
      </c>
      <c r="AJ1741" s="91" t="e">
        <f t="shared" si="298"/>
        <v>#VALUE!</v>
      </c>
      <c r="AK1741" s="91" t="e">
        <f t="shared" si="299"/>
        <v>#VALUE!</v>
      </c>
    </row>
    <row r="1742" spans="1:37" ht="25.15" customHeight="1" thickTop="1" thickBot="1" x14ac:dyDescent="0.25">
      <c r="A1742" s="285" t="s">
        <v>1547</v>
      </c>
      <c r="B1742" s="285"/>
      <c r="C1742" s="285"/>
      <c r="D1742" s="285"/>
      <c r="E1742" s="285"/>
      <c r="F1742" s="285"/>
      <c r="G1742" s="285"/>
      <c r="H1742" s="285"/>
      <c r="I1742" s="285"/>
      <c r="J1742" s="285"/>
      <c r="K1742" s="285"/>
      <c r="L1742" s="285"/>
      <c r="M1742" s="285"/>
      <c r="N1742" s="285"/>
      <c r="O1742" s="285"/>
      <c r="P1742" s="285"/>
      <c r="Q1742" s="285"/>
      <c r="R1742" s="285"/>
      <c r="S1742" s="285"/>
      <c r="T1742" s="285"/>
      <c r="U1742" s="285"/>
      <c r="V1742" s="285"/>
      <c r="W1742" s="285"/>
      <c r="X1742" s="285"/>
      <c r="Y1742" s="285"/>
      <c r="Z1742" s="285"/>
      <c r="AA1742" s="285"/>
      <c r="AB1742" s="285"/>
      <c r="AC1742" s="285"/>
      <c r="AD1742" s="88">
        <f>'Art. 121'!AF1672</f>
        <v>3</v>
      </c>
      <c r="AE1742" s="89" t="str">
        <f t="shared" si="293"/>
        <v>No aplica</v>
      </c>
      <c r="AF1742">
        <f t="shared" si="294"/>
        <v>1.5</v>
      </c>
      <c r="AG1742" s="86" t="str">
        <f t="shared" si="295"/>
        <v>No aplica</v>
      </c>
      <c r="AH1742" s="90" t="e">
        <f t="shared" si="296"/>
        <v>#VALUE!</v>
      </c>
      <c r="AI1742" s="91" t="str">
        <f t="shared" si="297"/>
        <v>No aplica</v>
      </c>
      <c r="AJ1742" s="91" t="e">
        <f t="shared" si="298"/>
        <v>#VALUE!</v>
      </c>
      <c r="AK1742" s="91" t="e">
        <f t="shared" si="299"/>
        <v>#VALUE!</v>
      </c>
    </row>
    <row r="1743" spans="1:37" ht="25.15" customHeight="1" thickTop="1" thickBot="1" x14ac:dyDescent="0.25">
      <c r="A1743" s="286" t="s">
        <v>1549</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88">
        <f>'Art. 121'!AF1673</f>
        <v>3</v>
      </c>
      <c r="AE1743" s="89" t="str">
        <f t="shared" si="293"/>
        <v>No aplica</v>
      </c>
      <c r="AF1743">
        <f t="shared" si="294"/>
        <v>1.5</v>
      </c>
      <c r="AG1743" s="86" t="str">
        <f t="shared" si="295"/>
        <v>No aplica</v>
      </c>
      <c r="AH1743" s="90" t="e">
        <f t="shared" si="296"/>
        <v>#VALUE!</v>
      </c>
      <c r="AI1743" s="91" t="str">
        <f t="shared" si="297"/>
        <v>No aplica</v>
      </c>
      <c r="AJ1743" s="91" t="e">
        <f t="shared" si="298"/>
        <v>#VALUE!</v>
      </c>
      <c r="AK1743" s="91" t="e">
        <f t="shared" si="299"/>
        <v>#VALUE!</v>
      </c>
    </row>
    <row r="1744" spans="1:37" ht="25.15" customHeight="1" thickTop="1" thickBot="1" x14ac:dyDescent="0.25">
      <c r="A1744" s="285" t="s">
        <v>1551</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88">
        <f>'Art. 121'!AF1674</f>
        <v>3</v>
      </c>
      <c r="AE1744" s="89" t="str">
        <f t="shared" si="293"/>
        <v>No aplica</v>
      </c>
      <c r="AF1744">
        <f t="shared" si="294"/>
        <v>1.5</v>
      </c>
      <c r="AG1744" s="86" t="str">
        <f t="shared" si="295"/>
        <v>No aplica</v>
      </c>
      <c r="AH1744" s="90" t="e">
        <f t="shared" si="296"/>
        <v>#VALUE!</v>
      </c>
      <c r="AI1744" s="91" t="str">
        <f t="shared" si="297"/>
        <v>No aplica</v>
      </c>
      <c r="AJ1744" s="91" t="e">
        <f t="shared" si="298"/>
        <v>#VALUE!</v>
      </c>
      <c r="AK1744" s="91" t="e">
        <f t="shared" si="299"/>
        <v>#VALUE!</v>
      </c>
    </row>
    <row r="1745" spans="1:37" ht="25.15" customHeight="1" thickTop="1" thickBot="1" x14ac:dyDescent="0.25">
      <c r="A1745" s="285" t="s">
        <v>1553</v>
      </c>
      <c r="B1745" s="285"/>
      <c r="C1745" s="285"/>
      <c r="D1745" s="285"/>
      <c r="E1745" s="285"/>
      <c r="F1745" s="285"/>
      <c r="G1745" s="285"/>
      <c r="H1745" s="285"/>
      <c r="I1745" s="285"/>
      <c r="J1745" s="285"/>
      <c r="K1745" s="285"/>
      <c r="L1745" s="285"/>
      <c r="M1745" s="285"/>
      <c r="N1745" s="285"/>
      <c r="O1745" s="285"/>
      <c r="P1745" s="285"/>
      <c r="Q1745" s="285"/>
      <c r="R1745" s="285"/>
      <c r="S1745" s="285"/>
      <c r="T1745" s="285"/>
      <c r="U1745" s="285"/>
      <c r="V1745" s="285"/>
      <c r="W1745" s="285"/>
      <c r="X1745" s="285"/>
      <c r="Y1745" s="285"/>
      <c r="Z1745" s="285"/>
      <c r="AA1745" s="285"/>
      <c r="AB1745" s="285"/>
      <c r="AC1745" s="285"/>
      <c r="AD1745" s="88">
        <f>'Art. 121'!AF1675</f>
        <v>3</v>
      </c>
      <c r="AE1745" s="89" t="str">
        <f t="shared" si="293"/>
        <v>No aplica</v>
      </c>
      <c r="AF1745">
        <f t="shared" si="294"/>
        <v>1.5</v>
      </c>
      <c r="AG1745" s="86" t="str">
        <f t="shared" si="295"/>
        <v>No aplica</v>
      </c>
      <c r="AH1745" s="90" t="e">
        <f t="shared" si="296"/>
        <v>#VALUE!</v>
      </c>
      <c r="AI1745" s="91" t="str">
        <f t="shared" si="297"/>
        <v>No aplica</v>
      </c>
      <c r="AJ1745" s="91" t="e">
        <f t="shared" si="298"/>
        <v>#VALUE!</v>
      </c>
      <c r="AK1745" s="91" t="e">
        <f t="shared" si="299"/>
        <v>#VALUE!</v>
      </c>
    </row>
    <row r="1746" spans="1:37" ht="25.15" customHeight="1" thickTop="1" thickBot="1" x14ac:dyDescent="0.25">
      <c r="A1746" s="286" t="s">
        <v>1555</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88">
        <f>'Art. 121'!AF1676</f>
        <v>3</v>
      </c>
      <c r="AE1746" s="89" t="str">
        <f t="shared" si="293"/>
        <v>No aplica</v>
      </c>
      <c r="AF1746">
        <f t="shared" si="294"/>
        <v>1.5</v>
      </c>
      <c r="AG1746" s="86" t="str">
        <f t="shared" si="295"/>
        <v>No aplica</v>
      </c>
      <c r="AH1746" s="90" t="e">
        <f t="shared" si="296"/>
        <v>#VALUE!</v>
      </c>
      <c r="AI1746" s="91" t="str">
        <f t="shared" si="297"/>
        <v>No aplica</v>
      </c>
      <c r="AJ1746" s="91" t="e">
        <f t="shared" si="298"/>
        <v>#VALUE!</v>
      </c>
      <c r="AK1746" s="91" t="e">
        <f t="shared" si="299"/>
        <v>#VALUE!</v>
      </c>
    </row>
    <row r="1747" spans="1:37" ht="25.15" customHeight="1" thickTop="1" thickBot="1" x14ac:dyDescent="0.25">
      <c r="A1747" s="286" t="s">
        <v>1557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88">
        <f>'Art. 121'!AF1677</f>
        <v>3</v>
      </c>
      <c r="AE1747" s="89" t="str">
        <f t="shared" si="293"/>
        <v>No aplica</v>
      </c>
      <c r="AF1747">
        <f t="shared" si="294"/>
        <v>1.5</v>
      </c>
      <c r="AG1747" s="86" t="str">
        <f t="shared" si="295"/>
        <v>No aplica</v>
      </c>
      <c r="AH1747" s="90" t="e">
        <f t="shared" si="296"/>
        <v>#VALUE!</v>
      </c>
      <c r="AI1747" s="91" t="str">
        <f t="shared" si="297"/>
        <v>No aplica</v>
      </c>
      <c r="AJ1747" s="91" t="e">
        <f t="shared" si="298"/>
        <v>#VALUE!</v>
      </c>
      <c r="AK1747" s="91" t="e">
        <f t="shared" si="299"/>
        <v>#VALUE!</v>
      </c>
    </row>
    <row r="1748" spans="1:37" ht="25.15" customHeight="1" thickTop="1" thickBot="1" x14ac:dyDescent="0.25">
      <c r="A1748" s="285" t="s">
        <v>1559</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88">
        <f>'Art. 121'!AF1678</f>
        <v>3</v>
      </c>
      <c r="AE1748" s="89" t="str">
        <f t="shared" si="293"/>
        <v>No aplica</v>
      </c>
      <c r="AF1748">
        <f t="shared" si="294"/>
        <v>1.5</v>
      </c>
      <c r="AG1748" s="86" t="str">
        <f t="shared" si="295"/>
        <v>No aplica</v>
      </c>
      <c r="AH1748" s="90" t="e">
        <f t="shared" si="296"/>
        <v>#VALUE!</v>
      </c>
      <c r="AI1748" s="91" t="str">
        <f t="shared" si="297"/>
        <v>No aplica</v>
      </c>
      <c r="AJ1748" s="91" t="e">
        <f t="shared" si="298"/>
        <v>#VALUE!</v>
      </c>
      <c r="AK1748" s="91" t="e">
        <f t="shared" si="299"/>
        <v>#VALUE!</v>
      </c>
    </row>
    <row r="1749" spans="1:37" ht="25.15" customHeight="1" thickTop="1" thickBot="1" x14ac:dyDescent="0.25">
      <c r="A1749" s="285" t="s">
        <v>1561</v>
      </c>
      <c r="B1749" s="285"/>
      <c r="C1749" s="285"/>
      <c r="D1749" s="285"/>
      <c r="E1749" s="285"/>
      <c r="F1749" s="285"/>
      <c r="G1749" s="285"/>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88">
        <f>'Art. 121'!AF1679</f>
        <v>3</v>
      </c>
      <c r="AE1749" s="89" t="str">
        <f t="shared" si="293"/>
        <v>No aplica</v>
      </c>
      <c r="AF1749">
        <f t="shared" si="294"/>
        <v>1.5</v>
      </c>
      <c r="AG1749" s="86" t="str">
        <f t="shared" si="295"/>
        <v>No aplica</v>
      </c>
      <c r="AH1749" s="90" t="e">
        <f t="shared" si="296"/>
        <v>#VALUE!</v>
      </c>
      <c r="AI1749" s="91" t="str">
        <f t="shared" si="297"/>
        <v>No aplica</v>
      </c>
      <c r="AJ1749" s="91" t="e">
        <f t="shared" si="298"/>
        <v>#VALUE!</v>
      </c>
      <c r="AK1749" s="91" t="e">
        <f t="shared" si="299"/>
        <v>#VALUE!</v>
      </c>
    </row>
    <row r="1750" spans="1:37" ht="25.15" customHeight="1" thickTop="1" thickBot="1" x14ac:dyDescent="0.25">
      <c r="A1750" s="285" t="s">
        <v>2394</v>
      </c>
      <c r="B1750" s="285"/>
      <c r="C1750" s="285"/>
      <c r="D1750" s="285"/>
      <c r="E1750" s="285"/>
      <c r="F1750" s="285"/>
      <c r="G1750" s="285"/>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88">
        <f>'Art. 121'!AF1680</f>
        <v>3</v>
      </c>
      <c r="AE1750" s="89" t="str">
        <f t="shared" si="293"/>
        <v>No aplica</v>
      </c>
      <c r="AF1750">
        <f t="shared" si="294"/>
        <v>1.5</v>
      </c>
      <c r="AG1750" s="86" t="str">
        <f t="shared" si="295"/>
        <v>No aplica</v>
      </c>
      <c r="AH1750" s="90" t="e">
        <f t="shared" si="296"/>
        <v>#VALUE!</v>
      </c>
      <c r="AI1750" s="91" t="str">
        <f t="shared" si="297"/>
        <v>No aplica</v>
      </c>
      <c r="AJ1750" s="91" t="e">
        <f t="shared" si="298"/>
        <v>#VALUE!</v>
      </c>
      <c r="AK1750" s="91" t="e">
        <f t="shared" si="299"/>
        <v>#VALUE!</v>
      </c>
    </row>
    <row r="1751" spans="1:37" ht="25.15" customHeight="1" thickTop="1" thickBot="1" x14ac:dyDescent="0.25">
      <c r="A1751" s="286" t="s">
        <v>1564</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88">
        <f>'Art. 121'!AF1681</f>
        <v>3</v>
      </c>
      <c r="AE1751" s="89" t="str">
        <f t="shared" si="293"/>
        <v>No aplica</v>
      </c>
      <c r="AF1751">
        <f t="shared" si="294"/>
        <v>1.5</v>
      </c>
      <c r="AG1751" s="86" t="str">
        <f t="shared" si="295"/>
        <v>No aplica</v>
      </c>
      <c r="AH1751" s="90" t="e">
        <f t="shared" si="296"/>
        <v>#VALUE!</v>
      </c>
      <c r="AI1751" s="91" t="str">
        <f t="shared" si="297"/>
        <v>No aplica</v>
      </c>
      <c r="AJ1751" s="91" t="e">
        <f t="shared" si="298"/>
        <v>#VALUE!</v>
      </c>
      <c r="AK1751" s="91" t="e">
        <f t="shared" si="299"/>
        <v>#VALUE!</v>
      </c>
    </row>
    <row r="1752" spans="1:37" ht="25.15" customHeight="1" thickTop="1" thickBot="1" x14ac:dyDescent="0.25">
      <c r="A1752" s="285" t="s">
        <v>1566</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88">
        <f>'Art. 121'!AF1682</f>
        <v>3</v>
      </c>
      <c r="AE1752" s="89" t="str">
        <f t="shared" si="293"/>
        <v>No aplica</v>
      </c>
      <c r="AF1752">
        <f t="shared" si="294"/>
        <v>1.5</v>
      </c>
      <c r="AG1752" s="86" t="str">
        <f t="shared" si="295"/>
        <v>No aplica</v>
      </c>
      <c r="AH1752" s="90" t="e">
        <f t="shared" si="296"/>
        <v>#VALUE!</v>
      </c>
      <c r="AI1752" s="91" t="str">
        <f t="shared" si="297"/>
        <v>No aplica</v>
      </c>
      <c r="AJ1752" s="91" t="e">
        <f t="shared" si="298"/>
        <v>#VALUE!</v>
      </c>
      <c r="AK1752" s="91" t="e">
        <f t="shared" si="299"/>
        <v>#VALUE!</v>
      </c>
    </row>
    <row r="1753" spans="1:37" ht="25.15" customHeight="1" thickTop="1" thickBot="1" x14ac:dyDescent="0.25">
      <c r="A1753" s="286" t="s">
        <v>1568</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88">
        <f>'Art. 121'!AF1683</f>
        <v>3</v>
      </c>
      <c r="AE1753" s="89" t="str">
        <f t="shared" si="293"/>
        <v>No aplica</v>
      </c>
      <c r="AF1753">
        <f t="shared" si="294"/>
        <v>1.5</v>
      </c>
      <c r="AG1753" s="86" t="str">
        <f t="shared" si="295"/>
        <v>No aplica</v>
      </c>
      <c r="AH1753" s="90" t="e">
        <f t="shared" si="296"/>
        <v>#VALUE!</v>
      </c>
      <c r="AI1753" s="91" t="str">
        <f t="shared" si="297"/>
        <v>No aplica</v>
      </c>
      <c r="AJ1753" s="91" t="e">
        <f t="shared" si="298"/>
        <v>#VALUE!</v>
      </c>
      <c r="AK1753" s="91" t="e">
        <f t="shared" si="299"/>
        <v>#VALUE!</v>
      </c>
    </row>
    <row r="1754" spans="1:37" ht="25.15" customHeight="1" thickTop="1" thickBot="1" x14ac:dyDescent="0.25">
      <c r="A1754" s="285" t="s">
        <v>1570</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88">
        <f>'Art. 121'!AF1684</f>
        <v>3</v>
      </c>
      <c r="AE1754" s="89" t="str">
        <f t="shared" si="293"/>
        <v>No aplica</v>
      </c>
      <c r="AF1754">
        <f t="shared" si="294"/>
        <v>1.5</v>
      </c>
      <c r="AG1754" s="86" t="str">
        <f t="shared" si="295"/>
        <v>No aplica</v>
      </c>
      <c r="AH1754" s="90" t="e">
        <f t="shared" si="296"/>
        <v>#VALUE!</v>
      </c>
      <c r="AI1754" s="91" t="str">
        <f t="shared" si="297"/>
        <v>No aplica</v>
      </c>
      <c r="AJ1754" s="91" t="e">
        <f t="shared" si="298"/>
        <v>#VALUE!</v>
      </c>
      <c r="AK1754" s="91" t="e">
        <f t="shared" si="299"/>
        <v>#VALUE!</v>
      </c>
    </row>
    <row r="1755" spans="1:37" ht="25.15" customHeight="1" thickTop="1" thickBot="1" x14ac:dyDescent="0.25">
      <c r="A1755" s="285" t="s">
        <v>1572</v>
      </c>
      <c r="B1755" s="285"/>
      <c r="C1755" s="285"/>
      <c r="D1755" s="285"/>
      <c r="E1755" s="285"/>
      <c r="F1755" s="285"/>
      <c r="G1755" s="285"/>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88">
        <f>'Art. 121'!AF1685</f>
        <v>3</v>
      </c>
      <c r="AE1755" s="89" t="str">
        <f t="shared" si="293"/>
        <v>No aplica</v>
      </c>
      <c r="AF1755">
        <f t="shared" si="294"/>
        <v>1.5</v>
      </c>
      <c r="AG1755" s="86" t="str">
        <f t="shared" si="295"/>
        <v>No aplica</v>
      </c>
      <c r="AH1755" s="90" t="e">
        <f t="shared" si="296"/>
        <v>#VALUE!</v>
      </c>
      <c r="AI1755" s="91" t="str">
        <f t="shared" si="297"/>
        <v>No aplica</v>
      </c>
      <c r="AJ1755" s="91" t="e">
        <f t="shared" si="298"/>
        <v>#VALUE!</v>
      </c>
      <c r="AK1755" s="91" t="e">
        <f t="shared" si="299"/>
        <v>#VALUE!</v>
      </c>
    </row>
    <row r="1756" spans="1:37" ht="25.15" customHeight="1" thickTop="1" thickBot="1" x14ac:dyDescent="0.25">
      <c r="A1756" s="286" t="s">
        <v>1574</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88">
        <f>'Art. 121'!AF1686</f>
        <v>3</v>
      </c>
      <c r="AE1756" s="89" t="str">
        <f t="shared" si="293"/>
        <v>No aplica</v>
      </c>
      <c r="AF1756">
        <f t="shared" si="294"/>
        <v>1.5</v>
      </c>
      <c r="AG1756" s="86" t="str">
        <f t="shared" si="295"/>
        <v>No aplica</v>
      </c>
      <c r="AH1756" s="90" t="e">
        <f t="shared" si="296"/>
        <v>#VALUE!</v>
      </c>
      <c r="AI1756" s="91" t="str">
        <f t="shared" si="297"/>
        <v>No aplica</v>
      </c>
      <c r="AJ1756" s="91" t="e">
        <f t="shared" si="298"/>
        <v>#VALUE!</v>
      </c>
      <c r="AK1756" s="91" t="e">
        <f t="shared" si="299"/>
        <v>#VALUE!</v>
      </c>
    </row>
    <row r="1757" spans="1:37" ht="25.15" customHeight="1" thickTop="1" thickBot="1" x14ac:dyDescent="0.25">
      <c r="A1757" s="285" t="s">
        <v>1576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88">
        <f>'Art. 121'!AF1687</f>
        <v>3</v>
      </c>
      <c r="AE1757" s="89" t="str">
        <f t="shared" si="293"/>
        <v>No aplica</v>
      </c>
      <c r="AF1757">
        <f t="shared" si="294"/>
        <v>1.5</v>
      </c>
      <c r="AG1757" s="86" t="str">
        <f t="shared" si="295"/>
        <v>No aplica</v>
      </c>
      <c r="AH1757" s="90" t="e">
        <f t="shared" si="296"/>
        <v>#VALUE!</v>
      </c>
      <c r="AI1757" s="91" t="str">
        <f t="shared" si="297"/>
        <v>No aplica</v>
      </c>
      <c r="AJ1757" s="91" t="e">
        <f t="shared" si="298"/>
        <v>#VALUE!</v>
      </c>
      <c r="AK1757" s="91" t="e">
        <f t="shared" si="299"/>
        <v>#VALUE!</v>
      </c>
    </row>
    <row r="1758" spans="1:37" ht="25.15" customHeight="1" thickTop="1" thickBot="1" x14ac:dyDescent="0.25">
      <c r="A1758" s="286" t="s">
        <v>1578</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88">
        <f>'Art. 121'!AF1688</f>
        <v>3</v>
      </c>
      <c r="AE1758" s="89" t="str">
        <f t="shared" si="293"/>
        <v>No aplica</v>
      </c>
      <c r="AF1758">
        <f t="shared" si="294"/>
        <v>1.5</v>
      </c>
      <c r="AG1758" s="86" t="str">
        <f t="shared" si="295"/>
        <v>No aplica</v>
      </c>
      <c r="AH1758" s="90" t="e">
        <f t="shared" si="296"/>
        <v>#VALUE!</v>
      </c>
      <c r="AI1758" s="91" t="str">
        <f t="shared" si="297"/>
        <v>No aplica</v>
      </c>
      <c r="AJ1758" s="91" t="e">
        <f t="shared" si="298"/>
        <v>#VALUE!</v>
      </c>
      <c r="AK1758" s="91" t="e">
        <f t="shared" si="299"/>
        <v>#VALUE!</v>
      </c>
    </row>
    <row r="1759" spans="1:37" ht="25.15" customHeight="1" thickTop="1" x14ac:dyDescent="0.2">
      <c r="A1759" s="307" t="s">
        <v>2395</v>
      </c>
      <c r="B1759" s="307"/>
      <c r="C1759" s="307"/>
      <c r="D1759" s="307"/>
      <c r="E1759" s="307"/>
      <c r="F1759" s="307"/>
      <c r="G1759" s="307"/>
      <c r="H1759" s="307"/>
      <c r="I1759" s="307"/>
      <c r="J1759" s="307"/>
      <c r="K1759" s="307"/>
      <c r="L1759" s="307"/>
      <c r="M1759" s="307"/>
      <c r="N1759" s="307"/>
      <c r="O1759" s="307"/>
      <c r="P1759" s="307"/>
      <c r="Q1759" s="307"/>
      <c r="R1759" s="307"/>
      <c r="S1759" s="307"/>
      <c r="T1759" s="307"/>
      <c r="U1759" s="307"/>
      <c r="V1759" s="307"/>
      <c r="W1759" s="307"/>
      <c r="X1759" s="307"/>
      <c r="Y1759" s="307"/>
      <c r="Z1759" s="307"/>
      <c r="AA1759" s="307"/>
      <c r="AB1759" s="307"/>
      <c r="AC1759" s="307"/>
      <c r="AD1759" s="307"/>
      <c r="AE1759" s="89">
        <f>SUM(AE1710:AE1758)</f>
        <v>0</v>
      </c>
      <c r="AF1759" s="59"/>
      <c r="AG1759" s="92">
        <f>SUM(AG1710:AG1758)</f>
        <v>0</v>
      </c>
      <c r="AH1759" s="93"/>
      <c r="AI1759" s="94"/>
      <c r="AJ1759" s="94"/>
      <c r="AK1759" s="94"/>
    </row>
    <row r="1760" spans="1:37" ht="25.15" customHeight="1" x14ac:dyDescent="0.2">
      <c r="A1760" s="308" t="s">
        <v>2396</v>
      </c>
      <c r="B1760" s="308"/>
      <c r="C1760" s="308"/>
      <c r="D1760" s="308"/>
      <c r="E1760" s="308"/>
      <c r="F1760" s="308"/>
      <c r="G1760" s="308"/>
      <c r="H1760" s="308"/>
      <c r="I1760" s="308"/>
      <c r="J1760" s="308"/>
      <c r="K1760" s="308"/>
      <c r="L1760" s="308"/>
      <c r="M1760" s="308"/>
      <c r="N1760" s="308"/>
      <c r="O1760" s="308"/>
      <c r="P1760" s="308"/>
      <c r="Q1760" s="308"/>
      <c r="R1760" s="308"/>
      <c r="S1760" s="308"/>
      <c r="T1760" s="308"/>
      <c r="U1760" s="308"/>
      <c r="V1760" s="308"/>
      <c r="W1760" s="308"/>
      <c r="X1760" s="308"/>
      <c r="Y1760" s="308"/>
      <c r="Z1760" s="308"/>
      <c r="AA1760" s="308"/>
      <c r="AB1760" s="308"/>
      <c r="AC1760" s="308"/>
      <c r="AD1760" s="308"/>
      <c r="AE1760" s="89">
        <f>AE1759/$AE$23*100</f>
        <v>0</v>
      </c>
      <c r="AF1760" s="59"/>
      <c r="AG1760" s="92"/>
      <c r="AH1760" s="93"/>
      <c r="AI1760" s="94"/>
      <c r="AJ1760" s="94"/>
      <c r="AK1760" s="94"/>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5"/>
      <c r="R1761" s="70"/>
      <c r="S1761" s="70"/>
      <c r="T1761" s="70"/>
      <c r="U1761" s="70"/>
      <c r="V1761" s="70"/>
      <c r="W1761" s="70"/>
      <c r="X1761" s="70"/>
      <c r="Y1761" s="70"/>
      <c r="Z1761" s="70"/>
      <c r="AA1761" s="70"/>
      <c r="AB1761" s="70"/>
      <c r="AC1761" s="70"/>
      <c r="AD1761" s="96"/>
      <c r="AE1761" s="96"/>
    </row>
    <row r="1762" spans="1:37" ht="25.15" customHeight="1" thickTop="1" thickBot="1" x14ac:dyDescent="0.25">
      <c r="A1762" s="310" t="s">
        <v>73</v>
      </c>
      <c r="B1762" s="310"/>
      <c r="C1762" s="310"/>
      <c r="D1762" s="310"/>
      <c r="E1762" s="310"/>
      <c r="F1762" s="310"/>
      <c r="G1762" s="310"/>
      <c r="H1762" s="310"/>
      <c r="I1762" s="310"/>
      <c r="J1762" s="310"/>
      <c r="K1762" s="310"/>
      <c r="L1762" s="310"/>
      <c r="M1762" s="310"/>
      <c r="N1762" s="310"/>
      <c r="O1762" s="310"/>
      <c r="P1762" s="310"/>
      <c r="Q1762" s="310"/>
      <c r="R1762" s="310"/>
      <c r="S1762" s="310"/>
      <c r="T1762" s="310"/>
      <c r="U1762" s="310"/>
      <c r="V1762" s="310"/>
      <c r="W1762" s="310"/>
      <c r="X1762" s="310"/>
      <c r="Y1762" s="310"/>
      <c r="Z1762" s="310"/>
      <c r="AA1762" s="310"/>
      <c r="AB1762" s="310"/>
      <c r="AC1762" s="310"/>
      <c r="AD1762" s="104" t="s">
        <v>64</v>
      </c>
      <c r="AE1762" s="105" t="s">
        <v>8</v>
      </c>
      <c r="AF1762" s="86" t="s">
        <v>2133</v>
      </c>
      <c r="AG1762" s="86" t="s">
        <v>2134</v>
      </c>
      <c r="AH1762" s="86" t="s">
        <v>2135</v>
      </c>
      <c r="AI1762" s="87" t="s">
        <v>2136</v>
      </c>
      <c r="AJ1762" s="86"/>
      <c r="AK1762" s="87" t="s">
        <v>2137</v>
      </c>
    </row>
    <row r="1763" spans="1:37" ht="25.15" customHeight="1" thickTop="1" thickBot="1" x14ac:dyDescent="0.25">
      <c r="A1763" s="285" t="s">
        <v>1580</v>
      </c>
      <c r="B1763" s="285"/>
      <c r="C1763" s="285"/>
      <c r="D1763" s="285"/>
      <c r="E1763" s="285"/>
      <c r="F1763" s="285"/>
      <c r="G1763" s="285"/>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88">
        <f>'Art. 121'!AF1691</f>
        <v>3</v>
      </c>
      <c r="AE1763" s="89" t="str">
        <f>IF(AG1763=1,AK1763,AG1763)</f>
        <v>No aplica</v>
      </c>
      <c r="AF1763">
        <f>AD1763/2</f>
        <v>1.5</v>
      </c>
      <c r="AG1763" s="86" t="str">
        <f>IF(AND(AF1763&gt;=0,AF1763&lt;=1),1,"No aplica")</f>
        <v>No aplica</v>
      </c>
      <c r="AH1763" s="90" t="e">
        <f>AD1763/(AG1763*2)</f>
        <v>#VALUE!</v>
      </c>
      <c r="AI1763" s="91" t="str">
        <f>IF(AG1763=1,AG1763/$AG$1768,"No aplica")</f>
        <v>No aplica</v>
      </c>
      <c r="AJ1763" s="91" t="e">
        <f>AF1763*AI1763</f>
        <v>#VALUE!</v>
      </c>
      <c r="AK1763" s="91" t="e">
        <f>AJ1763*$AE$23</f>
        <v>#VALUE!</v>
      </c>
    </row>
    <row r="1764" spans="1:37" ht="25.15" customHeight="1" thickTop="1" thickBot="1" x14ac:dyDescent="0.25">
      <c r="A1764" s="285" t="s">
        <v>1582</v>
      </c>
      <c r="B1764" s="285"/>
      <c r="C1764" s="285"/>
      <c r="D1764" s="285"/>
      <c r="E1764" s="285"/>
      <c r="F1764" s="285"/>
      <c r="G1764" s="285"/>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88">
        <f>'Art. 121'!AF1692</f>
        <v>3</v>
      </c>
      <c r="AE1764" s="89" t="str">
        <f>IF(AG1764=1,AK1764,AG1764)</f>
        <v>No aplica</v>
      </c>
      <c r="AF1764">
        <f>AD1764/2</f>
        <v>1.5</v>
      </c>
      <c r="AG1764" s="86" t="str">
        <f>IF(AND(AF1764&gt;=0,AF1764&lt;=1),1,"No aplica")</f>
        <v>No aplica</v>
      </c>
      <c r="AH1764" s="90" t="e">
        <f>AD1764/(AG1764*2)</f>
        <v>#VALUE!</v>
      </c>
      <c r="AI1764" s="91" t="str">
        <f>IF(AG1764=1,AG1764/$AG$1768,"No aplica")</f>
        <v>No aplica</v>
      </c>
      <c r="AJ1764" s="91" t="e">
        <f>AF1764*AI1764</f>
        <v>#VALUE!</v>
      </c>
      <c r="AK1764" s="91" t="e">
        <f>AJ1764*$AE$23</f>
        <v>#VALUE!</v>
      </c>
    </row>
    <row r="1765" spans="1:37" ht="25.15" customHeight="1" thickTop="1" thickBot="1" x14ac:dyDescent="0.25">
      <c r="A1765" s="285" t="s">
        <v>1584</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88">
        <f>'Art. 121'!AF1693</f>
        <v>3</v>
      </c>
      <c r="AE1765" s="89" t="str">
        <f>IF(AG1765=1,AK1765,AG1765)</f>
        <v>No aplica</v>
      </c>
      <c r="AF1765">
        <f>AD1765/2</f>
        <v>1.5</v>
      </c>
      <c r="AG1765" s="86" t="str">
        <f>IF(AND(AF1765&gt;=0,AF1765&lt;=1),1,"No aplica")</f>
        <v>No aplica</v>
      </c>
      <c r="AH1765" s="90" t="e">
        <f>AD1765/(AG1765*2)</f>
        <v>#VALUE!</v>
      </c>
      <c r="AI1765" s="91" t="str">
        <f>IF(AG1765=1,AG1765/$AG$1768,"No aplica")</f>
        <v>No aplica</v>
      </c>
      <c r="AJ1765" s="91" t="e">
        <f>AF1765*AI1765</f>
        <v>#VALUE!</v>
      </c>
      <c r="AK1765" s="91" t="e">
        <f>AJ1765*$AE$23</f>
        <v>#VALUE!</v>
      </c>
    </row>
    <row r="1766" spans="1:37" ht="25.15" customHeight="1" thickTop="1" thickBot="1" x14ac:dyDescent="0.25">
      <c r="A1766" s="285" t="s">
        <v>1586</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88">
        <f>'Art. 121'!AF1694</f>
        <v>3</v>
      </c>
      <c r="AE1766" s="89" t="str">
        <f>IF(AG1766=1,AK1766,AG1766)</f>
        <v>No aplica</v>
      </c>
      <c r="AF1766">
        <f>AD1766/2</f>
        <v>1.5</v>
      </c>
      <c r="AG1766" s="86" t="str">
        <f>IF(AND(AF1766&gt;=0,AF1766&lt;=1),1,"No aplica")</f>
        <v>No aplica</v>
      </c>
      <c r="AH1766" s="90" t="e">
        <f>AD1766/(AG1766*2)</f>
        <v>#VALUE!</v>
      </c>
      <c r="AI1766" s="91" t="str">
        <f>IF(AG1766=1,AG1766/$AG$1768,"No aplica")</f>
        <v>No aplica</v>
      </c>
      <c r="AJ1766" s="91" t="e">
        <f>AF1766*AI1766</f>
        <v>#VALUE!</v>
      </c>
      <c r="AK1766" s="91" t="e">
        <f>AJ1766*$AE$23</f>
        <v>#VALUE!</v>
      </c>
    </row>
    <row r="1767" spans="1:37" ht="25.15" customHeight="1" thickTop="1" thickBot="1" x14ac:dyDescent="0.25">
      <c r="A1767" s="285" t="s">
        <v>1588</v>
      </c>
      <c r="B1767" s="285"/>
      <c r="C1767" s="285"/>
      <c r="D1767" s="285"/>
      <c r="E1767" s="285"/>
      <c r="F1767" s="285"/>
      <c r="G1767" s="285"/>
      <c r="H1767" s="285"/>
      <c r="I1767" s="285"/>
      <c r="J1767" s="285"/>
      <c r="K1767" s="285"/>
      <c r="L1767" s="285"/>
      <c r="M1767" s="285"/>
      <c r="N1767" s="285"/>
      <c r="O1767" s="285"/>
      <c r="P1767" s="285"/>
      <c r="Q1767" s="285"/>
      <c r="R1767" s="285"/>
      <c r="S1767" s="285"/>
      <c r="T1767" s="285"/>
      <c r="U1767" s="285"/>
      <c r="V1767" s="285"/>
      <c r="W1767" s="285"/>
      <c r="X1767" s="285"/>
      <c r="Y1767" s="285"/>
      <c r="Z1767" s="285"/>
      <c r="AA1767" s="285"/>
      <c r="AB1767" s="285"/>
      <c r="AC1767" s="285"/>
      <c r="AD1767" s="88">
        <f>'Art. 121'!AF1695</f>
        <v>3</v>
      </c>
      <c r="AE1767" s="89" t="str">
        <f>IF(AG1767=1,AK1767,AG1767)</f>
        <v>No aplica</v>
      </c>
      <c r="AF1767">
        <f>AD1767/2</f>
        <v>1.5</v>
      </c>
      <c r="AG1767" s="86" t="str">
        <f>IF(AND(AF1767&gt;=0,AF1767&lt;=1),1,"No aplica")</f>
        <v>No aplica</v>
      </c>
      <c r="AH1767" s="90" t="e">
        <f>AD1767/(AG1767*2)</f>
        <v>#VALUE!</v>
      </c>
      <c r="AI1767" s="91" t="str">
        <f>IF(AG1767=1,AG1767/$AG$1768,"No aplica")</f>
        <v>No aplica</v>
      </c>
      <c r="AJ1767" s="91" t="e">
        <f>AF1767*AI1767</f>
        <v>#VALUE!</v>
      </c>
      <c r="AK1767" s="91" t="e">
        <f>AJ1767*$AE$23</f>
        <v>#VALUE!</v>
      </c>
    </row>
    <row r="1768" spans="1:37" ht="25.15" customHeight="1" thickTop="1" x14ac:dyDescent="0.2">
      <c r="A1768" s="307" t="s">
        <v>2397</v>
      </c>
      <c r="B1768" s="307"/>
      <c r="C1768" s="307"/>
      <c r="D1768" s="307"/>
      <c r="E1768" s="307"/>
      <c r="F1768" s="307"/>
      <c r="G1768" s="307"/>
      <c r="H1768" s="307"/>
      <c r="I1768" s="307"/>
      <c r="J1768" s="307"/>
      <c r="K1768" s="307"/>
      <c r="L1768" s="307"/>
      <c r="M1768" s="307"/>
      <c r="N1768" s="307"/>
      <c r="O1768" s="307"/>
      <c r="P1768" s="307"/>
      <c r="Q1768" s="307"/>
      <c r="R1768" s="307"/>
      <c r="S1768" s="307"/>
      <c r="T1768" s="307"/>
      <c r="U1768" s="307"/>
      <c r="V1768" s="307"/>
      <c r="W1768" s="307"/>
      <c r="X1768" s="307"/>
      <c r="Y1768" s="307"/>
      <c r="Z1768" s="307"/>
      <c r="AA1768" s="307"/>
      <c r="AB1768" s="307"/>
      <c r="AC1768" s="307"/>
      <c r="AD1768" s="307"/>
      <c r="AE1768" s="89">
        <f>SUM(AE1761:AE1767)</f>
        <v>0</v>
      </c>
      <c r="AF1768" s="59"/>
      <c r="AG1768" s="92">
        <f>SUM(AG1763:AG1767)</f>
        <v>0</v>
      </c>
      <c r="AH1768" s="93"/>
      <c r="AI1768" s="94"/>
      <c r="AJ1768" s="94"/>
      <c r="AK1768" s="94"/>
    </row>
    <row r="1769" spans="1:37" ht="25.15" customHeight="1" x14ac:dyDescent="0.2">
      <c r="A1769" s="308" t="s">
        <v>2398</v>
      </c>
      <c r="B1769" s="308"/>
      <c r="C1769" s="308"/>
      <c r="D1769" s="308"/>
      <c r="E1769" s="308"/>
      <c r="F1769" s="308"/>
      <c r="G1769" s="308"/>
      <c r="H1769" s="308"/>
      <c r="I1769" s="308"/>
      <c r="J1769" s="308"/>
      <c r="K1769" s="308"/>
      <c r="L1769" s="308"/>
      <c r="M1769" s="308"/>
      <c r="N1769" s="308"/>
      <c r="O1769" s="308"/>
      <c r="P1769" s="308"/>
      <c r="Q1769" s="308"/>
      <c r="R1769" s="308"/>
      <c r="S1769" s="308"/>
      <c r="T1769" s="308"/>
      <c r="U1769" s="308"/>
      <c r="V1769" s="308"/>
      <c r="W1769" s="308"/>
      <c r="X1769" s="308"/>
      <c r="Y1769" s="308"/>
      <c r="Z1769" s="308"/>
      <c r="AA1769" s="308"/>
      <c r="AB1769" s="308"/>
      <c r="AC1769" s="308"/>
      <c r="AD1769" s="308"/>
      <c r="AE1769" s="89">
        <f>AE1768/$AE$23*100</f>
        <v>0</v>
      </c>
      <c r="AF1769" s="59"/>
      <c r="AG1769" s="92"/>
      <c r="AH1769" s="93"/>
      <c r="AI1769" s="94"/>
      <c r="AJ1769" s="94"/>
      <c r="AK1769" s="94"/>
    </row>
    <row r="1770" spans="1:37" ht="25.15" customHeight="1" x14ac:dyDescent="0.2">
      <c r="A1770" s="100"/>
      <c r="B1770" s="100"/>
      <c r="C1770" s="100"/>
      <c r="D1770" s="100"/>
      <c r="E1770" s="100"/>
      <c r="F1770" s="100"/>
      <c r="G1770" s="100"/>
      <c r="H1770" s="100"/>
      <c r="I1770" s="100"/>
      <c r="J1770" s="100"/>
      <c r="K1770" s="100"/>
      <c r="L1770" s="100"/>
      <c r="M1770" s="100"/>
      <c r="N1770" s="100"/>
      <c r="O1770" s="100"/>
      <c r="P1770" s="100"/>
      <c r="Q1770" s="95"/>
      <c r="R1770" s="100"/>
      <c r="S1770" s="100"/>
      <c r="T1770" s="100"/>
      <c r="U1770" s="100"/>
      <c r="V1770" s="100"/>
      <c r="W1770" s="100"/>
      <c r="X1770" s="100"/>
      <c r="Y1770" s="100"/>
      <c r="Z1770" s="100"/>
      <c r="AA1770" s="100"/>
      <c r="AB1770" s="100"/>
      <c r="AC1770" s="100"/>
      <c r="AD1770" s="96"/>
      <c r="AE1770" s="96"/>
    </row>
    <row r="1771" spans="1:37" ht="25.15" customHeight="1" x14ac:dyDescent="0.2">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15" customHeight="1" x14ac:dyDescent="0.2">
      <c r="A1772" s="309" t="s">
        <v>1589</v>
      </c>
      <c r="B1772" s="309"/>
      <c r="C1772" s="309"/>
      <c r="D1772" s="309"/>
      <c r="E1772" s="309"/>
      <c r="F1772" s="309"/>
      <c r="G1772" s="309"/>
      <c r="H1772" s="309"/>
      <c r="I1772" s="309"/>
      <c r="J1772" s="309"/>
      <c r="K1772" s="309"/>
      <c r="L1772" s="309"/>
      <c r="M1772" s="309"/>
      <c r="N1772" s="309"/>
      <c r="O1772" s="309"/>
      <c r="P1772" s="309"/>
      <c r="Q1772" s="309"/>
      <c r="R1772" s="309"/>
      <c r="S1772" s="309"/>
      <c r="T1772" s="309"/>
      <c r="U1772" s="309"/>
      <c r="V1772" s="309"/>
      <c r="W1772" s="309"/>
      <c r="X1772" s="309"/>
      <c r="Y1772" s="309"/>
      <c r="Z1772" s="309"/>
      <c r="AA1772" s="309"/>
      <c r="AB1772" s="309"/>
      <c r="AC1772" s="309"/>
      <c r="AD1772" s="82"/>
      <c r="AE1772" s="82"/>
    </row>
    <row r="1773" spans="1:37" ht="25.15" customHeight="1" x14ac:dyDescent="0.2">
      <c r="A1773" s="101"/>
      <c r="B1773" s="102"/>
      <c r="C1773" s="102"/>
      <c r="D1773" s="102"/>
      <c r="E1773" s="102"/>
      <c r="F1773" s="102"/>
      <c r="G1773" s="102"/>
      <c r="H1773" s="102"/>
      <c r="I1773" s="102"/>
      <c r="J1773" s="102"/>
      <c r="K1773" s="102"/>
      <c r="L1773" s="102"/>
      <c r="M1773" s="102"/>
      <c r="N1773" s="102"/>
      <c r="O1773" s="102"/>
      <c r="P1773" s="102"/>
      <c r="Q1773" s="103"/>
      <c r="R1773" s="102"/>
      <c r="S1773" s="102"/>
      <c r="T1773" s="102"/>
      <c r="U1773" s="102"/>
      <c r="V1773" s="102"/>
      <c r="W1773" s="102"/>
      <c r="X1773" s="102"/>
      <c r="Y1773" s="102"/>
      <c r="Z1773" s="102"/>
      <c r="AA1773" s="102"/>
      <c r="AB1773" s="102"/>
      <c r="AC1773" s="102"/>
      <c r="AD1773" s="83"/>
      <c r="AE1773" s="83"/>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5"/>
      <c r="R1774" s="70"/>
      <c r="S1774" s="70"/>
      <c r="T1774" s="70"/>
      <c r="U1774" s="70"/>
      <c r="V1774" s="70"/>
      <c r="W1774" s="70"/>
      <c r="X1774" s="70"/>
      <c r="Y1774" s="70"/>
      <c r="Z1774" s="70"/>
      <c r="AA1774" s="70"/>
      <c r="AB1774" s="70"/>
      <c r="AC1774" s="70"/>
      <c r="AD1774" s="96"/>
      <c r="AE1774" s="96"/>
    </row>
    <row r="1775" spans="1:37" ht="25.15" customHeight="1" thickTop="1" thickBot="1" x14ac:dyDescent="0.25">
      <c r="A1775" s="299" t="s">
        <v>43</v>
      </c>
      <c r="B1775" s="299"/>
      <c r="C1775" s="299"/>
      <c r="D1775" s="299"/>
      <c r="E1775" s="299"/>
      <c r="F1775" s="299"/>
      <c r="G1775" s="299"/>
      <c r="H1775" s="299"/>
      <c r="I1775" s="299"/>
      <c r="J1775" s="299"/>
      <c r="K1775" s="299"/>
      <c r="L1775" s="299"/>
      <c r="M1775" s="299"/>
      <c r="N1775" s="299"/>
      <c r="O1775" s="299"/>
      <c r="P1775" s="299"/>
      <c r="Q1775" s="299"/>
      <c r="R1775" s="299"/>
      <c r="S1775" s="299"/>
      <c r="T1775" s="299"/>
      <c r="U1775" s="299"/>
      <c r="V1775" s="299"/>
      <c r="W1775" s="299"/>
      <c r="X1775" s="299"/>
      <c r="Y1775" s="299"/>
      <c r="Z1775" s="299"/>
      <c r="AA1775" s="299"/>
      <c r="AB1775" s="299"/>
      <c r="AC1775" s="299"/>
      <c r="AD1775" s="63" t="s">
        <v>64</v>
      </c>
      <c r="AE1775" s="211" t="s">
        <v>8</v>
      </c>
      <c r="AF1775" s="86" t="s">
        <v>2133</v>
      </c>
      <c r="AG1775" s="86" t="s">
        <v>2134</v>
      </c>
      <c r="AH1775" s="86" t="s">
        <v>2135</v>
      </c>
      <c r="AI1775" s="87" t="s">
        <v>2136</v>
      </c>
      <c r="AJ1775" s="86"/>
      <c r="AK1775" s="87" t="s">
        <v>2137</v>
      </c>
    </row>
    <row r="1776" spans="1:37" ht="25.15" customHeight="1" thickTop="1" thickBot="1" x14ac:dyDescent="0.25">
      <c r="A1776" s="285" t="s">
        <v>987</v>
      </c>
      <c r="B1776" s="285"/>
      <c r="C1776" s="285"/>
      <c r="D1776" s="285"/>
      <c r="E1776" s="285"/>
      <c r="F1776" s="285"/>
      <c r="G1776" s="285"/>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88">
        <f>'Art. 121'!AF1704</f>
        <v>3</v>
      </c>
      <c r="AE1776" s="89" t="str">
        <f t="shared" ref="AE1776:AE1783" si="300">IF(AG1776=1,AK1776,AG1776)</f>
        <v>No aplica</v>
      </c>
      <c r="AF1776">
        <f t="shared" ref="AF1776:AF1783" si="301">AD1776/2</f>
        <v>1.5</v>
      </c>
      <c r="AG1776" s="86" t="str">
        <f t="shared" ref="AG1776:AG1783" si="302">IF(AND(AF1776&gt;=0,AF1776&lt;=1),1,"No aplica")</f>
        <v>No aplica</v>
      </c>
      <c r="AH1776" s="90" t="e">
        <f t="shared" ref="AH1776:AH1783" si="303">AD1776/(AG1776*2)</f>
        <v>#VALUE!</v>
      </c>
      <c r="AI1776" s="91" t="str">
        <f t="shared" ref="AI1776:AI1783" si="304">IF(AG1776=1,AG1776/$AG$1784,"No aplica")</f>
        <v>No aplica</v>
      </c>
      <c r="AJ1776" s="91" t="e">
        <f t="shared" ref="AJ1776:AJ1783" si="305">AF1776*AI1776</f>
        <v>#VALUE!</v>
      </c>
      <c r="AK1776" s="91" t="e">
        <f t="shared" ref="AK1776:AK1783" si="306">AJ1776*$AE$23</f>
        <v>#VALUE!</v>
      </c>
    </row>
    <row r="1777" spans="1:37" ht="25.15" customHeight="1" thickTop="1" thickBot="1" x14ac:dyDescent="0.25">
      <c r="A1777" s="285" t="s">
        <v>989</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88">
        <f>'Art. 121'!AF1705</f>
        <v>3</v>
      </c>
      <c r="AE1777" s="89" t="str">
        <f t="shared" si="300"/>
        <v>No aplica</v>
      </c>
      <c r="AF1777">
        <f t="shared" si="301"/>
        <v>1.5</v>
      </c>
      <c r="AG1777" s="86" t="str">
        <f t="shared" si="302"/>
        <v>No aplica</v>
      </c>
      <c r="AH1777" s="90" t="e">
        <f t="shared" si="303"/>
        <v>#VALUE!</v>
      </c>
      <c r="AI1777" s="91" t="str">
        <f t="shared" si="304"/>
        <v>No aplica</v>
      </c>
      <c r="AJ1777" s="91" t="e">
        <f t="shared" si="305"/>
        <v>#VALUE!</v>
      </c>
      <c r="AK1777" s="91" t="e">
        <f t="shared" si="306"/>
        <v>#VALUE!</v>
      </c>
    </row>
    <row r="1778" spans="1:37" ht="25.15" customHeight="1" thickTop="1" thickBot="1" x14ac:dyDescent="0.25">
      <c r="A1778" s="285" t="s">
        <v>1592</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88">
        <f>'Art. 121'!AF1706</f>
        <v>3</v>
      </c>
      <c r="AE1778" s="89" t="str">
        <f t="shared" si="300"/>
        <v>No aplica</v>
      </c>
      <c r="AF1778">
        <f t="shared" si="301"/>
        <v>1.5</v>
      </c>
      <c r="AG1778" s="86" t="str">
        <f t="shared" si="302"/>
        <v>No aplica</v>
      </c>
      <c r="AH1778" s="90" t="e">
        <f t="shared" si="303"/>
        <v>#VALUE!</v>
      </c>
      <c r="AI1778" s="91" t="str">
        <f t="shared" si="304"/>
        <v>No aplica</v>
      </c>
      <c r="AJ1778" s="91" t="e">
        <f t="shared" si="305"/>
        <v>#VALUE!</v>
      </c>
      <c r="AK1778" s="91" t="e">
        <f t="shared" si="306"/>
        <v>#VALUE!</v>
      </c>
    </row>
    <row r="1779" spans="1:37" ht="25.15" customHeight="1" thickTop="1" thickBot="1" x14ac:dyDescent="0.25">
      <c r="A1779" s="285" t="s">
        <v>1594</v>
      </c>
      <c r="B1779" s="285"/>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88">
        <f>'Art. 121'!AF1707</f>
        <v>3</v>
      </c>
      <c r="AE1779" s="89" t="str">
        <f t="shared" si="300"/>
        <v>No aplica</v>
      </c>
      <c r="AF1779">
        <f t="shared" si="301"/>
        <v>1.5</v>
      </c>
      <c r="AG1779" s="86" t="str">
        <f t="shared" si="302"/>
        <v>No aplica</v>
      </c>
      <c r="AH1779" s="90" t="e">
        <f t="shared" si="303"/>
        <v>#VALUE!</v>
      </c>
      <c r="AI1779" s="91" t="str">
        <f t="shared" si="304"/>
        <v>No aplica</v>
      </c>
      <c r="AJ1779" s="91" t="e">
        <f t="shared" si="305"/>
        <v>#VALUE!</v>
      </c>
      <c r="AK1779" s="91" t="e">
        <f t="shared" si="306"/>
        <v>#VALUE!</v>
      </c>
    </row>
    <row r="1780" spans="1:37" ht="25.15" customHeight="1" thickTop="1" thickBot="1" x14ac:dyDescent="0.25">
      <c r="A1780" s="286" t="s">
        <v>1596</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88">
        <f>'Art. 121'!AF1708</f>
        <v>3</v>
      </c>
      <c r="AE1780" s="89" t="str">
        <f t="shared" si="300"/>
        <v>No aplica</v>
      </c>
      <c r="AF1780">
        <f t="shared" si="301"/>
        <v>1.5</v>
      </c>
      <c r="AG1780" s="86" t="str">
        <f t="shared" si="302"/>
        <v>No aplica</v>
      </c>
      <c r="AH1780" s="90" t="e">
        <f t="shared" si="303"/>
        <v>#VALUE!</v>
      </c>
      <c r="AI1780" s="91" t="str">
        <f t="shared" si="304"/>
        <v>No aplica</v>
      </c>
      <c r="AJ1780" s="91" t="e">
        <f t="shared" si="305"/>
        <v>#VALUE!</v>
      </c>
      <c r="AK1780" s="91" t="e">
        <f t="shared" si="306"/>
        <v>#VALUE!</v>
      </c>
    </row>
    <row r="1781" spans="1:37" ht="25.15" customHeight="1" thickTop="1" thickBot="1" x14ac:dyDescent="0.25">
      <c r="A1781" s="286" t="s">
        <v>1598</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88">
        <f>'Art. 121'!AF1709</f>
        <v>3</v>
      </c>
      <c r="AE1781" s="89" t="str">
        <f t="shared" si="300"/>
        <v>No aplica</v>
      </c>
      <c r="AF1781">
        <f t="shared" si="301"/>
        <v>1.5</v>
      </c>
      <c r="AG1781" s="86" t="str">
        <f t="shared" si="302"/>
        <v>No aplica</v>
      </c>
      <c r="AH1781" s="90" t="e">
        <f t="shared" si="303"/>
        <v>#VALUE!</v>
      </c>
      <c r="AI1781" s="91" t="str">
        <f t="shared" si="304"/>
        <v>No aplica</v>
      </c>
      <c r="AJ1781" s="91" t="e">
        <f t="shared" si="305"/>
        <v>#VALUE!</v>
      </c>
      <c r="AK1781" s="91" t="e">
        <f t="shared" si="306"/>
        <v>#VALUE!</v>
      </c>
    </row>
    <row r="1782" spans="1:37" ht="25.15" customHeight="1" thickTop="1" thickBot="1" x14ac:dyDescent="0.25">
      <c r="A1782" s="285" t="s">
        <v>1600</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88">
        <f>'Art. 121'!AF1710</f>
        <v>3</v>
      </c>
      <c r="AE1782" s="89" t="str">
        <f t="shared" si="300"/>
        <v>No aplica</v>
      </c>
      <c r="AF1782">
        <f t="shared" si="301"/>
        <v>1.5</v>
      </c>
      <c r="AG1782" s="86" t="str">
        <f t="shared" si="302"/>
        <v>No aplica</v>
      </c>
      <c r="AH1782" s="90" t="e">
        <f t="shared" si="303"/>
        <v>#VALUE!</v>
      </c>
      <c r="AI1782" s="91" t="str">
        <f t="shared" si="304"/>
        <v>No aplica</v>
      </c>
      <c r="AJ1782" s="91" t="e">
        <f t="shared" si="305"/>
        <v>#VALUE!</v>
      </c>
      <c r="AK1782" s="91" t="e">
        <f t="shared" si="306"/>
        <v>#VALUE!</v>
      </c>
    </row>
    <row r="1783" spans="1:37" ht="25.15" customHeight="1" thickTop="1" thickBot="1" x14ac:dyDescent="0.25">
      <c r="A1783" s="285" t="s">
        <v>1602</v>
      </c>
      <c r="B1783" s="285"/>
      <c r="C1783" s="285"/>
      <c r="D1783" s="285"/>
      <c r="E1783" s="285"/>
      <c r="F1783" s="285"/>
      <c r="G1783" s="285"/>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88">
        <f>'Art. 121'!AF1711</f>
        <v>3</v>
      </c>
      <c r="AE1783" s="89" t="str">
        <f t="shared" si="300"/>
        <v>No aplica</v>
      </c>
      <c r="AF1783">
        <f t="shared" si="301"/>
        <v>1.5</v>
      </c>
      <c r="AG1783" s="86" t="str">
        <f t="shared" si="302"/>
        <v>No aplica</v>
      </c>
      <c r="AH1783" s="90" t="e">
        <f t="shared" si="303"/>
        <v>#VALUE!</v>
      </c>
      <c r="AI1783" s="91" t="str">
        <f t="shared" si="304"/>
        <v>No aplica</v>
      </c>
      <c r="AJ1783" s="91" t="e">
        <f t="shared" si="305"/>
        <v>#VALUE!</v>
      </c>
      <c r="AK1783" s="91" t="e">
        <f t="shared" si="306"/>
        <v>#VALUE!</v>
      </c>
    </row>
    <row r="1784" spans="1:37" ht="25.15" customHeight="1" thickTop="1" x14ac:dyDescent="0.2">
      <c r="A1784" s="307" t="s">
        <v>2399</v>
      </c>
      <c r="B1784" s="307"/>
      <c r="C1784" s="307"/>
      <c r="D1784" s="307"/>
      <c r="E1784" s="307"/>
      <c r="F1784" s="307"/>
      <c r="G1784" s="307"/>
      <c r="H1784" s="307"/>
      <c r="I1784" s="307"/>
      <c r="J1784" s="307"/>
      <c r="K1784" s="307"/>
      <c r="L1784" s="307"/>
      <c r="M1784" s="307"/>
      <c r="N1784" s="307"/>
      <c r="O1784" s="307"/>
      <c r="P1784" s="307"/>
      <c r="Q1784" s="307"/>
      <c r="R1784" s="307"/>
      <c r="S1784" s="307"/>
      <c r="T1784" s="307"/>
      <c r="U1784" s="307"/>
      <c r="V1784" s="307"/>
      <c r="W1784" s="307"/>
      <c r="X1784" s="307"/>
      <c r="Y1784" s="307"/>
      <c r="Z1784" s="307"/>
      <c r="AA1784" s="307"/>
      <c r="AB1784" s="307"/>
      <c r="AC1784" s="307"/>
      <c r="AD1784" s="307"/>
      <c r="AE1784" s="89">
        <f>SUM(AE1776:AE1783)</f>
        <v>0</v>
      </c>
      <c r="AF1784" s="59"/>
      <c r="AG1784" s="92">
        <f>SUM(AG1776:AG1783)</f>
        <v>0</v>
      </c>
      <c r="AH1784" s="93"/>
      <c r="AI1784" s="94"/>
      <c r="AJ1784" s="94"/>
      <c r="AK1784" s="94"/>
    </row>
    <row r="1785" spans="1:37" ht="25.15" customHeight="1" x14ac:dyDescent="0.2">
      <c r="A1785" s="308" t="s">
        <v>2400</v>
      </c>
      <c r="B1785" s="308"/>
      <c r="C1785" s="308"/>
      <c r="D1785" s="308"/>
      <c r="E1785" s="308"/>
      <c r="F1785" s="308"/>
      <c r="G1785" s="308"/>
      <c r="H1785" s="308"/>
      <c r="I1785" s="308"/>
      <c r="J1785" s="308"/>
      <c r="K1785" s="308"/>
      <c r="L1785" s="308"/>
      <c r="M1785" s="308"/>
      <c r="N1785" s="308"/>
      <c r="O1785" s="308"/>
      <c r="P1785" s="308"/>
      <c r="Q1785" s="308"/>
      <c r="R1785" s="308"/>
      <c r="S1785" s="308"/>
      <c r="T1785" s="308"/>
      <c r="U1785" s="308"/>
      <c r="V1785" s="308"/>
      <c r="W1785" s="308"/>
      <c r="X1785" s="308"/>
      <c r="Y1785" s="308"/>
      <c r="Z1785" s="308"/>
      <c r="AA1785" s="308"/>
      <c r="AB1785" s="308"/>
      <c r="AC1785" s="308"/>
      <c r="AD1785" s="308"/>
      <c r="AE1785" s="89">
        <f>AE1784/$AE$23*100</f>
        <v>0</v>
      </c>
      <c r="AF1785" s="59"/>
      <c r="AG1785" s="92"/>
      <c r="AH1785" s="93"/>
      <c r="AI1785" s="94"/>
      <c r="AJ1785" s="94"/>
      <c r="AK1785" s="94"/>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5"/>
      <c r="R1786" s="70"/>
      <c r="S1786" s="70"/>
      <c r="T1786" s="70"/>
      <c r="U1786" s="70"/>
      <c r="V1786" s="70"/>
      <c r="W1786" s="70"/>
      <c r="X1786" s="70"/>
      <c r="Y1786" s="70"/>
      <c r="Z1786" s="70"/>
      <c r="AA1786" s="70"/>
      <c r="AB1786" s="70"/>
      <c r="AC1786" s="70"/>
      <c r="AD1786" s="96"/>
      <c r="AE1786" s="96"/>
    </row>
    <row r="1787" spans="1:37" ht="25.15" customHeight="1" thickTop="1" thickBot="1" x14ac:dyDescent="0.25">
      <c r="A1787" s="310" t="s">
        <v>73</v>
      </c>
      <c r="B1787" s="310"/>
      <c r="C1787" s="310"/>
      <c r="D1787" s="310"/>
      <c r="E1787" s="310"/>
      <c r="F1787" s="310"/>
      <c r="G1787" s="310"/>
      <c r="H1787" s="310"/>
      <c r="I1787" s="310"/>
      <c r="J1787" s="310"/>
      <c r="K1787" s="310"/>
      <c r="L1787" s="310"/>
      <c r="M1787" s="310"/>
      <c r="N1787" s="310"/>
      <c r="O1787" s="310"/>
      <c r="P1787" s="310"/>
      <c r="Q1787" s="310"/>
      <c r="R1787" s="310"/>
      <c r="S1787" s="310"/>
      <c r="T1787" s="310"/>
      <c r="U1787" s="310"/>
      <c r="V1787" s="310"/>
      <c r="W1787" s="310"/>
      <c r="X1787" s="310"/>
      <c r="Y1787" s="310"/>
      <c r="Z1787" s="310"/>
      <c r="AA1787" s="310"/>
      <c r="AB1787" s="310"/>
      <c r="AC1787" s="310"/>
      <c r="AD1787" s="104" t="s">
        <v>64</v>
      </c>
      <c r="AE1787" s="105" t="s">
        <v>8</v>
      </c>
      <c r="AF1787" s="86" t="s">
        <v>2133</v>
      </c>
      <c r="AG1787" s="86" t="s">
        <v>2134</v>
      </c>
      <c r="AH1787" s="86" t="s">
        <v>2135</v>
      </c>
      <c r="AI1787" s="87" t="s">
        <v>2136</v>
      </c>
      <c r="AJ1787" s="86"/>
      <c r="AK1787" s="87" t="s">
        <v>2137</v>
      </c>
    </row>
    <row r="1788" spans="1:37" ht="25.15" customHeight="1" thickTop="1" thickBot="1" x14ac:dyDescent="0.25">
      <c r="A1788" s="285" t="s">
        <v>975</v>
      </c>
      <c r="B1788" s="285"/>
      <c r="C1788" s="285"/>
      <c r="D1788" s="285"/>
      <c r="E1788" s="285"/>
      <c r="F1788" s="285"/>
      <c r="G1788" s="285"/>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88">
        <f>'Art. 121'!AF1714</f>
        <v>3</v>
      </c>
      <c r="AE1788" s="89" t="str">
        <f>IF(AG1788=1,AK1788,AG1788)</f>
        <v>No aplica</v>
      </c>
      <c r="AF1788">
        <f>AD1788/2</f>
        <v>1.5</v>
      </c>
      <c r="AG1788" s="86" t="str">
        <f>IF(AND(AF1788&gt;=0,AF1788&lt;=1),1,"No aplica")</f>
        <v>No aplica</v>
      </c>
      <c r="AH1788" s="90" t="e">
        <f>AD1788/(AG1788*2)</f>
        <v>#VALUE!</v>
      </c>
      <c r="AI1788" s="91" t="str">
        <f>IF(AG1788=1,AG1788/$AG$1793,"No aplica")</f>
        <v>No aplica</v>
      </c>
      <c r="AJ1788" s="91" t="e">
        <f>AF1788*AI1788</f>
        <v>#VALUE!</v>
      </c>
      <c r="AK1788" s="91" t="e">
        <f>AJ1788*$AE$23</f>
        <v>#VALUE!</v>
      </c>
    </row>
    <row r="1789" spans="1:37" ht="25.15" customHeight="1" thickTop="1" thickBot="1" x14ac:dyDescent="0.25">
      <c r="A1789" s="285" t="s">
        <v>977</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88">
        <f>'Art. 121'!AF1715</f>
        <v>3</v>
      </c>
      <c r="AE1789" s="89" t="str">
        <f>IF(AG1789=1,AK1789,AG1789)</f>
        <v>No aplica</v>
      </c>
      <c r="AF1789">
        <f>AD1789/2</f>
        <v>1.5</v>
      </c>
      <c r="AG1789" s="86" t="str">
        <f>IF(AND(AF1789&gt;=0,AF1789&lt;=1),1,"No aplica")</f>
        <v>No aplica</v>
      </c>
      <c r="AH1789" s="90" t="e">
        <f>AD1789/(AG1789*2)</f>
        <v>#VALUE!</v>
      </c>
      <c r="AI1789" s="91" t="str">
        <f>IF(AG1789=1,AG1789/$AG$1793,"No aplica")</f>
        <v>No aplica</v>
      </c>
      <c r="AJ1789" s="91" t="e">
        <f>AF1789*AI1789</f>
        <v>#VALUE!</v>
      </c>
      <c r="AK1789" s="91" t="e">
        <f>AJ1789*$AE$23</f>
        <v>#VALUE!</v>
      </c>
    </row>
    <row r="1790" spans="1:37" ht="25.15" customHeight="1" thickTop="1" thickBot="1" x14ac:dyDescent="0.25">
      <c r="A1790" s="285" t="s">
        <v>979</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88">
        <f>'Art. 121'!AF1716</f>
        <v>3</v>
      </c>
      <c r="AE1790" s="89" t="str">
        <f>IF(AG1790=1,AK1790,AG1790)</f>
        <v>No aplica</v>
      </c>
      <c r="AF1790">
        <f>AD1790/2</f>
        <v>1.5</v>
      </c>
      <c r="AG1790" s="86" t="str">
        <f>IF(AND(AF1790&gt;=0,AF1790&lt;=1),1,"No aplica")</f>
        <v>No aplica</v>
      </c>
      <c r="AH1790" s="90" t="e">
        <f>AD1790/(AG1790*2)</f>
        <v>#VALUE!</v>
      </c>
      <c r="AI1790" s="91" t="str">
        <f>IF(AG1790=1,AG1790/$AG$1793,"No aplica")</f>
        <v>No aplica</v>
      </c>
      <c r="AJ1790" s="91" t="e">
        <f>AF1790*AI1790</f>
        <v>#VALUE!</v>
      </c>
      <c r="AK1790" s="91" t="e">
        <f>AJ1790*$AE$23</f>
        <v>#VALUE!</v>
      </c>
    </row>
    <row r="1791" spans="1:37" ht="25.15" customHeight="1" thickTop="1" thickBot="1" x14ac:dyDescent="0.25">
      <c r="A1791" s="285" t="s">
        <v>981</v>
      </c>
      <c r="B1791" s="285"/>
      <c r="C1791" s="285"/>
      <c r="D1791" s="285"/>
      <c r="E1791" s="285"/>
      <c r="F1791" s="285"/>
      <c r="G1791" s="285"/>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88">
        <f>'Art. 121'!AF1717</f>
        <v>3</v>
      </c>
      <c r="AE1791" s="89" t="str">
        <f>IF(AG1791=1,AK1791,AG1791)</f>
        <v>No aplica</v>
      </c>
      <c r="AF1791">
        <f>AD1791/2</f>
        <v>1.5</v>
      </c>
      <c r="AG1791" s="86" t="str">
        <f>IF(AND(AF1791&gt;=0,AF1791&lt;=1),1,"No aplica")</f>
        <v>No aplica</v>
      </c>
      <c r="AH1791" s="90" t="e">
        <f>AD1791/(AG1791*2)</f>
        <v>#VALUE!</v>
      </c>
      <c r="AI1791" s="91" t="str">
        <f>IF(AG1791=1,AG1791/$AG$1793,"No aplica")</f>
        <v>No aplica</v>
      </c>
      <c r="AJ1791" s="91" t="e">
        <f>AF1791*AI1791</f>
        <v>#VALUE!</v>
      </c>
      <c r="AK1791" s="91" t="e">
        <f>AJ1791*$AE$23</f>
        <v>#VALUE!</v>
      </c>
    </row>
    <row r="1792" spans="1:37" ht="25.15" customHeight="1" thickTop="1" thickBot="1" x14ac:dyDescent="0.25">
      <c r="A1792" s="285" t="s">
        <v>1604</v>
      </c>
      <c r="B1792" s="285"/>
      <c r="C1792" s="285"/>
      <c r="D1792" s="285"/>
      <c r="E1792" s="285"/>
      <c r="F1792" s="285"/>
      <c r="G1792" s="285"/>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88">
        <f>'Art. 121'!AF1718</f>
        <v>3</v>
      </c>
      <c r="AE1792" s="89" t="str">
        <f>IF(AG1792=1,AK1792,AG1792)</f>
        <v>No aplica</v>
      </c>
      <c r="AF1792">
        <f>AD1792/2</f>
        <v>1.5</v>
      </c>
      <c r="AG1792" s="86" t="str">
        <f>IF(AND(AF1792&gt;=0,AF1792&lt;=1),1,"No aplica")</f>
        <v>No aplica</v>
      </c>
      <c r="AH1792" s="90" t="e">
        <f>AD1792/(AG1792*2)</f>
        <v>#VALUE!</v>
      </c>
      <c r="AI1792" s="91" t="str">
        <f>IF(AG1792=1,AG1792/$AG$1793,"No aplica")</f>
        <v>No aplica</v>
      </c>
      <c r="AJ1792" s="91" t="e">
        <f>AF1792*AI1792</f>
        <v>#VALUE!</v>
      </c>
      <c r="AK1792" s="91" t="e">
        <f>AJ1792*$AE$23</f>
        <v>#VALUE!</v>
      </c>
    </row>
    <row r="1793" spans="1:37" ht="25.15" customHeight="1" thickTop="1" x14ac:dyDescent="0.2">
      <c r="A1793" s="307" t="s">
        <v>2401</v>
      </c>
      <c r="B1793" s="307"/>
      <c r="C1793" s="307"/>
      <c r="D1793" s="307"/>
      <c r="E1793" s="307"/>
      <c r="F1793" s="307"/>
      <c r="G1793" s="307"/>
      <c r="H1793" s="307"/>
      <c r="I1793" s="307"/>
      <c r="J1793" s="307"/>
      <c r="K1793" s="307"/>
      <c r="L1793" s="307"/>
      <c r="M1793" s="307"/>
      <c r="N1793" s="307"/>
      <c r="O1793" s="307"/>
      <c r="P1793" s="307"/>
      <c r="Q1793" s="307"/>
      <c r="R1793" s="307"/>
      <c r="S1793" s="307"/>
      <c r="T1793" s="307"/>
      <c r="U1793" s="307"/>
      <c r="V1793" s="307"/>
      <c r="W1793" s="307"/>
      <c r="X1793" s="307"/>
      <c r="Y1793" s="307"/>
      <c r="Z1793" s="307"/>
      <c r="AA1793" s="307"/>
      <c r="AB1793" s="307"/>
      <c r="AC1793" s="307"/>
      <c r="AD1793" s="307"/>
      <c r="AE1793" s="89">
        <f>SUM(AE1786:AE1792)</f>
        <v>0</v>
      </c>
      <c r="AF1793" s="59"/>
      <c r="AG1793" s="92">
        <f>SUM(AG1788:AG1792)</f>
        <v>0</v>
      </c>
      <c r="AH1793" s="93"/>
      <c r="AI1793" s="94"/>
      <c r="AJ1793" s="94"/>
      <c r="AK1793" s="94"/>
    </row>
    <row r="1794" spans="1:37" ht="25.15" customHeight="1" x14ac:dyDescent="0.2">
      <c r="A1794" s="308" t="s">
        <v>2402</v>
      </c>
      <c r="B1794" s="308"/>
      <c r="C1794" s="308"/>
      <c r="D1794" s="308"/>
      <c r="E1794" s="308"/>
      <c r="F1794" s="308"/>
      <c r="G1794" s="308"/>
      <c r="H1794" s="308"/>
      <c r="I1794" s="308"/>
      <c r="J1794" s="308"/>
      <c r="K1794" s="308"/>
      <c r="L1794" s="308"/>
      <c r="M1794" s="308"/>
      <c r="N1794" s="308"/>
      <c r="O1794" s="308"/>
      <c r="P1794" s="308"/>
      <c r="Q1794" s="308"/>
      <c r="R1794" s="308"/>
      <c r="S1794" s="308"/>
      <c r="T1794" s="308"/>
      <c r="U1794" s="308"/>
      <c r="V1794" s="308"/>
      <c r="W1794" s="308"/>
      <c r="X1794" s="308"/>
      <c r="Y1794" s="308"/>
      <c r="Z1794" s="308"/>
      <c r="AA1794" s="308"/>
      <c r="AB1794" s="308"/>
      <c r="AC1794" s="308"/>
      <c r="AD1794" s="308"/>
      <c r="AE1794" s="89">
        <f>AE1793/$AE$23*100</f>
        <v>0</v>
      </c>
      <c r="AF1794" s="59"/>
      <c r="AG1794" s="92"/>
      <c r="AH1794" s="93"/>
      <c r="AI1794" s="94"/>
      <c r="AJ1794" s="94"/>
      <c r="AK1794" s="94"/>
    </row>
    <row r="1795" spans="1:37" ht="25.15" customHeight="1" x14ac:dyDescent="0.2">
      <c r="A1795" s="100"/>
      <c r="B1795" s="100"/>
      <c r="C1795" s="100"/>
      <c r="D1795" s="100"/>
      <c r="E1795" s="100"/>
      <c r="F1795" s="100"/>
      <c r="G1795" s="100"/>
      <c r="H1795" s="100"/>
      <c r="I1795" s="100"/>
      <c r="J1795" s="100"/>
      <c r="K1795" s="100"/>
      <c r="L1795" s="100"/>
      <c r="M1795" s="100"/>
      <c r="N1795" s="100"/>
      <c r="O1795" s="100"/>
      <c r="P1795" s="100"/>
      <c r="Q1795" s="95"/>
      <c r="R1795" s="100"/>
      <c r="S1795" s="100"/>
      <c r="T1795" s="100"/>
      <c r="U1795" s="100"/>
      <c r="V1795" s="100"/>
      <c r="W1795" s="100"/>
      <c r="X1795" s="100"/>
      <c r="Y1795" s="100"/>
      <c r="Z1795" s="100"/>
      <c r="AA1795" s="100"/>
      <c r="AB1795" s="100"/>
      <c r="AC1795" s="100"/>
      <c r="AD1795" s="96"/>
      <c r="AE1795" s="96"/>
    </row>
    <row r="1796" spans="1:37" ht="25.15" customHeight="1" x14ac:dyDescent="0.2">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15" customHeight="1" x14ac:dyDescent="0.2">
      <c r="A1797" s="309" t="s">
        <v>1605</v>
      </c>
      <c r="B1797" s="309"/>
      <c r="C1797" s="309"/>
      <c r="D1797" s="309"/>
      <c r="E1797" s="309"/>
      <c r="F1797" s="309"/>
      <c r="G1797" s="309"/>
      <c r="H1797" s="309"/>
      <c r="I1797" s="309"/>
      <c r="J1797" s="309"/>
      <c r="K1797" s="309"/>
      <c r="L1797" s="309"/>
      <c r="M1797" s="309"/>
      <c r="N1797" s="309"/>
      <c r="O1797" s="309"/>
      <c r="P1797" s="309"/>
      <c r="Q1797" s="309"/>
      <c r="R1797" s="309"/>
      <c r="S1797" s="309"/>
      <c r="T1797" s="309"/>
      <c r="U1797" s="309"/>
      <c r="V1797" s="309"/>
      <c r="W1797" s="309"/>
      <c r="X1797" s="309"/>
      <c r="Y1797" s="309"/>
      <c r="Z1797" s="309"/>
      <c r="AA1797" s="309"/>
      <c r="AB1797" s="309"/>
      <c r="AC1797" s="309"/>
      <c r="AD1797" s="82"/>
      <c r="AE1797" s="82"/>
    </row>
    <row r="1798" spans="1:37" ht="25.15" customHeight="1" x14ac:dyDescent="0.2">
      <c r="A1798" s="101"/>
      <c r="B1798" s="102"/>
      <c r="C1798" s="102"/>
      <c r="D1798" s="102"/>
      <c r="E1798" s="102"/>
      <c r="F1798" s="102"/>
      <c r="G1798" s="102"/>
      <c r="H1798" s="102"/>
      <c r="I1798" s="102"/>
      <c r="J1798" s="102"/>
      <c r="K1798" s="102"/>
      <c r="L1798" s="102"/>
      <c r="M1798" s="102"/>
      <c r="N1798" s="102"/>
      <c r="O1798" s="102"/>
      <c r="P1798" s="102"/>
      <c r="Q1798" s="103"/>
      <c r="R1798" s="102"/>
      <c r="S1798" s="102"/>
      <c r="T1798" s="102"/>
      <c r="U1798" s="102"/>
      <c r="V1798" s="102"/>
      <c r="W1798" s="102"/>
      <c r="X1798" s="102"/>
      <c r="Y1798" s="102"/>
      <c r="Z1798" s="102"/>
      <c r="AA1798" s="102"/>
      <c r="AB1798" s="102"/>
      <c r="AC1798" s="102"/>
      <c r="AD1798" s="83"/>
      <c r="AE1798" s="83"/>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5"/>
      <c r="R1799" s="70"/>
      <c r="S1799" s="70"/>
      <c r="T1799" s="70"/>
      <c r="U1799" s="70"/>
      <c r="V1799" s="70"/>
      <c r="W1799" s="70"/>
      <c r="X1799" s="70"/>
      <c r="Y1799" s="70"/>
      <c r="Z1799" s="70"/>
      <c r="AA1799" s="70"/>
      <c r="AB1799" s="70"/>
      <c r="AC1799" s="70"/>
      <c r="AD1799" s="96"/>
      <c r="AE1799" s="96"/>
    </row>
    <row r="1800" spans="1:37" ht="25.15" customHeight="1" thickTop="1" thickBot="1" x14ac:dyDescent="0.25">
      <c r="A1800" s="299" t="s">
        <v>43</v>
      </c>
      <c r="B1800" s="299"/>
      <c r="C1800" s="299"/>
      <c r="D1800" s="299"/>
      <c r="E1800" s="299"/>
      <c r="F1800" s="299"/>
      <c r="G1800" s="299"/>
      <c r="H1800" s="299"/>
      <c r="I1800" s="299"/>
      <c r="J1800" s="299"/>
      <c r="K1800" s="299"/>
      <c r="L1800" s="299"/>
      <c r="M1800" s="299"/>
      <c r="N1800" s="299"/>
      <c r="O1800" s="299"/>
      <c r="P1800" s="299"/>
      <c r="Q1800" s="299"/>
      <c r="R1800" s="299"/>
      <c r="S1800" s="299"/>
      <c r="T1800" s="299"/>
      <c r="U1800" s="299"/>
      <c r="V1800" s="299"/>
      <c r="W1800" s="299"/>
      <c r="X1800" s="299"/>
      <c r="Y1800" s="299"/>
      <c r="Z1800" s="299"/>
      <c r="AA1800" s="299"/>
      <c r="AB1800" s="299"/>
      <c r="AC1800" s="299"/>
      <c r="AD1800" s="63" t="s">
        <v>64</v>
      </c>
      <c r="AE1800" s="211" t="s">
        <v>8</v>
      </c>
      <c r="AF1800" s="86" t="s">
        <v>2133</v>
      </c>
      <c r="AG1800" s="86" t="s">
        <v>2134</v>
      </c>
      <c r="AH1800" s="86" t="s">
        <v>2135</v>
      </c>
      <c r="AI1800" s="87" t="s">
        <v>2136</v>
      </c>
      <c r="AJ1800" s="86"/>
      <c r="AK1800" s="87" t="s">
        <v>2137</v>
      </c>
    </row>
    <row r="1801" spans="1:37" ht="25.15" customHeight="1" thickTop="1" thickBot="1" x14ac:dyDescent="0.25">
      <c r="A1801" s="285" t="s">
        <v>987</v>
      </c>
      <c r="B1801" s="285"/>
      <c r="C1801" s="285"/>
      <c r="D1801" s="285"/>
      <c r="E1801" s="285"/>
      <c r="F1801" s="285"/>
      <c r="G1801" s="285"/>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88">
        <f>'Art. 121'!AF1727</f>
        <v>0</v>
      </c>
      <c r="AE1801" s="89">
        <f t="shared" ref="AE1801:AE1839" si="307">IF(AG1801=1,AK1801,AG1801)</f>
        <v>0</v>
      </c>
      <c r="AF1801">
        <f t="shared" ref="AF1801:AF1839" si="308">AD1801/2</f>
        <v>0</v>
      </c>
      <c r="AG1801" s="86">
        <f t="shared" ref="AG1801:AG1839" si="309">IF(AND(AF1801&gt;=0,AF1801&lt;=1),1,"No aplica")</f>
        <v>1</v>
      </c>
      <c r="AH1801" s="90">
        <f t="shared" ref="AH1801:AH1839" si="310">AD1801/(AG1801*2)</f>
        <v>0</v>
      </c>
      <c r="AI1801" s="91">
        <f t="shared" ref="AI1801:AI1839" si="311">IF(AG1801=1,AG1801/$AG$1840,"No aplica")</f>
        <v>2.564102564102564E-2</v>
      </c>
      <c r="AJ1801" s="91">
        <f t="shared" ref="AJ1801:AJ1839" si="312">AF1801*AI1801</f>
        <v>0</v>
      </c>
      <c r="AK1801" s="91">
        <f t="shared" ref="AK1801:AK1839" si="313">AJ1801*$AE$23</f>
        <v>0</v>
      </c>
    </row>
    <row r="1802" spans="1:37" ht="25.15" customHeight="1" thickTop="1" thickBot="1" x14ac:dyDescent="0.25">
      <c r="A1802" s="285" t="s">
        <v>989</v>
      </c>
      <c r="B1802" s="285"/>
      <c r="C1802" s="285"/>
      <c r="D1802" s="285"/>
      <c r="E1802" s="285"/>
      <c r="F1802" s="285"/>
      <c r="G1802" s="285"/>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88">
        <f>'Art. 121'!AF1728</f>
        <v>0</v>
      </c>
      <c r="AE1802" s="89">
        <f t="shared" si="307"/>
        <v>0</v>
      </c>
      <c r="AF1802">
        <f t="shared" si="308"/>
        <v>0</v>
      </c>
      <c r="AG1802" s="86">
        <f t="shared" si="309"/>
        <v>1</v>
      </c>
      <c r="AH1802" s="90">
        <f t="shared" si="310"/>
        <v>0</v>
      </c>
      <c r="AI1802" s="91">
        <f t="shared" si="311"/>
        <v>2.564102564102564E-2</v>
      </c>
      <c r="AJ1802" s="91">
        <f t="shared" si="312"/>
        <v>0</v>
      </c>
      <c r="AK1802" s="91">
        <f t="shared" si="313"/>
        <v>0</v>
      </c>
    </row>
    <row r="1803" spans="1:37" ht="25.15" customHeight="1" thickTop="1" thickBot="1" x14ac:dyDescent="0.25">
      <c r="A1803" s="285" t="s">
        <v>1608</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88">
        <f>'Art. 121'!AF1729</f>
        <v>0</v>
      </c>
      <c r="AE1803" s="89">
        <f t="shared" si="307"/>
        <v>0</v>
      </c>
      <c r="AF1803">
        <f t="shared" si="308"/>
        <v>0</v>
      </c>
      <c r="AG1803" s="86">
        <f t="shared" si="309"/>
        <v>1</v>
      </c>
      <c r="AH1803" s="90">
        <f t="shared" si="310"/>
        <v>0</v>
      </c>
      <c r="AI1803" s="91">
        <f t="shared" si="311"/>
        <v>2.564102564102564E-2</v>
      </c>
      <c r="AJ1803" s="91">
        <f t="shared" si="312"/>
        <v>0</v>
      </c>
      <c r="AK1803" s="91">
        <f t="shared" si="313"/>
        <v>0</v>
      </c>
    </row>
    <row r="1804" spans="1:37" ht="25.15" customHeight="1" thickTop="1" thickBot="1" x14ac:dyDescent="0.25">
      <c r="A1804" s="285" t="s">
        <v>1610</v>
      </c>
      <c r="B1804" s="285"/>
      <c r="C1804" s="285"/>
      <c r="D1804" s="285"/>
      <c r="E1804" s="285"/>
      <c r="F1804" s="285"/>
      <c r="G1804" s="285"/>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88">
        <f>'Art. 121'!AF1730</f>
        <v>0</v>
      </c>
      <c r="AE1804" s="89">
        <f t="shared" si="307"/>
        <v>0</v>
      </c>
      <c r="AF1804">
        <f t="shared" si="308"/>
        <v>0</v>
      </c>
      <c r="AG1804" s="86">
        <f t="shared" si="309"/>
        <v>1</v>
      </c>
      <c r="AH1804" s="90">
        <f t="shared" si="310"/>
        <v>0</v>
      </c>
      <c r="AI1804" s="91">
        <f t="shared" si="311"/>
        <v>2.564102564102564E-2</v>
      </c>
      <c r="AJ1804" s="91">
        <f t="shared" si="312"/>
        <v>0</v>
      </c>
      <c r="AK1804" s="91">
        <f t="shared" si="313"/>
        <v>0</v>
      </c>
    </row>
    <row r="1805" spans="1:37" ht="25.15" customHeight="1" thickTop="1" thickBot="1" x14ac:dyDescent="0.25">
      <c r="A1805" s="286" t="s">
        <v>1612</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88">
        <f>'Art. 121'!AF1731</f>
        <v>0</v>
      </c>
      <c r="AE1805" s="89">
        <f t="shared" si="307"/>
        <v>0</v>
      </c>
      <c r="AF1805">
        <f t="shared" si="308"/>
        <v>0</v>
      </c>
      <c r="AG1805" s="86">
        <f t="shared" si="309"/>
        <v>1</v>
      </c>
      <c r="AH1805" s="90">
        <f t="shared" si="310"/>
        <v>0</v>
      </c>
      <c r="AI1805" s="91">
        <f t="shared" si="311"/>
        <v>2.564102564102564E-2</v>
      </c>
      <c r="AJ1805" s="91">
        <f t="shared" si="312"/>
        <v>0</v>
      </c>
      <c r="AK1805" s="91">
        <f t="shared" si="313"/>
        <v>0</v>
      </c>
    </row>
    <row r="1806" spans="1:37" ht="25.15" customHeight="1" thickTop="1" thickBot="1" x14ac:dyDescent="0.25">
      <c r="A1806" s="286" t="s">
        <v>1614</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88">
        <f>'Art. 121'!AF1732</f>
        <v>0</v>
      </c>
      <c r="AE1806" s="89">
        <f t="shared" si="307"/>
        <v>0</v>
      </c>
      <c r="AF1806">
        <f t="shared" si="308"/>
        <v>0</v>
      </c>
      <c r="AG1806" s="86">
        <f t="shared" si="309"/>
        <v>1</v>
      </c>
      <c r="AH1806" s="90">
        <f t="shared" si="310"/>
        <v>0</v>
      </c>
      <c r="AI1806" s="91">
        <f t="shared" si="311"/>
        <v>2.564102564102564E-2</v>
      </c>
      <c r="AJ1806" s="91">
        <f t="shared" si="312"/>
        <v>0</v>
      </c>
      <c r="AK1806" s="91">
        <f t="shared" si="313"/>
        <v>0</v>
      </c>
    </row>
    <row r="1807" spans="1:37" ht="25.15" customHeight="1" thickTop="1" thickBot="1" x14ac:dyDescent="0.25">
      <c r="A1807" s="285" t="s">
        <v>1616</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88">
        <f>'Art. 121'!AF1733</f>
        <v>0</v>
      </c>
      <c r="AE1807" s="89">
        <f t="shared" si="307"/>
        <v>0</v>
      </c>
      <c r="AF1807">
        <f t="shared" si="308"/>
        <v>0</v>
      </c>
      <c r="AG1807" s="86">
        <f t="shared" si="309"/>
        <v>1</v>
      </c>
      <c r="AH1807" s="90">
        <f t="shared" si="310"/>
        <v>0</v>
      </c>
      <c r="AI1807" s="91">
        <f t="shared" si="311"/>
        <v>2.564102564102564E-2</v>
      </c>
      <c r="AJ1807" s="91">
        <f t="shared" si="312"/>
        <v>0</v>
      </c>
      <c r="AK1807" s="91">
        <f t="shared" si="313"/>
        <v>0</v>
      </c>
    </row>
    <row r="1808" spans="1:37" ht="25.15" customHeight="1" thickTop="1" thickBot="1" x14ac:dyDescent="0.25">
      <c r="A1808" s="285" t="s">
        <v>1618</v>
      </c>
      <c r="B1808" s="285"/>
      <c r="C1808" s="285"/>
      <c r="D1808" s="285"/>
      <c r="E1808" s="285"/>
      <c r="F1808" s="285"/>
      <c r="G1808" s="285"/>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88">
        <f>'Art. 121'!AF1734</f>
        <v>0</v>
      </c>
      <c r="AE1808" s="89">
        <f t="shared" si="307"/>
        <v>0</v>
      </c>
      <c r="AF1808">
        <f t="shared" si="308"/>
        <v>0</v>
      </c>
      <c r="AG1808" s="86">
        <f t="shared" si="309"/>
        <v>1</v>
      </c>
      <c r="AH1808" s="90">
        <f t="shared" si="310"/>
        <v>0</v>
      </c>
      <c r="AI1808" s="91">
        <f t="shared" si="311"/>
        <v>2.564102564102564E-2</v>
      </c>
      <c r="AJ1808" s="91">
        <f t="shared" si="312"/>
        <v>0</v>
      </c>
      <c r="AK1808" s="91">
        <f t="shared" si="313"/>
        <v>0</v>
      </c>
    </row>
    <row r="1809" spans="1:37" ht="25.15" customHeight="1" thickTop="1" thickBot="1" x14ac:dyDescent="0.25">
      <c r="A1809" s="285" t="s">
        <v>1620</v>
      </c>
      <c r="B1809" s="285"/>
      <c r="C1809" s="285"/>
      <c r="D1809" s="285"/>
      <c r="E1809" s="285"/>
      <c r="F1809" s="285"/>
      <c r="G1809" s="285"/>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88">
        <f>'Art. 121'!AF1735</f>
        <v>0</v>
      </c>
      <c r="AE1809" s="89">
        <f t="shared" si="307"/>
        <v>0</v>
      </c>
      <c r="AF1809">
        <f t="shared" si="308"/>
        <v>0</v>
      </c>
      <c r="AG1809" s="86">
        <f t="shared" si="309"/>
        <v>1</v>
      </c>
      <c r="AH1809" s="90">
        <f t="shared" si="310"/>
        <v>0</v>
      </c>
      <c r="AI1809" s="91">
        <f t="shared" si="311"/>
        <v>2.564102564102564E-2</v>
      </c>
      <c r="AJ1809" s="91">
        <f t="shared" si="312"/>
        <v>0</v>
      </c>
      <c r="AK1809" s="91">
        <f t="shared" si="313"/>
        <v>0</v>
      </c>
    </row>
    <row r="1810" spans="1:37" ht="25.15" customHeight="1" thickTop="1" thickBot="1" x14ac:dyDescent="0.25">
      <c r="A1810" s="285" t="s">
        <v>1622</v>
      </c>
      <c r="B1810" s="285"/>
      <c r="C1810" s="285"/>
      <c r="D1810" s="285"/>
      <c r="E1810" s="285"/>
      <c r="F1810" s="285"/>
      <c r="G1810" s="285"/>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88">
        <f>'Art. 121'!AF1736</f>
        <v>0</v>
      </c>
      <c r="AE1810" s="89">
        <f t="shared" si="307"/>
        <v>0</v>
      </c>
      <c r="AF1810">
        <f t="shared" si="308"/>
        <v>0</v>
      </c>
      <c r="AG1810" s="86">
        <f t="shared" si="309"/>
        <v>1</v>
      </c>
      <c r="AH1810" s="90">
        <f t="shared" si="310"/>
        <v>0</v>
      </c>
      <c r="AI1810" s="91">
        <f t="shared" si="311"/>
        <v>2.564102564102564E-2</v>
      </c>
      <c r="AJ1810" s="91">
        <f t="shared" si="312"/>
        <v>0</v>
      </c>
      <c r="AK1810" s="91">
        <f t="shared" si="313"/>
        <v>0</v>
      </c>
    </row>
    <row r="1811" spans="1:37" ht="25.15" customHeight="1" thickTop="1" thickBot="1" x14ac:dyDescent="0.25">
      <c r="A1811" s="285" t="s">
        <v>1624</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88">
        <f>'Art. 121'!AF1737</f>
        <v>0</v>
      </c>
      <c r="AE1811" s="89">
        <f t="shared" si="307"/>
        <v>0</v>
      </c>
      <c r="AF1811">
        <f t="shared" si="308"/>
        <v>0</v>
      </c>
      <c r="AG1811" s="86">
        <f t="shared" si="309"/>
        <v>1</v>
      </c>
      <c r="AH1811" s="90">
        <f t="shared" si="310"/>
        <v>0</v>
      </c>
      <c r="AI1811" s="91">
        <f t="shared" si="311"/>
        <v>2.564102564102564E-2</v>
      </c>
      <c r="AJ1811" s="91">
        <f t="shared" si="312"/>
        <v>0</v>
      </c>
      <c r="AK1811" s="91">
        <f t="shared" si="313"/>
        <v>0</v>
      </c>
    </row>
    <row r="1812" spans="1:37" ht="25.15" customHeight="1" thickTop="1" thickBot="1" x14ac:dyDescent="0.25">
      <c r="A1812" s="286" t="s">
        <v>2403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88">
        <f>'Art. 121'!AF1738</f>
        <v>0</v>
      </c>
      <c r="AE1812" s="89">
        <f t="shared" si="307"/>
        <v>0</v>
      </c>
      <c r="AF1812">
        <f t="shared" si="308"/>
        <v>0</v>
      </c>
      <c r="AG1812" s="86">
        <f t="shared" si="309"/>
        <v>1</v>
      </c>
      <c r="AH1812" s="90">
        <f t="shared" si="310"/>
        <v>0</v>
      </c>
      <c r="AI1812" s="91">
        <f t="shared" si="311"/>
        <v>2.564102564102564E-2</v>
      </c>
      <c r="AJ1812" s="91">
        <f t="shared" si="312"/>
        <v>0</v>
      </c>
      <c r="AK1812" s="91">
        <f t="shared" si="313"/>
        <v>0</v>
      </c>
    </row>
    <row r="1813" spans="1:37" ht="25.15" customHeight="1" thickTop="1" thickBot="1" x14ac:dyDescent="0.25">
      <c r="A1813" s="286" t="s">
        <v>1627</v>
      </c>
      <c r="B1813" s="286"/>
      <c r="C1813" s="286"/>
      <c r="D1813" s="286"/>
      <c r="E1813" s="286"/>
      <c r="F1813" s="286"/>
      <c r="G1813" s="286"/>
      <c r="H1813" s="286"/>
      <c r="I1813" s="286"/>
      <c r="J1813" s="286"/>
      <c r="K1813" s="286"/>
      <c r="L1813" s="286"/>
      <c r="M1813" s="286"/>
      <c r="N1813" s="286"/>
      <c r="O1813" s="286"/>
      <c r="P1813" s="286"/>
      <c r="Q1813" s="286"/>
      <c r="R1813" s="286"/>
      <c r="S1813" s="286"/>
      <c r="T1813" s="286"/>
      <c r="U1813" s="286"/>
      <c r="V1813" s="286"/>
      <c r="W1813" s="286"/>
      <c r="X1813" s="286"/>
      <c r="Y1813" s="286"/>
      <c r="Z1813" s="286"/>
      <c r="AA1813" s="286"/>
      <c r="AB1813" s="286"/>
      <c r="AC1813" s="286"/>
      <c r="AD1813" s="88">
        <f>'Art. 121'!AF1739</f>
        <v>0</v>
      </c>
      <c r="AE1813" s="89">
        <f t="shared" si="307"/>
        <v>0</v>
      </c>
      <c r="AF1813">
        <f t="shared" si="308"/>
        <v>0</v>
      </c>
      <c r="AG1813" s="86">
        <f t="shared" si="309"/>
        <v>1</v>
      </c>
      <c r="AH1813" s="90">
        <f t="shared" si="310"/>
        <v>0</v>
      </c>
      <c r="AI1813" s="91">
        <f t="shared" si="311"/>
        <v>2.564102564102564E-2</v>
      </c>
      <c r="AJ1813" s="91">
        <f t="shared" si="312"/>
        <v>0</v>
      </c>
      <c r="AK1813" s="91">
        <f t="shared" si="313"/>
        <v>0</v>
      </c>
    </row>
    <row r="1814" spans="1:37" ht="25.15" customHeight="1" thickTop="1" thickBot="1" x14ac:dyDescent="0.25">
      <c r="A1814" s="285" t="s">
        <v>1629</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88">
        <f>'Art. 121'!AF1740</f>
        <v>0</v>
      </c>
      <c r="AE1814" s="89">
        <f t="shared" si="307"/>
        <v>0</v>
      </c>
      <c r="AF1814">
        <f t="shared" si="308"/>
        <v>0</v>
      </c>
      <c r="AG1814" s="86">
        <f t="shared" si="309"/>
        <v>1</v>
      </c>
      <c r="AH1814" s="90">
        <f t="shared" si="310"/>
        <v>0</v>
      </c>
      <c r="AI1814" s="91">
        <f t="shared" si="311"/>
        <v>2.564102564102564E-2</v>
      </c>
      <c r="AJ1814" s="91">
        <f t="shared" si="312"/>
        <v>0</v>
      </c>
      <c r="AK1814" s="91">
        <f t="shared" si="313"/>
        <v>0</v>
      </c>
    </row>
    <row r="1815" spans="1:37" ht="25.15" customHeight="1" thickTop="1" thickBot="1" x14ac:dyDescent="0.25">
      <c r="A1815" s="285" t="s">
        <v>1631</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8">
        <f>'Art. 121'!AF1741</f>
        <v>0</v>
      </c>
      <c r="AE1815" s="89">
        <f t="shared" si="307"/>
        <v>0</v>
      </c>
      <c r="AF1815">
        <f t="shared" si="308"/>
        <v>0</v>
      </c>
      <c r="AG1815" s="86">
        <f t="shared" si="309"/>
        <v>1</v>
      </c>
      <c r="AH1815" s="90">
        <f t="shared" si="310"/>
        <v>0</v>
      </c>
      <c r="AI1815" s="91">
        <f t="shared" si="311"/>
        <v>2.564102564102564E-2</v>
      </c>
      <c r="AJ1815" s="91">
        <f t="shared" si="312"/>
        <v>0</v>
      </c>
      <c r="AK1815" s="91">
        <f t="shared" si="313"/>
        <v>0</v>
      </c>
    </row>
    <row r="1816" spans="1:37" ht="25.15" customHeight="1" thickTop="1" thickBot="1" x14ac:dyDescent="0.25">
      <c r="A1816" s="285" t="s">
        <v>1633</v>
      </c>
      <c r="B1816" s="285"/>
      <c r="C1816" s="285"/>
      <c r="D1816" s="285"/>
      <c r="E1816" s="285"/>
      <c r="F1816" s="285"/>
      <c r="G1816" s="285"/>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88">
        <f>'Art. 121'!AF1742</f>
        <v>0</v>
      </c>
      <c r="AE1816" s="89">
        <f t="shared" si="307"/>
        <v>0</v>
      </c>
      <c r="AF1816">
        <f t="shared" si="308"/>
        <v>0</v>
      </c>
      <c r="AG1816" s="86">
        <f t="shared" si="309"/>
        <v>1</v>
      </c>
      <c r="AH1816" s="90">
        <f t="shared" si="310"/>
        <v>0</v>
      </c>
      <c r="AI1816" s="91">
        <f t="shared" si="311"/>
        <v>2.564102564102564E-2</v>
      </c>
      <c r="AJ1816" s="91">
        <f t="shared" si="312"/>
        <v>0</v>
      </c>
      <c r="AK1816" s="91">
        <f t="shared" si="313"/>
        <v>0</v>
      </c>
    </row>
    <row r="1817" spans="1:37" ht="25.15" customHeight="1" thickTop="1" thickBot="1" x14ac:dyDescent="0.25">
      <c r="A1817" s="286" t="s">
        <v>1635</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88">
        <f>'Art. 121'!AF1743</f>
        <v>0</v>
      </c>
      <c r="AE1817" s="89">
        <f t="shared" si="307"/>
        <v>0</v>
      </c>
      <c r="AF1817">
        <f t="shared" si="308"/>
        <v>0</v>
      </c>
      <c r="AG1817" s="86">
        <f t="shared" si="309"/>
        <v>1</v>
      </c>
      <c r="AH1817" s="90">
        <f t="shared" si="310"/>
        <v>0</v>
      </c>
      <c r="AI1817" s="91">
        <f t="shared" si="311"/>
        <v>2.564102564102564E-2</v>
      </c>
      <c r="AJ1817" s="91">
        <f t="shared" si="312"/>
        <v>0</v>
      </c>
      <c r="AK1817" s="91">
        <f t="shared" si="313"/>
        <v>0</v>
      </c>
    </row>
    <row r="1818" spans="1:37" ht="25.15" customHeight="1" thickTop="1" thickBot="1" x14ac:dyDescent="0.25">
      <c r="A1818" s="286" t="s">
        <v>1637</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88">
        <f>'Art. 121'!AF1744</f>
        <v>0</v>
      </c>
      <c r="AE1818" s="89">
        <f t="shared" si="307"/>
        <v>0</v>
      </c>
      <c r="AF1818">
        <f t="shared" si="308"/>
        <v>0</v>
      </c>
      <c r="AG1818" s="86">
        <f t="shared" si="309"/>
        <v>1</v>
      </c>
      <c r="AH1818" s="90">
        <f t="shared" si="310"/>
        <v>0</v>
      </c>
      <c r="AI1818" s="91">
        <f t="shared" si="311"/>
        <v>2.564102564102564E-2</v>
      </c>
      <c r="AJ1818" s="91">
        <f t="shared" si="312"/>
        <v>0</v>
      </c>
      <c r="AK1818" s="91">
        <f t="shared" si="313"/>
        <v>0</v>
      </c>
    </row>
    <row r="1819" spans="1:37" ht="25.15" customHeight="1" thickTop="1" thickBot="1" x14ac:dyDescent="0.25">
      <c r="A1819" s="285" t="s">
        <v>1639</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88">
        <f>'Art. 121'!AF1745</f>
        <v>0</v>
      </c>
      <c r="AE1819" s="89">
        <f t="shared" si="307"/>
        <v>0</v>
      </c>
      <c r="AF1819">
        <f t="shared" si="308"/>
        <v>0</v>
      </c>
      <c r="AG1819" s="86">
        <f t="shared" si="309"/>
        <v>1</v>
      </c>
      <c r="AH1819" s="90">
        <f t="shared" si="310"/>
        <v>0</v>
      </c>
      <c r="AI1819" s="91">
        <f t="shared" si="311"/>
        <v>2.564102564102564E-2</v>
      </c>
      <c r="AJ1819" s="91">
        <f t="shared" si="312"/>
        <v>0</v>
      </c>
      <c r="AK1819" s="91">
        <f t="shared" si="313"/>
        <v>0</v>
      </c>
    </row>
    <row r="1820" spans="1:37" ht="25.15" customHeight="1" thickTop="1" thickBot="1" x14ac:dyDescent="0.25">
      <c r="A1820" s="285" t="s">
        <v>1641</v>
      </c>
      <c r="B1820" s="285"/>
      <c r="C1820" s="285"/>
      <c r="D1820" s="285"/>
      <c r="E1820" s="285"/>
      <c r="F1820" s="285"/>
      <c r="G1820" s="285"/>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88">
        <f>'Art. 121'!AF1746</f>
        <v>0</v>
      </c>
      <c r="AE1820" s="89">
        <f t="shared" si="307"/>
        <v>0</v>
      </c>
      <c r="AF1820">
        <f t="shared" si="308"/>
        <v>0</v>
      </c>
      <c r="AG1820" s="86">
        <f t="shared" si="309"/>
        <v>1</v>
      </c>
      <c r="AH1820" s="90">
        <f t="shared" si="310"/>
        <v>0</v>
      </c>
      <c r="AI1820" s="91">
        <f t="shared" si="311"/>
        <v>2.564102564102564E-2</v>
      </c>
      <c r="AJ1820" s="91">
        <f t="shared" si="312"/>
        <v>0</v>
      </c>
      <c r="AK1820" s="91">
        <f t="shared" si="313"/>
        <v>0</v>
      </c>
    </row>
    <row r="1821" spans="1:37" ht="25.15" customHeight="1" thickTop="1" thickBot="1" x14ac:dyDescent="0.25">
      <c r="A1821" s="285" t="s">
        <v>1643</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88">
        <f>'Art. 121'!AF1747</f>
        <v>0</v>
      </c>
      <c r="AE1821" s="89">
        <f t="shared" si="307"/>
        <v>0</v>
      </c>
      <c r="AF1821">
        <f t="shared" si="308"/>
        <v>0</v>
      </c>
      <c r="AG1821" s="86">
        <f t="shared" si="309"/>
        <v>1</v>
      </c>
      <c r="AH1821" s="90">
        <f t="shared" si="310"/>
        <v>0</v>
      </c>
      <c r="AI1821" s="91">
        <f t="shared" si="311"/>
        <v>2.564102564102564E-2</v>
      </c>
      <c r="AJ1821" s="91">
        <f t="shared" si="312"/>
        <v>0</v>
      </c>
      <c r="AK1821" s="91">
        <f t="shared" si="313"/>
        <v>0</v>
      </c>
    </row>
    <row r="1822" spans="1:37" ht="25.15" customHeight="1" thickTop="1" thickBot="1" x14ac:dyDescent="0.25">
      <c r="A1822" s="286" t="s">
        <v>1645</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88">
        <f>'Art. 121'!AF1748</f>
        <v>0</v>
      </c>
      <c r="AE1822" s="89">
        <f t="shared" si="307"/>
        <v>0</v>
      </c>
      <c r="AF1822">
        <f t="shared" si="308"/>
        <v>0</v>
      </c>
      <c r="AG1822" s="86">
        <f t="shared" si="309"/>
        <v>1</v>
      </c>
      <c r="AH1822" s="90">
        <f t="shared" si="310"/>
        <v>0</v>
      </c>
      <c r="AI1822" s="91">
        <f t="shared" si="311"/>
        <v>2.564102564102564E-2</v>
      </c>
      <c r="AJ1822" s="91">
        <f t="shared" si="312"/>
        <v>0</v>
      </c>
      <c r="AK1822" s="91">
        <f t="shared" si="313"/>
        <v>0</v>
      </c>
    </row>
    <row r="1823" spans="1:37" ht="25.15" customHeight="1" thickTop="1" thickBot="1" x14ac:dyDescent="0.25">
      <c r="A1823" s="286" t="s">
        <v>1647</v>
      </c>
      <c r="B1823" s="286"/>
      <c r="C1823" s="286"/>
      <c r="D1823" s="286"/>
      <c r="E1823" s="286"/>
      <c r="F1823" s="286"/>
      <c r="G1823" s="286"/>
      <c r="H1823" s="286"/>
      <c r="I1823" s="286"/>
      <c r="J1823" s="286"/>
      <c r="K1823" s="286"/>
      <c r="L1823" s="286"/>
      <c r="M1823" s="286"/>
      <c r="N1823" s="286"/>
      <c r="O1823" s="286"/>
      <c r="P1823" s="286"/>
      <c r="Q1823" s="286"/>
      <c r="R1823" s="286"/>
      <c r="S1823" s="286"/>
      <c r="T1823" s="286"/>
      <c r="U1823" s="286"/>
      <c r="V1823" s="286"/>
      <c r="W1823" s="286"/>
      <c r="X1823" s="286"/>
      <c r="Y1823" s="286"/>
      <c r="Z1823" s="286"/>
      <c r="AA1823" s="286"/>
      <c r="AB1823" s="286"/>
      <c r="AC1823" s="286"/>
      <c r="AD1823" s="88">
        <f>'Art. 121'!AF1749</f>
        <v>0</v>
      </c>
      <c r="AE1823" s="89">
        <f t="shared" si="307"/>
        <v>0</v>
      </c>
      <c r="AF1823">
        <f t="shared" si="308"/>
        <v>0</v>
      </c>
      <c r="AG1823" s="86">
        <f t="shared" si="309"/>
        <v>1</v>
      </c>
      <c r="AH1823" s="90">
        <f t="shared" si="310"/>
        <v>0</v>
      </c>
      <c r="AI1823" s="91">
        <f t="shared" si="311"/>
        <v>2.564102564102564E-2</v>
      </c>
      <c r="AJ1823" s="91">
        <f t="shared" si="312"/>
        <v>0</v>
      </c>
      <c r="AK1823" s="91">
        <f t="shared" si="313"/>
        <v>0</v>
      </c>
    </row>
    <row r="1824" spans="1:37" ht="25.15" customHeight="1" thickTop="1" thickBot="1" x14ac:dyDescent="0.25">
      <c r="A1824" s="285" t="s">
        <v>2404</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88">
        <f>'Art. 121'!AF1750</f>
        <v>0</v>
      </c>
      <c r="AE1824" s="89">
        <f t="shared" si="307"/>
        <v>0</v>
      </c>
      <c r="AF1824">
        <f t="shared" si="308"/>
        <v>0</v>
      </c>
      <c r="AG1824" s="86">
        <f t="shared" si="309"/>
        <v>1</v>
      </c>
      <c r="AH1824" s="90">
        <f t="shared" si="310"/>
        <v>0</v>
      </c>
      <c r="AI1824" s="91">
        <f t="shared" si="311"/>
        <v>2.564102564102564E-2</v>
      </c>
      <c r="AJ1824" s="91">
        <f t="shared" si="312"/>
        <v>0</v>
      </c>
      <c r="AK1824" s="91">
        <f t="shared" si="313"/>
        <v>0</v>
      </c>
    </row>
    <row r="1825" spans="1:37" ht="25.15" customHeight="1" thickTop="1" thickBot="1" x14ac:dyDescent="0.25">
      <c r="A1825" s="285" t="s">
        <v>1650</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88">
        <f>'Art. 121'!AF1751</f>
        <v>0</v>
      </c>
      <c r="AE1825" s="89">
        <f t="shared" si="307"/>
        <v>0</v>
      </c>
      <c r="AF1825">
        <f t="shared" si="308"/>
        <v>0</v>
      </c>
      <c r="AG1825" s="86">
        <f t="shared" si="309"/>
        <v>1</v>
      </c>
      <c r="AH1825" s="90">
        <f t="shared" si="310"/>
        <v>0</v>
      </c>
      <c r="AI1825" s="91">
        <f t="shared" si="311"/>
        <v>2.564102564102564E-2</v>
      </c>
      <c r="AJ1825" s="91">
        <f t="shared" si="312"/>
        <v>0</v>
      </c>
      <c r="AK1825" s="91">
        <f t="shared" si="313"/>
        <v>0</v>
      </c>
    </row>
    <row r="1826" spans="1:37" ht="25.15" customHeight="1" thickTop="1" thickBot="1" x14ac:dyDescent="0.25">
      <c r="A1826" s="285" t="s">
        <v>1652</v>
      </c>
      <c r="B1826" s="285"/>
      <c r="C1826" s="285"/>
      <c r="D1826" s="285"/>
      <c r="E1826" s="285"/>
      <c r="F1826" s="285"/>
      <c r="G1826" s="285"/>
      <c r="H1826" s="285"/>
      <c r="I1826" s="285"/>
      <c r="J1826" s="285"/>
      <c r="K1826" s="285"/>
      <c r="L1826" s="285"/>
      <c r="M1826" s="285"/>
      <c r="N1826" s="285"/>
      <c r="O1826" s="285"/>
      <c r="P1826" s="285"/>
      <c r="Q1826" s="285"/>
      <c r="R1826" s="285"/>
      <c r="S1826" s="285"/>
      <c r="T1826" s="285"/>
      <c r="U1826" s="285"/>
      <c r="V1826" s="285"/>
      <c r="W1826" s="285"/>
      <c r="X1826" s="285"/>
      <c r="Y1826" s="285"/>
      <c r="Z1826" s="285"/>
      <c r="AA1826" s="285"/>
      <c r="AB1826" s="285"/>
      <c r="AC1826" s="285"/>
      <c r="AD1826" s="88">
        <f>'Art. 121'!AF1752</f>
        <v>0</v>
      </c>
      <c r="AE1826" s="89">
        <f t="shared" si="307"/>
        <v>0</v>
      </c>
      <c r="AF1826">
        <f t="shared" si="308"/>
        <v>0</v>
      </c>
      <c r="AG1826" s="86">
        <f t="shared" si="309"/>
        <v>1</v>
      </c>
      <c r="AH1826" s="90">
        <f t="shared" si="310"/>
        <v>0</v>
      </c>
      <c r="AI1826" s="91">
        <f t="shared" si="311"/>
        <v>2.564102564102564E-2</v>
      </c>
      <c r="AJ1826" s="91">
        <f t="shared" si="312"/>
        <v>0</v>
      </c>
      <c r="AK1826" s="91">
        <f t="shared" si="313"/>
        <v>0</v>
      </c>
    </row>
    <row r="1827" spans="1:37" ht="25.15" customHeight="1" thickTop="1" thickBot="1" x14ac:dyDescent="0.25">
      <c r="A1827" s="286" t="s">
        <v>1654</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88">
        <f>'Art. 121'!AF1753</f>
        <v>0</v>
      </c>
      <c r="AE1827" s="89">
        <f t="shared" si="307"/>
        <v>0</v>
      </c>
      <c r="AF1827">
        <f t="shared" si="308"/>
        <v>0</v>
      </c>
      <c r="AG1827" s="86">
        <f t="shared" si="309"/>
        <v>1</v>
      </c>
      <c r="AH1827" s="90">
        <f t="shared" si="310"/>
        <v>0</v>
      </c>
      <c r="AI1827" s="91">
        <f t="shared" si="311"/>
        <v>2.564102564102564E-2</v>
      </c>
      <c r="AJ1827" s="91">
        <f t="shared" si="312"/>
        <v>0</v>
      </c>
      <c r="AK1827" s="91">
        <f t="shared" si="313"/>
        <v>0</v>
      </c>
    </row>
    <row r="1828" spans="1:37" ht="25.15" customHeight="1" thickTop="1" thickBot="1" x14ac:dyDescent="0.25">
      <c r="A1828" s="285" t="s">
        <v>2405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88">
        <f>'Art. 121'!AF1754</f>
        <v>0</v>
      </c>
      <c r="AE1828" s="89">
        <f t="shared" si="307"/>
        <v>0</v>
      </c>
      <c r="AF1828">
        <f t="shared" si="308"/>
        <v>0</v>
      </c>
      <c r="AG1828" s="86">
        <f t="shared" si="309"/>
        <v>1</v>
      </c>
      <c r="AH1828" s="90">
        <f t="shared" si="310"/>
        <v>0</v>
      </c>
      <c r="AI1828" s="91">
        <f t="shared" si="311"/>
        <v>2.564102564102564E-2</v>
      </c>
      <c r="AJ1828" s="91">
        <f t="shared" si="312"/>
        <v>0</v>
      </c>
      <c r="AK1828" s="91">
        <f t="shared" si="313"/>
        <v>0</v>
      </c>
    </row>
    <row r="1829" spans="1:37" ht="25.15" customHeight="1" thickTop="1" thickBot="1" x14ac:dyDescent="0.25">
      <c r="A1829" s="285" t="s">
        <v>1657</v>
      </c>
      <c r="B1829" s="285"/>
      <c r="C1829" s="285"/>
      <c r="D1829" s="285"/>
      <c r="E1829" s="285"/>
      <c r="F1829" s="285"/>
      <c r="G1829" s="285"/>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88">
        <f>'Art. 121'!AF1755</f>
        <v>0</v>
      </c>
      <c r="AE1829" s="89">
        <f t="shared" si="307"/>
        <v>0</v>
      </c>
      <c r="AF1829">
        <f t="shared" si="308"/>
        <v>0</v>
      </c>
      <c r="AG1829" s="86">
        <f t="shared" si="309"/>
        <v>1</v>
      </c>
      <c r="AH1829" s="90">
        <f t="shared" si="310"/>
        <v>0</v>
      </c>
      <c r="AI1829" s="91">
        <f t="shared" si="311"/>
        <v>2.564102564102564E-2</v>
      </c>
      <c r="AJ1829" s="91">
        <f t="shared" si="312"/>
        <v>0</v>
      </c>
      <c r="AK1829" s="91">
        <f t="shared" si="313"/>
        <v>0</v>
      </c>
    </row>
    <row r="1830" spans="1:37" ht="25.15" customHeight="1" thickTop="1" thickBot="1" x14ac:dyDescent="0.25">
      <c r="A1830" s="285" t="s">
        <v>1659</v>
      </c>
      <c r="B1830" s="285"/>
      <c r="C1830" s="285"/>
      <c r="D1830" s="285"/>
      <c r="E1830" s="285"/>
      <c r="F1830" s="285"/>
      <c r="G1830" s="285"/>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88">
        <f>'Art. 121'!AF1756</f>
        <v>0</v>
      </c>
      <c r="AE1830" s="89">
        <f t="shared" si="307"/>
        <v>0</v>
      </c>
      <c r="AF1830">
        <f t="shared" si="308"/>
        <v>0</v>
      </c>
      <c r="AG1830" s="86">
        <f t="shared" si="309"/>
        <v>1</v>
      </c>
      <c r="AH1830" s="90">
        <f t="shared" si="310"/>
        <v>0</v>
      </c>
      <c r="AI1830" s="91">
        <f t="shared" si="311"/>
        <v>2.564102564102564E-2</v>
      </c>
      <c r="AJ1830" s="91">
        <f t="shared" si="312"/>
        <v>0</v>
      </c>
      <c r="AK1830" s="91">
        <f t="shared" si="313"/>
        <v>0</v>
      </c>
    </row>
    <row r="1831" spans="1:37" ht="25.15" customHeight="1" thickTop="1" thickBot="1" x14ac:dyDescent="0.25">
      <c r="A1831" s="286" t="s">
        <v>1661</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88">
        <f>'Art. 121'!AF1757</f>
        <v>0</v>
      </c>
      <c r="AE1831" s="89">
        <f t="shared" si="307"/>
        <v>0</v>
      </c>
      <c r="AF1831">
        <f t="shared" si="308"/>
        <v>0</v>
      </c>
      <c r="AG1831" s="86">
        <f t="shared" si="309"/>
        <v>1</v>
      </c>
      <c r="AH1831" s="90">
        <f t="shared" si="310"/>
        <v>0</v>
      </c>
      <c r="AI1831" s="91">
        <f t="shared" si="311"/>
        <v>2.564102564102564E-2</v>
      </c>
      <c r="AJ1831" s="91">
        <f t="shared" si="312"/>
        <v>0</v>
      </c>
      <c r="AK1831" s="91">
        <f t="shared" si="313"/>
        <v>0</v>
      </c>
    </row>
    <row r="1832" spans="1:37" ht="25.15" customHeight="1" thickTop="1" thickBot="1" x14ac:dyDescent="0.25">
      <c r="A1832" s="285" t="s">
        <v>1663</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88">
        <f>'Art. 121'!AF1758</f>
        <v>0</v>
      </c>
      <c r="AE1832" s="89">
        <f t="shared" si="307"/>
        <v>0</v>
      </c>
      <c r="AF1832">
        <f t="shared" si="308"/>
        <v>0</v>
      </c>
      <c r="AG1832" s="86">
        <f t="shared" si="309"/>
        <v>1</v>
      </c>
      <c r="AH1832" s="90">
        <f t="shared" si="310"/>
        <v>0</v>
      </c>
      <c r="AI1832" s="91">
        <f t="shared" si="311"/>
        <v>2.564102564102564E-2</v>
      </c>
      <c r="AJ1832" s="91">
        <f t="shared" si="312"/>
        <v>0</v>
      </c>
      <c r="AK1832" s="91">
        <f t="shared" si="313"/>
        <v>0</v>
      </c>
    </row>
    <row r="1833" spans="1:37" ht="25.15" customHeight="1" thickTop="1" thickBot="1" x14ac:dyDescent="0.25">
      <c r="A1833" s="285" t="s">
        <v>1665</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88">
        <f>'Art. 121'!AF1759</f>
        <v>0</v>
      </c>
      <c r="AE1833" s="89">
        <f t="shared" si="307"/>
        <v>0</v>
      </c>
      <c r="AF1833">
        <f t="shared" si="308"/>
        <v>0</v>
      </c>
      <c r="AG1833" s="86">
        <f t="shared" si="309"/>
        <v>1</v>
      </c>
      <c r="AH1833" s="90">
        <f t="shared" si="310"/>
        <v>0</v>
      </c>
      <c r="AI1833" s="91">
        <f t="shared" si="311"/>
        <v>2.564102564102564E-2</v>
      </c>
      <c r="AJ1833" s="91">
        <f t="shared" si="312"/>
        <v>0</v>
      </c>
      <c r="AK1833" s="91">
        <f t="shared" si="313"/>
        <v>0</v>
      </c>
    </row>
    <row r="1834" spans="1:37" ht="25.15" customHeight="1" thickTop="1" thickBot="1" x14ac:dyDescent="0.25">
      <c r="A1834" s="285" t="s">
        <v>2406</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88">
        <f>'Art. 121'!AF1760</f>
        <v>0</v>
      </c>
      <c r="AE1834" s="89">
        <f t="shared" si="307"/>
        <v>0</v>
      </c>
      <c r="AF1834">
        <f t="shared" si="308"/>
        <v>0</v>
      </c>
      <c r="AG1834" s="86">
        <f t="shared" si="309"/>
        <v>1</v>
      </c>
      <c r="AH1834" s="90">
        <f t="shared" si="310"/>
        <v>0</v>
      </c>
      <c r="AI1834" s="91">
        <f t="shared" si="311"/>
        <v>2.564102564102564E-2</v>
      </c>
      <c r="AJ1834" s="91">
        <f t="shared" si="312"/>
        <v>0</v>
      </c>
      <c r="AK1834" s="91">
        <f t="shared" si="313"/>
        <v>0</v>
      </c>
    </row>
    <row r="1835" spans="1:37" ht="25.15" customHeight="1" thickTop="1" thickBot="1" x14ac:dyDescent="0.25">
      <c r="A1835" s="286" t="s">
        <v>1321</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88">
        <f>'Art. 121'!AF1761</f>
        <v>0</v>
      </c>
      <c r="AE1835" s="89">
        <f t="shared" si="307"/>
        <v>0</v>
      </c>
      <c r="AF1835">
        <f t="shared" si="308"/>
        <v>0</v>
      </c>
      <c r="AG1835" s="86">
        <f t="shared" si="309"/>
        <v>1</v>
      </c>
      <c r="AH1835" s="90">
        <f t="shared" si="310"/>
        <v>0</v>
      </c>
      <c r="AI1835" s="91">
        <f t="shared" si="311"/>
        <v>2.564102564102564E-2</v>
      </c>
      <c r="AJ1835" s="91">
        <f t="shared" si="312"/>
        <v>0</v>
      </c>
      <c r="AK1835" s="91">
        <f t="shared" si="313"/>
        <v>0</v>
      </c>
    </row>
    <row r="1836" spans="1:37" ht="25.15" customHeight="1" thickTop="1" thickBot="1" x14ac:dyDescent="0.25">
      <c r="A1836" s="285" t="s">
        <v>1669</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88">
        <f>'Art. 121'!AF1762</f>
        <v>0</v>
      </c>
      <c r="AE1836" s="89">
        <f t="shared" si="307"/>
        <v>0</v>
      </c>
      <c r="AF1836">
        <f t="shared" si="308"/>
        <v>0</v>
      </c>
      <c r="AG1836" s="86">
        <f t="shared" si="309"/>
        <v>1</v>
      </c>
      <c r="AH1836" s="90">
        <f t="shared" si="310"/>
        <v>0</v>
      </c>
      <c r="AI1836" s="91">
        <f t="shared" si="311"/>
        <v>2.564102564102564E-2</v>
      </c>
      <c r="AJ1836" s="91">
        <f t="shared" si="312"/>
        <v>0</v>
      </c>
      <c r="AK1836" s="91">
        <f t="shared" si="313"/>
        <v>0</v>
      </c>
    </row>
    <row r="1837" spans="1:37" ht="25.15" customHeight="1" thickTop="1" thickBot="1" x14ac:dyDescent="0.25">
      <c r="A1837" s="285" t="s">
        <v>1671</v>
      </c>
      <c r="B1837" s="285"/>
      <c r="C1837" s="285"/>
      <c r="D1837" s="285"/>
      <c r="E1837" s="285"/>
      <c r="F1837" s="285"/>
      <c r="G1837" s="285"/>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88">
        <f>'Art. 121'!AF1763</f>
        <v>0</v>
      </c>
      <c r="AE1837" s="89">
        <f t="shared" si="307"/>
        <v>0</v>
      </c>
      <c r="AF1837">
        <f t="shared" si="308"/>
        <v>0</v>
      </c>
      <c r="AG1837" s="86">
        <f t="shared" si="309"/>
        <v>1</v>
      </c>
      <c r="AH1837" s="90">
        <f t="shared" si="310"/>
        <v>0</v>
      </c>
      <c r="AI1837" s="91">
        <f t="shared" si="311"/>
        <v>2.564102564102564E-2</v>
      </c>
      <c r="AJ1837" s="91">
        <f t="shared" si="312"/>
        <v>0</v>
      </c>
      <c r="AK1837" s="91">
        <f t="shared" si="313"/>
        <v>0</v>
      </c>
    </row>
    <row r="1838" spans="1:37" ht="25.15" customHeight="1" thickTop="1" thickBot="1" x14ac:dyDescent="0.25">
      <c r="A1838" s="285" t="s">
        <v>1673</v>
      </c>
      <c r="B1838" s="285"/>
      <c r="C1838" s="285"/>
      <c r="D1838" s="285"/>
      <c r="E1838" s="285"/>
      <c r="F1838" s="285"/>
      <c r="G1838" s="285"/>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88">
        <f>'Art. 121'!AF1764</f>
        <v>0</v>
      </c>
      <c r="AE1838" s="89">
        <f t="shared" si="307"/>
        <v>0</v>
      </c>
      <c r="AF1838">
        <f t="shared" si="308"/>
        <v>0</v>
      </c>
      <c r="AG1838" s="86">
        <f t="shared" si="309"/>
        <v>1</v>
      </c>
      <c r="AH1838" s="90">
        <f t="shared" si="310"/>
        <v>0</v>
      </c>
      <c r="AI1838" s="91">
        <f t="shared" si="311"/>
        <v>2.564102564102564E-2</v>
      </c>
      <c r="AJ1838" s="91">
        <f t="shared" si="312"/>
        <v>0</v>
      </c>
      <c r="AK1838" s="91">
        <f t="shared" si="313"/>
        <v>0</v>
      </c>
    </row>
    <row r="1839" spans="1:37" ht="25.15" customHeight="1" thickTop="1" thickBot="1" x14ac:dyDescent="0.25">
      <c r="A1839" s="286" t="s">
        <v>1675</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88">
        <f>'Art. 121'!AF1765</f>
        <v>0</v>
      </c>
      <c r="AE1839" s="89">
        <f t="shared" si="307"/>
        <v>0</v>
      </c>
      <c r="AF1839">
        <f t="shared" si="308"/>
        <v>0</v>
      </c>
      <c r="AG1839" s="86">
        <f t="shared" si="309"/>
        <v>1</v>
      </c>
      <c r="AH1839" s="90">
        <f t="shared" si="310"/>
        <v>0</v>
      </c>
      <c r="AI1839" s="91">
        <f t="shared" si="311"/>
        <v>2.564102564102564E-2</v>
      </c>
      <c r="AJ1839" s="91">
        <f t="shared" si="312"/>
        <v>0</v>
      </c>
      <c r="AK1839" s="91">
        <f t="shared" si="313"/>
        <v>0</v>
      </c>
    </row>
    <row r="1840" spans="1:37" ht="25.15" customHeight="1" thickTop="1" x14ac:dyDescent="0.2">
      <c r="A1840" s="307" t="s">
        <v>2399</v>
      </c>
      <c r="B1840" s="307"/>
      <c r="C1840" s="307"/>
      <c r="D1840" s="307"/>
      <c r="E1840" s="307"/>
      <c r="F1840" s="307"/>
      <c r="G1840" s="307"/>
      <c r="H1840" s="307"/>
      <c r="I1840" s="307"/>
      <c r="J1840" s="307"/>
      <c r="K1840" s="307"/>
      <c r="L1840" s="307"/>
      <c r="M1840" s="307"/>
      <c r="N1840" s="307"/>
      <c r="O1840" s="307"/>
      <c r="P1840" s="307"/>
      <c r="Q1840" s="307"/>
      <c r="R1840" s="307"/>
      <c r="S1840" s="307"/>
      <c r="T1840" s="307"/>
      <c r="U1840" s="307"/>
      <c r="V1840" s="307"/>
      <c r="W1840" s="307"/>
      <c r="X1840" s="307"/>
      <c r="Y1840" s="307"/>
      <c r="Z1840" s="307"/>
      <c r="AA1840" s="307"/>
      <c r="AB1840" s="307"/>
      <c r="AC1840" s="307"/>
      <c r="AD1840" s="307"/>
      <c r="AE1840" s="89">
        <f>SUM(AE1801:AE1839)</f>
        <v>0</v>
      </c>
      <c r="AF1840" s="59"/>
      <c r="AG1840" s="92">
        <f>SUM(AG1801:AG1839)</f>
        <v>39</v>
      </c>
      <c r="AH1840" s="93"/>
      <c r="AI1840" s="94"/>
      <c r="AJ1840" s="94"/>
      <c r="AK1840" s="94"/>
    </row>
    <row r="1841" spans="1:37" ht="25.15" customHeight="1" x14ac:dyDescent="0.2">
      <c r="A1841" s="308" t="s">
        <v>2400</v>
      </c>
      <c r="B1841" s="308"/>
      <c r="C1841" s="308"/>
      <c r="D1841" s="308"/>
      <c r="E1841" s="308"/>
      <c r="F1841" s="308"/>
      <c r="G1841" s="308"/>
      <c r="H1841" s="308"/>
      <c r="I1841" s="308"/>
      <c r="J1841" s="308"/>
      <c r="K1841" s="308"/>
      <c r="L1841" s="308"/>
      <c r="M1841" s="308"/>
      <c r="N1841" s="308"/>
      <c r="O1841" s="308"/>
      <c r="P1841" s="308"/>
      <c r="Q1841" s="308"/>
      <c r="R1841" s="308"/>
      <c r="S1841" s="308"/>
      <c r="T1841" s="308"/>
      <c r="U1841" s="308"/>
      <c r="V1841" s="308"/>
      <c r="W1841" s="308"/>
      <c r="X1841" s="308"/>
      <c r="Y1841" s="308"/>
      <c r="Z1841" s="308"/>
      <c r="AA1841" s="308"/>
      <c r="AB1841" s="308"/>
      <c r="AC1841" s="308"/>
      <c r="AD1841" s="308"/>
      <c r="AE1841" s="89">
        <f>AE1840/$AE$23*100</f>
        <v>0</v>
      </c>
      <c r="AF1841" s="59"/>
      <c r="AG1841" s="92"/>
      <c r="AH1841" s="93"/>
      <c r="AI1841" s="94"/>
      <c r="AJ1841" s="94"/>
      <c r="AK1841" s="94"/>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5"/>
      <c r="R1842" s="70"/>
      <c r="S1842" s="70"/>
      <c r="T1842" s="70"/>
      <c r="U1842" s="70"/>
      <c r="V1842" s="70"/>
      <c r="W1842" s="70"/>
      <c r="X1842" s="70"/>
      <c r="Y1842" s="70"/>
      <c r="Z1842" s="70"/>
      <c r="AA1842" s="70"/>
      <c r="AB1842" s="70"/>
      <c r="AC1842" s="70"/>
      <c r="AD1842" s="96"/>
      <c r="AE1842" s="96"/>
    </row>
    <row r="1843" spans="1:37" ht="25.15" customHeight="1" thickTop="1" thickBot="1" x14ac:dyDescent="0.25">
      <c r="A1843" s="310" t="s">
        <v>73</v>
      </c>
      <c r="B1843" s="310"/>
      <c r="C1843" s="310"/>
      <c r="D1843" s="310"/>
      <c r="E1843" s="310"/>
      <c r="F1843" s="310"/>
      <c r="G1843" s="310"/>
      <c r="H1843" s="310"/>
      <c r="I1843" s="310"/>
      <c r="J1843" s="310"/>
      <c r="K1843" s="310"/>
      <c r="L1843" s="310"/>
      <c r="M1843" s="310"/>
      <c r="N1843" s="310"/>
      <c r="O1843" s="310"/>
      <c r="P1843" s="310"/>
      <c r="Q1843" s="310"/>
      <c r="R1843" s="310"/>
      <c r="S1843" s="310"/>
      <c r="T1843" s="310"/>
      <c r="U1843" s="310"/>
      <c r="V1843" s="310"/>
      <c r="W1843" s="310"/>
      <c r="X1843" s="310"/>
      <c r="Y1843" s="310"/>
      <c r="Z1843" s="310"/>
      <c r="AA1843" s="310"/>
      <c r="AB1843" s="310"/>
      <c r="AC1843" s="310"/>
      <c r="AD1843" s="104" t="s">
        <v>64</v>
      </c>
      <c r="AE1843" s="105" t="s">
        <v>8</v>
      </c>
      <c r="AF1843" s="86" t="s">
        <v>2133</v>
      </c>
      <c r="AG1843" s="86" t="s">
        <v>2134</v>
      </c>
      <c r="AH1843" s="86" t="s">
        <v>2135</v>
      </c>
      <c r="AI1843" s="87" t="s">
        <v>2136</v>
      </c>
      <c r="AJ1843" s="86"/>
      <c r="AK1843" s="87" t="s">
        <v>2137</v>
      </c>
    </row>
    <row r="1844" spans="1:37" ht="25.15" customHeight="1" thickTop="1" thickBot="1" x14ac:dyDescent="0.25">
      <c r="A1844" s="285" t="s">
        <v>1677</v>
      </c>
      <c r="B1844" s="285"/>
      <c r="C1844" s="285"/>
      <c r="D1844" s="285"/>
      <c r="E1844" s="285"/>
      <c r="F1844" s="285"/>
      <c r="G1844" s="285"/>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88">
        <f>'Art. 121'!AF1768</f>
        <v>0</v>
      </c>
      <c r="AE1844" s="89">
        <f>IF(AG1844=1,AK1844,AG1844)</f>
        <v>0</v>
      </c>
      <c r="AF1844">
        <f>AD1844/2</f>
        <v>0</v>
      </c>
      <c r="AG1844" s="86">
        <f>IF(AND(AF1844&gt;=0,AF1844&lt;=1),1,"No aplica")</f>
        <v>1</v>
      </c>
      <c r="AH1844" s="90">
        <f>AD1844/(AG1844*2)</f>
        <v>0</v>
      </c>
      <c r="AI1844" s="91">
        <f>IF(AG1844=1,AG1844/$AG$1849,"No aplica")</f>
        <v>0.2</v>
      </c>
      <c r="AJ1844" s="91">
        <f>AF1844*AI1844</f>
        <v>0</v>
      </c>
      <c r="AK1844" s="91">
        <f>AJ1844*$AE$23</f>
        <v>0</v>
      </c>
    </row>
    <row r="1845" spans="1:37" ht="25.15" customHeight="1" thickTop="1" thickBot="1" x14ac:dyDescent="0.25">
      <c r="A1845" s="285" t="s">
        <v>1679</v>
      </c>
      <c r="B1845" s="285"/>
      <c r="C1845" s="285"/>
      <c r="D1845" s="285"/>
      <c r="E1845" s="285"/>
      <c r="F1845" s="285"/>
      <c r="G1845" s="285"/>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88">
        <f>'Art. 121'!AF1769</f>
        <v>0</v>
      </c>
      <c r="AE1845" s="89">
        <f>IF(AG1845=1,AK1845,AG1845)</f>
        <v>0</v>
      </c>
      <c r="AF1845">
        <f>AD1845/2</f>
        <v>0</v>
      </c>
      <c r="AG1845" s="86">
        <f>IF(AND(AF1845&gt;=0,AF1845&lt;=1),1,"No aplica")</f>
        <v>1</v>
      </c>
      <c r="AH1845" s="90">
        <f>AD1845/(AG1845*2)</f>
        <v>0</v>
      </c>
      <c r="AI1845" s="91">
        <f>IF(AG1845=1,AG1845/$AG$1849,"No aplica")</f>
        <v>0.2</v>
      </c>
      <c r="AJ1845" s="91">
        <f>AF1845*AI1845</f>
        <v>0</v>
      </c>
      <c r="AK1845" s="91">
        <f>AJ1845*$AE$23</f>
        <v>0</v>
      </c>
    </row>
    <row r="1846" spans="1:37" ht="25.15" customHeight="1" thickTop="1" thickBot="1" x14ac:dyDescent="0.25">
      <c r="A1846" s="285" t="s">
        <v>1681</v>
      </c>
      <c r="B1846" s="285"/>
      <c r="C1846" s="285"/>
      <c r="D1846" s="285"/>
      <c r="E1846" s="285"/>
      <c r="F1846" s="285"/>
      <c r="G1846" s="285"/>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88">
        <f>'Art. 121'!AF1770</f>
        <v>0</v>
      </c>
      <c r="AE1846" s="89">
        <f>IF(AG1846=1,AK1846,AG1846)</f>
        <v>0</v>
      </c>
      <c r="AF1846">
        <f>AD1846/2</f>
        <v>0</v>
      </c>
      <c r="AG1846" s="86">
        <f>IF(AND(AF1846&gt;=0,AF1846&lt;=1),1,"No aplica")</f>
        <v>1</v>
      </c>
      <c r="AH1846" s="90">
        <f>AD1846/(AG1846*2)</f>
        <v>0</v>
      </c>
      <c r="AI1846" s="91">
        <f>IF(AG1846=1,AG1846/$AG$1849,"No aplica")</f>
        <v>0.2</v>
      </c>
      <c r="AJ1846" s="91">
        <f>AF1846*AI1846</f>
        <v>0</v>
      </c>
      <c r="AK1846" s="91">
        <f>AJ1846*$AE$23</f>
        <v>0</v>
      </c>
    </row>
    <row r="1847" spans="1:37" ht="25.15" customHeight="1" thickTop="1" thickBot="1" x14ac:dyDescent="0.25">
      <c r="A1847" s="285" t="s">
        <v>1683</v>
      </c>
      <c r="B1847" s="285"/>
      <c r="C1847" s="285"/>
      <c r="D1847" s="285"/>
      <c r="E1847" s="285"/>
      <c r="F1847" s="285"/>
      <c r="G1847" s="285"/>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88">
        <f>'Art. 121'!AF1771</f>
        <v>0</v>
      </c>
      <c r="AE1847" s="89">
        <f>IF(AG1847=1,AK1847,AG1847)</f>
        <v>0</v>
      </c>
      <c r="AF1847">
        <f>AD1847/2</f>
        <v>0</v>
      </c>
      <c r="AG1847" s="86">
        <f>IF(AND(AF1847&gt;=0,AF1847&lt;=1),1,"No aplica")</f>
        <v>1</v>
      </c>
      <c r="AH1847" s="90">
        <f>AD1847/(AG1847*2)</f>
        <v>0</v>
      </c>
      <c r="AI1847" s="91">
        <f>IF(AG1847=1,AG1847/$AG$1849,"No aplica")</f>
        <v>0.2</v>
      </c>
      <c r="AJ1847" s="91">
        <f>AF1847*AI1847</f>
        <v>0</v>
      </c>
      <c r="AK1847" s="91">
        <f>AJ1847*$AE$23</f>
        <v>0</v>
      </c>
    </row>
    <row r="1848" spans="1:37" ht="25.15" customHeight="1" thickTop="1" thickBot="1" x14ac:dyDescent="0.25">
      <c r="A1848" s="285" t="s">
        <v>1685</v>
      </c>
      <c r="B1848" s="285"/>
      <c r="C1848" s="285"/>
      <c r="D1848" s="285"/>
      <c r="E1848" s="285"/>
      <c r="F1848" s="285"/>
      <c r="G1848" s="285"/>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88">
        <f>'Art. 121'!AF1772</f>
        <v>0</v>
      </c>
      <c r="AE1848" s="89">
        <f>IF(AG1848=1,AK1848,AG1848)</f>
        <v>0</v>
      </c>
      <c r="AF1848">
        <f>AD1848/2</f>
        <v>0</v>
      </c>
      <c r="AG1848" s="86">
        <f>IF(AND(AF1848&gt;=0,AF1848&lt;=1),1,"No aplica")</f>
        <v>1</v>
      </c>
      <c r="AH1848" s="90">
        <f>AD1848/(AG1848*2)</f>
        <v>0</v>
      </c>
      <c r="AI1848" s="91">
        <f>IF(AG1848=1,AG1848/$AG$1849,"No aplica")</f>
        <v>0.2</v>
      </c>
      <c r="AJ1848" s="91">
        <f>AF1848*AI1848</f>
        <v>0</v>
      </c>
      <c r="AK1848" s="91">
        <f>AJ1848*$AE$23</f>
        <v>0</v>
      </c>
    </row>
    <row r="1849" spans="1:37" ht="25.15" customHeight="1" thickTop="1" x14ac:dyDescent="0.2">
      <c r="A1849" s="307" t="s">
        <v>2401</v>
      </c>
      <c r="B1849" s="307"/>
      <c r="C1849" s="307"/>
      <c r="D1849" s="307"/>
      <c r="E1849" s="307"/>
      <c r="F1849" s="307"/>
      <c r="G1849" s="307"/>
      <c r="H1849" s="307"/>
      <c r="I1849" s="307"/>
      <c r="J1849" s="307"/>
      <c r="K1849" s="307"/>
      <c r="L1849" s="307"/>
      <c r="M1849" s="307"/>
      <c r="N1849" s="307"/>
      <c r="O1849" s="307"/>
      <c r="P1849" s="307"/>
      <c r="Q1849" s="307"/>
      <c r="R1849" s="307"/>
      <c r="S1849" s="307"/>
      <c r="T1849" s="307"/>
      <c r="U1849" s="307"/>
      <c r="V1849" s="307"/>
      <c r="W1849" s="307"/>
      <c r="X1849" s="307"/>
      <c r="Y1849" s="307"/>
      <c r="Z1849" s="307"/>
      <c r="AA1849" s="307"/>
      <c r="AB1849" s="307"/>
      <c r="AC1849" s="307"/>
      <c r="AD1849" s="307"/>
      <c r="AE1849" s="89">
        <f>SUM(AE1842:AE1848)</f>
        <v>0</v>
      </c>
      <c r="AF1849" s="59"/>
      <c r="AG1849" s="92">
        <f>SUM(AG1844:AG1848)</f>
        <v>5</v>
      </c>
      <c r="AH1849" s="93"/>
      <c r="AI1849" s="94"/>
      <c r="AJ1849" s="94"/>
      <c r="AK1849" s="94"/>
    </row>
    <row r="1850" spans="1:37" ht="25.15" customHeight="1" x14ac:dyDescent="0.2">
      <c r="A1850" s="308" t="s">
        <v>2402</v>
      </c>
      <c r="B1850" s="308"/>
      <c r="C1850" s="308"/>
      <c r="D1850" s="308"/>
      <c r="E1850" s="308"/>
      <c r="F1850" s="308"/>
      <c r="G1850" s="308"/>
      <c r="H1850" s="308"/>
      <c r="I1850" s="308"/>
      <c r="J1850" s="308"/>
      <c r="K1850" s="308"/>
      <c r="L1850" s="308"/>
      <c r="M1850" s="308"/>
      <c r="N1850" s="308"/>
      <c r="O1850" s="308"/>
      <c r="P1850" s="308"/>
      <c r="Q1850" s="308"/>
      <c r="R1850" s="308"/>
      <c r="S1850" s="308"/>
      <c r="T1850" s="308"/>
      <c r="U1850" s="308"/>
      <c r="V1850" s="308"/>
      <c r="W1850" s="308"/>
      <c r="X1850" s="308"/>
      <c r="Y1850" s="308"/>
      <c r="Z1850" s="308"/>
      <c r="AA1850" s="308"/>
      <c r="AB1850" s="308"/>
      <c r="AC1850" s="308"/>
      <c r="AD1850" s="308"/>
      <c r="AE1850" s="89">
        <f>AE1849/$AE$23*100</f>
        <v>0</v>
      </c>
      <c r="AF1850" s="59"/>
      <c r="AG1850" s="92"/>
      <c r="AH1850" s="93"/>
      <c r="AI1850" s="94"/>
      <c r="AJ1850" s="94"/>
      <c r="AK1850" s="94"/>
    </row>
    <row r="1851" spans="1:37" ht="25.15" customHeight="1" x14ac:dyDescent="0.2">
      <c r="A1851" s="100"/>
      <c r="B1851" s="100"/>
      <c r="C1851" s="100"/>
      <c r="D1851" s="100"/>
      <c r="E1851" s="100"/>
      <c r="F1851" s="100"/>
      <c r="G1851" s="100"/>
      <c r="H1851" s="100"/>
      <c r="I1851" s="100"/>
      <c r="J1851" s="100"/>
      <c r="K1851" s="100"/>
      <c r="L1851" s="100"/>
      <c r="M1851" s="100"/>
      <c r="N1851" s="100"/>
      <c r="O1851" s="100"/>
      <c r="P1851" s="100"/>
      <c r="Q1851" s="95"/>
      <c r="R1851" s="100"/>
      <c r="S1851" s="100"/>
      <c r="T1851" s="100"/>
      <c r="U1851" s="100"/>
      <c r="V1851" s="100"/>
      <c r="W1851" s="100"/>
      <c r="X1851" s="100"/>
      <c r="Y1851" s="100"/>
      <c r="Z1851" s="100"/>
      <c r="AA1851" s="100"/>
      <c r="AB1851" s="100"/>
      <c r="AC1851" s="100"/>
      <c r="AD1851" s="96"/>
      <c r="AE1851" s="96"/>
    </row>
    <row r="1852" spans="1:37" ht="25.15" customHeight="1" x14ac:dyDescent="0.2">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15" customHeight="1" x14ac:dyDescent="0.2">
      <c r="A1853" s="309" t="s">
        <v>1686</v>
      </c>
      <c r="B1853" s="309"/>
      <c r="C1853" s="309"/>
      <c r="D1853" s="309"/>
      <c r="E1853" s="309"/>
      <c r="F1853" s="309"/>
      <c r="G1853" s="309"/>
      <c r="H1853" s="309"/>
      <c r="I1853" s="309"/>
      <c r="J1853" s="309"/>
      <c r="K1853" s="309"/>
      <c r="L1853" s="309"/>
      <c r="M1853" s="309"/>
      <c r="N1853" s="309"/>
      <c r="O1853" s="309"/>
      <c r="P1853" s="309"/>
      <c r="Q1853" s="309"/>
      <c r="R1853" s="309"/>
      <c r="S1853" s="309"/>
      <c r="T1853" s="309"/>
      <c r="U1853" s="309"/>
      <c r="V1853" s="309"/>
      <c r="W1853" s="309"/>
      <c r="X1853" s="309"/>
      <c r="Y1853" s="309"/>
      <c r="Z1853" s="309"/>
      <c r="AA1853" s="309"/>
      <c r="AB1853" s="309"/>
      <c r="AC1853" s="309"/>
      <c r="AD1853" s="82"/>
      <c r="AE1853" s="82"/>
    </row>
    <row r="1854" spans="1:37" ht="25.15" customHeight="1" x14ac:dyDescent="0.2">
      <c r="A1854" s="101"/>
      <c r="B1854" s="102"/>
      <c r="C1854" s="102"/>
      <c r="D1854" s="102"/>
      <c r="E1854" s="102"/>
      <c r="F1854" s="102"/>
      <c r="G1854" s="102"/>
      <c r="H1854" s="102"/>
      <c r="I1854" s="102"/>
      <c r="J1854" s="102"/>
      <c r="K1854" s="102"/>
      <c r="L1854" s="102"/>
      <c r="M1854" s="102"/>
      <c r="N1854" s="102"/>
      <c r="O1854" s="102"/>
      <c r="P1854" s="102"/>
      <c r="Q1854" s="103"/>
      <c r="R1854" s="102"/>
      <c r="S1854" s="102"/>
      <c r="T1854" s="102"/>
      <c r="U1854" s="102"/>
      <c r="V1854" s="102"/>
      <c r="W1854" s="102"/>
      <c r="X1854" s="102"/>
      <c r="Y1854" s="102"/>
      <c r="Z1854" s="102"/>
      <c r="AA1854" s="102"/>
      <c r="AB1854" s="102"/>
      <c r="AC1854" s="102"/>
      <c r="AD1854" s="83"/>
      <c r="AE1854" s="83"/>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5"/>
      <c r="R1855" s="70"/>
      <c r="S1855" s="70"/>
      <c r="T1855" s="70"/>
      <c r="U1855" s="70"/>
      <c r="V1855" s="70"/>
      <c r="W1855" s="70"/>
      <c r="X1855" s="70"/>
      <c r="Y1855" s="70"/>
      <c r="Z1855" s="70"/>
      <c r="AA1855" s="70"/>
      <c r="AB1855" s="70"/>
      <c r="AC1855" s="70"/>
      <c r="AD1855" s="96"/>
      <c r="AE1855" s="96"/>
    </row>
    <row r="1856" spans="1:37" ht="25.15" customHeight="1" thickTop="1" thickBot="1" x14ac:dyDescent="0.25">
      <c r="A1856" s="299" t="s">
        <v>43</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63" t="s">
        <v>64</v>
      </c>
      <c r="AE1856" s="211" t="s">
        <v>8</v>
      </c>
      <c r="AF1856" s="86" t="s">
        <v>2133</v>
      </c>
      <c r="AG1856" s="86" t="s">
        <v>2134</v>
      </c>
      <c r="AH1856" s="86" t="s">
        <v>2135</v>
      </c>
      <c r="AI1856" s="87" t="s">
        <v>2136</v>
      </c>
      <c r="AJ1856" s="86"/>
      <c r="AK1856" s="87" t="s">
        <v>2137</v>
      </c>
    </row>
    <row r="1857" spans="1:37" ht="25.15" customHeight="1" thickTop="1" thickBot="1" x14ac:dyDescent="0.25">
      <c r="A1857" s="285" t="s">
        <v>987</v>
      </c>
      <c r="B1857" s="285"/>
      <c r="C1857" s="285"/>
      <c r="D1857" s="285"/>
      <c r="E1857" s="285"/>
      <c r="F1857" s="285"/>
      <c r="G1857" s="285"/>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88">
        <f>'Art. 121'!AF1781</f>
        <v>3</v>
      </c>
      <c r="AE1857" s="89" t="str">
        <f t="shared" ref="AE1857:AE1867" si="314">IF(AG1857=1,AK1857,AG1857)</f>
        <v>No aplica</v>
      </c>
      <c r="AF1857">
        <f t="shared" ref="AF1857:AF1867" si="315">AD1857/2</f>
        <v>1.5</v>
      </c>
      <c r="AG1857" s="86" t="str">
        <f t="shared" ref="AG1857:AG1867" si="316">IF(AND(AF1857&gt;=0,AF1857&lt;=1),1,"No aplica")</f>
        <v>No aplica</v>
      </c>
      <c r="AH1857" s="90" t="e">
        <f t="shared" ref="AH1857:AH1867" si="317">AD1857/(AG1857*2)</f>
        <v>#VALUE!</v>
      </c>
      <c r="AI1857" s="91" t="str">
        <f t="shared" ref="AI1857:AI1867" si="318">IF(AG1857=1,AG1857/$AG$1868,"No aplica")</f>
        <v>No aplica</v>
      </c>
      <c r="AJ1857" s="91" t="e">
        <f t="shared" ref="AJ1857:AJ1867" si="319">AF1857*AI1857</f>
        <v>#VALUE!</v>
      </c>
      <c r="AK1857" s="91" t="e">
        <f t="shared" ref="AK1857:AK1867" si="320">AJ1857*$AE$23</f>
        <v>#VALUE!</v>
      </c>
    </row>
    <row r="1858" spans="1:37" ht="25.15" customHeight="1" thickTop="1" thickBot="1" x14ac:dyDescent="0.25">
      <c r="A1858" s="285" t="s">
        <v>989</v>
      </c>
      <c r="B1858" s="285"/>
      <c r="C1858" s="285"/>
      <c r="D1858" s="285"/>
      <c r="E1858" s="285"/>
      <c r="F1858" s="285"/>
      <c r="G1858" s="285"/>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88">
        <f>'Art. 121'!AF1782</f>
        <v>3</v>
      </c>
      <c r="AE1858" s="89" t="str">
        <f t="shared" si="314"/>
        <v>No aplica</v>
      </c>
      <c r="AF1858">
        <f t="shared" si="315"/>
        <v>1.5</v>
      </c>
      <c r="AG1858" s="86" t="str">
        <f t="shared" si="316"/>
        <v>No aplica</v>
      </c>
      <c r="AH1858" s="90" t="e">
        <f t="shared" si="317"/>
        <v>#VALUE!</v>
      </c>
      <c r="AI1858" s="91" t="str">
        <f t="shared" si="318"/>
        <v>No aplica</v>
      </c>
      <c r="AJ1858" s="91" t="e">
        <f t="shared" si="319"/>
        <v>#VALUE!</v>
      </c>
      <c r="AK1858" s="91" t="e">
        <f t="shared" si="320"/>
        <v>#VALUE!</v>
      </c>
    </row>
    <row r="1859" spans="1:37" ht="25.15" customHeight="1" thickTop="1" thickBot="1" x14ac:dyDescent="0.25">
      <c r="A1859" s="285" t="s">
        <v>1690</v>
      </c>
      <c r="B1859" s="285"/>
      <c r="C1859" s="285"/>
      <c r="D1859" s="285"/>
      <c r="E1859" s="285"/>
      <c r="F1859" s="285"/>
      <c r="G1859" s="285"/>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88">
        <f>'Art. 121'!AF1783</f>
        <v>3</v>
      </c>
      <c r="AE1859" s="89" t="str">
        <f t="shared" si="314"/>
        <v>No aplica</v>
      </c>
      <c r="AF1859">
        <f t="shared" si="315"/>
        <v>1.5</v>
      </c>
      <c r="AG1859" s="86" t="str">
        <f t="shared" si="316"/>
        <v>No aplica</v>
      </c>
      <c r="AH1859" s="90" t="e">
        <f t="shared" si="317"/>
        <v>#VALUE!</v>
      </c>
      <c r="AI1859" s="91" t="str">
        <f t="shared" si="318"/>
        <v>No aplica</v>
      </c>
      <c r="AJ1859" s="91" t="e">
        <f t="shared" si="319"/>
        <v>#VALUE!</v>
      </c>
      <c r="AK1859" s="91" t="e">
        <f t="shared" si="320"/>
        <v>#VALUE!</v>
      </c>
    </row>
    <row r="1860" spans="1:37" ht="25.15" customHeight="1" thickTop="1" thickBot="1" x14ac:dyDescent="0.25">
      <c r="A1860" s="285" t="s">
        <v>1692</v>
      </c>
      <c r="B1860" s="285"/>
      <c r="C1860" s="285"/>
      <c r="D1860" s="285"/>
      <c r="E1860" s="285"/>
      <c r="F1860" s="285"/>
      <c r="G1860" s="285"/>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88">
        <f>'Art. 121'!AF1784</f>
        <v>3</v>
      </c>
      <c r="AE1860" s="89" t="str">
        <f t="shared" si="314"/>
        <v>No aplica</v>
      </c>
      <c r="AF1860">
        <f t="shared" si="315"/>
        <v>1.5</v>
      </c>
      <c r="AG1860" s="86" t="str">
        <f t="shared" si="316"/>
        <v>No aplica</v>
      </c>
      <c r="AH1860" s="90" t="e">
        <f t="shared" si="317"/>
        <v>#VALUE!</v>
      </c>
      <c r="AI1860" s="91" t="str">
        <f t="shared" si="318"/>
        <v>No aplica</v>
      </c>
      <c r="AJ1860" s="91" t="e">
        <f t="shared" si="319"/>
        <v>#VALUE!</v>
      </c>
      <c r="AK1860" s="91" t="e">
        <f t="shared" si="320"/>
        <v>#VALUE!</v>
      </c>
    </row>
    <row r="1861" spans="1:37" ht="25.15" customHeight="1" thickTop="1" thickBot="1" x14ac:dyDescent="0.25">
      <c r="A1861" s="286" t="s">
        <v>1694</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88">
        <f>'Art. 121'!AF1785</f>
        <v>3</v>
      </c>
      <c r="AE1861" s="89" t="str">
        <f t="shared" si="314"/>
        <v>No aplica</v>
      </c>
      <c r="AF1861">
        <f t="shared" si="315"/>
        <v>1.5</v>
      </c>
      <c r="AG1861" s="86" t="str">
        <f t="shared" si="316"/>
        <v>No aplica</v>
      </c>
      <c r="AH1861" s="90" t="e">
        <f t="shared" si="317"/>
        <v>#VALUE!</v>
      </c>
      <c r="AI1861" s="91" t="str">
        <f t="shared" si="318"/>
        <v>No aplica</v>
      </c>
      <c r="AJ1861" s="91" t="e">
        <f t="shared" si="319"/>
        <v>#VALUE!</v>
      </c>
      <c r="AK1861" s="91" t="e">
        <f t="shared" si="320"/>
        <v>#VALUE!</v>
      </c>
    </row>
    <row r="1862" spans="1:37" ht="25.15" customHeight="1" thickTop="1" thickBot="1" x14ac:dyDescent="0.25">
      <c r="A1862" s="286" t="s">
        <v>2407</v>
      </c>
      <c r="B1862" s="286"/>
      <c r="C1862" s="286"/>
      <c r="D1862" s="286"/>
      <c r="E1862" s="286"/>
      <c r="F1862" s="286"/>
      <c r="G1862" s="286"/>
      <c r="H1862" s="286"/>
      <c r="I1862" s="286"/>
      <c r="J1862" s="286"/>
      <c r="K1862" s="286"/>
      <c r="L1862" s="286"/>
      <c r="M1862" s="286"/>
      <c r="N1862" s="286"/>
      <c r="O1862" s="286"/>
      <c r="P1862" s="286"/>
      <c r="Q1862" s="286"/>
      <c r="R1862" s="286"/>
      <c r="S1862" s="286"/>
      <c r="T1862" s="286"/>
      <c r="U1862" s="286"/>
      <c r="V1862" s="286"/>
      <c r="W1862" s="286"/>
      <c r="X1862" s="286"/>
      <c r="Y1862" s="286"/>
      <c r="Z1862" s="286"/>
      <c r="AA1862" s="286"/>
      <c r="AB1862" s="286"/>
      <c r="AC1862" s="286"/>
      <c r="AD1862" s="88">
        <f>'Art. 121'!AF1786</f>
        <v>3</v>
      </c>
      <c r="AE1862" s="89" t="str">
        <f t="shared" si="314"/>
        <v>No aplica</v>
      </c>
      <c r="AF1862">
        <f t="shared" si="315"/>
        <v>1.5</v>
      </c>
      <c r="AG1862" s="86" t="str">
        <f t="shared" si="316"/>
        <v>No aplica</v>
      </c>
      <c r="AH1862" s="90" t="e">
        <f t="shared" si="317"/>
        <v>#VALUE!</v>
      </c>
      <c r="AI1862" s="91" t="str">
        <f t="shared" si="318"/>
        <v>No aplica</v>
      </c>
      <c r="AJ1862" s="91" t="e">
        <f t="shared" si="319"/>
        <v>#VALUE!</v>
      </c>
      <c r="AK1862" s="91" t="e">
        <f t="shared" si="320"/>
        <v>#VALUE!</v>
      </c>
    </row>
    <row r="1863" spans="1:37" ht="25.15" customHeight="1" thickTop="1" thickBot="1" x14ac:dyDescent="0.25">
      <c r="A1863" s="285" t="s">
        <v>1697</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88">
        <f>'Art. 121'!AF1787</f>
        <v>3</v>
      </c>
      <c r="AE1863" s="89" t="str">
        <f t="shared" si="314"/>
        <v>No aplica</v>
      </c>
      <c r="AF1863">
        <f t="shared" si="315"/>
        <v>1.5</v>
      </c>
      <c r="AG1863" s="86" t="str">
        <f t="shared" si="316"/>
        <v>No aplica</v>
      </c>
      <c r="AH1863" s="90" t="e">
        <f t="shared" si="317"/>
        <v>#VALUE!</v>
      </c>
      <c r="AI1863" s="91" t="str">
        <f t="shared" si="318"/>
        <v>No aplica</v>
      </c>
      <c r="AJ1863" s="91" t="e">
        <f t="shared" si="319"/>
        <v>#VALUE!</v>
      </c>
      <c r="AK1863" s="91" t="e">
        <f t="shared" si="320"/>
        <v>#VALUE!</v>
      </c>
    </row>
    <row r="1864" spans="1:37" ht="25.15" customHeight="1" thickTop="1" thickBot="1" x14ac:dyDescent="0.25">
      <c r="A1864" s="285" t="s">
        <v>1699</v>
      </c>
      <c r="B1864" s="285"/>
      <c r="C1864" s="285"/>
      <c r="D1864" s="285"/>
      <c r="E1864" s="285"/>
      <c r="F1864" s="285"/>
      <c r="G1864" s="285"/>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88">
        <f>'Art. 121'!AF1788</f>
        <v>3</v>
      </c>
      <c r="AE1864" s="89" t="str">
        <f t="shared" si="314"/>
        <v>No aplica</v>
      </c>
      <c r="AF1864">
        <f t="shared" si="315"/>
        <v>1.5</v>
      </c>
      <c r="AG1864" s="86" t="str">
        <f t="shared" si="316"/>
        <v>No aplica</v>
      </c>
      <c r="AH1864" s="90" t="e">
        <f t="shared" si="317"/>
        <v>#VALUE!</v>
      </c>
      <c r="AI1864" s="91" t="str">
        <f t="shared" si="318"/>
        <v>No aplica</v>
      </c>
      <c r="AJ1864" s="91" t="e">
        <f t="shared" si="319"/>
        <v>#VALUE!</v>
      </c>
      <c r="AK1864" s="91" t="e">
        <f t="shared" si="320"/>
        <v>#VALUE!</v>
      </c>
    </row>
    <row r="1865" spans="1:37" ht="25.15" customHeight="1" thickTop="1" thickBot="1" x14ac:dyDescent="0.25">
      <c r="A1865" s="285" t="s">
        <v>1701</v>
      </c>
      <c r="B1865" s="285"/>
      <c r="C1865" s="285"/>
      <c r="D1865" s="285"/>
      <c r="E1865" s="285"/>
      <c r="F1865" s="285"/>
      <c r="G1865" s="285"/>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88">
        <f>'Art. 121'!AF1789</f>
        <v>3</v>
      </c>
      <c r="AE1865" s="89" t="str">
        <f t="shared" si="314"/>
        <v>No aplica</v>
      </c>
      <c r="AF1865">
        <f t="shared" si="315"/>
        <v>1.5</v>
      </c>
      <c r="AG1865" s="86" t="str">
        <f t="shared" si="316"/>
        <v>No aplica</v>
      </c>
      <c r="AH1865" s="90" t="e">
        <f t="shared" si="317"/>
        <v>#VALUE!</v>
      </c>
      <c r="AI1865" s="91" t="str">
        <f t="shared" si="318"/>
        <v>No aplica</v>
      </c>
      <c r="AJ1865" s="91" t="e">
        <f t="shared" si="319"/>
        <v>#VALUE!</v>
      </c>
      <c r="AK1865" s="91" t="e">
        <f t="shared" si="320"/>
        <v>#VALUE!</v>
      </c>
    </row>
    <row r="1866" spans="1:37" ht="25.15" customHeight="1" thickTop="1" thickBot="1" x14ac:dyDescent="0.25">
      <c r="A1866" s="285" t="s">
        <v>1703</v>
      </c>
      <c r="B1866" s="285"/>
      <c r="C1866" s="285"/>
      <c r="D1866" s="285"/>
      <c r="E1866" s="285"/>
      <c r="F1866" s="285"/>
      <c r="G1866" s="285"/>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88">
        <f>'Art. 121'!AF1790</f>
        <v>3</v>
      </c>
      <c r="AE1866" s="89" t="str">
        <f t="shared" si="314"/>
        <v>No aplica</v>
      </c>
      <c r="AF1866">
        <f t="shared" si="315"/>
        <v>1.5</v>
      </c>
      <c r="AG1866" s="86" t="str">
        <f t="shared" si="316"/>
        <v>No aplica</v>
      </c>
      <c r="AH1866" s="90" t="e">
        <f t="shared" si="317"/>
        <v>#VALUE!</v>
      </c>
      <c r="AI1866" s="91" t="str">
        <f t="shared" si="318"/>
        <v>No aplica</v>
      </c>
      <c r="AJ1866" s="91" t="e">
        <f t="shared" si="319"/>
        <v>#VALUE!</v>
      </c>
      <c r="AK1866" s="91" t="e">
        <f t="shared" si="320"/>
        <v>#VALUE!</v>
      </c>
    </row>
    <row r="1867" spans="1:37" ht="25.15" customHeight="1" thickTop="1" thickBot="1" x14ac:dyDescent="0.25">
      <c r="A1867" s="285" t="s">
        <v>1705</v>
      </c>
      <c r="B1867" s="285"/>
      <c r="C1867" s="285"/>
      <c r="D1867" s="285"/>
      <c r="E1867" s="285"/>
      <c r="F1867" s="285"/>
      <c r="G1867" s="285"/>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88">
        <f>'Art. 121'!AF1791</f>
        <v>3</v>
      </c>
      <c r="AE1867" s="89" t="str">
        <f t="shared" si="314"/>
        <v>No aplica</v>
      </c>
      <c r="AF1867">
        <f t="shared" si="315"/>
        <v>1.5</v>
      </c>
      <c r="AG1867" s="86" t="str">
        <f t="shared" si="316"/>
        <v>No aplica</v>
      </c>
      <c r="AH1867" s="90" t="e">
        <f t="shared" si="317"/>
        <v>#VALUE!</v>
      </c>
      <c r="AI1867" s="91" t="str">
        <f t="shared" si="318"/>
        <v>No aplica</v>
      </c>
      <c r="AJ1867" s="91" t="e">
        <f t="shared" si="319"/>
        <v>#VALUE!</v>
      </c>
      <c r="AK1867" s="91" t="e">
        <f t="shared" si="320"/>
        <v>#VALUE!</v>
      </c>
    </row>
    <row r="1868" spans="1:37" ht="25.15" customHeight="1" thickTop="1" x14ac:dyDescent="0.2">
      <c r="A1868" s="307" t="s">
        <v>2408</v>
      </c>
      <c r="B1868" s="307"/>
      <c r="C1868" s="307"/>
      <c r="D1868" s="307"/>
      <c r="E1868" s="307"/>
      <c r="F1868" s="307"/>
      <c r="G1868" s="307"/>
      <c r="H1868" s="307"/>
      <c r="I1868" s="307"/>
      <c r="J1868" s="307"/>
      <c r="K1868" s="307"/>
      <c r="L1868" s="307"/>
      <c r="M1868" s="307"/>
      <c r="N1868" s="307"/>
      <c r="O1868" s="307"/>
      <c r="P1868" s="307"/>
      <c r="Q1868" s="307"/>
      <c r="R1868" s="307"/>
      <c r="S1868" s="307"/>
      <c r="T1868" s="307"/>
      <c r="U1868" s="307"/>
      <c r="V1868" s="307"/>
      <c r="W1868" s="307"/>
      <c r="X1868" s="307"/>
      <c r="Y1868" s="307"/>
      <c r="Z1868" s="307"/>
      <c r="AA1868" s="307"/>
      <c r="AB1868" s="307"/>
      <c r="AC1868" s="307"/>
      <c r="AD1868" s="307"/>
      <c r="AE1868" s="89">
        <f>SUM(AE1857:AE1867)</f>
        <v>0</v>
      </c>
      <c r="AF1868" s="59"/>
      <c r="AG1868" s="92">
        <f>SUM(AG1857:AG1867)</f>
        <v>0</v>
      </c>
      <c r="AH1868" s="93"/>
      <c r="AI1868" s="94"/>
      <c r="AJ1868" s="94"/>
      <c r="AK1868" s="94"/>
    </row>
    <row r="1869" spans="1:37" ht="25.15" customHeight="1" x14ac:dyDescent="0.2">
      <c r="A1869" s="308" t="s">
        <v>2409</v>
      </c>
      <c r="B1869" s="308"/>
      <c r="C1869" s="308"/>
      <c r="D1869" s="308"/>
      <c r="E1869" s="308"/>
      <c r="F1869" s="308"/>
      <c r="G1869" s="308"/>
      <c r="H1869" s="308"/>
      <c r="I1869" s="308"/>
      <c r="J1869" s="308"/>
      <c r="K1869" s="308"/>
      <c r="L1869" s="308"/>
      <c r="M1869" s="308"/>
      <c r="N1869" s="308"/>
      <c r="O1869" s="308"/>
      <c r="P1869" s="308"/>
      <c r="Q1869" s="308"/>
      <c r="R1869" s="308"/>
      <c r="S1869" s="308"/>
      <c r="T1869" s="308"/>
      <c r="U1869" s="308"/>
      <c r="V1869" s="308"/>
      <c r="W1869" s="308"/>
      <c r="X1869" s="308"/>
      <c r="Y1869" s="308"/>
      <c r="Z1869" s="308"/>
      <c r="AA1869" s="308"/>
      <c r="AB1869" s="308"/>
      <c r="AC1869" s="308"/>
      <c r="AD1869" s="308"/>
      <c r="AE1869" s="89">
        <f>AE1868/$AE$23*100</f>
        <v>0</v>
      </c>
      <c r="AF1869" s="59"/>
      <c r="AG1869" s="92"/>
      <c r="AH1869" s="93"/>
      <c r="AI1869" s="94"/>
      <c r="AJ1869" s="94"/>
      <c r="AK1869" s="94"/>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5"/>
      <c r="R1870" s="70"/>
      <c r="S1870" s="70"/>
      <c r="T1870" s="70"/>
      <c r="U1870" s="70"/>
      <c r="V1870" s="70"/>
      <c r="W1870" s="70"/>
      <c r="X1870" s="70"/>
      <c r="Y1870" s="70"/>
      <c r="Z1870" s="70"/>
      <c r="AA1870" s="70"/>
      <c r="AB1870" s="70"/>
      <c r="AC1870" s="70"/>
      <c r="AD1870" s="96"/>
      <c r="AE1870" s="96"/>
    </row>
    <row r="1871" spans="1:37" ht="25.15" customHeight="1" thickTop="1" thickBot="1" x14ac:dyDescent="0.25">
      <c r="A1871" s="310" t="s">
        <v>43</v>
      </c>
      <c r="B1871" s="310"/>
      <c r="C1871" s="310"/>
      <c r="D1871" s="310"/>
      <c r="E1871" s="310"/>
      <c r="F1871" s="310"/>
      <c r="G1871" s="310"/>
      <c r="H1871" s="310"/>
      <c r="I1871" s="310"/>
      <c r="J1871" s="310"/>
      <c r="K1871" s="310"/>
      <c r="L1871" s="310"/>
      <c r="M1871" s="310"/>
      <c r="N1871" s="310"/>
      <c r="O1871" s="310"/>
      <c r="P1871" s="310"/>
      <c r="Q1871" s="310"/>
      <c r="R1871" s="310"/>
      <c r="S1871" s="310"/>
      <c r="T1871" s="310"/>
      <c r="U1871" s="310"/>
      <c r="V1871" s="310"/>
      <c r="W1871" s="310"/>
      <c r="X1871" s="310"/>
      <c r="Y1871" s="310"/>
      <c r="Z1871" s="310"/>
      <c r="AA1871" s="310"/>
      <c r="AB1871" s="310"/>
      <c r="AC1871" s="310"/>
      <c r="AD1871" s="104" t="s">
        <v>64</v>
      </c>
      <c r="AE1871" s="105" t="s">
        <v>8</v>
      </c>
      <c r="AF1871" s="86" t="s">
        <v>2133</v>
      </c>
      <c r="AG1871" s="86" t="s">
        <v>2134</v>
      </c>
      <c r="AH1871" s="86" t="s">
        <v>2135</v>
      </c>
      <c r="AI1871" s="87" t="s">
        <v>2136</v>
      </c>
      <c r="AJ1871" s="86"/>
      <c r="AK1871" s="87" t="s">
        <v>2137</v>
      </c>
    </row>
    <row r="1872" spans="1:37" ht="25.15" customHeight="1" thickTop="1" thickBot="1" x14ac:dyDescent="0.25">
      <c r="A1872" s="285" t="s">
        <v>1707</v>
      </c>
      <c r="B1872" s="285"/>
      <c r="C1872" s="285"/>
      <c r="D1872" s="285"/>
      <c r="E1872" s="285"/>
      <c r="F1872" s="285"/>
      <c r="G1872" s="285"/>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88">
        <f>'Art. 121'!AF1794</f>
        <v>3</v>
      </c>
      <c r="AE1872" s="89" t="str">
        <f>IF(AG1872=1,AK1872,AG1872)</f>
        <v>No aplica</v>
      </c>
      <c r="AF1872">
        <f>AD1872/2</f>
        <v>1.5</v>
      </c>
      <c r="AG1872" s="86" t="str">
        <f>IF(AND(AF1872&gt;=0,AF1872&lt;=1),1,"No aplica")</f>
        <v>No aplica</v>
      </c>
      <c r="AH1872" s="90" t="e">
        <f>AD1872/(AG1872*2)</f>
        <v>#VALUE!</v>
      </c>
      <c r="AI1872" s="91" t="str">
        <f>IF(AG1872=1,AG1872/$AG$1877,"No aplica")</f>
        <v>No aplica</v>
      </c>
      <c r="AJ1872" s="91" t="e">
        <f>AF1872*AI1872</f>
        <v>#VALUE!</v>
      </c>
      <c r="AK1872" s="91" t="e">
        <f>AJ1872*$AE$23</f>
        <v>#VALUE!</v>
      </c>
    </row>
    <row r="1873" spans="1:37" ht="25.15" customHeight="1" thickTop="1" thickBot="1" x14ac:dyDescent="0.25">
      <c r="A1873" s="285" t="s">
        <v>1709</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88">
        <f>'Art. 121'!AF1795</f>
        <v>3</v>
      </c>
      <c r="AE1873" s="89" t="str">
        <f>IF(AG1873=1,AK1873,AG1873)</f>
        <v>No aplica</v>
      </c>
      <c r="AF1873">
        <f>AD1873/2</f>
        <v>1.5</v>
      </c>
      <c r="AG1873" s="86" t="str">
        <f>IF(AND(AF1873&gt;=0,AF1873&lt;=1),1,"No aplica")</f>
        <v>No aplica</v>
      </c>
      <c r="AH1873" s="90" t="e">
        <f>AD1873/(AG1873*2)</f>
        <v>#VALUE!</v>
      </c>
      <c r="AI1873" s="91" t="str">
        <f>IF(AG1873=1,AG1873/$AG$1877,"No aplica")</f>
        <v>No aplica</v>
      </c>
      <c r="AJ1873" s="91" t="e">
        <f>AF1873*AI1873</f>
        <v>#VALUE!</v>
      </c>
      <c r="AK1873" s="91" t="e">
        <f>AJ1873*$AE$23</f>
        <v>#VALUE!</v>
      </c>
    </row>
    <row r="1874" spans="1:37" ht="25.15" customHeight="1" thickTop="1" thickBot="1" x14ac:dyDescent="0.25">
      <c r="A1874" s="285" t="s">
        <v>1711</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88">
        <f>'Art. 121'!AF1796</f>
        <v>3</v>
      </c>
      <c r="AE1874" s="89" t="str">
        <f>IF(AG1874=1,AK1874,AG1874)</f>
        <v>No aplica</v>
      </c>
      <c r="AF1874">
        <f>AD1874/2</f>
        <v>1.5</v>
      </c>
      <c r="AG1874" s="86" t="str">
        <f>IF(AND(AF1874&gt;=0,AF1874&lt;=1),1,"No aplica")</f>
        <v>No aplica</v>
      </c>
      <c r="AH1874" s="90" t="e">
        <f>AD1874/(AG1874*2)</f>
        <v>#VALUE!</v>
      </c>
      <c r="AI1874" s="91" t="str">
        <f>IF(AG1874=1,AG1874/$AG$1877,"No aplica")</f>
        <v>No aplica</v>
      </c>
      <c r="AJ1874" s="91" t="e">
        <f>AF1874*AI1874</f>
        <v>#VALUE!</v>
      </c>
      <c r="AK1874" s="91" t="e">
        <f>AJ1874*$AE$23</f>
        <v>#VALUE!</v>
      </c>
    </row>
    <row r="1875" spans="1:37" ht="25.15" customHeight="1" thickTop="1" thickBot="1" x14ac:dyDescent="0.25">
      <c r="A1875" s="285" t="s">
        <v>1713</v>
      </c>
      <c r="B1875" s="285"/>
      <c r="C1875" s="285"/>
      <c r="D1875" s="285"/>
      <c r="E1875" s="285"/>
      <c r="F1875" s="285"/>
      <c r="G1875" s="285"/>
      <c r="H1875" s="285"/>
      <c r="I1875" s="285"/>
      <c r="J1875" s="285"/>
      <c r="K1875" s="285"/>
      <c r="L1875" s="285"/>
      <c r="M1875" s="285"/>
      <c r="N1875" s="285"/>
      <c r="O1875" s="285"/>
      <c r="P1875" s="285"/>
      <c r="Q1875" s="285"/>
      <c r="R1875" s="285"/>
      <c r="S1875" s="285"/>
      <c r="T1875" s="285"/>
      <c r="U1875" s="285"/>
      <c r="V1875" s="285"/>
      <c r="W1875" s="285"/>
      <c r="X1875" s="285"/>
      <c r="Y1875" s="285"/>
      <c r="Z1875" s="285"/>
      <c r="AA1875" s="285"/>
      <c r="AB1875" s="285"/>
      <c r="AC1875" s="285"/>
      <c r="AD1875" s="88">
        <f>'Art. 121'!AF1797</f>
        <v>3</v>
      </c>
      <c r="AE1875" s="89" t="str">
        <f>IF(AG1875=1,AK1875,AG1875)</f>
        <v>No aplica</v>
      </c>
      <c r="AF1875">
        <f>AD1875/2</f>
        <v>1.5</v>
      </c>
      <c r="AG1875" s="86" t="str">
        <f>IF(AND(AF1875&gt;=0,AF1875&lt;=1),1,"No aplica")</f>
        <v>No aplica</v>
      </c>
      <c r="AH1875" s="90" t="e">
        <f>AD1875/(AG1875*2)</f>
        <v>#VALUE!</v>
      </c>
      <c r="AI1875" s="91" t="str">
        <f>IF(AG1875=1,AG1875/$AG$1877,"No aplica")</f>
        <v>No aplica</v>
      </c>
      <c r="AJ1875" s="91" t="e">
        <f>AF1875*AI1875</f>
        <v>#VALUE!</v>
      </c>
      <c r="AK1875" s="91" t="e">
        <f>AJ1875*$AE$23</f>
        <v>#VALUE!</v>
      </c>
    </row>
    <row r="1876" spans="1:37" ht="25.15" customHeight="1" thickTop="1" thickBot="1" x14ac:dyDescent="0.25">
      <c r="A1876" s="285" t="s">
        <v>1715</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8">
        <f>'Art. 121'!AF1798</f>
        <v>3</v>
      </c>
      <c r="AE1876" s="89" t="str">
        <f>IF(AG1876=1,AK1876,AG1876)</f>
        <v>No aplica</v>
      </c>
      <c r="AF1876">
        <f>AD1876/2</f>
        <v>1.5</v>
      </c>
      <c r="AG1876" s="86" t="str">
        <f>IF(AND(AF1876&gt;=0,AF1876&lt;=1),1,"No aplica")</f>
        <v>No aplica</v>
      </c>
      <c r="AH1876" s="90" t="e">
        <f>AD1876/(AG1876*2)</f>
        <v>#VALUE!</v>
      </c>
      <c r="AI1876" s="91" t="str">
        <f>IF(AG1876=1,AG1876/$AG$1877,"No aplica")</f>
        <v>No aplica</v>
      </c>
      <c r="AJ1876" s="91" t="e">
        <f>AF1876*AI1876</f>
        <v>#VALUE!</v>
      </c>
      <c r="AK1876" s="91" t="e">
        <f>AJ1876*$AE$23</f>
        <v>#VALUE!</v>
      </c>
    </row>
    <row r="1877" spans="1:37" ht="25.15" customHeight="1" thickTop="1" x14ac:dyDescent="0.2">
      <c r="A1877" s="307" t="s">
        <v>2410</v>
      </c>
      <c r="B1877" s="307"/>
      <c r="C1877" s="307"/>
      <c r="D1877" s="307"/>
      <c r="E1877" s="307"/>
      <c r="F1877" s="307"/>
      <c r="G1877" s="307"/>
      <c r="H1877" s="307"/>
      <c r="I1877" s="307"/>
      <c r="J1877" s="307"/>
      <c r="K1877" s="307"/>
      <c r="L1877" s="307"/>
      <c r="M1877" s="307"/>
      <c r="N1877" s="307"/>
      <c r="O1877" s="307"/>
      <c r="P1877" s="307"/>
      <c r="Q1877" s="307"/>
      <c r="R1877" s="307"/>
      <c r="S1877" s="307"/>
      <c r="T1877" s="307"/>
      <c r="U1877" s="307"/>
      <c r="V1877" s="307"/>
      <c r="W1877" s="307"/>
      <c r="X1877" s="307"/>
      <c r="Y1877" s="307"/>
      <c r="Z1877" s="307"/>
      <c r="AA1877" s="307"/>
      <c r="AB1877" s="307"/>
      <c r="AC1877" s="307"/>
      <c r="AD1877" s="307"/>
      <c r="AE1877" s="89">
        <f>SUM(AE1870:AE1876)</f>
        <v>0</v>
      </c>
      <c r="AF1877" s="59"/>
      <c r="AG1877" s="92">
        <f>SUM(AG1872:AG1876)</f>
        <v>0</v>
      </c>
      <c r="AH1877" s="93"/>
      <c r="AI1877" s="94"/>
      <c r="AJ1877" s="94"/>
      <c r="AK1877" s="94"/>
    </row>
    <row r="1878" spans="1:37" ht="25.15" customHeight="1" x14ac:dyDescent="0.2">
      <c r="A1878" s="308" t="s">
        <v>2411</v>
      </c>
      <c r="B1878" s="308"/>
      <c r="C1878" s="308"/>
      <c r="D1878" s="308"/>
      <c r="E1878" s="308"/>
      <c r="F1878" s="308"/>
      <c r="G1878" s="308"/>
      <c r="H1878" s="308"/>
      <c r="I1878" s="308"/>
      <c r="J1878" s="308"/>
      <c r="K1878" s="308"/>
      <c r="L1878" s="308"/>
      <c r="M1878" s="308"/>
      <c r="N1878" s="308"/>
      <c r="O1878" s="308"/>
      <c r="P1878" s="308"/>
      <c r="Q1878" s="308"/>
      <c r="R1878" s="308"/>
      <c r="S1878" s="308"/>
      <c r="T1878" s="308"/>
      <c r="U1878" s="308"/>
      <c r="V1878" s="308"/>
      <c r="W1878" s="308"/>
      <c r="X1878" s="308"/>
      <c r="Y1878" s="308"/>
      <c r="Z1878" s="308"/>
      <c r="AA1878" s="308"/>
      <c r="AB1878" s="308"/>
      <c r="AC1878" s="308"/>
      <c r="AD1878" s="308"/>
      <c r="AE1878" s="89">
        <f>AE1877/$AE$23*100</f>
        <v>0</v>
      </c>
      <c r="AF1878" s="59"/>
      <c r="AG1878" s="92"/>
      <c r="AH1878" s="93"/>
      <c r="AI1878" s="94"/>
      <c r="AJ1878" s="94"/>
      <c r="AK1878" s="94"/>
    </row>
    <row r="1879" spans="1:37" ht="25.15" customHeight="1" x14ac:dyDescent="0.2">
      <c r="A1879" s="100"/>
      <c r="B1879" s="100"/>
      <c r="C1879" s="100"/>
      <c r="D1879" s="100"/>
      <c r="E1879" s="100"/>
      <c r="F1879" s="100"/>
      <c r="G1879" s="100"/>
      <c r="H1879" s="100"/>
      <c r="I1879" s="100"/>
      <c r="J1879" s="100"/>
      <c r="K1879" s="100"/>
      <c r="L1879" s="100"/>
      <c r="M1879" s="100"/>
      <c r="N1879" s="100"/>
      <c r="O1879" s="100"/>
      <c r="P1879" s="100"/>
      <c r="Q1879" s="95"/>
      <c r="R1879" s="100"/>
      <c r="S1879" s="100"/>
      <c r="T1879" s="100"/>
      <c r="U1879" s="100"/>
      <c r="V1879" s="100"/>
      <c r="W1879" s="100"/>
      <c r="X1879" s="100"/>
      <c r="Y1879" s="100"/>
      <c r="Z1879" s="100"/>
      <c r="AA1879" s="100"/>
      <c r="AB1879" s="100"/>
      <c r="AC1879" s="100"/>
      <c r="AD1879" s="96"/>
      <c r="AE1879" s="96"/>
    </row>
    <row r="1880" spans="1:37" ht="25.15" customHeight="1" x14ac:dyDescent="0.2">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15" customHeight="1" x14ac:dyDescent="0.2">
      <c r="A1881" s="309" t="s">
        <v>1716</v>
      </c>
      <c r="B1881" s="309"/>
      <c r="C1881" s="309"/>
      <c r="D1881" s="309"/>
      <c r="E1881" s="309"/>
      <c r="F1881" s="309"/>
      <c r="G1881" s="309"/>
      <c r="H1881" s="309"/>
      <c r="I1881" s="309"/>
      <c r="J1881" s="309"/>
      <c r="K1881" s="309"/>
      <c r="L1881" s="309"/>
      <c r="M1881" s="309"/>
      <c r="N1881" s="309"/>
      <c r="O1881" s="309"/>
      <c r="P1881" s="309"/>
      <c r="Q1881" s="309"/>
      <c r="R1881" s="309"/>
      <c r="S1881" s="309"/>
      <c r="T1881" s="309"/>
      <c r="U1881" s="309"/>
      <c r="V1881" s="309"/>
      <c r="W1881" s="309"/>
      <c r="X1881" s="309"/>
      <c r="Y1881" s="309"/>
      <c r="Z1881" s="309"/>
      <c r="AA1881" s="309"/>
      <c r="AB1881" s="309"/>
      <c r="AC1881" s="309"/>
      <c r="AD1881" s="82"/>
      <c r="AE1881" s="82"/>
    </row>
    <row r="1882" spans="1:37" ht="25.15" customHeight="1" x14ac:dyDescent="0.2">
      <c r="A1882" s="101"/>
      <c r="B1882" s="102"/>
      <c r="C1882" s="102"/>
      <c r="D1882" s="102"/>
      <c r="E1882" s="102"/>
      <c r="F1882" s="102"/>
      <c r="G1882" s="102"/>
      <c r="H1882" s="102"/>
      <c r="I1882" s="102"/>
      <c r="J1882" s="102"/>
      <c r="K1882" s="102"/>
      <c r="L1882" s="102"/>
      <c r="M1882" s="102"/>
      <c r="N1882" s="102"/>
      <c r="O1882" s="102"/>
      <c r="P1882" s="102"/>
      <c r="Q1882" s="103"/>
      <c r="R1882" s="102"/>
      <c r="S1882" s="102"/>
      <c r="T1882" s="102"/>
      <c r="U1882" s="102"/>
      <c r="V1882" s="102"/>
      <c r="W1882" s="102"/>
      <c r="X1882" s="102"/>
      <c r="Y1882" s="102"/>
      <c r="Z1882" s="102"/>
      <c r="AA1882" s="102"/>
      <c r="AB1882" s="102"/>
      <c r="AC1882" s="102"/>
      <c r="AD1882" s="83"/>
      <c r="AE1882" s="83"/>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5"/>
      <c r="R1883" s="70"/>
      <c r="S1883" s="70"/>
      <c r="T1883" s="70"/>
      <c r="U1883" s="70"/>
      <c r="V1883" s="70"/>
      <c r="W1883" s="70"/>
      <c r="X1883" s="70"/>
      <c r="Y1883" s="70"/>
      <c r="Z1883" s="70"/>
      <c r="AA1883" s="70"/>
      <c r="AB1883" s="70"/>
      <c r="AC1883" s="70"/>
      <c r="AD1883" s="96"/>
      <c r="AE1883" s="96"/>
    </row>
    <row r="1884" spans="1:37" ht="25.15" customHeight="1" thickTop="1" thickBot="1" x14ac:dyDescent="0.25">
      <c r="A1884" s="299" t="s">
        <v>43</v>
      </c>
      <c r="B1884" s="299"/>
      <c r="C1884" s="299"/>
      <c r="D1884" s="299"/>
      <c r="E1884" s="299"/>
      <c r="F1884" s="299"/>
      <c r="G1884" s="299"/>
      <c r="H1884" s="299"/>
      <c r="I1884" s="299"/>
      <c r="J1884" s="299"/>
      <c r="K1884" s="299"/>
      <c r="L1884" s="299"/>
      <c r="M1884" s="299"/>
      <c r="N1884" s="299"/>
      <c r="O1884" s="299"/>
      <c r="P1884" s="299"/>
      <c r="Q1884" s="299"/>
      <c r="R1884" s="299"/>
      <c r="S1884" s="299"/>
      <c r="T1884" s="299"/>
      <c r="U1884" s="299"/>
      <c r="V1884" s="299"/>
      <c r="W1884" s="299"/>
      <c r="X1884" s="299"/>
      <c r="Y1884" s="299"/>
      <c r="Z1884" s="299"/>
      <c r="AA1884" s="299"/>
      <c r="AB1884" s="299"/>
      <c r="AC1884" s="299"/>
      <c r="AD1884" s="63" t="s">
        <v>64</v>
      </c>
      <c r="AE1884" s="211" t="s">
        <v>8</v>
      </c>
      <c r="AF1884" s="86" t="s">
        <v>2133</v>
      </c>
      <c r="AG1884" s="86" t="s">
        <v>2134</v>
      </c>
      <c r="AH1884" s="86" t="s">
        <v>2135</v>
      </c>
      <c r="AI1884" s="87" t="s">
        <v>2136</v>
      </c>
      <c r="AJ1884" s="86"/>
      <c r="AK1884" s="87" t="s">
        <v>2137</v>
      </c>
    </row>
    <row r="1885" spans="1:37" ht="25.15" customHeight="1" thickTop="1" thickBot="1" x14ac:dyDescent="0.25">
      <c r="A1885" s="285" t="s">
        <v>1719</v>
      </c>
      <c r="B1885" s="285"/>
      <c r="C1885" s="285"/>
      <c r="D1885" s="285"/>
      <c r="E1885" s="285"/>
      <c r="F1885" s="285"/>
      <c r="G1885" s="285"/>
      <c r="H1885" s="285"/>
      <c r="I1885" s="285"/>
      <c r="J1885" s="285"/>
      <c r="K1885" s="285"/>
      <c r="L1885" s="285"/>
      <c r="M1885" s="285"/>
      <c r="N1885" s="285"/>
      <c r="O1885" s="285"/>
      <c r="P1885" s="285"/>
      <c r="Q1885" s="285"/>
      <c r="R1885" s="285"/>
      <c r="S1885" s="285"/>
      <c r="T1885" s="285"/>
      <c r="U1885" s="285"/>
      <c r="V1885" s="285"/>
      <c r="W1885" s="285"/>
      <c r="X1885" s="285"/>
      <c r="Y1885" s="285"/>
      <c r="Z1885" s="285"/>
      <c r="AA1885" s="285"/>
      <c r="AB1885" s="285"/>
      <c r="AC1885" s="285"/>
      <c r="AD1885" s="88">
        <f>'Art. 121'!AF1807</f>
        <v>0</v>
      </c>
      <c r="AE1885" s="89">
        <f t="shared" ref="AE1885:AE1900" si="321">IF(AG1885=1,AK1885,AG1885)</f>
        <v>0</v>
      </c>
      <c r="AF1885">
        <f t="shared" ref="AF1885:AF1900" si="322">AD1885/2</f>
        <v>0</v>
      </c>
      <c r="AG1885" s="86">
        <f t="shared" ref="AG1885:AG1900" si="323">IF(AND(AF1885&gt;=0,AF1885&lt;=1),1,"No aplica")</f>
        <v>1</v>
      </c>
      <c r="AH1885" s="90">
        <f t="shared" ref="AH1885:AH1900" si="324">AD1885/(AG1885*2)</f>
        <v>0</v>
      </c>
      <c r="AI1885" s="91">
        <f t="shared" ref="AI1885:AI1900" si="325">IF(AG1885=1,AG1885/$AG$1901,"No aplica")</f>
        <v>6.25E-2</v>
      </c>
      <c r="AJ1885" s="91">
        <f t="shared" ref="AJ1885:AJ1900" si="326">AF1885*AI1885</f>
        <v>0</v>
      </c>
      <c r="AK1885" s="91">
        <f t="shared" ref="AK1885:AK1900" si="327">AJ1885*$AE$23</f>
        <v>0</v>
      </c>
    </row>
    <row r="1886" spans="1:37" ht="25.15" customHeight="1" thickTop="1" thickBot="1" x14ac:dyDescent="0.25">
      <c r="A1886" s="285" t="s">
        <v>1721</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88">
        <f>'Art. 121'!AF1808</f>
        <v>0</v>
      </c>
      <c r="AE1886" s="89">
        <f t="shared" si="321"/>
        <v>0</v>
      </c>
      <c r="AF1886">
        <f t="shared" si="322"/>
        <v>0</v>
      </c>
      <c r="AG1886" s="86">
        <f t="shared" si="323"/>
        <v>1</v>
      </c>
      <c r="AH1886" s="90">
        <f t="shared" si="324"/>
        <v>0</v>
      </c>
      <c r="AI1886" s="91">
        <f t="shared" si="325"/>
        <v>6.25E-2</v>
      </c>
      <c r="AJ1886" s="91">
        <f t="shared" si="326"/>
        <v>0</v>
      </c>
      <c r="AK1886" s="91">
        <f t="shared" si="327"/>
        <v>0</v>
      </c>
    </row>
    <row r="1887" spans="1:37" ht="25.15" customHeight="1" thickTop="1" thickBot="1" x14ac:dyDescent="0.25">
      <c r="A1887" s="285" t="s">
        <v>1723</v>
      </c>
      <c r="B1887" s="285"/>
      <c r="C1887" s="285"/>
      <c r="D1887" s="285"/>
      <c r="E1887" s="285"/>
      <c r="F1887" s="285"/>
      <c r="G1887" s="285"/>
      <c r="H1887" s="285"/>
      <c r="I1887" s="285"/>
      <c r="J1887" s="285"/>
      <c r="K1887" s="285"/>
      <c r="L1887" s="285"/>
      <c r="M1887" s="285"/>
      <c r="N1887" s="285"/>
      <c r="O1887" s="285"/>
      <c r="P1887" s="285"/>
      <c r="Q1887" s="285"/>
      <c r="R1887" s="285"/>
      <c r="S1887" s="285"/>
      <c r="T1887" s="285"/>
      <c r="U1887" s="285"/>
      <c r="V1887" s="285"/>
      <c r="W1887" s="285"/>
      <c r="X1887" s="285"/>
      <c r="Y1887" s="285"/>
      <c r="Z1887" s="285"/>
      <c r="AA1887" s="285"/>
      <c r="AB1887" s="285"/>
      <c r="AC1887" s="285"/>
      <c r="AD1887" s="88">
        <f>'Art. 121'!AF1809</f>
        <v>0</v>
      </c>
      <c r="AE1887" s="89">
        <f t="shared" si="321"/>
        <v>0</v>
      </c>
      <c r="AF1887">
        <f t="shared" si="322"/>
        <v>0</v>
      </c>
      <c r="AG1887" s="86">
        <f t="shared" si="323"/>
        <v>1</v>
      </c>
      <c r="AH1887" s="90">
        <f t="shared" si="324"/>
        <v>0</v>
      </c>
      <c r="AI1887" s="91">
        <f t="shared" si="325"/>
        <v>6.25E-2</v>
      </c>
      <c r="AJ1887" s="91">
        <f t="shared" si="326"/>
        <v>0</v>
      </c>
      <c r="AK1887" s="91">
        <f t="shared" si="327"/>
        <v>0</v>
      </c>
    </row>
    <row r="1888" spans="1:37" ht="25.15" customHeight="1" thickTop="1" thickBot="1" x14ac:dyDescent="0.25">
      <c r="A1888" s="285" t="s">
        <v>1725</v>
      </c>
      <c r="B1888" s="285"/>
      <c r="C1888" s="285"/>
      <c r="D1888" s="285"/>
      <c r="E1888" s="285"/>
      <c r="F1888" s="285"/>
      <c r="G1888" s="285"/>
      <c r="H1888" s="285"/>
      <c r="I1888" s="285"/>
      <c r="J1888" s="285"/>
      <c r="K1888" s="285"/>
      <c r="L1888" s="285"/>
      <c r="M1888" s="285"/>
      <c r="N1888" s="285"/>
      <c r="O1888" s="285"/>
      <c r="P1888" s="285"/>
      <c r="Q1888" s="285"/>
      <c r="R1888" s="285"/>
      <c r="S1888" s="285"/>
      <c r="T1888" s="285"/>
      <c r="U1888" s="285"/>
      <c r="V1888" s="285"/>
      <c r="W1888" s="285"/>
      <c r="X1888" s="285"/>
      <c r="Y1888" s="285"/>
      <c r="Z1888" s="285"/>
      <c r="AA1888" s="285"/>
      <c r="AB1888" s="285"/>
      <c r="AC1888" s="285"/>
      <c r="AD1888" s="88">
        <f>'Art. 121'!AF1810</f>
        <v>0</v>
      </c>
      <c r="AE1888" s="89">
        <f t="shared" si="321"/>
        <v>0</v>
      </c>
      <c r="AF1888">
        <f t="shared" si="322"/>
        <v>0</v>
      </c>
      <c r="AG1888" s="86">
        <f t="shared" si="323"/>
        <v>1</v>
      </c>
      <c r="AH1888" s="90">
        <f t="shared" si="324"/>
        <v>0</v>
      </c>
      <c r="AI1888" s="91">
        <f t="shared" si="325"/>
        <v>6.25E-2</v>
      </c>
      <c r="AJ1888" s="91">
        <f t="shared" si="326"/>
        <v>0</v>
      </c>
      <c r="AK1888" s="91">
        <f t="shared" si="327"/>
        <v>0</v>
      </c>
    </row>
    <row r="1889" spans="1:37" ht="25.15" customHeight="1" thickTop="1" thickBot="1" x14ac:dyDescent="0.25">
      <c r="A1889" s="286" t="s">
        <v>1727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88">
        <f>'Art. 121'!AF1811</f>
        <v>0</v>
      </c>
      <c r="AE1889" s="89">
        <f t="shared" si="321"/>
        <v>0</v>
      </c>
      <c r="AF1889">
        <f t="shared" si="322"/>
        <v>0</v>
      </c>
      <c r="AG1889" s="86">
        <f t="shared" si="323"/>
        <v>1</v>
      </c>
      <c r="AH1889" s="90">
        <f t="shared" si="324"/>
        <v>0</v>
      </c>
      <c r="AI1889" s="91">
        <f t="shared" si="325"/>
        <v>6.25E-2</v>
      </c>
      <c r="AJ1889" s="91">
        <f t="shared" si="326"/>
        <v>0</v>
      </c>
      <c r="AK1889" s="91">
        <f t="shared" si="327"/>
        <v>0</v>
      </c>
    </row>
    <row r="1890" spans="1:37" ht="25.15" customHeight="1" thickTop="1" thickBot="1" x14ac:dyDescent="0.25">
      <c r="A1890" s="286" t="s">
        <v>1729</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88">
        <f>'Art. 121'!AF1812</f>
        <v>0</v>
      </c>
      <c r="AE1890" s="89">
        <f t="shared" si="321"/>
        <v>0</v>
      </c>
      <c r="AF1890">
        <f t="shared" si="322"/>
        <v>0</v>
      </c>
      <c r="AG1890" s="86">
        <f t="shared" si="323"/>
        <v>1</v>
      </c>
      <c r="AH1890" s="90">
        <f t="shared" si="324"/>
        <v>0</v>
      </c>
      <c r="AI1890" s="91">
        <f t="shared" si="325"/>
        <v>6.25E-2</v>
      </c>
      <c r="AJ1890" s="91">
        <f t="shared" si="326"/>
        <v>0</v>
      </c>
      <c r="AK1890" s="91">
        <f t="shared" si="327"/>
        <v>0</v>
      </c>
    </row>
    <row r="1891" spans="1:37" ht="25.15" customHeight="1" thickTop="1" thickBot="1" x14ac:dyDescent="0.25">
      <c r="A1891" s="285" t="s">
        <v>1731</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88">
        <f>'Art. 121'!AF1813</f>
        <v>0</v>
      </c>
      <c r="AE1891" s="89">
        <f t="shared" si="321"/>
        <v>0</v>
      </c>
      <c r="AF1891">
        <f t="shared" si="322"/>
        <v>0</v>
      </c>
      <c r="AG1891" s="86">
        <f t="shared" si="323"/>
        <v>1</v>
      </c>
      <c r="AH1891" s="90">
        <f t="shared" si="324"/>
        <v>0</v>
      </c>
      <c r="AI1891" s="91">
        <f t="shared" si="325"/>
        <v>6.25E-2</v>
      </c>
      <c r="AJ1891" s="91">
        <f t="shared" si="326"/>
        <v>0</v>
      </c>
      <c r="AK1891" s="91">
        <f t="shared" si="327"/>
        <v>0</v>
      </c>
    </row>
    <row r="1892" spans="1:37" ht="25.15" customHeight="1" thickTop="1" thickBot="1" x14ac:dyDescent="0.25">
      <c r="A1892" s="285" t="s">
        <v>1733</v>
      </c>
      <c r="B1892" s="285"/>
      <c r="C1892" s="285"/>
      <c r="D1892" s="285"/>
      <c r="E1892" s="285"/>
      <c r="F1892" s="285"/>
      <c r="G1892" s="285"/>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88">
        <f>'Art. 121'!AF1814</f>
        <v>0</v>
      </c>
      <c r="AE1892" s="89">
        <f t="shared" si="321"/>
        <v>0</v>
      </c>
      <c r="AF1892">
        <f t="shared" si="322"/>
        <v>0</v>
      </c>
      <c r="AG1892" s="86">
        <f t="shared" si="323"/>
        <v>1</v>
      </c>
      <c r="AH1892" s="90">
        <f t="shared" si="324"/>
        <v>0</v>
      </c>
      <c r="AI1892" s="91">
        <f t="shared" si="325"/>
        <v>6.25E-2</v>
      </c>
      <c r="AJ1892" s="91">
        <f t="shared" si="326"/>
        <v>0</v>
      </c>
      <c r="AK1892" s="91">
        <f t="shared" si="327"/>
        <v>0</v>
      </c>
    </row>
    <row r="1893" spans="1:37" ht="25.15" customHeight="1" thickTop="1" thickBot="1" x14ac:dyDescent="0.25">
      <c r="A1893" s="285" t="s">
        <v>1735</v>
      </c>
      <c r="B1893" s="285"/>
      <c r="C1893" s="285"/>
      <c r="D1893" s="285"/>
      <c r="E1893" s="285"/>
      <c r="F1893" s="285"/>
      <c r="G1893" s="285"/>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88">
        <f>'Art. 121'!AF1815</f>
        <v>0</v>
      </c>
      <c r="AE1893" s="89">
        <f t="shared" si="321"/>
        <v>0</v>
      </c>
      <c r="AF1893">
        <f t="shared" si="322"/>
        <v>0</v>
      </c>
      <c r="AG1893" s="86">
        <f t="shared" si="323"/>
        <v>1</v>
      </c>
      <c r="AH1893" s="90">
        <f t="shared" si="324"/>
        <v>0</v>
      </c>
      <c r="AI1893" s="91">
        <f t="shared" si="325"/>
        <v>6.25E-2</v>
      </c>
      <c r="AJ1893" s="91">
        <f t="shared" si="326"/>
        <v>0</v>
      </c>
      <c r="AK1893" s="91">
        <f t="shared" si="327"/>
        <v>0</v>
      </c>
    </row>
    <row r="1894" spans="1:37" ht="25.15" customHeight="1" thickTop="1" thickBot="1" x14ac:dyDescent="0.25">
      <c r="A1894" s="285" t="s">
        <v>1737</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88">
        <f>'Art. 121'!AF1816</f>
        <v>0</v>
      </c>
      <c r="AE1894" s="89">
        <f t="shared" si="321"/>
        <v>0</v>
      </c>
      <c r="AF1894">
        <f t="shared" si="322"/>
        <v>0</v>
      </c>
      <c r="AG1894" s="86">
        <f t="shared" si="323"/>
        <v>1</v>
      </c>
      <c r="AH1894" s="90">
        <f t="shared" si="324"/>
        <v>0</v>
      </c>
      <c r="AI1894" s="91">
        <f t="shared" si="325"/>
        <v>6.25E-2</v>
      </c>
      <c r="AJ1894" s="91">
        <f t="shared" si="326"/>
        <v>0</v>
      </c>
      <c r="AK1894" s="91">
        <f t="shared" si="327"/>
        <v>0</v>
      </c>
    </row>
    <row r="1895" spans="1:37" ht="25.15" customHeight="1" thickTop="1" thickBot="1" x14ac:dyDescent="0.25">
      <c r="A1895" s="285" t="s">
        <v>1739</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88">
        <f>'Art. 121'!AF1817</f>
        <v>0</v>
      </c>
      <c r="AE1895" s="89">
        <f t="shared" si="321"/>
        <v>0</v>
      </c>
      <c r="AF1895">
        <f t="shared" si="322"/>
        <v>0</v>
      </c>
      <c r="AG1895" s="86">
        <f t="shared" si="323"/>
        <v>1</v>
      </c>
      <c r="AH1895" s="90">
        <f t="shared" si="324"/>
        <v>0</v>
      </c>
      <c r="AI1895" s="91">
        <f t="shared" si="325"/>
        <v>6.25E-2</v>
      </c>
      <c r="AJ1895" s="91">
        <f t="shared" si="326"/>
        <v>0</v>
      </c>
      <c r="AK1895" s="91">
        <f t="shared" si="327"/>
        <v>0</v>
      </c>
    </row>
    <row r="1896" spans="1:37" ht="25.15" customHeight="1" thickTop="1" thickBot="1" x14ac:dyDescent="0.25">
      <c r="A1896" s="286" t="s">
        <v>1741</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88">
        <f>'Art. 121'!AF1818</f>
        <v>0</v>
      </c>
      <c r="AE1896" s="89">
        <f t="shared" si="321"/>
        <v>0</v>
      </c>
      <c r="AF1896">
        <f t="shared" si="322"/>
        <v>0</v>
      </c>
      <c r="AG1896" s="86">
        <f t="shared" si="323"/>
        <v>1</v>
      </c>
      <c r="AH1896" s="90">
        <f t="shared" si="324"/>
        <v>0</v>
      </c>
      <c r="AI1896" s="91">
        <f t="shared" si="325"/>
        <v>6.25E-2</v>
      </c>
      <c r="AJ1896" s="91">
        <f t="shared" si="326"/>
        <v>0</v>
      </c>
      <c r="AK1896" s="91">
        <f t="shared" si="327"/>
        <v>0</v>
      </c>
    </row>
    <row r="1897" spans="1:37" ht="25.15" customHeight="1" thickTop="1" thickBot="1" x14ac:dyDescent="0.25">
      <c r="A1897" s="286" t="s">
        <v>1743</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88">
        <f>'Art. 121'!AF1819</f>
        <v>0</v>
      </c>
      <c r="AE1897" s="89">
        <f t="shared" si="321"/>
        <v>0</v>
      </c>
      <c r="AF1897">
        <f t="shared" si="322"/>
        <v>0</v>
      </c>
      <c r="AG1897" s="86">
        <f t="shared" si="323"/>
        <v>1</v>
      </c>
      <c r="AH1897" s="90">
        <f t="shared" si="324"/>
        <v>0</v>
      </c>
      <c r="AI1897" s="91">
        <f t="shared" si="325"/>
        <v>6.25E-2</v>
      </c>
      <c r="AJ1897" s="91">
        <f t="shared" si="326"/>
        <v>0</v>
      </c>
      <c r="AK1897" s="91">
        <f t="shared" si="327"/>
        <v>0</v>
      </c>
    </row>
    <row r="1898" spans="1:37" ht="25.15" customHeight="1" thickTop="1" thickBot="1" x14ac:dyDescent="0.25">
      <c r="A1898" s="285" t="s">
        <v>1745</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88">
        <f>'Art. 121'!AF1820</f>
        <v>0</v>
      </c>
      <c r="AE1898" s="89">
        <f t="shared" si="321"/>
        <v>0</v>
      </c>
      <c r="AF1898">
        <f t="shared" si="322"/>
        <v>0</v>
      </c>
      <c r="AG1898" s="86">
        <f t="shared" si="323"/>
        <v>1</v>
      </c>
      <c r="AH1898" s="90">
        <f t="shared" si="324"/>
        <v>0</v>
      </c>
      <c r="AI1898" s="91">
        <f t="shared" si="325"/>
        <v>6.25E-2</v>
      </c>
      <c r="AJ1898" s="91">
        <f t="shared" si="326"/>
        <v>0</v>
      </c>
      <c r="AK1898" s="91">
        <f t="shared" si="327"/>
        <v>0</v>
      </c>
    </row>
    <row r="1899" spans="1:37" ht="25.15" customHeight="1" thickTop="1" thickBot="1" x14ac:dyDescent="0.25">
      <c r="A1899" s="285" t="s">
        <v>1747</v>
      </c>
      <c r="B1899" s="285"/>
      <c r="C1899" s="285"/>
      <c r="D1899" s="285"/>
      <c r="E1899" s="285"/>
      <c r="F1899" s="285"/>
      <c r="G1899" s="285"/>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88">
        <f>'Art. 121'!AF1821</f>
        <v>0</v>
      </c>
      <c r="AE1899" s="89">
        <f t="shared" si="321"/>
        <v>0</v>
      </c>
      <c r="AF1899">
        <f t="shared" si="322"/>
        <v>0</v>
      </c>
      <c r="AG1899" s="86">
        <f t="shared" si="323"/>
        <v>1</v>
      </c>
      <c r="AH1899" s="90">
        <f t="shared" si="324"/>
        <v>0</v>
      </c>
      <c r="AI1899" s="91">
        <f t="shared" si="325"/>
        <v>6.25E-2</v>
      </c>
      <c r="AJ1899" s="91">
        <f t="shared" si="326"/>
        <v>0</v>
      </c>
      <c r="AK1899" s="91">
        <f t="shared" si="327"/>
        <v>0</v>
      </c>
    </row>
    <row r="1900" spans="1:37" ht="25.15" customHeight="1" thickTop="1" thickBot="1" x14ac:dyDescent="0.25">
      <c r="A1900" s="285" t="s">
        <v>1749</v>
      </c>
      <c r="B1900" s="285"/>
      <c r="C1900" s="285"/>
      <c r="D1900" s="285"/>
      <c r="E1900" s="285"/>
      <c r="F1900" s="285"/>
      <c r="G1900" s="285"/>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88">
        <f>'Art. 121'!AF1822</f>
        <v>0</v>
      </c>
      <c r="AE1900" s="89">
        <f t="shared" si="321"/>
        <v>0</v>
      </c>
      <c r="AF1900">
        <f t="shared" si="322"/>
        <v>0</v>
      </c>
      <c r="AG1900" s="86">
        <f t="shared" si="323"/>
        <v>1</v>
      </c>
      <c r="AH1900" s="90">
        <f t="shared" si="324"/>
        <v>0</v>
      </c>
      <c r="AI1900" s="91">
        <f t="shared" si="325"/>
        <v>6.25E-2</v>
      </c>
      <c r="AJ1900" s="91">
        <f t="shared" si="326"/>
        <v>0</v>
      </c>
      <c r="AK1900" s="91">
        <f t="shared" si="327"/>
        <v>0</v>
      </c>
    </row>
    <row r="1901" spans="1:37" ht="25.15" customHeight="1" thickTop="1" x14ac:dyDescent="0.2">
      <c r="A1901" s="307" t="s">
        <v>2412</v>
      </c>
      <c r="B1901" s="307"/>
      <c r="C1901" s="307"/>
      <c r="D1901" s="307"/>
      <c r="E1901" s="307"/>
      <c r="F1901" s="307"/>
      <c r="G1901" s="307"/>
      <c r="H1901" s="307"/>
      <c r="I1901" s="307"/>
      <c r="J1901" s="307"/>
      <c r="K1901" s="307"/>
      <c r="L1901" s="307"/>
      <c r="M1901" s="307"/>
      <c r="N1901" s="307"/>
      <c r="O1901" s="307"/>
      <c r="P1901" s="307"/>
      <c r="Q1901" s="307"/>
      <c r="R1901" s="307"/>
      <c r="S1901" s="307"/>
      <c r="T1901" s="307"/>
      <c r="U1901" s="307"/>
      <c r="V1901" s="307"/>
      <c r="W1901" s="307"/>
      <c r="X1901" s="307"/>
      <c r="Y1901" s="307"/>
      <c r="Z1901" s="307"/>
      <c r="AA1901" s="307"/>
      <c r="AB1901" s="307"/>
      <c r="AC1901" s="307"/>
      <c r="AD1901" s="307"/>
      <c r="AE1901" s="89">
        <f>SUM(AE1885:AE1900)</f>
        <v>0</v>
      </c>
      <c r="AF1901" s="59"/>
      <c r="AG1901" s="92">
        <f>SUM(AG1885:AG1900)</f>
        <v>16</v>
      </c>
      <c r="AH1901" s="93"/>
      <c r="AI1901" s="94"/>
      <c r="AJ1901" s="94"/>
      <c r="AK1901" s="94"/>
    </row>
    <row r="1902" spans="1:37" ht="25.15" customHeight="1" x14ac:dyDescent="0.2">
      <c r="A1902" s="308" t="s">
        <v>2413</v>
      </c>
      <c r="B1902" s="308"/>
      <c r="C1902" s="308"/>
      <c r="D1902" s="308"/>
      <c r="E1902" s="308"/>
      <c r="F1902" s="308"/>
      <c r="G1902" s="308"/>
      <c r="H1902" s="308"/>
      <c r="I1902" s="308"/>
      <c r="J1902" s="308"/>
      <c r="K1902" s="308"/>
      <c r="L1902" s="308"/>
      <c r="M1902" s="308"/>
      <c r="N1902" s="308"/>
      <c r="O1902" s="308"/>
      <c r="P1902" s="308"/>
      <c r="Q1902" s="308"/>
      <c r="R1902" s="308"/>
      <c r="S1902" s="308"/>
      <c r="T1902" s="308"/>
      <c r="U1902" s="308"/>
      <c r="V1902" s="308"/>
      <c r="W1902" s="308"/>
      <c r="X1902" s="308"/>
      <c r="Y1902" s="308"/>
      <c r="Z1902" s="308"/>
      <c r="AA1902" s="308"/>
      <c r="AB1902" s="308"/>
      <c r="AC1902" s="308"/>
      <c r="AD1902" s="308"/>
      <c r="AE1902" s="89">
        <f>AE1901/$AE$23*100</f>
        <v>0</v>
      </c>
      <c r="AF1902" s="59"/>
      <c r="AG1902" s="92"/>
      <c r="AH1902" s="93"/>
      <c r="AI1902" s="94"/>
      <c r="AJ1902" s="94"/>
      <c r="AK1902" s="94"/>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5"/>
      <c r="R1903" s="70"/>
      <c r="S1903" s="70"/>
      <c r="T1903" s="70"/>
      <c r="U1903" s="70"/>
      <c r="V1903" s="70"/>
      <c r="W1903" s="70"/>
      <c r="X1903" s="70"/>
      <c r="Y1903" s="70"/>
      <c r="Z1903" s="70"/>
      <c r="AA1903" s="70"/>
      <c r="AB1903" s="70"/>
      <c r="AC1903" s="70"/>
      <c r="AD1903" s="96"/>
      <c r="AE1903" s="96"/>
    </row>
    <row r="1904" spans="1:37" ht="25.15" customHeight="1" thickTop="1" thickBot="1" x14ac:dyDescent="0.25">
      <c r="A1904" s="310" t="s">
        <v>73</v>
      </c>
      <c r="B1904" s="310"/>
      <c r="C1904" s="310"/>
      <c r="D1904" s="310"/>
      <c r="E1904" s="310"/>
      <c r="F1904" s="310"/>
      <c r="G1904" s="310"/>
      <c r="H1904" s="310"/>
      <c r="I1904" s="310"/>
      <c r="J1904" s="310"/>
      <c r="K1904" s="310"/>
      <c r="L1904" s="310"/>
      <c r="M1904" s="310"/>
      <c r="N1904" s="310"/>
      <c r="O1904" s="310"/>
      <c r="P1904" s="310"/>
      <c r="Q1904" s="310"/>
      <c r="R1904" s="310"/>
      <c r="S1904" s="310"/>
      <c r="T1904" s="310"/>
      <c r="U1904" s="310"/>
      <c r="V1904" s="310"/>
      <c r="W1904" s="310"/>
      <c r="X1904" s="310"/>
      <c r="Y1904" s="310"/>
      <c r="Z1904" s="310"/>
      <c r="AA1904" s="310"/>
      <c r="AB1904" s="310"/>
      <c r="AC1904" s="310"/>
      <c r="AD1904" s="104" t="s">
        <v>64</v>
      </c>
      <c r="AE1904" s="105" t="s">
        <v>8</v>
      </c>
      <c r="AF1904" s="86" t="s">
        <v>2133</v>
      </c>
      <c r="AG1904" s="86" t="s">
        <v>2134</v>
      </c>
      <c r="AH1904" s="86" t="s">
        <v>2135</v>
      </c>
      <c r="AI1904" s="87" t="s">
        <v>2136</v>
      </c>
      <c r="AJ1904" s="86"/>
      <c r="AK1904" s="87" t="s">
        <v>2137</v>
      </c>
    </row>
    <row r="1905" spans="1:37" ht="25.15" customHeight="1" thickTop="1" thickBot="1" x14ac:dyDescent="0.25">
      <c r="A1905" s="285" t="s">
        <v>1751</v>
      </c>
      <c r="B1905" s="285"/>
      <c r="C1905" s="285"/>
      <c r="D1905" s="285"/>
      <c r="E1905" s="285"/>
      <c r="F1905" s="285"/>
      <c r="G1905" s="285"/>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88">
        <f>'Art. 121'!AF1825</f>
        <v>0</v>
      </c>
      <c r="AE1905" s="89">
        <f>IF(AG1905=1,AK1905,AG1905)</f>
        <v>0</v>
      </c>
      <c r="AF1905">
        <f>AD1905/2</f>
        <v>0</v>
      </c>
      <c r="AG1905" s="86">
        <f>IF(AND(AF1905&gt;=0,AF1905&lt;=1),1,"No aplica")</f>
        <v>1</v>
      </c>
      <c r="AH1905" s="90">
        <f>AD1905/(AG1905*2)</f>
        <v>0</v>
      </c>
      <c r="AI1905" s="91">
        <f>IF(AG1905=1,AG1905/$AG$1910,"No aplica")</f>
        <v>0.2</v>
      </c>
      <c r="AJ1905" s="91">
        <f>AF1905*AI1905</f>
        <v>0</v>
      </c>
      <c r="AK1905" s="91">
        <f>AJ1905*$AE$23</f>
        <v>0</v>
      </c>
    </row>
    <row r="1906" spans="1:37" ht="25.15" customHeight="1" thickTop="1" thickBot="1" x14ac:dyDescent="0.25">
      <c r="A1906" s="285" t="s">
        <v>1753</v>
      </c>
      <c r="B1906" s="285"/>
      <c r="C1906" s="285"/>
      <c r="D1906" s="285"/>
      <c r="E1906" s="285"/>
      <c r="F1906" s="285"/>
      <c r="G1906" s="285"/>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88">
        <f>'Art. 121'!AF1826</f>
        <v>0</v>
      </c>
      <c r="AE1906" s="89">
        <f>IF(AG1906=1,AK1906,AG1906)</f>
        <v>0</v>
      </c>
      <c r="AF1906">
        <f>AD1906/2</f>
        <v>0</v>
      </c>
      <c r="AG1906" s="86">
        <f>IF(AND(AF1906&gt;=0,AF1906&lt;=1),1,"No aplica")</f>
        <v>1</v>
      </c>
      <c r="AH1906" s="90">
        <f>AD1906/(AG1906*2)</f>
        <v>0</v>
      </c>
      <c r="AI1906" s="91">
        <f>IF(AG1906=1,AG1906/$AG$1910,"No aplica")</f>
        <v>0.2</v>
      </c>
      <c r="AJ1906" s="91">
        <f>AF1906*AI1906</f>
        <v>0</v>
      </c>
      <c r="AK1906" s="91">
        <f>AJ1906*$AE$23</f>
        <v>0</v>
      </c>
    </row>
    <row r="1907" spans="1:37" ht="25.15" customHeight="1" thickTop="1" thickBot="1" x14ac:dyDescent="0.25">
      <c r="A1907" s="285" t="s">
        <v>1755</v>
      </c>
      <c r="B1907" s="285"/>
      <c r="C1907" s="285"/>
      <c r="D1907" s="285"/>
      <c r="E1907" s="285"/>
      <c r="F1907" s="285"/>
      <c r="G1907" s="285"/>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88">
        <f>'Art. 121'!AF1827</f>
        <v>0</v>
      </c>
      <c r="AE1907" s="89">
        <f>IF(AG1907=1,AK1907,AG1907)</f>
        <v>0</v>
      </c>
      <c r="AF1907">
        <f>AD1907/2</f>
        <v>0</v>
      </c>
      <c r="AG1907" s="86">
        <f>IF(AND(AF1907&gt;=0,AF1907&lt;=1),1,"No aplica")</f>
        <v>1</v>
      </c>
      <c r="AH1907" s="90">
        <f>AD1907/(AG1907*2)</f>
        <v>0</v>
      </c>
      <c r="AI1907" s="91">
        <f>IF(AG1907=1,AG1907/$AG$1910,"No aplica")</f>
        <v>0.2</v>
      </c>
      <c r="AJ1907" s="91">
        <f>AF1907*AI1907</f>
        <v>0</v>
      </c>
      <c r="AK1907" s="91">
        <f>AJ1907*$AE$23</f>
        <v>0</v>
      </c>
    </row>
    <row r="1908" spans="1:37" ht="25.15" customHeight="1" thickTop="1" thickBot="1" x14ac:dyDescent="0.25">
      <c r="A1908" s="285" t="s">
        <v>1757</v>
      </c>
      <c r="B1908" s="285"/>
      <c r="C1908" s="285"/>
      <c r="D1908" s="285"/>
      <c r="E1908" s="285"/>
      <c r="F1908" s="285"/>
      <c r="G1908" s="285"/>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88">
        <f>'Art. 121'!AF1828</f>
        <v>0</v>
      </c>
      <c r="AE1908" s="89">
        <f>IF(AG1908=1,AK1908,AG1908)</f>
        <v>0</v>
      </c>
      <c r="AF1908">
        <f>AD1908/2</f>
        <v>0</v>
      </c>
      <c r="AG1908" s="86">
        <f>IF(AND(AF1908&gt;=0,AF1908&lt;=1),1,"No aplica")</f>
        <v>1</v>
      </c>
      <c r="AH1908" s="90">
        <f>AD1908/(AG1908*2)</f>
        <v>0</v>
      </c>
      <c r="AI1908" s="91">
        <f>IF(AG1908=1,AG1908/$AG$1910,"No aplica")</f>
        <v>0.2</v>
      </c>
      <c r="AJ1908" s="91">
        <f>AF1908*AI1908</f>
        <v>0</v>
      </c>
      <c r="AK1908" s="91">
        <f>AJ1908*$AE$23</f>
        <v>0</v>
      </c>
    </row>
    <row r="1909" spans="1:37" ht="25.15" customHeight="1" thickTop="1" thickBot="1" x14ac:dyDescent="0.25">
      <c r="A1909" s="285" t="s">
        <v>1759</v>
      </c>
      <c r="B1909" s="285"/>
      <c r="C1909" s="285"/>
      <c r="D1909" s="285"/>
      <c r="E1909" s="285"/>
      <c r="F1909" s="285"/>
      <c r="G1909" s="285"/>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88">
        <f>'Art. 121'!AF1829</f>
        <v>0</v>
      </c>
      <c r="AE1909" s="89">
        <f>IF(AG1909=1,AK1909,AG1909)</f>
        <v>0</v>
      </c>
      <c r="AF1909">
        <f>AD1909/2</f>
        <v>0</v>
      </c>
      <c r="AG1909" s="86">
        <f>IF(AND(AF1909&gt;=0,AF1909&lt;=1),1,"No aplica")</f>
        <v>1</v>
      </c>
      <c r="AH1909" s="90">
        <f>AD1909/(AG1909*2)</f>
        <v>0</v>
      </c>
      <c r="AI1909" s="91">
        <f>IF(AG1909=1,AG1909/$AG$1910,"No aplica")</f>
        <v>0.2</v>
      </c>
      <c r="AJ1909" s="91">
        <f>AF1909*AI1909</f>
        <v>0</v>
      </c>
      <c r="AK1909" s="91">
        <f>AJ1909*$AE$23</f>
        <v>0</v>
      </c>
    </row>
    <row r="1910" spans="1:37" ht="25.15" customHeight="1" thickTop="1" x14ac:dyDescent="0.2">
      <c r="A1910" s="307" t="s">
        <v>2414</v>
      </c>
      <c r="B1910" s="307"/>
      <c r="C1910" s="307"/>
      <c r="D1910" s="307"/>
      <c r="E1910" s="307"/>
      <c r="F1910" s="307"/>
      <c r="G1910" s="307"/>
      <c r="H1910" s="307"/>
      <c r="I1910" s="307"/>
      <c r="J1910" s="307"/>
      <c r="K1910" s="307"/>
      <c r="L1910" s="307"/>
      <c r="M1910" s="307"/>
      <c r="N1910" s="307"/>
      <c r="O1910" s="307"/>
      <c r="P1910" s="307"/>
      <c r="Q1910" s="307"/>
      <c r="R1910" s="307"/>
      <c r="S1910" s="307"/>
      <c r="T1910" s="307"/>
      <c r="U1910" s="307"/>
      <c r="V1910" s="307"/>
      <c r="W1910" s="307"/>
      <c r="X1910" s="307"/>
      <c r="Y1910" s="307"/>
      <c r="Z1910" s="307"/>
      <c r="AA1910" s="307"/>
      <c r="AB1910" s="307"/>
      <c r="AC1910" s="307"/>
      <c r="AD1910" s="307"/>
      <c r="AE1910" s="89">
        <f>SUM(AE1903:AE1909)</f>
        <v>0</v>
      </c>
      <c r="AF1910" s="59"/>
      <c r="AG1910" s="92">
        <f>SUM(AG1905:AG1909)</f>
        <v>5</v>
      </c>
      <c r="AH1910" s="93"/>
      <c r="AI1910" s="94"/>
      <c r="AJ1910" s="94"/>
      <c r="AK1910" s="94"/>
    </row>
    <row r="1911" spans="1:37" ht="25.15" customHeight="1" x14ac:dyDescent="0.2">
      <c r="A1911" s="308" t="s">
        <v>2415</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89">
        <f>AE1910/$AE$23*100</f>
        <v>0</v>
      </c>
      <c r="AF1911" s="59"/>
      <c r="AG1911" s="92"/>
      <c r="AH1911" s="93"/>
      <c r="AI1911" s="94"/>
      <c r="AJ1911" s="94"/>
      <c r="AK1911" s="94"/>
    </row>
    <row r="1912" spans="1:37" ht="25.15" customHeight="1" x14ac:dyDescent="0.2">
      <c r="A1912" s="100"/>
      <c r="B1912" s="100"/>
      <c r="C1912" s="100"/>
      <c r="D1912" s="100"/>
      <c r="E1912" s="100"/>
      <c r="F1912" s="100"/>
      <c r="G1912" s="100"/>
      <c r="H1912" s="100"/>
      <c r="I1912" s="100"/>
      <c r="J1912" s="100"/>
      <c r="K1912" s="100"/>
      <c r="L1912" s="100"/>
      <c r="M1912" s="100"/>
      <c r="N1912" s="100"/>
      <c r="O1912" s="100"/>
      <c r="P1912" s="100"/>
      <c r="Q1912" s="95"/>
      <c r="R1912" s="100"/>
      <c r="S1912" s="100"/>
      <c r="T1912" s="100"/>
      <c r="U1912" s="100"/>
      <c r="V1912" s="100"/>
      <c r="W1912" s="100"/>
      <c r="X1912" s="100"/>
      <c r="Y1912" s="100"/>
      <c r="Z1912" s="100"/>
      <c r="AA1912" s="100"/>
      <c r="AB1912" s="100"/>
      <c r="AC1912" s="100"/>
      <c r="AD1912" s="96"/>
      <c r="AE1912" s="96"/>
    </row>
    <row r="1913" spans="1:37" ht="25.15" customHeight="1" x14ac:dyDescent="0.2">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15" customHeight="1" x14ac:dyDescent="0.2">
      <c r="A1914" s="309" t="s">
        <v>1760</v>
      </c>
      <c r="B1914" s="309"/>
      <c r="C1914" s="309"/>
      <c r="D1914" s="309"/>
      <c r="E1914" s="309"/>
      <c r="F1914" s="309"/>
      <c r="G1914" s="309"/>
      <c r="H1914" s="309"/>
      <c r="I1914" s="309"/>
      <c r="J1914" s="309"/>
      <c r="K1914" s="309"/>
      <c r="L1914" s="309"/>
      <c r="M1914" s="309"/>
      <c r="N1914" s="309"/>
      <c r="O1914" s="309"/>
      <c r="P1914" s="309"/>
      <c r="Q1914" s="309"/>
      <c r="R1914" s="309"/>
      <c r="S1914" s="309"/>
      <c r="T1914" s="309"/>
      <c r="U1914" s="309"/>
      <c r="V1914" s="309"/>
      <c r="W1914" s="309"/>
      <c r="X1914" s="309"/>
      <c r="Y1914" s="309"/>
      <c r="Z1914" s="309"/>
      <c r="AA1914" s="309"/>
      <c r="AB1914" s="309"/>
      <c r="AC1914" s="309"/>
      <c r="AD1914" s="82"/>
      <c r="AE1914" s="82"/>
    </row>
    <row r="1915" spans="1:37" ht="25.15" customHeight="1" x14ac:dyDescent="0.2">
      <c r="A1915" s="101"/>
      <c r="B1915" s="102"/>
      <c r="C1915" s="102"/>
      <c r="D1915" s="102"/>
      <c r="E1915" s="102"/>
      <c r="F1915" s="102"/>
      <c r="G1915" s="102"/>
      <c r="H1915" s="102"/>
      <c r="I1915" s="102"/>
      <c r="J1915" s="102"/>
      <c r="K1915" s="102"/>
      <c r="L1915" s="102"/>
      <c r="M1915" s="102"/>
      <c r="N1915" s="102"/>
      <c r="O1915" s="102"/>
      <c r="P1915" s="102"/>
      <c r="Q1915" s="103"/>
      <c r="R1915" s="102"/>
      <c r="S1915" s="102"/>
      <c r="T1915" s="102"/>
      <c r="U1915" s="102"/>
      <c r="V1915" s="102"/>
      <c r="W1915" s="102"/>
      <c r="X1915" s="102"/>
      <c r="Y1915" s="102"/>
      <c r="Z1915" s="102"/>
      <c r="AA1915" s="102"/>
      <c r="AB1915" s="102"/>
      <c r="AC1915" s="102"/>
      <c r="AD1915" s="83"/>
      <c r="AE1915" s="83"/>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5"/>
      <c r="R1916" s="70"/>
      <c r="S1916" s="70"/>
      <c r="T1916" s="70"/>
      <c r="U1916" s="70"/>
      <c r="V1916" s="70"/>
      <c r="W1916" s="70"/>
      <c r="X1916" s="70"/>
      <c r="Y1916" s="70"/>
      <c r="Z1916" s="70"/>
      <c r="AA1916" s="70"/>
      <c r="AB1916" s="70"/>
      <c r="AC1916" s="70"/>
      <c r="AD1916" s="96"/>
      <c r="AE1916" s="96"/>
    </row>
    <row r="1917" spans="1:37" ht="25.15" customHeight="1" thickTop="1" thickBot="1" x14ac:dyDescent="0.25">
      <c r="A1917" s="299" t="s">
        <v>43</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63" t="s">
        <v>64</v>
      </c>
      <c r="AE1917" s="211" t="s">
        <v>8</v>
      </c>
      <c r="AF1917" s="86" t="s">
        <v>2133</v>
      </c>
      <c r="AG1917" s="86" t="s">
        <v>2134</v>
      </c>
      <c r="AH1917" s="86" t="s">
        <v>2135</v>
      </c>
      <c r="AI1917" s="87" t="s">
        <v>2136</v>
      </c>
      <c r="AJ1917" s="86"/>
      <c r="AK1917" s="87" t="s">
        <v>2137</v>
      </c>
    </row>
    <row r="1918" spans="1:37" ht="25.15" customHeight="1" thickTop="1" thickBot="1" x14ac:dyDescent="0.25">
      <c r="A1918" s="285" t="s">
        <v>2416</v>
      </c>
      <c r="B1918" s="285"/>
      <c r="C1918" s="285"/>
      <c r="D1918" s="285"/>
      <c r="E1918" s="285"/>
      <c r="F1918" s="285"/>
      <c r="G1918" s="285"/>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88">
        <f>'Art. 121'!AF1838</f>
        <v>3</v>
      </c>
      <c r="AE1918" s="89" t="str">
        <f t="shared" ref="AE1918:AE1928" si="328">IF(AG1918=1,AK1918,AG1918)</f>
        <v>No aplica</v>
      </c>
      <c r="AF1918">
        <f t="shared" ref="AF1918:AF1928" si="329">AD1918/2</f>
        <v>1.5</v>
      </c>
      <c r="AG1918" s="86" t="str">
        <f t="shared" ref="AG1918:AG1928" si="330">IF(AND(AF1918&gt;=0,AF1918&lt;=1),1,"No aplica")</f>
        <v>No aplica</v>
      </c>
      <c r="AH1918" s="90" t="e">
        <f t="shared" ref="AH1918:AH1928" si="331">AD1918/(AG1918*2)</f>
        <v>#VALUE!</v>
      </c>
      <c r="AI1918" s="91" t="str">
        <f t="shared" ref="AI1918:AI1928" si="332">IF(AG1918=1,AG1918/$AG$1929,"No aplica")</f>
        <v>No aplica</v>
      </c>
      <c r="AJ1918" s="91" t="e">
        <f t="shared" ref="AJ1918:AJ1928" si="333">AF1918*AI1918</f>
        <v>#VALUE!</v>
      </c>
      <c r="AK1918" s="91" t="e">
        <f t="shared" ref="AK1918:AK1928" si="334">AJ1918*$AE$23</f>
        <v>#VALUE!</v>
      </c>
    </row>
    <row r="1919" spans="1:37" ht="25.15" customHeight="1" thickTop="1" thickBot="1" x14ac:dyDescent="0.25">
      <c r="A1919" s="285" t="s">
        <v>1764</v>
      </c>
      <c r="B1919" s="285"/>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88">
        <f>'Art. 121'!AF1839</f>
        <v>3</v>
      </c>
      <c r="AE1919" s="89" t="str">
        <f t="shared" si="328"/>
        <v>No aplica</v>
      </c>
      <c r="AF1919">
        <f t="shared" si="329"/>
        <v>1.5</v>
      </c>
      <c r="AG1919" s="86" t="str">
        <f t="shared" si="330"/>
        <v>No aplica</v>
      </c>
      <c r="AH1919" s="90" t="e">
        <f t="shared" si="331"/>
        <v>#VALUE!</v>
      </c>
      <c r="AI1919" s="91" t="str">
        <f t="shared" si="332"/>
        <v>No aplica</v>
      </c>
      <c r="AJ1919" s="91" t="e">
        <f t="shared" si="333"/>
        <v>#VALUE!</v>
      </c>
      <c r="AK1919" s="91" t="e">
        <f t="shared" si="334"/>
        <v>#VALUE!</v>
      </c>
    </row>
    <row r="1920" spans="1:37" ht="25.15" customHeight="1" thickTop="1" thickBot="1" x14ac:dyDescent="0.25">
      <c r="A1920" s="285" t="s">
        <v>1766</v>
      </c>
      <c r="B1920" s="285"/>
      <c r="C1920" s="285"/>
      <c r="D1920" s="285"/>
      <c r="E1920" s="285"/>
      <c r="F1920" s="285"/>
      <c r="G1920" s="285"/>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88">
        <f>'Art. 121'!AF1840</f>
        <v>3</v>
      </c>
      <c r="AE1920" s="89" t="str">
        <f t="shared" si="328"/>
        <v>No aplica</v>
      </c>
      <c r="AF1920">
        <f t="shared" si="329"/>
        <v>1.5</v>
      </c>
      <c r="AG1920" s="86" t="str">
        <f t="shared" si="330"/>
        <v>No aplica</v>
      </c>
      <c r="AH1920" s="90" t="e">
        <f t="shared" si="331"/>
        <v>#VALUE!</v>
      </c>
      <c r="AI1920" s="91" t="str">
        <f t="shared" si="332"/>
        <v>No aplica</v>
      </c>
      <c r="AJ1920" s="91" t="e">
        <f t="shared" si="333"/>
        <v>#VALUE!</v>
      </c>
      <c r="AK1920" s="91" t="e">
        <f t="shared" si="334"/>
        <v>#VALUE!</v>
      </c>
    </row>
    <row r="1921" spans="1:37" ht="25.15" customHeight="1" thickTop="1" thickBot="1" x14ac:dyDescent="0.25">
      <c r="A1921" s="285" t="s">
        <v>1768</v>
      </c>
      <c r="B1921" s="285"/>
      <c r="C1921" s="285"/>
      <c r="D1921" s="285"/>
      <c r="E1921" s="285"/>
      <c r="F1921" s="285"/>
      <c r="G1921" s="285"/>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88">
        <f>'Art. 121'!AF1841</f>
        <v>3</v>
      </c>
      <c r="AE1921" s="89" t="str">
        <f t="shared" si="328"/>
        <v>No aplica</v>
      </c>
      <c r="AF1921">
        <f t="shared" si="329"/>
        <v>1.5</v>
      </c>
      <c r="AG1921" s="86" t="str">
        <f t="shared" si="330"/>
        <v>No aplica</v>
      </c>
      <c r="AH1921" s="90" t="e">
        <f t="shared" si="331"/>
        <v>#VALUE!</v>
      </c>
      <c r="AI1921" s="91" t="str">
        <f t="shared" si="332"/>
        <v>No aplica</v>
      </c>
      <c r="AJ1921" s="91" t="e">
        <f t="shared" si="333"/>
        <v>#VALUE!</v>
      </c>
      <c r="AK1921" s="91" t="e">
        <f t="shared" si="334"/>
        <v>#VALUE!</v>
      </c>
    </row>
    <row r="1922" spans="1:37" ht="25.15" customHeight="1" thickTop="1" thickBot="1" x14ac:dyDescent="0.25">
      <c r="A1922" s="286" t="s">
        <v>2417</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88">
        <f>'Art. 121'!AF1842</f>
        <v>3</v>
      </c>
      <c r="AE1922" s="89" t="str">
        <f t="shared" si="328"/>
        <v>No aplica</v>
      </c>
      <c r="AF1922">
        <f t="shared" si="329"/>
        <v>1.5</v>
      </c>
      <c r="AG1922" s="86" t="str">
        <f t="shared" si="330"/>
        <v>No aplica</v>
      </c>
      <c r="AH1922" s="90" t="e">
        <f t="shared" si="331"/>
        <v>#VALUE!</v>
      </c>
      <c r="AI1922" s="91" t="str">
        <f t="shared" si="332"/>
        <v>No aplica</v>
      </c>
      <c r="AJ1922" s="91" t="e">
        <f t="shared" si="333"/>
        <v>#VALUE!</v>
      </c>
      <c r="AK1922" s="91" t="e">
        <f t="shared" si="334"/>
        <v>#VALUE!</v>
      </c>
    </row>
    <row r="1923" spans="1:37" ht="25.15" customHeight="1" thickTop="1" thickBot="1" x14ac:dyDescent="0.25">
      <c r="A1923" s="286" t="s">
        <v>1771</v>
      </c>
      <c r="B1923" s="286"/>
      <c r="C1923" s="286"/>
      <c r="D1923" s="286"/>
      <c r="E1923" s="286"/>
      <c r="F1923" s="286"/>
      <c r="G1923" s="286"/>
      <c r="H1923" s="286"/>
      <c r="I1923" s="286"/>
      <c r="J1923" s="286"/>
      <c r="K1923" s="286"/>
      <c r="L1923" s="286"/>
      <c r="M1923" s="286"/>
      <c r="N1923" s="286"/>
      <c r="O1923" s="286"/>
      <c r="P1923" s="286"/>
      <c r="Q1923" s="286"/>
      <c r="R1923" s="286"/>
      <c r="S1923" s="286"/>
      <c r="T1923" s="286"/>
      <c r="U1923" s="286"/>
      <c r="V1923" s="286"/>
      <c r="W1923" s="286"/>
      <c r="X1923" s="286"/>
      <c r="Y1923" s="286"/>
      <c r="Z1923" s="286"/>
      <c r="AA1923" s="286"/>
      <c r="AB1923" s="286"/>
      <c r="AC1923" s="286"/>
      <c r="AD1923" s="88">
        <f>'Art. 121'!AF1843</f>
        <v>3</v>
      </c>
      <c r="AE1923" s="89" t="str">
        <f t="shared" si="328"/>
        <v>No aplica</v>
      </c>
      <c r="AF1923">
        <f t="shared" si="329"/>
        <v>1.5</v>
      </c>
      <c r="AG1923" s="86" t="str">
        <f t="shared" si="330"/>
        <v>No aplica</v>
      </c>
      <c r="AH1923" s="90" t="e">
        <f t="shared" si="331"/>
        <v>#VALUE!</v>
      </c>
      <c r="AI1923" s="91" t="str">
        <f t="shared" si="332"/>
        <v>No aplica</v>
      </c>
      <c r="AJ1923" s="91" t="e">
        <f t="shared" si="333"/>
        <v>#VALUE!</v>
      </c>
      <c r="AK1923" s="91" t="e">
        <f t="shared" si="334"/>
        <v>#VALUE!</v>
      </c>
    </row>
    <row r="1924" spans="1:37" ht="25.15" customHeight="1" thickTop="1" thickBot="1" x14ac:dyDescent="0.25">
      <c r="A1924" s="285" t="s">
        <v>1773</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88">
        <f>'Art. 121'!AF1844</f>
        <v>3</v>
      </c>
      <c r="AE1924" s="89" t="str">
        <f t="shared" si="328"/>
        <v>No aplica</v>
      </c>
      <c r="AF1924">
        <f t="shared" si="329"/>
        <v>1.5</v>
      </c>
      <c r="AG1924" s="86" t="str">
        <f t="shared" si="330"/>
        <v>No aplica</v>
      </c>
      <c r="AH1924" s="90" t="e">
        <f t="shared" si="331"/>
        <v>#VALUE!</v>
      </c>
      <c r="AI1924" s="91" t="str">
        <f t="shared" si="332"/>
        <v>No aplica</v>
      </c>
      <c r="AJ1924" s="91" t="e">
        <f t="shared" si="333"/>
        <v>#VALUE!</v>
      </c>
      <c r="AK1924" s="91" t="e">
        <f t="shared" si="334"/>
        <v>#VALUE!</v>
      </c>
    </row>
    <row r="1925" spans="1:37" ht="25.15" customHeight="1" thickTop="1" thickBot="1" x14ac:dyDescent="0.25">
      <c r="A1925" s="285" t="s">
        <v>1775</v>
      </c>
      <c r="B1925" s="285"/>
      <c r="C1925" s="285"/>
      <c r="D1925" s="285"/>
      <c r="E1925" s="285"/>
      <c r="F1925" s="285"/>
      <c r="G1925" s="285"/>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88">
        <f>'Art. 121'!AF1845</f>
        <v>3</v>
      </c>
      <c r="AE1925" s="89" t="str">
        <f t="shared" si="328"/>
        <v>No aplica</v>
      </c>
      <c r="AF1925">
        <f t="shared" si="329"/>
        <v>1.5</v>
      </c>
      <c r="AG1925" s="86" t="str">
        <f t="shared" si="330"/>
        <v>No aplica</v>
      </c>
      <c r="AH1925" s="90" t="e">
        <f t="shared" si="331"/>
        <v>#VALUE!</v>
      </c>
      <c r="AI1925" s="91" t="str">
        <f t="shared" si="332"/>
        <v>No aplica</v>
      </c>
      <c r="AJ1925" s="91" t="e">
        <f t="shared" si="333"/>
        <v>#VALUE!</v>
      </c>
      <c r="AK1925" s="91" t="e">
        <f t="shared" si="334"/>
        <v>#VALUE!</v>
      </c>
    </row>
    <row r="1926" spans="1:37" ht="25.15" customHeight="1" thickTop="1" thickBot="1" x14ac:dyDescent="0.25">
      <c r="A1926" s="285" t="s">
        <v>1777</v>
      </c>
      <c r="B1926" s="285"/>
      <c r="C1926" s="285"/>
      <c r="D1926" s="285"/>
      <c r="E1926" s="285"/>
      <c r="F1926" s="285"/>
      <c r="G1926" s="285"/>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88">
        <f>'Art. 121'!AF1846</f>
        <v>3</v>
      </c>
      <c r="AE1926" s="89" t="str">
        <f t="shared" si="328"/>
        <v>No aplica</v>
      </c>
      <c r="AF1926">
        <f t="shared" si="329"/>
        <v>1.5</v>
      </c>
      <c r="AG1926" s="86" t="str">
        <f t="shared" si="330"/>
        <v>No aplica</v>
      </c>
      <c r="AH1926" s="90" t="e">
        <f t="shared" si="331"/>
        <v>#VALUE!</v>
      </c>
      <c r="AI1926" s="91" t="str">
        <f t="shared" si="332"/>
        <v>No aplica</v>
      </c>
      <c r="AJ1926" s="91" t="e">
        <f t="shared" si="333"/>
        <v>#VALUE!</v>
      </c>
      <c r="AK1926" s="91" t="e">
        <f t="shared" si="334"/>
        <v>#VALUE!</v>
      </c>
    </row>
    <row r="1927" spans="1:37" ht="25.15" customHeight="1" thickTop="1" thickBot="1" x14ac:dyDescent="0.25">
      <c r="A1927" s="285" t="s">
        <v>1779</v>
      </c>
      <c r="B1927" s="285"/>
      <c r="C1927" s="285"/>
      <c r="D1927" s="285"/>
      <c r="E1927" s="285"/>
      <c r="F1927" s="285"/>
      <c r="G1927" s="285"/>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88">
        <f>'Art. 121'!AF1847</f>
        <v>3</v>
      </c>
      <c r="AE1927" s="89" t="str">
        <f t="shared" si="328"/>
        <v>No aplica</v>
      </c>
      <c r="AF1927">
        <f t="shared" si="329"/>
        <v>1.5</v>
      </c>
      <c r="AG1927" s="86" t="str">
        <f t="shared" si="330"/>
        <v>No aplica</v>
      </c>
      <c r="AH1927" s="90" t="e">
        <f t="shared" si="331"/>
        <v>#VALUE!</v>
      </c>
      <c r="AI1927" s="91" t="str">
        <f t="shared" si="332"/>
        <v>No aplica</v>
      </c>
      <c r="AJ1927" s="91" t="e">
        <f t="shared" si="333"/>
        <v>#VALUE!</v>
      </c>
      <c r="AK1927" s="91" t="e">
        <f t="shared" si="334"/>
        <v>#VALUE!</v>
      </c>
    </row>
    <row r="1928" spans="1:37" ht="25.15" customHeight="1" thickTop="1" thickBot="1" x14ac:dyDescent="0.25">
      <c r="A1928" s="285" t="s">
        <v>1781</v>
      </c>
      <c r="B1928" s="285"/>
      <c r="C1928" s="285"/>
      <c r="D1928" s="285"/>
      <c r="E1928" s="285"/>
      <c r="F1928" s="285"/>
      <c r="G1928" s="285"/>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88">
        <f>'Art. 121'!AF1848</f>
        <v>3</v>
      </c>
      <c r="AE1928" s="89" t="str">
        <f t="shared" si="328"/>
        <v>No aplica</v>
      </c>
      <c r="AF1928">
        <f t="shared" si="329"/>
        <v>1.5</v>
      </c>
      <c r="AG1928" s="86" t="str">
        <f t="shared" si="330"/>
        <v>No aplica</v>
      </c>
      <c r="AH1928" s="90" t="e">
        <f t="shared" si="331"/>
        <v>#VALUE!</v>
      </c>
      <c r="AI1928" s="91" t="str">
        <f t="shared" si="332"/>
        <v>No aplica</v>
      </c>
      <c r="AJ1928" s="91" t="e">
        <f t="shared" si="333"/>
        <v>#VALUE!</v>
      </c>
      <c r="AK1928" s="91" t="e">
        <f t="shared" si="334"/>
        <v>#VALUE!</v>
      </c>
    </row>
    <row r="1929" spans="1:37" ht="25.15" customHeight="1" thickTop="1" x14ac:dyDescent="0.2">
      <c r="A1929" s="307" t="s">
        <v>2418</v>
      </c>
      <c r="B1929" s="307"/>
      <c r="C1929" s="307"/>
      <c r="D1929" s="307"/>
      <c r="E1929" s="307"/>
      <c r="F1929" s="307"/>
      <c r="G1929" s="307"/>
      <c r="H1929" s="307"/>
      <c r="I1929" s="307"/>
      <c r="J1929" s="307"/>
      <c r="K1929" s="307"/>
      <c r="L1929" s="307"/>
      <c r="M1929" s="307"/>
      <c r="N1929" s="307"/>
      <c r="O1929" s="307"/>
      <c r="P1929" s="307"/>
      <c r="Q1929" s="307"/>
      <c r="R1929" s="307"/>
      <c r="S1929" s="307"/>
      <c r="T1929" s="307"/>
      <c r="U1929" s="307"/>
      <c r="V1929" s="307"/>
      <c r="W1929" s="307"/>
      <c r="X1929" s="307"/>
      <c r="Y1929" s="307"/>
      <c r="Z1929" s="307"/>
      <c r="AA1929" s="307"/>
      <c r="AB1929" s="307"/>
      <c r="AC1929" s="307"/>
      <c r="AD1929" s="307"/>
      <c r="AE1929" s="89">
        <f>SUM(AE1918:AE1928)</f>
        <v>0</v>
      </c>
      <c r="AF1929" s="59"/>
      <c r="AG1929" s="92">
        <f>SUM(AG1918:AG1928)</f>
        <v>0</v>
      </c>
      <c r="AH1929" s="93"/>
      <c r="AI1929" s="94"/>
      <c r="AJ1929" s="94"/>
      <c r="AK1929" s="94"/>
    </row>
    <row r="1930" spans="1:37" ht="25.15" customHeight="1" x14ac:dyDescent="0.2">
      <c r="A1930" s="308" t="s">
        <v>2419</v>
      </c>
      <c r="B1930" s="308"/>
      <c r="C1930" s="308"/>
      <c r="D1930" s="308"/>
      <c r="E1930" s="308"/>
      <c r="F1930" s="308"/>
      <c r="G1930" s="308"/>
      <c r="H1930" s="308"/>
      <c r="I1930" s="308"/>
      <c r="J1930" s="308"/>
      <c r="K1930" s="308"/>
      <c r="L1930" s="308"/>
      <c r="M1930" s="308"/>
      <c r="N1930" s="308"/>
      <c r="O1930" s="308"/>
      <c r="P1930" s="308"/>
      <c r="Q1930" s="308"/>
      <c r="R1930" s="308"/>
      <c r="S1930" s="308"/>
      <c r="T1930" s="308"/>
      <c r="U1930" s="308"/>
      <c r="V1930" s="308"/>
      <c r="W1930" s="308"/>
      <c r="X1930" s="308"/>
      <c r="Y1930" s="308"/>
      <c r="Z1930" s="308"/>
      <c r="AA1930" s="308"/>
      <c r="AB1930" s="308"/>
      <c r="AC1930" s="308"/>
      <c r="AD1930" s="308"/>
      <c r="AE1930" s="89">
        <f>AE1929/$AE$23*100</f>
        <v>0</v>
      </c>
      <c r="AF1930" s="59"/>
      <c r="AG1930" s="92"/>
      <c r="AH1930" s="93"/>
      <c r="AI1930" s="94"/>
      <c r="AJ1930" s="94"/>
      <c r="AK1930" s="94"/>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5"/>
      <c r="R1931" s="70"/>
      <c r="S1931" s="70"/>
      <c r="T1931" s="70"/>
      <c r="U1931" s="70"/>
      <c r="V1931" s="70"/>
      <c r="W1931" s="70"/>
      <c r="X1931" s="70"/>
      <c r="Y1931" s="70"/>
      <c r="Z1931" s="70"/>
      <c r="AA1931" s="70"/>
      <c r="AB1931" s="70"/>
      <c r="AC1931" s="70"/>
      <c r="AD1931" s="96"/>
      <c r="AE1931" s="96"/>
    </row>
    <row r="1932" spans="1:37" ht="25.15" customHeight="1" thickTop="1" thickBot="1" x14ac:dyDescent="0.25">
      <c r="A1932" s="310" t="s">
        <v>73</v>
      </c>
      <c r="B1932" s="310"/>
      <c r="C1932" s="310"/>
      <c r="D1932" s="310"/>
      <c r="E1932" s="310"/>
      <c r="F1932" s="310"/>
      <c r="G1932" s="310"/>
      <c r="H1932" s="310"/>
      <c r="I1932" s="310"/>
      <c r="J1932" s="310"/>
      <c r="K1932" s="310"/>
      <c r="L1932" s="310"/>
      <c r="M1932" s="310"/>
      <c r="N1932" s="310"/>
      <c r="O1932" s="310"/>
      <c r="P1932" s="310"/>
      <c r="Q1932" s="310"/>
      <c r="R1932" s="310"/>
      <c r="S1932" s="310"/>
      <c r="T1932" s="310"/>
      <c r="U1932" s="310"/>
      <c r="V1932" s="310"/>
      <c r="W1932" s="310"/>
      <c r="X1932" s="310"/>
      <c r="Y1932" s="310"/>
      <c r="Z1932" s="310"/>
      <c r="AA1932" s="310"/>
      <c r="AB1932" s="310"/>
      <c r="AC1932" s="310"/>
      <c r="AD1932" s="104" t="s">
        <v>64</v>
      </c>
      <c r="AE1932" s="105" t="s">
        <v>8</v>
      </c>
      <c r="AF1932" s="86" t="s">
        <v>2133</v>
      </c>
      <c r="AG1932" s="86" t="s">
        <v>2134</v>
      </c>
      <c r="AH1932" s="86" t="s">
        <v>2135</v>
      </c>
      <c r="AI1932" s="87" t="s">
        <v>2136</v>
      </c>
      <c r="AJ1932" s="86"/>
      <c r="AK1932" s="87" t="s">
        <v>2137</v>
      </c>
    </row>
    <row r="1933" spans="1:37" ht="25.15" customHeight="1" thickTop="1" thickBot="1" x14ac:dyDescent="0.25">
      <c r="A1933" s="285" t="s">
        <v>1707</v>
      </c>
      <c r="B1933" s="285"/>
      <c r="C1933" s="285"/>
      <c r="D1933" s="285"/>
      <c r="E1933" s="285"/>
      <c r="F1933" s="285"/>
      <c r="G1933" s="285"/>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88">
        <f>'Art. 121'!AF1851</f>
        <v>3</v>
      </c>
      <c r="AE1933" s="89" t="str">
        <f>IF(AG1933=1,AK1933,AG1933)</f>
        <v>No aplica</v>
      </c>
      <c r="AF1933">
        <f>AD1933/2</f>
        <v>1.5</v>
      </c>
      <c r="AG1933" s="86" t="str">
        <f>IF(AND(AF1933&gt;=0,AF1933&lt;=1),1,"No aplica")</f>
        <v>No aplica</v>
      </c>
      <c r="AH1933" s="90" t="e">
        <f>AD1933/(AG1933*2)</f>
        <v>#VALUE!</v>
      </c>
      <c r="AI1933" s="91" t="str">
        <f>IF(AG1933=1,AG1933/$AG$1938,"No aplica")</f>
        <v>No aplica</v>
      </c>
      <c r="AJ1933" s="91" t="e">
        <f>AF1933*AI1933</f>
        <v>#VALUE!</v>
      </c>
      <c r="AK1933" s="91" t="e">
        <f>AJ1933*$AE$23</f>
        <v>#VALUE!</v>
      </c>
    </row>
    <row r="1934" spans="1:37" ht="25.15" customHeight="1" thickTop="1" thickBot="1" x14ac:dyDescent="0.25">
      <c r="A1934" s="285" t="s">
        <v>1709</v>
      </c>
      <c r="B1934" s="285"/>
      <c r="C1934" s="285"/>
      <c r="D1934" s="285"/>
      <c r="E1934" s="285"/>
      <c r="F1934" s="285"/>
      <c r="G1934" s="285"/>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88">
        <f>'Art. 121'!AF1852</f>
        <v>3</v>
      </c>
      <c r="AE1934" s="89" t="str">
        <f>IF(AG1934=1,AK1934,AG1934)</f>
        <v>No aplica</v>
      </c>
      <c r="AF1934">
        <f>AD1934/2</f>
        <v>1.5</v>
      </c>
      <c r="AG1934" s="86" t="str">
        <f>IF(AND(AF1934&gt;=0,AF1934&lt;=1),1,"No aplica")</f>
        <v>No aplica</v>
      </c>
      <c r="AH1934" s="90" t="e">
        <f>AD1934/(AG1934*2)</f>
        <v>#VALUE!</v>
      </c>
      <c r="AI1934" s="91" t="str">
        <f>IF(AG1934=1,AG1934/$AG$1938,"No aplica")</f>
        <v>No aplica</v>
      </c>
      <c r="AJ1934" s="91" t="e">
        <f>AF1934*AI1934</f>
        <v>#VALUE!</v>
      </c>
      <c r="AK1934" s="91" t="e">
        <f>AJ1934*$AE$23</f>
        <v>#VALUE!</v>
      </c>
    </row>
    <row r="1935" spans="1:37" ht="25.15" customHeight="1" thickTop="1" thickBot="1" x14ac:dyDescent="0.25">
      <c r="A1935" s="285" t="s">
        <v>1711</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88">
        <f>'Art. 121'!AF1853</f>
        <v>3</v>
      </c>
      <c r="AE1935" s="89" t="str">
        <f>IF(AG1935=1,AK1935,AG1935)</f>
        <v>No aplica</v>
      </c>
      <c r="AF1935">
        <f>AD1935/2</f>
        <v>1.5</v>
      </c>
      <c r="AG1935" s="86" t="str">
        <f>IF(AND(AF1935&gt;=0,AF1935&lt;=1),1,"No aplica")</f>
        <v>No aplica</v>
      </c>
      <c r="AH1935" s="90" t="e">
        <f>AD1935/(AG1935*2)</f>
        <v>#VALUE!</v>
      </c>
      <c r="AI1935" s="91" t="str">
        <f>IF(AG1935=1,AG1935/$AG$1938,"No aplica")</f>
        <v>No aplica</v>
      </c>
      <c r="AJ1935" s="91" t="e">
        <f>AF1935*AI1935</f>
        <v>#VALUE!</v>
      </c>
      <c r="AK1935" s="91" t="e">
        <f>AJ1935*$AE$23</f>
        <v>#VALUE!</v>
      </c>
    </row>
    <row r="1936" spans="1:37" ht="25.15" customHeight="1" thickTop="1" thickBot="1" x14ac:dyDescent="0.25">
      <c r="A1936" s="285" t="s">
        <v>1713</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88">
        <f>'Art. 121'!AF1854</f>
        <v>3</v>
      </c>
      <c r="AE1936" s="89" t="str">
        <f>IF(AG1936=1,AK1936,AG1936)</f>
        <v>No aplica</v>
      </c>
      <c r="AF1936">
        <f>AD1936/2</f>
        <v>1.5</v>
      </c>
      <c r="AG1936" s="86" t="str">
        <f>IF(AND(AF1936&gt;=0,AF1936&lt;=1),1,"No aplica")</f>
        <v>No aplica</v>
      </c>
      <c r="AH1936" s="90" t="e">
        <f>AD1936/(AG1936*2)</f>
        <v>#VALUE!</v>
      </c>
      <c r="AI1936" s="91" t="str">
        <f>IF(AG1936=1,AG1936/$AG$1938,"No aplica")</f>
        <v>No aplica</v>
      </c>
      <c r="AJ1936" s="91" t="e">
        <f>AF1936*AI1936</f>
        <v>#VALUE!</v>
      </c>
      <c r="AK1936" s="91" t="e">
        <f>AJ1936*$AE$23</f>
        <v>#VALUE!</v>
      </c>
    </row>
    <row r="1937" spans="1:37" ht="25.15" customHeight="1" thickTop="1" thickBot="1" x14ac:dyDescent="0.25">
      <c r="A1937" s="285" t="s">
        <v>1783</v>
      </c>
      <c r="B1937" s="285"/>
      <c r="C1937" s="285"/>
      <c r="D1937" s="285"/>
      <c r="E1937" s="285"/>
      <c r="F1937" s="285"/>
      <c r="G1937" s="285"/>
      <c r="H1937" s="285"/>
      <c r="I1937" s="285"/>
      <c r="J1937" s="285"/>
      <c r="K1937" s="285"/>
      <c r="L1937" s="285"/>
      <c r="M1937" s="285"/>
      <c r="N1937" s="285"/>
      <c r="O1937" s="285"/>
      <c r="P1937" s="285"/>
      <c r="Q1937" s="285"/>
      <c r="R1937" s="285"/>
      <c r="S1937" s="285"/>
      <c r="T1937" s="285"/>
      <c r="U1937" s="285"/>
      <c r="V1937" s="285"/>
      <c r="W1937" s="285"/>
      <c r="X1937" s="285"/>
      <c r="Y1937" s="285"/>
      <c r="Z1937" s="285"/>
      <c r="AA1937" s="285"/>
      <c r="AB1937" s="285"/>
      <c r="AC1937" s="285"/>
      <c r="AD1937" s="88">
        <f>'Art. 121'!AF1855</f>
        <v>3</v>
      </c>
      <c r="AE1937" s="89" t="str">
        <f>IF(AG1937=1,AK1937,AG1937)</f>
        <v>No aplica</v>
      </c>
      <c r="AF1937">
        <f>AD1937/2</f>
        <v>1.5</v>
      </c>
      <c r="AG1937" s="86" t="str">
        <f>IF(AND(AF1937&gt;=0,AF1937&lt;=1),1,"No aplica")</f>
        <v>No aplica</v>
      </c>
      <c r="AH1937" s="90" t="e">
        <f>AD1937/(AG1937*2)</f>
        <v>#VALUE!</v>
      </c>
      <c r="AI1937" s="91" t="str">
        <f>IF(AG1937=1,AG1937/$AG$1938,"No aplica")</f>
        <v>No aplica</v>
      </c>
      <c r="AJ1937" s="91" t="e">
        <f>AF1937*AI1937</f>
        <v>#VALUE!</v>
      </c>
      <c r="AK1937" s="91" t="e">
        <f>AJ1937*$AE$23</f>
        <v>#VALUE!</v>
      </c>
    </row>
    <row r="1938" spans="1:37" ht="25.15" customHeight="1" thickTop="1" x14ac:dyDescent="0.2">
      <c r="A1938" s="307" t="s">
        <v>2420</v>
      </c>
      <c r="B1938" s="307"/>
      <c r="C1938" s="307"/>
      <c r="D1938" s="307"/>
      <c r="E1938" s="307"/>
      <c r="F1938" s="307"/>
      <c r="G1938" s="307"/>
      <c r="H1938" s="307"/>
      <c r="I1938" s="307"/>
      <c r="J1938" s="307"/>
      <c r="K1938" s="307"/>
      <c r="L1938" s="307"/>
      <c r="M1938" s="307"/>
      <c r="N1938" s="307"/>
      <c r="O1938" s="307"/>
      <c r="P1938" s="307"/>
      <c r="Q1938" s="307"/>
      <c r="R1938" s="307"/>
      <c r="S1938" s="307"/>
      <c r="T1938" s="307"/>
      <c r="U1938" s="307"/>
      <c r="V1938" s="307"/>
      <c r="W1938" s="307"/>
      <c r="X1938" s="307"/>
      <c r="Y1938" s="307"/>
      <c r="Z1938" s="307"/>
      <c r="AA1938" s="307"/>
      <c r="AB1938" s="307"/>
      <c r="AC1938" s="307"/>
      <c r="AD1938" s="307"/>
      <c r="AE1938" s="89">
        <f>SUM(AE1931:AE1937)</f>
        <v>0</v>
      </c>
      <c r="AF1938" s="59"/>
      <c r="AG1938" s="92">
        <f>SUM(AG1933:AG1937)</f>
        <v>0</v>
      </c>
      <c r="AH1938" s="93"/>
      <c r="AI1938" s="94"/>
      <c r="AJ1938" s="94"/>
      <c r="AK1938" s="94"/>
    </row>
    <row r="1939" spans="1:37" ht="25.15" customHeight="1" x14ac:dyDescent="0.2">
      <c r="A1939" s="308" t="s">
        <v>2421</v>
      </c>
      <c r="B1939" s="308"/>
      <c r="C1939" s="308"/>
      <c r="D1939" s="308"/>
      <c r="E1939" s="308"/>
      <c r="F1939" s="308"/>
      <c r="G1939" s="308"/>
      <c r="H1939" s="308"/>
      <c r="I1939" s="308"/>
      <c r="J1939" s="308"/>
      <c r="K1939" s="308"/>
      <c r="L1939" s="308"/>
      <c r="M1939" s="308"/>
      <c r="N1939" s="308"/>
      <c r="O1939" s="308"/>
      <c r="P1939" s="308"/>
      <c r="Q1939" s="308"/>
      <c r="R1939" s="308"/>
      <c r="S1939" s="308"/>
      <c r="T1939" s="308"/>
      <c r="U1939" s="308"/>
      <c r="V1939" s="308"/>
      <c r="W1939" s="308"/>
      <c r="X1939" s="308"/>
      <c r="Y1939" s="308"/>
      <c r="Z1939" s="308"/>
      <c r="AA1939" s="308"/>
      <c r="AB1939" s="308"/>
      <c r="AC1939" s="308"/>
      <c r="AD1939" s="308"/>
      <c r="AE1939" s="89">
        <f>AE1938/$AE$23*100</f>
        <v>0</v>
      </c>
      <c r="AF1939" s="59"/>
      <c r="AG1939" s="92"/>
      <c r="AH1939" s="93"/>
      <c r="AI1939" s="94"/>
      <c r="AJ1939" s="94"/>
      <c r="AK1939" s="94"/>
    </row>
    <row r="1940" spans="1:37" ht="25.15" customHeight="1" x14ac:dyDescent="0.2">
      <c r="A1940" s="100"/>
      <c r="B1940" s="100"/>
      <c r="C1940" s="100"/>
      <c r="D1940" s="100"/>
      <c r="E1940" s="100"/>
      <c r="F1940" s="100"/>
      <c r="G1940" s="100"/>
      <c r="H1940" s="100"/>
      <c r="I1940" s="100"/>
      <c r="J1940" s="100"/>
      <c r="K1940" s="100"/>
      <c r="L1940" s="100"/>
      <c r="M1940" s="100"/>
      <c r="N1940" s="100"/>
      <c r="O1940" s="100"/>
      <c r="P1940" s="100"/>
      <c r="Q1940" s="95"/>
      <c r="R1940" s="100"/>
      <c r="S1940" s="100"/>
      <c r="T1940" s="100"/>
      <c r="U1940" s="100"/>
      <c r="V1940" s="100"/>
      <c r="W1940" s="100"/>
      <c r="X1940" s="100"/>
      <c r="Y1940" s="100"/>
      <c r="Z1940" s="100"/>
      <c r="AA1940" s="100"/>
      <c r="AB1940" s="100"/>
      <c r="AC1940" s="100"/>
      <c r="AD1940" s="96"/>
      <c r="AE1940" s="96"/>
    </row>
    <row r="1941" spans="1:37" ht="25.15" customHeight="1" x14ac:dyDescent="0.2">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15" customHeight="1" x14ac:dyDescent="0.2">
      <c r="A1942" s="309" t="s">
        <v>1784</v>
      </c>
      <c r="B1942" s="309"/>
      <c r="C1942" s="309"/>
      <c r="D1942" s="309"/>
      <c r="E1942" s="309"/>
      <c r="F1942" s="309"/>
      <c r="G1942" s="309"/>
      <c r="H1942" s="309"/>
      <c r="I1942" s="309"/>
      <c r="J1942" s="309"/>
      <c r="K1942" s="309"/>
      <c r="L1942" s="309"/>
      <c r="M1942" s="309"/>
      <c r="N1942" s="309"/>
      <c r="O1942" s="309"/>
      <c r="P1942" s="309"/>
      <c r="Q1942" s="309"/>
      <c r="R1942" s="309"/>
      <c r="S1942" s="309"/>
      <c r="T1942" s="309"/>
      <c r="U1942" s="309"/>
      <c r="V1942" s="309"/>
      <c r="W1942" s="309"/>
      <c r="X1942" s="309"/>
      <c r="Y1942" s="309"/>
      <c r="Z1942" s="309"/>
      <c r="AA1942" s="309"/>
      <c r="AB1942" s="309"/>
      <c r="AC1942" s="309"/>
      <c r="AD1942" s="82"/>
      <c r="AE1942" s="82"/>
    </row>
    <row r="1943" spans="1:37" ht="25.15" customHeight="1" x14ac:dyDescent="0.2">
      <c r="A1943" s="101"/>
      <c r="B1943" s="102"/>
      <c r="C1943" s="102"/>
      <c r="D1943" s="102"/>
      <c r="E1943" s="102"/>
      <c r="F1943" s="102"/>
      <c r="G1943" s="102"/>
      <c r="H1943" s="102"/>
      <c r="I1943" s="102"/>
      <c r="J1943" s="102"/>
      <c r="K1943" s="102"/>
      <c r="L1943" s="102"/>
      <c r="M1943" s="102"/>
      <c r="N1943" s="102"/>
      <c r="O1943" s="102"/>
      <c r="P1943" s="102"/>
      <c r="Q1943" s="103"/>
      <c r="R1943" s="102"/>
      <c r="S1943" s="102"/>
      <c r="T1943" s="102"/>
      <c r="U1943" s="102"/>
      <c r="V1943" s="102"/>
      <c r="W1943" s="102"/>
      <c r="X1943" s="102"/>
      <c r="Y1943" s="102"/>
      <c r="Z1943" s="102"/>
      <c r="AA1943" s="102"/>
      <c r="AB1943" s="102"/>
      <c r="AC1943" s="102"/>
      <c r="AD1943" s="83"/>
      <c r="AE1943" s="83"/>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5"/>
      <c r="R1944" s="70"/>
      <c r="S1944" s="70"/>
      <c r="T1944" s="70"/>
      <c r="U1944" s="70"/>
      <c r="V1944" s="70"/>
      <c r="W1944" s="70"/>
      <c r="X1944" s="70"/>
      <c r="Y1944" s="70"/>
      <c r="Z1944" s="70"/>
      <c r="AA1944" s="70"/>
      <c r="AB1944" s="70"/>
      <c r="AC1944" s="70"/>
      <c r="AD1944" s="96"/>
      <c r="AE1944" s="96"/>
    </row>
    <row r="1945" spans="1:37" ht="25.15" customHeight="1" thickTop="1" thickBot="1" x14ac:dyDescent="0.25">
      <c r="A1945" s="299" t="s">
        <v>43</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63" t="s">
        <v>64</v>
      </c>
      <c r="AE1945" s="211" t="s">
        <v>8</v>
      </c>
      <c r="AF1945" s="86" t="s">
        <v>2133</v>
      </c>
      <c r="AG1945" s="86" t="s">
        <v>2134</v>
      </c>
      <c r="AH1945" s="86" t="s">
        <v>2135</v>
      </c>
      <c r="AI1945" s="87" t="s">
        <v>2136</v>
      </c>
      <c r="AJ1945" s="86"/>
      <c r="AK1945" s="87" t="s">
        <v>2137</v>
      </c>
    </row>
    <row r="1946" spans="1:37" ht="25.15" customHeight="1" thickTop="1" thickBot="1" x14ac:dyDescent="0.25">
      <c r="A1946" s="285" t="s">
        <v>987</v>
      </c>
      <c r="B1946" s="285"/>
      <c r="C1946" s="285"/>
      <c r="D1946" s="285"/>
      <c r="E1946" s="285"/>
      <c r="F1946" s="285"/>
      <c r="G1946" s="285"/>
      <c r="H1946" s="285"/>
      <c r="I1946" s="285"/>
      <c r="J1946" s="285"/>
      <c r="K1946" s="285"/>
      <c r="L1946" s="285"/>
      <c r="M1946" s="285"/>
      <c r="N1946" s="285"/>
      <c r="O1946" s="285"/>
      <c r="P1946" s="285"/>
      <c r="Q1946" s="285"/>
      <c r="R1946" s="285"/>
      <c r="S1946" s="285"/>
      <c r="T1946" s="285"/>
      <c r="U1946" s="285"/>
      <c r="V1946" s="285"/>
      <c r="W1946" s="285"/>
      <c r="X1946" s="285"/>
      <c r="Y1946" s="285"/>
      <c r="Z1946" s="285"/>
      <c r="AA1946" s="285"/>
      <c r="AB1946" s="285"/>
      <c r="AC1946" s="285"/>
      <c r="AD1946" s="88">
        <f>'Art. 121'!AF1864</f>
        <v>3</v>
      </c>
      <c r="AE1946" s="89" t="str">
        <f t="shared" ref="AE1946:AE1962" si="335">IF(AG1946=1,AK1946,AG1946)</f>
        <v>No aplica</v>
      </c>
      <c r="AF1946">
        <f t="shared" ref="AF1946:AF1962" si="336">AD1946/2</f>
        <v>1.5</v>
      </c>
      <c r="AG1946" s="86" t="str">
        <f t="shared" ref="AG1946:AG1962" si="337">IF(AND(AF1946&gt;=0,AF1946&lt;=1),1,"No aplica")</f>
        <v>No aplica</v>
      </c>
      <c r="AH1946" s="90" t="e">
        <f t="shared" ref="AH1946:AH1962" si="338">AD1946/(AG1946*2)</f>
        <v>#VALUE!</v>
      </c>
      <c r="AI1946" s="91" t="str">
        <f t="shared" ref="AI1946:AI1962" si="339">IF(AG1946=1,AG1946/$AG$1963,"No aplica")</f>
        <v>No aplica</v>
      </c>
      <c r="AJ1946" s="91" t="e">
        <f t="shared" ref="AJ1946:AJ1962" si="340">AF1946*AI1946</f>
        <v>#VALUE!</v>
      </c>
      <c r="AK1946" s="91" t="e">
        <f t="shared" ref="AK1946:AK1962" si="341">AJ1946*$AE$23</f>
        <v>#VALUE!</v>
      </c>
    </row>
    <row r="1947" spans="1:37" ht="25.15" customHeight="1" thickTop="1" thickBot="1" x14ac:dyDescent="0.25">
      <c r="A1947" s="285" t="s">
        <v>989</v>
      </c>
      <c r="B1947" s="285"/>
      <c r="C1947" s="285"/>
      <c r="D1947" s="285"/>
      <c r="E1947" s="285"/>
      <c r="F1947" s="285"/>
      <c r="G1947" s="285"/>
      <c r="H1947" s="285"/>
      <c r="I1947" s="285"/>
      <c r="J1947" s="285"/>
      <c r="K1947" s="285"/>
      <c r="L1947" s="285"/>
      <c r="M1947" s="285"/>
      <c r="N1947" s="285"/>
      <c r="O1947" s="285"/>
      <c r="P1947" s="285"/>
      <c r="Q1947" s="285"/>
      <c r="R1947" s="285"/>
      <c r="S1947" s="285"/>
      <c r="T1947" s="285"/>
      <c r="U1947" s="285"/>
      <c r="V1947" s="285"/>
      <c r="W1947" s="285"/>
      <c r="X1947" s="285"/>
      <c r="Y1947" s="285"/>
      <c r="Z1947" s="285"/>
      <c r="AA1947" s="285"/>
      <c r="AB1947" s="285"/>
      <c r="AC1947" s="285"/>
      <c r="AD1947" s="88">
        <f>'Art. 121'!AF1865</f>
        <v>3</v>
      </c>
      <c r="AE1947" s="89" t="str">
        <f t="shared" si="335"/>
        <v>No aplica</v>
      </c>
      <c r="AF1947">
        <f t="shared" si="336"/>
        <v>1.5</v>
      </c>
      <c r="AG1947" s="86" t="str">
        <f t="shared" si="337"/>
        <v>No aplica</v>
      </c>
      <c r="AH1947" s="90" t="e">
        <f t="shared" si="338"/>
        <v>#VALUE!</v>
      </c>
      <c r="AI1947" s="91" t="str">
        <f t="shared" si="339"/>
        <v>No aplica</v>
      </c>
      <c r="AJ1947" s="91" t="e">
        <f t="shared" si="340"/>
        <v>#VALUE!</v>
      </c>
      <c r="AK1947" s="91" t="e">
        <f t="shared" si="341"/>
        <v>#VALUE!</v>
      </c>
    </row>
    <row r="1948" spans="1:37" ht="25.15" customHeight="1" thickTop="1" thickBot="1" x14ac:dyDescent="0.25">
      <c r="A1948" s="285" t="s">
        <v>1787</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88">
        <f>'Art. 121'!AF1866</f>
        <v>3</v>
      </c>
      <c r="AE1948" s="89" t="str">
        <f t="shared" si="335"/>
        <v>No aplica</v>
      </c>
      <c r="AF1948">
        <f t="shared" si="336"/>
        <v>1.5</v>
      </c>
      <c r="AG1948" s="86" t="str">
        <f t="shared" si="337"/>
        <v>No aplica</v>
      </c>
      <c r="AH1948" s="90" t="e">
        <f t="shared" si="338"/>
        <v>#VALUE!</v>
      </c>
      <c r="AI1948" s="91" t="str">
        <f t="shared" si="339"/>
        <v>No aplica</v>
      </c>
      <c r="AJ1948" s="91" t="e">
        <f t="shared" si="340"/>
        <v>#VALUE!</v>
      </c>
      <c r="AK1948" s="91" t="e">
        <f t="shared" si="341"/>
        <v>#VALUE!</v>
      </c>
    </row>
    <row r="1949" spans="1:37" ht="25.15" customHeight="1" thickTop="1" thickBot="1" x14ac:dyDescent="0.25">
      <c r="A1949" s="285" t="s">
        <v>1789</v>
      </c>
      <c r="B1949" s="285"/>
      <c r="C1949" s="285"/>
      <c r="D1949" s="285"/>
      <c r="E1949" s="285"/>
      <c r="F1949" s="285"/>
      <c r="G1949" s="285"/>
      <c r="H1949" s="285"/>
      <c r="I1949" s="285"/>
      <c r="J1949" s="285"/>
      <c r="K1949" s="285"/>
      <c r="L1949" s="285"/>
      <c r="M1949" s="285"/>
      <c r="N1949" s="285"/>
      <c r="O1949" s="285"/>
      <c r="P1949" s="285"/>
      <c r="Q1949" s="285"/>
      <c r="R1949" s="285"/>
      <c r="S1949" s="285"/>
      <c r="T1949" s="285"/>
      <c r="U1949" s="285"/>
      <c r="V1949" s="285"/>
      <c r="W1949" s="285"/>
      <c r="X1949" s="285"/>
      <c r="Y1949" s="285"/>
      <c r="Z1949" s="285"/>
      <c r="AA1949" s="285"/>
      <c r="AB1949" s="285"/>
      <c r="AC1949" s="285"/>
      <c r="AD1949" s="88">
        <f>'Art. 121'!AF1867</f>
        <v>3</v>
      </c>
      <c r="AE1949" s="89" t="str">
        <f t="shared" si="335"/>
        <v>No aplica</v>
      </c>
      <c r="AF1949">
        <f t="shared" si="336"/>
        <v>1.5</v>
      </c>
      <c r="AG1949" s="86" t="str">
        <f t="shared" si="337"/>
        <v>No aplica</v>
      </c>
      <c r="AH1949" s="90" t="e">
        <f t="shared" si="338"/>
        <v>#VALUE!</v>
      </c>
      <c r="AI1949" s="91" t="str">
        <f t="shared" si="339"/>
        <v>No aplica</v>
      </c>
      <c r="AJ1949" s="91" t="e">
        <f t="shared" si="340"/>
        <v>#VALUE!</v>
      </c>
      <c r="AK1949" s="91" t="e">
        <f t="shared" si="341"/>
        <v>#VALUE!</v>
      </c>
    </row>
    <row r="1950" spans="1:37" ht="25.15" customHeight="1" thickTop="1" thickBot="1" x14ac:dyDescent="0.25">
      <c r="A1950" s="286" t="s">
        <v>1791</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88">
        <f>'Art. 121'!AF1868</f>
        <v>3</v>
      </c>
      <c r="AE1950" s="89" t="str">
        <f t="shared" si="335"/>
        <v>No aplica</v>
      </c>
      <c r="AF1950">
        <f t="shared" si="336"/>
        <v>1.5</v>
      </c>
      <c r="AG1950" s="86" t="str">
        <f t="shared" si="337"/>
        <v>No aplica</v>
      </c>
      <c r="AH1950" s="90" t="e">
        <f t="shared" si="338"/>
        <v>#VALUE!</v>
      </c>
      <c r="AI1950" s="91" t="str">
        <f t="shared" si="339"/>
        <v>No aplica</v>
      </c>
      <c r="AJ1950" s="91" t="e">
        <f t="shared" si="340"/>
        <v>#VALUE!</v>
      </c>
      <c r="AK1950" s="91" t="e">
        <f t="shared" si="341"/>
        <v>#VALUE!</v>
      </c>
    </row>
    <row r="1951" spans="1:37" ht="25.15" customHeight="1" thickTop="1" thickBot="1" x14ac:dyDescent="0.25">
      <c r="A1951" s="286" t="s">
        <v>1793</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88">
        <f>'Art. 121'!AF1869</f>
        <v>3</v>
      </c>
      <c r="AE1951" s="89" t="str">
        <f t="shared" si="335"/>
        <v>No aplica</v>
      </c>
      <c r="AF1951">
        <f t="shared" si="336"/>
        <v>1.5</v>
      </c>
      <c r="AG1951" s="86" t="str">
        <f t="shared" si="337"/>
        <v>No aplica</v>
      </c>
      <c r="AH1951" s="90" t="e">
        <f t="shared" si="338"/>
        <v>#VALUE!</v>
      </c>
      <c r="AI1951" s="91" t="str">
        <f t="shared" si="339"/>
        <v>No aplica</v>
      </c>
      <c r="AJ1951" s="91" t="e">
        <f t="shared" si="340"/>
        <v>#VALUE!</v>
      </c>
      <c r="AK1951" s="91" t="e">
        <f t="shared" si="341"/>
        <v>#VALUE!</v>
      </c>
    </row>
    <row r="1952" spans="1:37" ht="25.15" customHeight="1" thickTop="1" thickBot="1" x14ac:dyDescent="0.25">
      <c r="A1952" s="285" t="s">
        <v>1795</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88">
        <f>'Art. 121'!AF1870</f>
        <v>3</v>
      </c>
      <c r="AE1952" s="89" t="str">
        <f t="shared" si="335"/>
        <v>No aplica</v>
      </c>
      <c r="AF1952">
        <f t="shared" si="336"/>
        <v>1.5</v>
      </c>
      <c r="AG1952" s="86" t="str">
        <f t="shared" si="337"/>
        <v>No aplica</v>
      </c>
      <c r="AH1952" s="90" t="e">
        <f t="shared" si="338"/>
        <v>#VALUE!</v>
      </c>
      <c r="AI1952" s="91" t="str">
        <f t="shared" si="339"/>
        <v>No aplica</v>
      </c>
      <c r="AJ1952" s="91" t="e">
        <f t="shared" si="340"/>
        <v>#VALUE!</v>
      </c>
      <c r="AK1952" s="91" t="e">
        <f t="shared" si="341"/>
        <v>#VALUE!</v>
      </c>
    </row>
    <row r="1953" spans="1:37" ht="25.15" customHeight="1" thickTop="1" thickBot="1" x14ac:dyDescent="0.25">
      <c r="A1953" s="285" t="s">
        <v>1797</v>
      </c>
      <c r="B1953" s="285"/>
      <c r="C1953" s="285"/>
      <c r="D1953" s="285"/>
      <c r="E1953" s="285"/>
      <c r="F1953" s="285"/>
      <c r="G1953" s="285"/>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88">
        <f>'Art. 121'!AF1871</f>
        <v>3</v>
      </c>
      <c r="AE1953" s="89" t="str">
        <f t="shared" si="335"/>
        <v>No aplica</v>
      </c>
      <c r="AF1953">
        <f t="shared" si="336"/>
        <v>1.5</v>
      </c>
      <c r="AG1953" s="86" t="str">
        <f t="shared" si="337"/>
        <v>No aplica</v>
      </c>
      <c r="AH1953" s="90" t="e">
        <f t="shared" si="338"/>
        <v>#VALUE!</v>
      </c>
      <c r="AI1953" s="91" t="str">
        <f t="shared" si="339"/>
        <v>No aplica</v>
      </c>
      <c r="AJ1953" s="91" t="e">
        <f t="shared" si="340"/>
        <v>#VALUE!</v>
      </c>
      <c r="AK1953" s="91" t="e">
        <f t="shared" si="341"/>
        <v>#VALUE!</v>
      </c>
    </row>
    <row r="1954" spans="1:37" ht="25.15" customHeight="1" thickTop="1" thickBot="1" x14ac:dyDescent="0.25">
      <c r="A1954" s="285" t="s">
        <v>1799</v>
      </c>
      <c r="B1954" s="285"/>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88">
        <f>'Art. 121'!AF1872</f>
        <v>3</v>
      </c>
      <c r="AE1954" s="89" t="str">
        <f t="shared" si="335"/>
        <v>No aplica</v>
      </c>
      <c r="AF1954">
        <f t="shared" si="336"/>
        <v>1.5</v>
      </c>
      <c r="AG1954" s="86" t="str">
        <f t="shared" si="337"/>
        <v>No aplica</v>
      </c>
      <c r="AH1954" s="90" t="e">
        <f t="shared" si="338"/>
        <v>#VALUE!</v>
      </c>
      <c r="AI1954" s="91" t="str">
        <f t="shared" si="339"/>
        <v>No aplica</v>
      </c>
      <c r="AJ1954" s="91" t="e">
        <f t="shared" si="340"/>
        <v>#VALUE!</v>
      </c>
      <c r="AK1954" s="91" t="e">
        <f t="shared" si="341"/>
        <v>#VALUE!</v>
      </c>
    </row>
    <row r="1955" spans="1:37" ht="25.15" customHeight="1" thickTop="1" thickBot="1" x14ac:dyDescent="0.25">
      <c r="A1955" s="285" t="s">
        <v>2422</v>
      </c>
      <c r="B1955" s="285"/>
      <c r="C1955" s="285"/>
      <c r="D1955" s="285"/>
      <c r="E1955" s="285"/>
      <c r="F1955" s="285"/>
      <c r="G1955" s="285"/>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88">
        <f>'Art. 121'!AF1873</f>
        <v>3</v>
      </c>
      <c r="AE1955" s="89" t="str">
        <f t="shared" si="335"/>
        <v>No aplica</v>
      </c>
      <c r="AF1955">
        <f t="shared" si="336"/>
        <v>1.5</v>
      </c>
      <c r="AG1955" s="86" t="str">
        <f t="shared" si="337"/>
        <v>No aplica</v>
      </c>
      <c r="AH1955" s="90" t="e">
        <f t="shared" si="338"/>
        <v>#VALUE!</v>
      </c>
      <c r="AI1955" s="91" t="str">
        <f t="shared" si="339"/>
        <v>No aplica</v>
      </c>
      <c r="AJ1955" s="91" t="e">
        <f t="shared" si="340"/>
        <v>#VALUE!</v>
      </c>
      <c r="AK1955" s="91" t="e">
        <f t="shared" si="341"/>
        <v>#VALUE!</v>
      </c>
    </row>
    <row r="1956" spans="1:37" ht="25.15" customHeight="1" thickTop="1" thickBot="1" x14ac:dyDescent="0.25">
      <c r="A1956" s="285" t="s">
        <v>1802</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88">
        <f>'Art. 121'!AF1874</f>
        <v>3</v>
      </c>
      <c r="AE1956" s="89" t="str">
        <f t="shared" si="335"/>
        <v>No aplica</v>
      </c>
      <c r="AF1956">
        <f t="shared" si="336"/>
        <v>1.5</v>
      </c>
      <c r="AG1956" s="86" t="str">
        <f t="shared" si="337"/>
        <v>No aplica</v>
      </c>
      <c r="AH1956" s="90" t="e">
        <f t="shared" si="338"/>
        <v>#VALUE!</v>
      </c>
      <c r="AI1956" s="91" t="str">
        <f t="shared" si="339"/>
        <v>No aplica</v>
      </c>
      <c r="AJ1956" s="91" t="e">
        <f t="shared" si="340"/>
        <v>#VALUE!</v>
      </c>
      <c r="AK1956" s="91" t="e">
        <f t="shared" si="341"/>
        <v>#VALUE!</v>
      </c>
    </row>
    <row r="1957" spans="1:37" ht="25.15" customHeight="1" thickTop="1" thickBot="1" x14ac:dyDescent="0.25">
      <c r="A1957" s="286" t="s">
        <v>1804</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88">
        <f>'Art. 121'!AF1875</f>
        <v>3</v>
      </c>
      <c r="AE1957" s="89" t="str">
        <f t="shared" si="335"/>
        <v>No aplica</v>
      </c>
      <c r="AF1957">
        <f t="shared" si="336"/>
        <v>1.5</v>
      </c>
      <c r="AG1957" s="86" t="str">
        <f t="shared" si="337"/>
        <v>No aplica</v>
      </c>
      <c r="AH1957" s="90" t="e">
        <f t="shared" si="338"/>
        <v>#VALUE!</v>
      </c>
      <c r="AI1957" s="91" t="str">
        <f t="shared" si="339"/>
        <v>No aplica</v>
      </c>
      <c r="AJ1957" s="91" t="e">
        <f t="shared" si="340"/>
        <v>#VALUE!</v>
      </c>
      <c r="AK1957" s="91" t="e">
        <f t="shared" si="341"/>
        <v>#VALUE!</v>
      </c>
    </row>
    <row r="1958" spans="1:37" ht="25.15" customHeight="1" thickTop="1" thickBot="1" x14ac:dyDescent="0.25">
      <c r="A1958" s="286" t="s">
        <v>1806</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88">
        <f>'Art. 121'!AF1876</f>
        <v>3</v>
      </c>
      <c r="AE1958" s="89" t="str">
        <f t="shared" si="335"/>
        <v>No aplica</v>
      </c>
      <c r="AF1958">
        <f t="shared" si="336"/>
        <v>1.5</v>
      </c>
      <c r="AG1958" s="86" t="str">
        <f t="shared" si="337"/>
        <v>No aplica</v>
      </c>
      <c r="AH1958" s="90" t="e">
        <f t="shared" si="338"/>
        <v>#VALUE!</v>
      </c>
      <c r="AI1958" s="91" t="str">
        <f t="shared" si="339"/>
        <v>No aplica</v>
      </c>
      <c r="AJ1958" s="91" t="e">
        <f t="shared" si="340"/>
        <v>#VALUE!</v>
      </c>
      <c r="AK1958" s="91" t="e">
        <f t="shared" si="341"/>
        <v>#VALUE!</v>
      </c>
    </row>
    <row r="1959" spans="1:37" ht="25.15" customHeight="1" thickTop="1" thickBot="1" x14ac:dyDescent="0.25">
      <c r="A1959" s="285" t="s">
        <v>1808</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88">
        <f>'Art. 121'!AF1877</f>
        <v>3</v>
      </c>
      <c r="AE1959" s="89" t="str">
        <f t="shared" si="335"/>
        <v>No aplica</v>
      </c>
      <c r="AF1959">
        <f t="shared" si="336"/>
        <v>1.5</v>
      </c>
      <c r="AG1959" s="86" t="str">
        <f t="shared" si="337"/>
        <v>No aplica</v>
      </c>
      <c r="AH1959" s="90" t="e">
        <f t="shared" si="338"/>
        <v>#VALUE!</v>
      </c>
      <c r="AI1959" s="91" t="str">
        <f t="shared" si="339"/>
        <v>No aplica</v>
      </c>
      <c r="AJ1959" s="91" t="e">
        <f t="shared" si="340"/>
        <v>#VALUE!</v>
      </c>
      <c r="AK1959" s="91" t="e">
        <f t="shared" si="341"/>
        <v>#VALUE!</v>
      </c>
    </row>
    <row r="1960" spans="1:37" ht="25.15" customHeight="1" thickTop="1" thickBot="1" x14ac:dyDescent="0.25">
      <c r="A1960" s="285" t="s">
        <v>1810</v>
      </c>
      <c r="B1960" s="285"/>
      <c r="C1960" s="285"/>
      <c r="D1960" s="285"/>
      <c r="E1960" s="285"/>
      <c r="F1960" s="285"/>
      <c r="G1960" s="285"/>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88">
        <f>'Art. 121'!AF1878</f>
        <v>3</v>
      </c>
      <c r="AE1960" s="89" t="str">
        <f t="shared" si="335"/>
        <v>No aplica</v>
      </c>
      <c r="AF1960">
        <f t="shared" si="336"/>
        <v>1.5</v>
      </c>
      <c r="AG1960" s="86" t="str">
        <f t="shared" si="337"/>
        <v>No aplica</v>
      </c>
      <c r="AH1960" s="90" t="e">
        <f t="shared" si="338"/>
        <v>#VALUE!</v>
      </c>
      <c r="AI1960" s="91" t="str">
        <f t="shared" si="339"/>
        <v>No aplica</v>
      </c>
      <c r="AJ1960" s="91" t="e">
        <f t="shared" si="340"/>
        <v>#VALUE!</v>
      </c>
      <c r="AK1960" s="91" t="e">
        <f t="shared" si="341"/>
        <v>#VALUE!</v>
      </c>
    </row>
    <row r="1961" spans="1:37" ht="25.15" customHeight="1" thickTop="1" thickBot="1" x14ac:dyDescent="0.25">
      <c r="A1961" s="285" t="s">
        <v>1812</v>
      </c>
      <c r="B1961" s="285"/>
      <c r="C1961" s="285"/>
      <c r="D1961" s="285"/>
      <c r="E1961" s="285"/>
      <c r="F1961" s="285"/>
      <c r="G1961" s="285"/>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88">
        <f>'Art. 121'!AF1879</f>
        <v>3</v>
      </c>
      <c r="AE1961" s="89" t="str">
        <f t="shared" si="335"/>
        <v>No aplica</v>
      </c>
      <c r="AF1961">
        <f t="shared" si="336"/>
        <v>1.5</v>
      </c>
      <c r="AG1961" s="86" t="str">
        <f t="shared" si="337"/>
        <v>No aplica</v>
      </c>
      <c r="AH1961" s="90" t="e">
        <f t="shared" si="338"/>
        <v>#VALUE!</v>
      </c>
      <c r="AI1961" s="91" t="str">
        <f t="shared" si="339"/>
        <v>No aplica</v>
      </c>
      <c r="AJ1961" s="91" t="e">
        <f t="shared" si="340"/>
        <v>#VALUE!</v>
      </c>
      <c r="AK1961" s="91" t="e">
        <f t="shared" si="341"/>
        <v>#VALUE!</v>
      </c>
    </row>
    <row r="1962" spans="1:37" ht="25.15" customHeight="1" thickTop="1" thickBot="1" x14ac:dyDescent="0.25">
      <c r="A1962" s="285" t="s">
        <v>1814</v>
      </c>
      <c r="B1962" s="285"/>
      <c r="C1962" s="285"/>
      <c r="D1962" s="285"/>
      <c r="E1962" s="285"/>
      <c r="F1962" s="285"/>
      <c r="G1962" s="285"/>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88">
        <f>'Art. 121'!AF1880</f>
        <v>3</v>
      </c>
      <c r="AE1962" s="89" t="str">
        <f t="shared" si="335"/>
        <v>No aplica</v>
      </c>
      <c r="AF1962">
        <f t="shared" si="336"/>
        <v>1.5</v>
      </c>
      <c r="AG1962" s="86" t="str">
        <f t="shared" si="337"/>
        <v>No aplica</v>
      </c>
      <c r="AH1962" s="90" t="e">
        <f t="shared" si="338"/>
        <v>#VALUE!</v>
      </c>
      <c r="AI1962" s="91" t="str">
        <f t="shared" si="339"/>
        <v>No aplica</v>
      </c>
      <c r="AJ1962" s="91" t="e">
        <f t="shared" si="340"/>
        <v>#VALUE!</v>
      </c>
      <c r="AK1962" s="91" t="e">
        <f t="shared" si="341"/>
        <v>#VALUE!</v>
      </c>
    </row>
    <row r="1963" spans="1:37" ht="25.15" customHeight="1" thickTop="1" x14ac:dyDescent="0.2">
      <c r="A1963" s="307" t="s">
        <v>2423</v>
      </c>
      <c r="B1963" s="307"/>
      <c r="C1963" s="307"/>
      <c r="D1963" s="307"/>
      <c r="E1963" s="307"/>
      <c r="F1963" s="307"/>
      <c r="G1963" s="307"/>
      <c r="H1963" s="307"/>
      <c r="I1963" s="307"/>
      <c r="J1963" s="307"/>
      <c r="K1963" s="307"/>
      <c r="L1963" s="307"/>
      <c r="M1963" s="307"/>
      <c r="N1963" s="307"/>
      <c r="O1963" s="307"/>
      <c r="P1963" s="307"/>
      <c r="Q1963" s="307"/>
      <c r="R1963" s="307"/>
      <c r="S1963" s="307"/>
      <c r="T1963" s="307"/>
      <c r="U1963" s="307"/>
      <c r="V1963" s="307"/>
      <c r="W1963" s="307"/>
      <c r="X1963" s="307"/>
      <c r="Y1963" s="307"/>
      <c r="Z1963" s="307"/>
      <c r="AA1963" s="307"/>
      <c r="AB1963" s="307"/>
      <c r="AC1963" s="307"/>
      <c r="AD1963" s="307"/>
      <c r="AE1963" s="89">
        <f>SUM(AE1946:AE1962)</f>
        <v>0</v>
      </c>
      <c r="AF1963" s="59"/>
      <c r="AG1963" s="92">
        <f>SUM(AG1946:AG1962)</f>
        <v>0</v>
      </c>
      <c r="AH1963" s="93"/>
      <c r="AI1963" s="94"/>
      <c r="AJ1963" s="94"/>
      <c r="AK1963" s="94"/>
    </row>
    <row r="1964" spans="1:37" ht="25.15" customHeight="1" x14ac:dyDescent="0.2">
      <c r="A1964" s="308" t="s">
        <v>2424</v>
      </c>
      <c r="B1964" s="308"/>
      <c r="C1964" s="308"/>
      <c r="D1964" s="308"/>
      <c r="E1964" s="308"/>
      <c r="F1964" s="308"/>
      <c r="G1964" s="308"/>
      <c r="H1964" s="308"/>
      <c r="I1964" s="308"/>
      <c r="J1964" s="308"/>
      <c r="K1964" s="308"/>
      <c r="L1964" s="308"/>
      <c r="M1964" s="308"/>
      <c r="N1964" s="308"/>
      <c r="O1964" s="308"/>
      <c r="P1964" s="308"/>
      <c r="Q1964" s="308"/>
      <c r="R1964" s="308"/>
      <c r="S1964" s="308"/>
      <c r="T1964" s="308"/>
      <c r="U1964" s="308"/>
      <c r="V1964" s="308"/>
      <c r="W1964" s="308"/>
      <c r="X1964" s="308"/>
      <c r="Y1964" s="308"/>
      <c r="Z1964" s="308"/>
      <c r="AA1964" s="308"/>
      <c r="AB1964" s="308"/>
      <c r="AC1964" s="308"/>
      <c r="AD1964" s="308"/>
      <c r="AE1964" s="89">
        <f>AE1963/$AE$23*100</f>
        <v>0</v>
      </c>
      <c r="AF1964" s="59"/>
      <c r="AG1964" s="92"/>
      <c r="AH1964" s="93"/>
      <c r="AI1964" s="94"/>
      <c r="AJ1964" s="94"/>
      <c r="AK1964" s="94"/>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5"/>
      <c r="R1965" s="70"/>
      <c r="S1965" s="70"/>
      <c r="T1965" s="70"/>
      <c r="U1965" s="70"/>
      <c r="V1965" s="70"/>
      <c r="W1965" s="70"/>
      <c r="X1965" s="70"/>
      <c r="Y1965" s="70"/>
      <c r="Z1965" s="70"/>
      <c r="AA1965" s="70"/>
      <c r="AB1965" s="70"/>
      <c r="AC1965" s="70"/>
      <c r="AD1965" s="96"/>
      <c r="AE1965" s="96"/>
    </row>
    <row r="1966" spans="1:37" ht="25.15" customHeight="1" thickTop="1" thickBot="1" x14ac:dyDescent="0.25">
      <c r="A1966" s="310" t="s">
        <v>73</v>
      </c>
      <c r="B1966" s="310"/>
      <c r="C1966" s="310"/>
      <c r="D1966" s="310"/>
      <c r="E1966" s="310"/>
      <c r="F1966" s="310"/>
      <c r="G1966" s="310"/>
      <c r="H1966" s="310"/>
      <c r="I1966" s="310"/>
      <c r="J1966" s="310"/>
      <c r="K1966" s="310"/>
      <c r="L1966" s="310"/>
      <c r="M1966" s="310"/>
      <c r="N1966" s="310"/>
      <c r="O1966" s="310"/>
      <c r="P1966" s="310"/>
      <c r="Q1966" s="310"/>
      <c r="R1966" s="310"/>
      <c r="S1966" s="310"/>
      <c r="T1966" s="310"/>
      <c r="U1966" s="310"/>
      <c r="V1966" s="310"/>
      <c r="W1966" s="310"/>
      <c r="X1966" s="310"/>
      <c r="Y1966" s="310"/>
      <c r="Z1966" s="310"/>
      <c r="AA1966" s="310"/>
      <c r="AB1966" s="310"/>
      <c r="AC1966" s="310"/>
      <c r="AD1966" s="104" t="s">
        <v>64</v>
      </c>
      <c r="AE1966" s="105" t="s">
        <v>8</v>
      </c>
      <c r="AF1966" s="86" t="s">
        <v>2133</v>
      </c>
      <c r="AG1966" s="86" t="s">
        <v>2134</v>
      </c>
      <c r="AH1966" s="86" t="s">
        <v>2135</v>
      </c>
      <c r="AI1966" s="87" t="s">
        <v>2136</v>
      </c>
      <c r="AJ1966" s="86"/>
      <c r="AK1966" s="87" t="s">
        <v>2137</v>
      </c>
    </row>
    <row r="1967" spans="1:37" ht="25.15" customHeight="1" thickTop="1" thickBot="1" x14ac:dyDescent="0.25">
      <c r="A1967" s="285" t="s">
        <v>1816</v>
      </c>
      <c r="B1967" s="285"/>
      <c r="C1967" s="285"/>
      <c r="D1967" s="285"/>
      <c r="E1967" s="285"/>
      <c r="F1967" s="285"/>
      <c r="G1967" s="285"/>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88">
        <f>'Art. 121'!AF1883</f>
        <v>3</v>
      </c>
      <c r="AE1967" s="89" t="str">
        <f>IF(AG1967=1,AK1967,AG1967)</f>
        <v>No aplica</v>
      </c>
      <c r="AF1967">
        <f>AD1967/2</f>
        <v>1.5</v>
      </c>
      <c r="AG1967" s="86" t="str">
        <f>IF(AND(AF1967&gt;=0,AF1967&lt;=1),1,"No aplica")</f>
        <v>No aplica</v>
      </c>
      <c r="AH1967" s="90" t="e">
        <f>AD1967/(AG1967*2)</f>
        <v>#VALUE!</v>
      </c>
      <c r="AI1967" s="91" t="str">
        <f>IF(AG1967=1,AG1967/$AG$1972,"No aplica")</f>
        <v>No aplica</v>
      </c>
      <c r="AJ1967" s="91" t="e">
        <f>AF1967*AI1967</f>
        <v>#VALUE!</v>
      </c>
      <c r="AK1967" s="91" t="e">
        <f>AJ1967*$AE$23</f>
        <v>#VALUE!</v>
      </c>
    </row>
    <row r="1968" spans="1:37" ht="25.15" customHeight="1" thickTop="1" thickBot="1" x14ac:dyDescent="0.25">
      <c r="A1968" s="285" t="s">
        <v>1818</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88">
        <f>'Art. 121'!AF1884</f>
        <v>3</v>
      </c>
      <c r="AE1968" s="89" t="str">
        <f>IF(AG1968=1,AK1968,AG1968)</f>
        <v>No aplica</v>
      </c>
      <c r="AF1968">
        <f>AD1968/2</f>
        <v>1.5</v>
      </c>
      <c r="AG1968" s="86" t="str">
        <f>IF(AND(AF1968&gt;=0,AF1968&lt;=1),1,"No aplica")</f>
        <v>No aplica</v>
      </c>
      <c r="AH1968" s="90" t="e">
        <f>AD1968/(AG1968*2)</f>
        <v>#VALUE!</v>
      </c>
      <c r="AI1968" s="91" t="str">
        <f>IF(AG1968=1,AG1968/$AG$1972,"No aplica")</f>
        <v>No aplica</v>
      </c>
      <c r="AJ1968" s="91" t="e">
        <f>AF1968*AI1968</f>
        <v>#VALUE!</v>
      </c>
      <c r="AK1968" s="91" t="e">
        <f>AJ1968*$AE$23</f>
        <v>#VALUE!</v>
      </c>
    </row>
    <row r="1969" spans="1:37" ht="25.15" customHeight="1" thickTop="1" thickBot="1" x14ac:dyDescent="0.25">
      <c r="A1969" s="285" t="s">
        <v>1820</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88">
        <f>'Art. 121'!AF1885</f>
        <v>3</v>
      </c>
      <c r="AE1969" s="89" t="str">
        <f>IF(AG1969=1,AK1969,AG1969)</f>
        <v>No aplica</v>
      </c>
      <c r="AF1969">
        <f>AD1969/2</f>
        <v>1.5</v>
      </c>
      <c r="AG1969" s="86" t="str">
        <f>IF(AND(AF1969&gt;=0,AF1969&lt;=1),1,"No aplica")</f>
        <v>No aplica</v>
      </c>
      <c r="AH1969" s="90" t="e">
        <f>AD1969/(AG1969*2)</f>
        <v>#VALUE!</v>
      </c>
      <c r="AI1969" s="91" t="str">
        <f>IF(AG1969=1,AG1969/$AG$1972,"No aplica")</f>
        <v>No aplica</v>
      </c>
      <c r="AJ1969" s="91" t="e">
        <f>AF1969*AI1969</f>
        <v>#VALUE!</v>
      </c>
      <c r="AK1969" s="91" t="e">
        <f>AJ1969*$AE$23</f>
        <v>#VALUE!</v>
      </c>
    </row>
    <row r="1970" spans="1:37" ht="25.15" customHeight="1" thickTop="1" thickBot="1" x14ac:dyDescent="0.25">
      <c r="A1970" s="285" t="s">
        <v>1822</v>
      </c>
      <c r="B1970" s="285"/>
      <c r="C1970" s="285"/>
      <c r="D1970" s="285"/>
      <c r="E1970" s="285"/>
      <c r="F1970" s="285"/>
      <c r="G1970" s="285"/>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88">
        <f>'Art. 121'!AF1886</f>
        <v>3</v>
      </c>
      <c r="AE1970" s="89" t="str">
        <f>IF(AG1970=1,AK1970,AG1970)</f>
        <v>No aplica</v>
      </c>
      <c r="AF1970">
        <f>AD1970/2</f>
        <v>1.5</v>
      </c>
      <c r="AG1970" s="86" t="str">
        <f>IF(AND(AF1970&gt;=0,AF1970&lt;=1),1,"No aplica")</f>
        <v>No aplica</v>
      </c>
      <c r="AH1970" s="90" t="e">
        <f>AD1970/(AG1970*2)</f>
        <v>#VALUE!</v>
      </c>
      <c r="AI1970" s="91" t="str">
        <f>IF(AG1970=1,AG1970/$AG$1972,"No aplica")</f>
        <v>No aplica</v>
      </c>
      <c r="AJ1970" s="91" t="e">
        <f>AF1970*AI1970</f>
        <v>#VALUE!</v>
      </c>
      <c r="AK1970" s="91" t="e">
        <f>AJ1970*$AE$23</f>
        <v>#VALUE!</v>
      </c>
    </row>
    <row r="1971" spans="1:37" ht="25.15" customHeight="1" thickTop="1" thickBot="1" x14ac:dyDescent="0.25">
      <c r="A1971" s="285" t="s">
        <v>1824</v>
      </c>
      <c r="B1971" s="285"/>
      <c r="C1971" s="285"/>
      <c r="D1971" s="285"/>
      <c r="E1971" s="285"/>
      <c r="F1971" s="285"/>
      <c r="G1971" s="285"/>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88">
        <f>'Art. 121'!AF1887</f>
        <v>3</v>
      </c>
      <c r="AE1971" s="89" t="str">
        <f>IF(AG1971=1,AK1971,AG1971)</f>
        <v>No aplica</v>
      </c>
      <c r="AF1971">
        <f>AD1971/2</f>
        <v>1.5</v>
      </c>
      <c r="AG1971" s="86" t="str">
        <f>IF(AND(AF1971&gt;=0,AF1971&lt;=1),1,"No aplica")</f>
        <v>No aplica</v>
      </c>
      <c r="AH1971" s="90" t="e">
        <f>AD1971/(AG1971*2)</f>
        <v>#VALUE!</v>
      </c>
      <c r="AI1971" s="91" t="str">
        <f>IF(AG1971=1,AG1971/$AG$1972,"No aplica")</f>
        <v>No aplica</v>
      </c>
      <c r="AJ1971" s="91" t="e">
        <f>AF1971*AI1971</f>
        <v>#VALUE!</v>
      </c>
      <c r="AK1971" s="91" t="e">
        <f>AJ1971*$AE$23</f>
        <v>#VALUE!</v>
      </c>
    </row>
    <row r="1972" spans="1:37" ht="25.15" customHeight="1" thickTop="1" x14ac:dyDescent="0.2">
      <c r="A1972" s="307" t="s">
        <v>2425</v>
      </c>
      <c r="B1972" s="307"/>
      <c r="C1972" s="307"/>
      <c r="D1972" s="307"/>
      <c r="E1972" s="307"/>
      <c r="F1972" s="307"/>
      <c r="G1972" s="307"/>
      <c r="H1972" s="307"/>
      <c r="I1972" s="307"/>
      <c r="J1972" s="307"/>
      <c r="K1972" s="307"/>
      <c r="L1972" s="307"/>
      <c r="M1972" s="307"/>
      <c r="N1972" s="307"/>
      <c r="O1972" s="307"/>
      <c r="P1972" s="307"/>
      <c r="Q1972" s="307"/>
      <c r="R1972" s="307"/>
      <c r="S1972" s="307"/>
      <c r="T1972" s="307"/>
      <c r="U1972" s="307"/>
      <c r="V1972" s="307"/>
      <c r="W1972" s="307"/>
      <c r="X1972" s="307"/>
      <c r="Y1972" s="307"/>
      <c r="Z1972" s="307"/>
      <c r="AA1972" s="307"/>
      <c r="AB1972" s="307"/>
      <c r="AC1972" s="307"/>
      <c r="AD1972" s="307"/>
      <c r="AE1972" s="89">
        <f>SUM(AE1965:AE1971)</f>
        <v>0</v>
      </c>
      <c r="AF1972" s="59"/>
      <c r="AG1972" s="92">
        <f>SUM(AG1967:AG1971)</f>
        <v>0</v>
      </c>
      <c r="AH1972" s="93"/>
      <c r="AI1972" s="94"/>
      <c r="AJ1972" s="94"/>
      <c r="AK1972" s="94"/>
    </row>
    <row r="1973" spans="1:37" ht="25.15" customHeight="1" x14ac:dyDescent="0.2">
      <c r="A1973" s="308" t="s">
        <v>2426</v>
      </c>
      <c r="B1973" s="308"/>
      <c r="C1973" s="308"/>
      <c r="D1973" s="308"/>
      <c r="E1973" s="308"/>
      <c r="F1973" s="308"/>
      <c r="G1973" s="308"/>
      <c r="H1973" s="308"/>
      <c r="I1973" s="308"/>
      <c r="J1973" s="308"/>
      <c r="K1973" s="308"/>
      <c r="L1973" s="308"/>
      <c r="M1973" s="308"/>
      <c r="N1973" s="308"/>
      <c r="O1973" s="308"/>
      <c r="P1973" s="308"/>
      <c r="Q1973" s="308"/>
      <c r="R1973" s="308"/>
      <c r="S1973" s="308"/>
      <c r="T1973" s="308"/>
      <c r="U1973" s="308"/>
      <c r="V1973" s="308"/>
      <c r="W1973" s="308"/>
      <c r="X1973" s="308"/>
      <c r="Y1973" s="308"/>
      <c r="Z1973" s="308"/>
      <c r="AA1973" s="308"/>
      <c r="AB1973" s="308"/>
      <c r="AC1973" s="308"/>
      <c r="AD1973" s="308"/>
      <c r="AE1973" s="89">
        <f>AE1972/$AE$23*100</f>
        <v>0</v>
      </c>
      <c r="AF1973" s="59"/>
      <c r="AG1973" s="92"/>
      <c r="AH1973" s="93"/>
      <c r="AI1973" s="94"/>
      <c r="AJ1973" s="94"/>
      <c r="AK1973" s="94"/>
    </row>
    <row r="1974" spans="1:37" ht="25.15" customHeight="1" x14ac:dyDescent="0.2">
      <c r="A1974" s="100"/>
      <c r="B1974" s="100"/>
      <c r="C1974" s="100"/>
      <c r="D1974" s="100"/>
      <c r="E1974" s="100"/>
      <c r="F1974" s="100"/>
      <c r="G1974" s="100"/>
      <c r="H1974" s="100"/>
      <c r="I1974" s="100"/>
      <c r="J1974" s="100"/>
      <c r="K1974" s="100"/>
      <c r="L1974" s="100"/>
      <c r="M1974" s="100"/>
      <c r="N1974" s="100"/>
      <c r="O1974" s="100"/>
      <c r="P1974" s="100"/>
      <c r="Q1974" s="95"/>
      <c r="R1974" s="100"/>
      <c r="S1974" s="100"/>
      <c r="T1974" s="100"/>
      <c r="U1974" s="100"/>
      <c r="V1974" s="100"/>
      <c r="W1974" s="100"/>
      <c r="X1974" s="100"/>
      <c r="Y1974" s="100"/>
      <c r="Z1974" s="100"/>
      <c r="AA1974" s="100"/>
      <c r="AB1974" s="100"/>
      <c r="AC1974" s="100"/>
      <c r="AD1974" s="96"/>
      <c r="AE1974" s="96"/>
    </row>
    <row r="1975" spans="1:37" ht="25.15" customHeight="1" x14ac:dyDescent="0.2">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15" customHeight="1" x14ac:dyDescent="0.2">
      <c r="A1976" s="309" t="s">
        <v>2427</v>
      </c>
      <c r="B1976" s="309"/>
      <c r="C1976" s="309"/>
      <c r="D1976" s="309"/>
      <c r="E1976" s="309"/>
      <c r="F1976" s="309"/>
      <c r="G1976" s="309"/>
      <c r="H1976" s="309"/>
      <c r="I1976" s="309"/>
      <c r="J1976" s="309"/>
      <c r="K1976" s="309"/>
      <c r="L1976" s="309"/>
      <c r="M1976" s="309"/>
      <c r="N1976" s="309"/>
      <c r="O1976" s="309"/>
      <c r="P1976" s="309"/>
      <c r="Q1976" s="309"/>
      <c r="R1976" s="309"/>
      <c r="S1976" s="309"/>
      <c r="T1976" s="309"/>
      <c r="U1976" s="309"/>
      <c r="V1976" s="309"/>
      <c r="W1976" s="309"/>
      <c r="X1976" s="309"/>
      <c r="Y1976" s="309"/>
      <c r="Z1976" s="309"/>
      <c r="AA1976" s="309"/>
      <c r="AB1976" s="309"/>
      <c r="AC1976" s="309"/>
      <c r="AD1976" s="82"/>
      <c r="AE1976" s="82"/>
    </row>
    <row r="1977" spans="1:37" ht="25.15" customHeight="1" x14ac:dyDescent="0.2">
      <c r="A1977" s="101"/>
      <c r="B1977" s="102"/>
      <c r="C1977" s="102"/>
      <c r="D1977" s="102"/>
      <c r="E1977" s="102"/>
      <c r="F1977" s="102"/>
      <c r="G1977" s="102"/>
      <c r="H1977" s="102"/>
      <c r="I1977" s="102"/>
      <c r="J1977" s="102"/>
      <c r="K1977" s="102"/>
      <c r="L1977" s="102"/>
      <c r="M1977" s="102"/>
      <c r="N1977" s="102"/>
      <c r="O1977" s="102"/>
      <c r="P1977" s="102"/>
      <c r="Q1977" s="103"/>
      <c r="R1977" s="102"/>
      <c r="S1977" s="102"/>
      <c r="T1977" s="102"/>
      <c r="U1977" s="102"/>
      <c r="V1977" s="102"/>
      <c r="W1977" s="102"/>
      <c r="X1977" s="102"/>
      <c r="Y1977" s="102"/>
      <c r="Z1977" s="102"/>
      <c r="AA1977" s="102"/>
      <c r="AB1977" s="102"/>
      <c r="AC1977" s="102"/>
      <c r="AD1977" s="83"/>
      <c r="AE1977" s="83"/>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5"/>
      <c r="R1978" s="70"/>
      <c r="S1978" s="70"/>
      <c r="T1978" s="70"/>
      <c r="U1978" s="70"/>
      <c r="V1978" s="70"/>
      <c r="W1978" s="70"/>
      <c r="X1978" s="70"/>
      <c r="Y1978" s="70"/>
      <c r="Z1978" s="70"/>
      <c r="AA1978" s="70"/>
      <c r="AB1978" s="70"/>
      <c r="AC1978" s="70"/>
      <c r="AD1978" s="96"/>
      <c r="AE1978" s="96"/>
    </row>
    <row r="1979" spans="1:37" ht="25.15" customHeight="1" thickTop="1" thickBot="1" x14ac:dyDescent="0.25">
      <c r="A1979" s="299" t="s">
        <v>43</v>
      </c>
      <c r="B1979" s="299"/>
      <c r="C1979" s="299"/>
      <c r="D1979" s="299"/>
      <c r="E1979" s="299"/>
      <c r="F1979" s="299"/>
      <c r="G1979" s="299"/>
      <c r="H1979" s="299"/>
      <c r="I1979" s="299"/>
      <c r="J1979" s="299"/>
      <c r="K1979" s="299"/>
      <c r="L1979" s="299"/>
      <c r="M1979" s="299"/>
      <c r="N1979" s="299"/>
      <c r="O1979" s="299"/>
      <c r="P1979" s="299"/>
      <c r="Q1979" s="299"/>
      <c r="R1979" s="299"/>
      <c r="S1979" s="299"/>
      <c r="T1979" s="299"/>
      <c r="U1979" s="299"/>
      <c r="V1979" s="299"/>
      <c r="W1979" s="299"/>
      <c r="X1979" s="299"/>
      <c r="Y1979" s="299"/>
      <c r="Z1979" s="299"/>
      <c r="AA1979" s="299"/>
      <c r="AB1979" s="299"/>
      <c r="AC1979" s="299"/>
      <c r="AD1979" s="63" t="s">
        <v>64</v>
      </c>
      <c r="AE1979" s="211" t="s">
        <v>8</v>
      </c>
      <c r="AF1979" s="86" t="s">
        <v>2133</v>
      </c>
      <c r="AG1979" s="86" t="s">
        <v>2134</v>
      </c>
      <c r="AH1979" s="86" t="s">
        <v>2135</v>
      </c>
      <c r="AI1979" s="87" t="s">
        <v>2136</v>
      </c>
      <c r="AJ1979" s="86"/>
      <c r="AK1979" s="87" t="s">
        <v>2137</v>
      </c>
    </row>
    <row r="1980" spans="1:37" ht="25.15" customHeight="1" thickTop="1" thickBot="1" x14ac:dyDescent="0.25">
      <c r="A1980" s="285" t="s">
        <v>987</v>
      </c>
      <c r="B1980" s="285"/>
      <c r="C1980" s="285"/>
      <c r="D1980" s="285"/>
      <c r="E1980" s="285"/>
      <c r="F1980" s="285"/>
      <c r="G1980" s="285"/>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88">
        <f>'Art. 121'!AF1896</f>
        <v>3</v>
      </c>
      <c r="AE1980" s="89" t="str">
        <f t="shared" ref="AE1980:AE2002" si="342">IF(AG1980=1,AK1980,AG1980)</f>
        <v>No aplica</v>
      </c>
      <c r="AF1980">
        <f t="shared" ref="AF1980:AF2002" si="343">AD1980/2</f>
        <v>1.5</v>
      </c>
      <c r="AG1980" s="86" t="str">
        <f t="shared" ref="AG1980:AG2002" si="344">IF(AND(AF1980&gt;=0,AF1980&lt;=1),1,"No aplica")</f>
        <v>No aplica</v>
      </c>
      <c r="AH1980" s="90" t="e">
        <f t="shared" ref="AH1980:AH2002" si="345">AD1980/(AG1980*2)</f>
        <v>#VALUE!</v>
      </c>
      <c r="AI1980" s="91" t="str">
        <f t="shared" ref="AI1980:AI2002" si="346">IF(AG1980=1,AG1980/$AG$2003,"No aplica")</f>
        <v>No aplica</v>
      </c>
      <c r="AJ1980" s="91" t="e">
        <f t="shared" ref="AJ1980:AJ2002" si="347">AF1980*AI1980</f>
        <v>#VALUE!</v>
      </c>
      <c r="AK1980" s="91" t="e">
        <f t="shared" ref="AK1980:AK2002" si="348">AJ1980*$AE$23</f>
        <v>#VALUE!</v>
      </c>
    </row>
    <row r="1981" spans="1:37" ht="25.15" customHeight="1" thickTop="1" thickBot="1" x14ac:dyDescent="0.25">
      <c r="A1981" s="285" t="s">
        <v>1019</v>
      </c>
      <c r="B1981" s="285"/>
      <c r="C1981" s="285"/>
      <c r="D1981" s="285"/>
      <c r="E1981" s="285"/>
      <c r="F1981" s="285"/>
      <c r="G1981" s="285"/>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88">
        <f>'Art. 121'!AF1897</f>
        <v>3</v>
      </c>
      <c r="AE1981" s="89" t="str">
        <f t="shared" si="342"/>
        <v>No aplica</v>
      </c>
      <c r="AF1981">
        <f t="shared" si="343"/>
        <v>1.5</v>
      </c>
      <c r="AG1981" s="86" t="str">
        <f t="shared" si="344"/>
        <v>No aplica</v>
      </c>
      <c r="AH1981" s="90" t="e">
        <f t="shared" si="345"/>
        <v>#VALUE!</v>
      </c>
      <c r="AI1981" s="91" t="str">
        <f t="shared" si="346"/>
        <v>No aplica</v>
      </c>
      <c r="AJ1981" s="91" t="e">
        <f t="shared" si="347"/>
        <v>#VALUE!</v>
      </c>
      <c r="AK1981" s="91" t="e">
        <f t="shared" si="348"/>
        <v>#VALUE!</v>
      </c>
    </row>
    <row r="1982" spans="1:37" ht="25.15" customHeight="1" thickTop="1" thickBot="1" x14ac:dyDescent="0.25">
      <c r="A1982" s="285" t="s">
        <v>1828</v>
      </c>
      <c r="B1982" s="285"/>
      <c r="C1982" s="285"/>
      <c r="D1982" s="285"/>
      <c r="E1982" s="285"/>
      <c r="F1982" s="285"/>
      <c r="G1982" s="285"/>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88">
        <f>'Art. 121'!AF1898</f>
        <v>3</v>
      </c>
      <c r="AE1982" s="89" t="str">
        <f t="shared" si="342"/>
        <v>No aplica</v>
      </c>
      <c r="AF1982">
        <f t="shared" si="343"/>
        <v>1.5</v>
      </c>
      <c r="AG1982" s="86" t="str">
        <f t="shared" si="344"/>
        <v>No aplica</v>
      </c>
      <c r="AH1982" s="90" t="e">
        <f t="shared" si="345"/>
        <v>#VALUE!</v>
      </c>
      <c r="AI1982" s="91" t="str">
        <f t="shared" si="346"/>
        <v>No aplica</v>
      </c>
      <c r="AJ1982" s="91" t="e">
        <f t="shared" si="347"/>
        <v>#VALUE!</v>
      </c>
      <c r="AK1982" s="91" t="e">
        <f t="shared" si="348"/>
        <v>#VALUE!</v>
      </c>
    </row>
    <row r="1983" spans="1:37" ht="25.15" customHeight="1" thickTop="1" thickBot="1" x14ac:dyDescent="0.25">
      <c r="A1983" s="285" t="s">
        <v>1830</v>
      </c>
      <c r="B1983" s="285"/>
      <c r="C1983" s="285"/>
      <c r="D1983" s="285"/>
      <c r="E1983" s="285"/>
      <c r="F1983" s="285"/>
      <c r="G1983" s="285"/>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88">
        <f>'Art. 121'!AF1899</f>
        <v>3</v>
      </c>
      <c r="AE1983" s="89" t="str">
        <f t="shared" si="342"/>
        <v>No aplica</v>
      </c>
      <c r="AF1983">
        <f t="shared" si="343"/>
        <v>1.5</v>
      </c>
      <c r="AG1983" s="86" t="str">
        <f t="shared" si="344"/>
        <v>No aplica</v>
      </c>
      <c r="AH1983" s="90" t="e">
        <f t="shared" si="345"/>
        <v>#VALUE!</v>
      </c>
      <c r="AI1983" s="91" t="str">
        <f t="shared" si="346"/>
        <v>No aplica</v>
      </c>
      <c r="AJ1983" s="91" t="e">
        <f t="shared" si="347"/>
        <v>#VALUE!</v>
      </c>
      <c r="AK1983" s="91" t="e">
        <f t="shared" si="348"/>
        <v>#VALUE!</v>
      </c>
    </row>
    <row r="1984" spans="1:37" ht="25.15" customHeight="1" thickTop="1" thickBot="1" x14ac:dyDescent="0.25">
      <c r="A1984" s="286" t="s">
        <v>1832</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88">
        <f>'Art. 121'!AF1900</f>
        <v>3</v>
      </c>
      <c r="AE1984" s="89" t="str">
        <f t="shared" si="342"/>
        <v>No aplica</v>
      </c>
      <c r="AF1984">
        <f t="shared" si="343"/>
        <v>1.5</v>
      </c>
      <c r="AG1984" s="86" t="str">
        <f t="shared" si="344"/>
        <v>No aplica</v>
      </c>
      <c r="AH1984" s="90" t="e">
        <f t="shared" si="345"/>
        <v>#VALUE!</v>
      </c>
      <c r="AI1984" s="91" t="str">
        <f t="shared" si="346"/>
        <v>No aplica</v>
      </c>
      <c r="AJ1984" s="91" t="e">
        <f t="shared" si="347"/>
        <v>#VALUE!</v>
      </c>
      <c r="AK1984" s="91" t="e">
        <f t="shared" si="348"/>
        <v>#VALUE!</v>
      </c>
    </row>
    <row r="1985" spans="1:37" ht="25.15" customHeight="1" thickTop="1" thickBot="1" x14ac:dyDescent="0.25">
      <c r="A1985" s="286" t="s">
        <v>1834</v>
      </c>
      <c r="B1985" s="286"/>
      <c r="C1985" s="286"/>
      <c r="D1985" s="286"/>
      <c r="E1985" s="286"/>
      <c r="F1985" s="286"/>
      <c r="G1985" s="286"/>
      <c r="H1985" s="286"/>
      <c r="I1985" s="286"/>
      <c r="J1985" s="286"/>
      <c r="K1985" s="286"/>
      <c r="L1985" s="286"/>
      <c r="M1985" s="286"/>
      <c r="N1985" s="286"/>
      <c r="O1985" s="286"/>
      <c r="P1985" s="286"/>
      <c r="Q1985" s="286"/>
      <c r="R1985" s="286"/>
      <c r="S1985" s="286"/>
      <c r="T1985" s="286"/>
      <c r="U1985" s="286"/>
      <c r="V1985" s="286"/>
      <c r="W1985" s="286"/>
      <c r="X1985" s="286"/>
      <c r="Y1985" s="286"/>
      <c r="Z1985" s="286"/>
      <c r="AA1985" s="286"/>
      <c r="AB1985" s="286"/>
      <c r="AC1985" s="286"/>
      <c r="AD1985" s="88">
        <f>'Art. 121'!AF1901</f>
        <v>3</v>
      </c>
      <c r="AE1985" s="89" t="str">
        <f t="shared" si="342"/>
        <v>No aplica</v>
      </c>
      <c r="AF1985">
        <f t="shared" si="343"/>
        <v>1.5</v>
      </c>
      <c r="AG1985" s="86" t="str">
        <f t="shared" si="344"/>
        <v>No aplica</v>
      </c>
      <c r="AH1985" s="90" t="e">
        <f t="shared" si="345"/>
        <v>#VALUE!</v>
      </c>
      <c r="AI1985" s="91" t="str">
        <f t="shared" si="346"/>
        <v>No aplica</v>
      </c>
      <c r="AJ1985" s="91" t="e">
        <f t="shared" si="347"/>
        <v>#VALUE!</v>
      </c>
      <c r="AK1985" s="91" t="e">
        <f t="shared" si="348"/>
        <v>#VALUE!</v>
      </c>
    </row>
    <row r="1986" spans="1:37" ht="25.15" customHeight="1" thickTop="1" thickBot="1" x14ac:dyDescent="0.25">
      <c r="A1986" s="285" t="s">
        <v>1836</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88">
        <f>'Art. 121'!AF1902</f>
        <v>3</v>
      </c>
      <c r="AE1986" s="89" t="str">
        <f t="shared" si="342"/>
        <v>No aplica</v>
      </c>
      <c r="AF1986">
        <f t="shared" si="343"/>
        <v>1.5</v>
      </c>
      <c r="AG1986" s="86" t="str">
        <f t="shared" si="344"/>
        <v>No aplica</v>
      </c>
      <c r="AH1986" s="90" t="e">
        <f t="shared" si="345"/>
        <v>#VALUE!</v>
      </c>
      <c r="AI1986" s="91" t="str">
        <f t="shared" si="346"/>
        <v>No aplica</v>
      </c>
      <c r="AJ1986" s="91" t="e">
        <f t="shared" si="347"/>
        <v>#VALUE!</v>
      </c>
      <c r="AK1986" s="91" t="e">
        <f t="shared" si="348"/>
        <v>#VALUE!</v>
      </c>
    </row>
    <row r="1987" spans="1:37" ht="25.15" customHeight="1" thickTop="1" thickBot="1" x14ac:dyDescent="0.25">
      <c r="A1987" s="285" t="s">
        <v>1838</v>
      </c>
      <c r="B1987" s="285"/>
      <c r="C1987" s="285"/>
      <c r="D1987" s="285"/>
      <c r="E1987" s="285"/>
      <c r="F1987" s="285"/>
      <c r="G1987" s="285"/>
      <c r="H1987" s="285"/>
      <c r="I1987" s="285"/>
      <c r="J1987" s="285"/>
      <c r="K1987" s="285"/>
      <c r="L1987" s="285"/>
      <c r="M1987" s="285"/>
      <c r="N1987" s="285"/>
      <c r="O1987" s="285"/>
      <c r="P1987" s="285"/>
      <c r="Q1987" s="285"/>
      <c r="R1987" s="285"/>
      <c r="S1987" s="285"/>
      <c r="T1987" s="285"/>
      <c r="U1987" s="285"/>
      <c r="V1987" s="285"/>
      <c r="W1987" s="285"/>
      <c r="X1987" s="285"/>
      <c r="Y1987" s="285"/>
      <c r="Z1987" s="285"/>
      <c r="AA1987" s="285"/>
      <c r="AB1987" s="285"/>
      <c r="AC1987" s="285"/>
      <c r="AD1987" s="88">
        <f>'Art. 121'!AF1903</f>
        <v>3</v>
      </c>
      <c r="AE1987" s="89" t="str">
        <f t="shared" si="342"/>
        <v>No aplica</v>
      </c>
      <c r="AF1987">
        <f t="shared" si="343"/>
        <v>1.5</v>
      </c>
      <c r="AG1987" s="86" t="str">
        <f t="shared" si="344"/>
        <v>No aplica</v>
      </c>
      <c r="AH1987" s="90" t="e">
        <f t="shared" si="345"/>
        <v>#VALUE!</v>
      </c>
      <c r="AI1987" s="91" t="str">
        <f t="shared" si="346"/>
        <v>No aplica</v>
      </c>
      <c r="AJ1987" s="91" t="e">
        <f t="shared" si="347"/>
        <v>#VALUE!</v>
      </c>
      <c r="AK1987" s="91" t="e">
        <f t="shared" si="348"/>
        <v>#VALUE!</v>
      </c>
    </row>
    <row r="1988" spans="1:37" ht="25.15" customHeight="1" thickTop="1" thickBot="1" x14ac:dyDescent="0.25">
      <c r="A1988" s="285" t="s">
        <v>1840</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88">
        <f>'Art. 121'!AF1904</f>
        <v>3</v>
      </c>
      <c r="AE1988" s="89" t="str">
        <f t="shared" si="342"/>
        <v>No aplica</v>
      </c>
      <c r="AF1988">
        <f t="shared" si="343"/>
        <v>1.5</v>
      </c>
      <c r="AG1988" s="86" t="str">
        <f t="shared" si="344"/>
        <v>No aplica</v>
      </c>
      <c r="AH1988" s="90" t="e">
        <f t="shared" si="345"/>
        <v>#VALUE!</v>
      </c>
      <c r="AI1988" s="91" t="str">
        <f t="shared" si="346"/>
        <v>No aplica</v>
      </c>
      <c r="AJ1988" s="91" t="e">
        <f t="shared" si="347"/>
        <v>#VALUE!</v>
      </c>
      <c r="AK1988" s="91" t="e">
        <f t="shared" si="348"/>
        <v>#VALUE!</v>
      </c>
    </row>
    <row r="1989" spans="1:37" ht="25.15" customHeight="1" thickTop="1" thickBot="1" x14ac:dyDescent="0.25">
      <c r="A1989" s="285" t="s">
        <v>1842</v>
      </c>
      <c r="B1989" s="285"/>
      <c r="C1989" s="285"/>
      <c r="D1989" s="285"/>
      <c r="E1989" s="285"/>
      <c r="F1989" s="285"/>
      <c r="G1989" s="285"/>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88">
        <f>'Art. 121'!AF1905</f>
        <v>3</v>
      </c>
      <c r="AE1989" s="89" t="str">
        <f t="shared" si="342"/>
        <v>No aplica</v>
      </c>
      <c r="AF1989">
        <f t="shared" si="343"/>
        <v>1.5</v>
      </c>
      <c r="AG1989" s="86" t="str">
        <f t="shared" si="344"/>
        <v>No aplica</v>
      </c>
      <c r="AH1989" s="90" t="e">
        <f t="shared" si="345"/>
        <v>#VALUE!</v>
      </c>
      <c r="AI1989" s="91" t="str">
        <f t="shared" si="346"/>
        <v>No aplica</v>
      </c>
      <c r="AJ1989" s="91" t="e">
        <f t="shared" si="347"/>
        <v>#VALUE!</v>
      </c>
      <c r="AK1989" s="91" t="e">
        <f t="shared" si="348"/>
        <v>#VALUE!</v>
      </c>
    </row>
    <row r="1990" spans="1:37" ht="25.15" customHeight="1" thickTop="1" thickBot="1" x14ac:dyDescent="0.25">
      <c r="A1990" s="285" t="s">
        <v>1844</v>
      </c>
      <c r="B1990" s="285"/>
      <c r="C1990" s="285"/>
      <c r="D1990" s="285"/>
      <c r="E1990" s="285"/>
      <c r="F1990" s="285"/>
      <c r="G1990" s="285"/>
      <c r="H1990" s="285"/>
      <c r="I1990" s="285"/>
      <c r="J1990" s="285"/>
      <c r="K1990" s="285"/>
      <c r="L1990" s="285"/>
      <c r="M1990" s="285"/>
      <c r="N1990" s="285"/>
      <c r="O1990" s="285"/>
      <c r="P1990" s="285"/>
      <c r="Q1990" s="285"/>
      <c r="R1990" s="285"/>
      <c r="S1990" s="285"/>
      <c r="T1990" s="285"/>
      <c r="U1990" s="285"/>
      <c r="V1990" s="285"/>
      <c r="W1990" s="285"/>
      <c r="X1990" s="285"/>
      <c r="Y1990" s="285"/>
      <c r="Z1990" s="285"/>
      <c r="AA1990" s="285"/>
      <c r="AB1990" s="285"/>
      <c r="AC1990" s="285"/>
      <c r="AD1990" s="88">
        <f>'Art. 121'!AF1906</f>
        <v>3</v>
      </c>
      <c r="AE1990" s="89" t="str">
        <f t="shared" si="342"/>
        <v>No aplica</v>
      </c>
      <c r="AF1990">
        <f t="shared" si="343"/>
        <v>1.5</v>
      </c>
      <c r="AG1990" s="86" t="str">
        <f t="shared" si="344"/>
        <v>No aplica</v>
      </c>
      <c r="AH1990" s="90" t="e">
        <f t="shared" si="345"/>
        <v>#VALUE!</v>
      </c>
      <c r="AI1990" s="91" t="str">
        <f t="shared" si="346"/>
        <v>No aplica</v>
      </c>
      <c r="AJ1990" s="91" t="e">
        <f t="shared" si="347"/>
        <v>#VALUE!</v>
      </c>
      <c r="AK1990" s="91" t="e">
        <f t="shared" si="348"/>
        <v>#VALUE!</v>
      </c>
    </row>
    <row r="1991" spans="1:37" ht="25.15" customHeight="1" thickTop="1" thickBot="1" x14ac:dyDescent="0.25">
      <c r="A1991" s="286" t="s">
        <v>2428</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88">
        <f>'Art. 121'!AF1907</f>
        <v>3</v>
      </c>
      <c r="AE1991" s="89" t="str">
        <f t="shared" si="342"/>
        <v>No aplica</v>
      </c>
      <c r="AF1991">
        <f t="shared" si="343"/>
        <v>1.5</v>
      </c>
      <c r="AG1991" s="86" t="str">
        <f t="shared" si="344"/>
        <v>No aplica</v>
      </c>
      <c r="AH1991" s="90" t="e">
        <f t="shared" si="345"/>
        <v>#VALUE!</v>
      </c>
      <c r="AI1991" s="91" t="str">
        <f t="shared" si="346"/>
        <v>No aplica</v>
      </c>
      <c r="AJ1991" s="91" t="e">
        <f t="shared" si="347"/>
        <v>#VALUE!</v>
      </c>
      <c r="AK1991" s="91" t="e">
        <f t="shared" si="348"/>
        <v>#VALUE!</v>
      </c>
    </row>
    <row r="1992" spans="1:37" ht="25.15" customHeight="1" thickTop="1" thickBot="1" x14ac:dyDescent="0.25">
      <c r="A1992" s="286" t="s">
        <v>1847</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88">
        <f>'Art. 121'!AF1908</f>
        <v>3</v>
      </c>
      <c r="AE1992" s="89" t="str">
        <f t="shared" si="342"/>
        <v>No aplica</v>
      </c>
      <c r="AF1992">
        <f t="shared" si="343"/>
        <v>1.5</v>
      </c>
      <c r="AG1992" s="86" t="str">
        <f t="shared" si="344"/>
        <v>No aplica</v>
      </c>
      <c r="AH1992" s="90" t="e">
        <f t="shared" si="345"/>
        <v>#VALUE!</v>
      </c>
      <c r="AI1992" s="91" t="str">
        <f t="shared" si="346"/>
        <v>No aplica</v>
      </c>
      <c r="AJ1992" s="91" t="e">
        <f t="shared" si="347"/>
        <v>#VALUE!</v>
      </c>
      <c r="AK1992" s="91" t="e">
        <f t="shared" si="348"/>
        <v>#VALUE!</v>
      </c>
    </row>
    <row r="1993" spans="1:37" ht="25.15" customHeight="1" thickTop="1" thickBot="1" x14ac:dyDescent="0.25">
      <c r="A1993" s="285" t="s">
        <v>1849</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88">
        <f>'Art. 121'!AF1909</f>
        <v>3</v>
      </c>
      <c r="AE1993" s="89" t="str">
        <f t="shared" si="342"/>
        <v>No aplica</v>
      </c>
      <c r="AF1993">
        <f t="shared" si="343"/>
        <v>1.5</v>
      </c>
      <c r="AG1993" s="86" t="str">
        <f t="shared" si="344"/>
        <v>No aplica</v>
      </c>
      <c r="AH1993" s="90" t="e">
        <f t="shared" si="345"/>
        <v>#VALUE!</v>
      </c>
      <c r="AI1993" s="91" t="str">
        <f t="shared" si="346"/>
        <v>No aplica</v>
      </c>
      <c r="AJ1993" s="91" t="e">
        <f t="shared" si="347"/>
        <v>#VALUE!</v>
      </c>
      <c r="AK1993" s="91" t="e">
        <f t="shared" si="348"/>
        <v>#VALUE!</v>
      </c>
    </row>
    <row r="1994" spans="1:37" ht="25.15" customHeight="1" thickTop="1" thickBot="1" x14ac:dyDescent="0.25">
      <c r="A1994" s="285" t="s">
        <v>1851</v>
      </c>
      <c r="B1994" s="285"/>
      <c r="C1994" s="285"/>
      <c r="D1994" s="285"/>
      <c r="E1994" s="285"/>
      <c r="F1994" s="285"/>
      <c r="G1994" s="285"/>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88">
        <f>'Art. 121'!AF1910</f>
        <v>3</v>
      </c>
      <c r="AE1994" s="89" t="str">
        <f t="shared" si="342"/>
        <v>No aplica</v>
      </c>
      <c r="AF1994">
        <f t="shared" si="343"/>
        <v>1.5</v>
      </c>
      <c r="AG1994" s="86" t="str">
        <f t="shared" si="344"/>
        <v>No aplica</v>
      </c>
      <c r="AH1994" s="90" t="e">
        <f t="shared" si="345"/>
        <v>#VALUE!</v>
      </c>
      <c r="AI1994" s="91" t="str">
        <f t="shared" si="346"/>
        <v>No aplica</v>
      </c>
      <c r="AJ1994" s="91" t="e">
        <f t="shared" si="347"/>
        <v>#VALUE!</v>
      </c>
      <c r="AK1994" s="91" t="e">
        <f t="shared" si="348"/>
        <v>#VALUE!</v>
      </c>
    </row>
    <row r="1995" spans="1:37" ht="25.15" customHeight="1" thickTop="1" thickBot="1" x14ac:dyDescent="0.25">
      <c r="A1995" s="285" t="s">
        <v>1853</v>
      </c>
      <c r="B1995" s="285"/>
      <c r="C1995" s="285"/>
      <c r="D1995" s="285"/>
      <c r="E1995" s="285"/>
      <c r="F1995" s="285"/>
      <c r="G1995" s="285"/>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88">
        <f>'Art. 121'!AF1911</f>
        <v>3</v>
      </c>
      <c r="AE1995" s="89" t="str">
        <f t="shared" si="342"/>
        <v>No aplica</v>
      </c>
      <c r="AF1995">
        <f t="shared" si="343"/>
        <v>1.5</v>
      </c>
      <c r="AG1995" s="86" t="str">
        <f t="shared" si="344"/>
        <v>No aplica</v>
      </c>
      <c r="AH1995" s="90" t="e">
        <f t="shared" si="345"/>
        <v>#VALUE!</v>
      </c>
      <c r="AI1995" s="91" t="str">
        <f t="shared" si="346"/>
        <v>No aplica</v>
      </c>
      <c r="AJ1995" s="91" t="e">
        <f t="shared" si="347"/>
        <v>#VALUE!</v>
      </c>
      <c r="AK1995" s="91" t="e">
        <f t="shared" si="348"/>
        <v>#VALUE!</v>
      </c>
    </row>
    <row r="1996" spans="1:37" ht="25.15" customHeight="1" thickTop="1" thickBot="1" x14ac:dyDescent="0.25">
      <c r="A1996" s="286" t="s">
        <v>1855</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88">
        <f>'Art. 121'!AF1912</f>
        <v>3</v>
      </c>
      <c r="AE1996" s="89" t="str">
        <f t="shared" si="342"/>
        <v>No aplica</v>
      </c>
      <c r="AF1996">
        <f t="shared" si="343"/>
        <v>1.5</v>
      </c>
      <c r="AG1996" s="86" t="str">
        <f t="shared" si="344"/>
        <v>No aplica</v>
      </c>
      <c r="AH1996" s="90" t="e">
        <f t="shared" si="345"/>
        <v>#VALUE!</v>
      </c>
      <c r="AI1996" s="91" t="str">
        <f t="shared" si="346"/>
        <v>No aplica</v>
      </c>
      <c r="AJ1996" s="91" t="e">
        <f t="shared" si="347"/>
        <v>#VALUE!</v>
      </c>
      <c r="AK1996" s="91" t="e">
        <f t="shared" si="348"/>
        <v>#VALUE!</v>
      </c>
    </row>
    <row r="1997" spans="1:37" ht="25.15" customHeight="1" thickTop="1" thickBot="1" x14ac:dyDescent="0.25">
      <c r="A1997" s="286" t="s">
        <v>1857</v>
      </c>
      <c r="B1997" s="286"/>
      <c r="C1997" s="286"/>
      <c r="D1997" s="286"/>
      <c r="E1997" s="286"/>
      <c r="F1997" s="286"/>
      <c r="G1997" s="286"/>
      <c r="H1997" s="286"/>
      <c r="I1997" s="286"/>
      <c r="J1997" s="286"/>
      <c r="K1997" s="286"/>
      <c r="L1997" s="286"/>
      <c r="M1997" s="286"/>
      <c r="N1997" s="286"/>
      <c r="O1997" s="286"/>
      <c r="P1997" s="286"/>
      <c r="Q1997" s="286"/>
      <c r="R1997" s="286"/>
      <c r="S1997" s="286"/>
      <c r="T1997" s="286"/>
      <c r="U1997" s="286"/>
      <c r="V1997" s="286"/>
      <c r="W1997" s="286"/>
      <c r="X1997" s="286"/>
      <c r="Y1997" s="286"/>
      <c r="Z1997" s="286"/>
      <c r="AA1997" s="286"/>
      <c r="AB1997" s="286"/>
      <c r="AC1997" s="286"/>
      <c r="AD1997" s="88">
        <f>'Art. 121'!AF1913</f>
        <v>3</v>
      </c>
      <c r="AE1997" s="89" t="str">
        <f t="shared" si="342"/>
        <v>No aplica</v>
      </c>
      <c r="AF1997">
        <f t="shared" si="343"/>
        <v>1.5</v>
      </c>
      <c r="AG1997" s="86" t="str">
        <f t="shared" si="344"/>
        <v>No aplica</v>
      </c>
      <c r="AH1997" s="90" t="e">
        <f t="shared" si="345"/>
        <v>#VALUE!</v>
      </c>
      <c r="AI1997" s="91" t="str">
        <f t="shared" si="346"/>
        <v>No aplica</v>
      </c>
      <c r="AJ1997" s="91" t="e">
        <f t="shared" si="347"/>
        <v>#VALUE!</v>
      </c>
      <c r="AK1997" s="91" t="e">
        <f t="shared" si="348"/>
        <v>#VALUE!</v>
      </c>
    </row>
    <row r="1998" spans="1:37" ht="25.15" customHeight="1" thickTop="1" thickBot="1" x14ac:dyDescent="0.25">
      <c r="A1998" s="285" t="s">
        <v>1859</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88">
        <f>'Art. 121'!AF1914</f>
        <v>3</v>
      </c>
      <c r="AE1998" s="89" t="str">
        <f t="shared" si="342"/>
        <v>No aplica</v>
      </c>
      <c r="AF1998">
        <f t="shared" si="343"/>
        <v>1.5</v>
      </c>
      <c r="AG1998" s="86" t="str">
        <f t="shared" si="344"/>
        <v>No aplica</v>
      </c>
      <c r="AH1998" s="90" t="e">
        <f t="shared" si="345"/>
        <v>#VALUE!</v>
      </c>
      <c r="AI1998" s="91" t="str">
        <f t="shared" si="346"/>
        <v>No aplica</v>
      </c>
      <c r="AJ1998" s="91" t="e">
        <f t="shared" si="347"/>
        <v>#VALUE!</v>
      </c>
      <c r="AK1998" s="91" t="e">
        <f t="shared" si="348"/>
        <v>#VALUE!</v>
      </c>
    </row>
    <row r="1999" spans="1:37" ht="25.15" customHeight="1" thickTop="1" thickBot="1" x14ac:dyDescent="0.25">
      <c r="A1999" s="285" t="s">
        <v>1861</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88">
        <f>'Art. 121'!AF1915</f>
        <v>3</v>
      </c>
      <c r="AE1999" s="89" t="str">
        <f t="shared" si="342"/>
        <v>No aplica</v>
      </c>
      <c r="AF1999">
        <f t="shared" si="343"/>
        <v>1.5</v>
      </c>
      <c r="AG1999" s="86" t="str">
        <f t="shared" si="344"/>
        <v>No aplica</v>
      </c>
      <c r="AH1999" s="90" t="e">
        <f t="shared" si="345"/>
        <v>#VALUE!</v>
      </c>
      <c r="AI1999" s="91" t="str">
        <f t="shared" si="346"/>
        <v>No aplica</v>
      </c>
      <c r="AJ1999" s="91" t="e">
        <f t="shared" si="347"/>
        <v>#VALUE!</v>
      </c>
      <c r="AK1999" s="91" t="e">
        <f t="shared" si="348"/>
        <v>#VALUE!</v>
      </c>
    </row>
    <row r="2000" spans="1:37" ht="25.15" customHeight="1" thickTop="1" thickBot="1" x14ac:dyDescent="0.25">
      <c r="A2000" s="285" t="s">
        <v>1863</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88">
        <f>'Art. 121'!AF1916</f>
        <v>3</v>
      </c>
      <c r="AE2000" s="89" t="str">
        <f t="shared" si="342"/>
        <v>No aplica</v>
      </c>
      <c r="AF2000">
        <f t="shared" si="343"/>
        <v>1.5</v>
      </c>
      <c r="AG2000" s="86" t="str">
        <f t="shared" si="344"/>
        <v>No aplica</v>
      </c>
      <c r="AH2000" s="90" t="e">
        <f t="shared" si="345"/>
        <v>#VALUE!</v>
      </c>
      <c r="AI2000" s="91" t="str">
        <f t="shared" si="346"/>
        <v>No aplica</v>
      </c>
      <c r="AJ2000" s="91" t="e">
        <f t="shared" si="347"/>
        <v>#VALUE!</v>
      </c>
      <c r="AK2000" s="91" t="e">
        <f t="shared" si="348"/>
        <v>#VALUE!</v>
      </c>
    </row>
    <row r="2001" spans="1:37" ht="25.15" customHeight="1" thickTop="1" thickBot="1" x14ac:dyDescent="0.25">
      <c r="A2001" s="285" t="s">
        <v>1865</v>
      </c>
      <c r="B2001" s="285"/>
      <c r="C2001" s="285"/>
      <c r="D2001" s="285"/>
      <c r="E2001" s="285"/>
      <c r="F2001" s="285"/>
      <c r="G2001" s="285"/>
      <c r="H2001" s="285"/>
      <c r="I2001" s="285"/>
      <c r="J2001" s="285"/>
      <c r="K2001" s="285"/>
      <c r="L2001" s="285"/>
      <c r="M2001" s="285"/>
      <c r="N2001" s="285"/>
      <c r="O2001" s="285"/>
      <c r="P2001" s="285"/>
      <c r="Q2001" s="285"/>
      <c r="R2001" s="285"/>
      <c r="S2001" s="285"/>
      <c r="T2001" s="285"/>
      <c r="U2001" s="285"/>
      <c r="V2001" s="285"/>
      <c r="W2001" s="285"/>
      <c r="X2001" s="285"/>
      <c r="Y2001" s="285"/>
      <c r="Z2001" s="285"/>
      <c r="AA2001" s="285"/>
      <c r="AB2001" s="285"/>
      <c r="AC2001" s="285"/>
      <c r="AD2001" s="88">
        <f>'Art. 121'!AF1917</f>
        <v>3</v>
      </c>
      <c r="AE2001" s="89" t="str">
        <f t="shared" si="342"/>
        <v>No aplica</v>
      </c>
      <c r="AF2001">
        <f t="shared" si="343"/>
        <v>1.5</v>
      </c>
      <c r="AG2001" s="86" t="str">
        <f t="shared" si="344"/>
        <v>No aplica</v>
      </c>
      <c r="AH2001" s="90" t="e">
        <f t="shared" si="345"/>
        <v>#VALUE!</v>
      </c>
      <c r="AI2001" s="91" t="str">
        <f t="shared" si="346"/>
        <v>No aplica</v>
      </c>
      <c r="AJ2001" s="91" t="e">
        <f t="shared" si="347"/>
        <v>#VALUE!</v>
      </c>
      <c r="AK2001" s="91" t="e">
        <f t="shared" si="348"/>
        <v>#VALUE!</v>
      </c>
    </row>
    <row r="2002" spans="1:37" ht="25.15" customHeight="1" thickTop="1" thickBot="1" x14ac:dyDescent="0.25">
      <c r="A2002" s="285" t="s">
        <v>1867</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8">
        <f>'Art. 121'!AF1918</f>
        <v>3</v>
      </c>
      <c r="AE2002" s="89" t="str">
        <f t="shared" si="342"/>
        <v>No aplica</v>
      </c>
      <c r="AF2002">
        <f t="shared" si="343"/>
        <v>1.5</v>
      </c>
      <c r="AG2002" s="86" t="str">
        <f t="shared" si="344"/>
        <v>No aplica</v>
      </c>
      <c r="AH2002" s="90" t="e">
        <f t="shared" si="345"/>
        <v>#VALUE!</v>
      </c>
      <c r="AI2002" s="91" t="str">
        <f t="shared" si="346"/>
        <v>No aplica</v>
      </c>
      <c r="AJ2002" s="91" t="e">
        <f t="shared" si="347"/>
        <v>#VALUE!</v>
      </c>
      <c r="AK2002" s="91" t="e">
        <f t="shared" si="348"/>
        <v>#VALUE!</v>
      </c>
    </row>
    <row r="2003" spans="1:37" ht="25.15" customHeight="1" thickTop="1" x14ac:dyDescent="0.2">
      <c r="A2003" s="307" t="s">
        <v>2429</v>
      </c>
      <c r="B2003" s="307"/>
      <c r="C2003" s="307"/>
      <c r="D2003" s="307"/>
      <c r="E2003" s="307"/>
      <c r="F2003" s="307"/>
      <c r="G2003" s="307"/>
      <c r="H2003" s="307"/>
      <c r="I2003" s="307"/>
      <c r="J2003" s="307"/>
      <c r="K2003" s="307"/>
      <c r="L2003" s="307"/>
      <c r="M2003" s="307"/>
      <c r="N2003" s="307"/>
      <c r="O2003" s="307"/>
      <c r="P2003" s="307"/>
      <c r="Q2003" s="307"/>
      <c r="R2003" s="307"/>
      <c r="S2003" s="307"/>
      <c r="T2003" s="307"/>
      <c r="U2003" s="307"/>
      <c r="V2003" s="307"/>
      <c r="W2003" s="307"/>
      <c r="X2003" s="307"/>
      <c r="Y2003" s="307"/>
      <c r="Z2003" s="307"/>
      <c r="AA2003" s="307"/>
      <c r="AB2003" s="307"/>
      <c r="AC2003" s="307"/>
      <c r="AD2003" s="307"/>
      <c r="AE2003" s="89">
        <f>SUM(AE1980:AE2002)</f>
        <v>0</v>
      </c>
      <c r="AF2003" s="59"/>
      <c r="AG2003" s="92">
        <f>SUM(AG1980:AG2002)</f>
        <v>0</v>
      </c>
      <c r="AH2003" s="93"/>
      <c r="AI2003" s="94"/>
      <c r="AJ2003" s="94"/>
      <c r="AK2003" s="94"/>
    </row>
    <row r="2004" spans="1:37" ht="25.15" customHeight="1" x14ac:dyDescent="0.2">
      <c r="A2004" s="308" t="s">
        <v>2430</v>
      </c>
      <c r="B2004" s="308"/>
      <c r="C2004" s="308"/>
      <c r="D2004" s="308"/>
      <c r="E2004" s="308"/>
      <c r="F2004" s="308"/>
      <c r="G2004" s="308"/>
      <c r="H2004" s="308"/>
      <c r="I2004" s="308"/>
      <c r="J2004" s="308"/>
      <c r="K2004" s="308"/>
      <c r="L2004" s="308"/>
      <c r="M2004" s="308"/>
      <c r="N2004" s="308"/>
      <c r="O2004" s="308"/>
      <c r="P2004" s="308"/>
      <c r="Q2004" s="308"/>
      <c r="R2004" s="308"/>
      <c r="S2004" s="308"/>
      <c r="T2004" s="308"/>
      <c r="U2004" s="308"/>
      <c r="V2004" s="308"/>
      <c r="W2004" s="308"/>
      <c r="X2004" s="308"/>
      <c r="Y2004" s="308"/>
      <c r="Z2004" s="308"/>
      <c r="AA2004" s="308"/>
      <c r="AB2004" s="308"/>
      <c r="AC2004" s="308"/>
      <c r="AD2004" s="308"/>
      <c r="AE2004" s="89">
        <f>AE2003/$AE$23*100</f>
        <v>0</v>
      </c>
      <c r="AF2004" s="59"/>
      <c r="AG2004" s="92"/>
      <c r="AH2004" s="93"/>
      <c r="AI2004" s="94"/>
      <c r="AJ2004" s="94"/>
      <c r="AK2004" s="94"/>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5"/>
      <c r="R2005" s="70"/>
      <c r="S2005" s="70"/>
      <c r="T2005" s="70"/>
      <c r="U2005" s="70"/>
      <c r="V2005" s="70"/>
      <c r="W2005" s="70"/>
      <c r="X2005" s="70"/>
      <c r="Y2005" s="70"/>
      <c r="Z2005" s="70"/>
      <c r="AA2005" s="70"/>
      <c r="AB2005" s="70"/>
      <c r="AC2005" s="70"/>
      <c r="AD2005" s="96"/>
      <c r="AE2005" s="96"/>
    </row>
    <row r="2006" spans="1:37" ht="25.15" customHeight="1" thickTop="1" thickBot="1" x14ac:dyDescent="0.25">
      <c r="A2006" s="310" t="s">
        <v>73</v>
      </c>
      <c r="B2006" s="310"/>
      <c r="C2006" s="310"/>
      <c r="D2006" s="310"/>
      <c r="E2006" s="310"/>
      <c r="F2006" s="310"/>
      <c r="G2006" s="310"/>
      <c r="H2006" s="310"/>
      <c r="I2006" s="310"/>
      <c r="J2006" s="310"/>
      <c r="K2006" s="310"/>
      <c r="L2006" s="310"/>
      <c r="M2006" s="310"/>
      <c r="N2006" s="310"/>
      <c r="O2006" s="310"/>
      <c r="P2006" s="310"/>
      <c r="Q2006" s="310"/>
      <c r="R2006" s="310"/>
      <c r="S2006" s="310"/>
      <c r="T2006" s="310"/>
      <c r="U2006" s="310"/>
      <c r="V2006" s="310"/>
      <c r="W2006" s="310"/>
      <c r="X2006" s="310"/>
      <c r="Y2006" s="310"/>
      <c r="Z2006" s="310"/>
      <c r="AA2006" s="310"/>
      <c r="AB2006" s="310"/>
      <c r="AC2006" s="310"/>
      <c r="AD2006" s="104" t="s">
        <v>64</v>
      </c>
      <c r="AE2006" s="105" t="s">
        <v>8</v>
      </c>
      <c r="AF2006" s="86" t="s">
        <v>2133</v>
      </c>
      <c r="AG2006" s="86" t="s">
        <v>2134</v>
      </c>
      <c r="AH2006" s="86" t="s">
        <v>2135</v>
      </c>
      <c r="AI2006" s="87" t="s">
        <v>2136</v>
      </c>
      <c r="AJ2006" s="86"/>
      <c r="AK2006" s="87" t="s">
        <v>2137</v>
      </c>
    </row>
    <row r="2007" spans="1:37" ht="25.15" customHeight="1" thickTop="1" thickBot="1" x14ac:dyDescent="0.25">
      <c r="A2007" s="285" t="s">
        <v>1109</v>
      </c>
      <c r="B2007" s="285"/>
      <c r="C2007" s="285"/>
      <c r="D2007" s="285"/>
      <c r="E2007" s="285"/>
      <c r="F2007" s="285"/>
      <c r="G2007" s="285"/>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88">
        <f>'Art. 121'!AF1921</f>
        <v>3</v>
      </c>
      <c r="AE2007" s="89" t="str">
        <f>IF(AG2007=1,AK2007,AG2007)</f>
        <v>No aplica</v>
      </c>
      <c r="AF2007">
        <f>AD2007/2</f>
        <v>1.5</v>
      </c>
      <c r="AG2007" s="86" t="str">
        <f>IF(AND(AF2007&gt;=0,AF2007&lt;=1),1,"No aplica")</f>
        <v>No aplica</v>
      </c>
      <c r="AH2007" s="90" t="e">
        <f>AD2007/(AG2007*2)</f>
        <v>#VALUE!</v>
      </c>
      <c r="AI2007" s="91" t="str">
        <f>IF(AG2007=1,AG2007/$AG$2012,"No aplica")</f>
        <v>No aplica</v>
      </c>
      <c r="AJ2007" s="91" t="e">
        <f>AF2007*AI2007</f>
        <v>#VALUE!</v>
      </c>
      <c r="AK2007" s="91" t="e">
        <f>AJ2007*$AE$23</f>
        <v>#VALUE!</v>
      </c>
    </row>
    <row r="2008" spans="1:37" ht="25.15" customHeight="1" thickTop="1" thickBot="1" x14ac:dyDescent="0.25">
      <c r="A2008" s="285" t="s">
        <v>1111</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88">
        <f>'Art. 121'!AF1922</f>
        <v>3</v>
      </c>
      <c r="AE2008" s="89" t="str">
        <f>IF(AG2008=1,AK2008,AG2008)</f>
        <v>No aplica</v>
      </c>
      <c r="AF2008">
        <f>AD2008/2</f>
        <v>1.5</v>
      </c>
      <c r="AG2008" s="86" t="str">
        <f>IF(AND(AF2008&gt;=0,AF2008&lt;=1),1,"No aplica")</f>
        <v>No aplica</v>
      </c>
      <c r="AH2008" s="90" t="e">
        <f>AD2008/(AG2008*2)</f>
        <v>#VALUE!</v>
      </c>
      <c r="AI2008" s="91" t="str">
        <f>IF(AG2008=1,AG2008/$AG$2012,"No aplica")</f>
        <v>No aplica</v>
      </c>
      <c r="AJ2008" s="91" t="e">
        <f>AF2008*AI2008</f>
        <v>#VALUE!</v>
      </c>
      <c r="AK2008" s="91" t="e">
        <f>AJ2008*$AE$23</f>
        <v>#VALUE!</v>
      </c>
    </row>
    <row r="2009" spans="1:37" ht="25.15" customHeight="1" thickTop="1" thickBot="1" x14ac:dyDescent="0.25">
      <c r="A2009" s="285" t="s">
        <v>1113</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88">
        <f>'Art. 121'!AF1923</f>
        <v>3</v>
      </c>
      <c r="AE2009" s="89" t="str">
        <f>IF(AG2009=1,AK2009,AG2009)</f>
        <v>No aplica</v>
      </c>
      <c r="AF2009">
        <f>AD2009/2</f>
        <v>1.5</v>
      </c>
      <c r="AG2009" s="86" t="str">
        <f>IF(AND(AF2009&gt;=0,AF2009&lt;=1),1,"No aplica")</f>
        <v>No aplica</v>
      </c>
      <c r="AH2009" s="90" t="e">
        <f>AD2009/(AG2009*2)</f>
        <v>#VALUE!</v>
      </c>
      <c r="AI2009" s="91" t="str">
        <f>IF(AG2009=1,AG2009/$AG$2012,"No aplica")</f>
        <v>No aplica</v>
      </c>
      <c r="AJ2009" s="91" t="e">
        <f>AF2009*AI2009</f>
        <v>#VALUE!</v>
      </c>
      <c r="AK2009" s="91" t="e">
        <f>AJ2009*$AE$23</f>
        <v>#VALUE!</v>
      </c>
    </row>
    <row r="2010" spans="1:37" ht="25.15" customHeight="1" thickTop="1" thickBot="1" x14ac:dyDescent="0.25">
      <c r="A2010" s="285" t="s">
        <v>1115</v>
      </c>
      <c r="B2010" s="285"/>
      <c r="C2010" s="285"/>
      <c r="D2010" s="285"/>
      <c r="E2010" s="285"/>
      <c r="F2010" s="285"/>
      <c r="G2010" s="285"/>
      <c r="H2010" s="285"/>
      <c r="I2010" s="285"/>
      <c r="J2010" s="285"/>
      <c r="K2010" s="285"/>
      <c r="L2010" s="285"/>
      <c r="M2010" s="285"/>
      <c r="N2010" s="285"/>
      <c r="O2010" s="285"/>
      <c r="P2010" s="285"/>
      <c r="Q2010" s="285"/>
      <c r="R2010" s="285"/>
      <c r="S2010" s="285"/>
      <c r="T2010" s="285"/>
      <c r="U2010" s="285"/>
      <c r="V2010" s="285"/>
      <c r="W2010" s="285"/>
      <c r="X2010" s="285"/>
      <c r="Y2010" s="285"/>
      <c r="Z2010" s="285"/>
      <c r="AA2010" s="285"/>
      <c r="AB2010" s="285"/>
      <c r="AC2010" s="285"/>
      <c r="AD2010" s="88">
        <f>'Art. 121'!AF1924</f>
        <v>3</v>
      </c>
      <c r="AE2010" s="89" t="str">
        <f>IF(AG2010=1,AK2010,AG2010)</f>
        <v>No aplica</v>
      </c>
      <c r="AF2010">
        <f>AD2010/2</f>
        <v>1.5</v>
      </c>
      <c r="AG2010" s="86" t="str">
        <f>IF(AND(AF2010&gt;=0,AF2010&lt;=1),1,"No aplica")</f>
        <v>No aplica</v>
      </c>
      <c r="AH2010" s="90" t="e">
        <f>AD2010/(AG2010*2)</f>
        <v>#VALUE!</v>
      </c>
      <c r="AI2010" s="91" t="str">
        <f>IF(AG2010=1,AG2010/$AG$2012,"No aplica")</f>
        <v>No aplica</v>
      </c>
      <c r="AJ2010" s="91" t="e">
        <f>AF2010*AI2010</f>
        <v>#VALUE!</v>
      </c>
      <c r="AK2010" s="91" t="e">
        <f>AJ2010*$AE$23</f>
        <v>#VALUE!</v>
      </c>
    </row>
    <row r="2011" spans="1:37" ht="25.15" customHeight="1" thickTop="1" thickBot="1" x14ac:dyDescent="0.25">
      <c r="A2011" s="285" t="s">
        <v>1873</v>
      </c>
      <c r="B2011" s="285"/>
      <c r="C2011" s="285"/>
      <c r="D2011" s="285"/>
      <c r="E2011" s="285"/>
      <c r="F2011" s="285"/>
      <c r="G2011" s="285"/>
      <c r="H2011" s="285"/>
      <c r="I2011" s="285"/>
      <c r="J2011" s="285"/>
      <c r="K2011" s="285"/>
      <c r="L2011" s="285"/>
      <c r="M2011" s="285"/>
      <c r="N2011" s="285"/>
      <c r="O2011" s="285"/>
      <c r="P2011" s="285"/>
      <c r="Q2011" s="285"/>
      <c r="R2011" s="285"/>
      <c r="S2011" s="285"/>
      <c r="T2011" s="285"/>
      <c r="U2011" s="285"/>
      <c r="V2011" s="285"/>
      <c r="W2011" s="285"/>
      <c r="X2011" s="285"/>
      <c r="Y2011" s="285"/>
      <c r="Z2011" s="285"/>
      <c r="AA2011" s="285"/>
      <c r="AB2011" s="285"/>
      <c r="AC2011" s="285"/>
      <c r="AD2011" s="88">
        <f>'Art. 121'!AF1925</f>
        <v>3</v>
      </c>
      <c r="AE2011" s="89" t="str">
        <f>IF(AG2011=1,AK2011,AG2011)</f>
        <v>No aplica</v>
      </c>
      <c r="AF2011">
        <f>AD2011/2</f>
        <v>1.5</v>
      </c>
      <c r="AG2011" s="86" t="str">
        <f>IF(AND(AF2011&gt;=0,AF2011&lt;=1),1,"No aplica")</f>
        <v>No aplica</v>
      </c>
      <c r="AH2011" s="90" t="e">
        <f>AD2011/(AG2011*2)</f>
        <v>#VALUE!</v>
      </c>
      <c r="AI2011" s="91" t="str">
        <f>IF(AG2011=1,AG2011/$AG$2012,"No aplica")</f>
        <v>No aplica</v>
      </c>
      <c r="AJ2011" s="91" t="e">
        <f>AF2011*AI2011</f>
        <v>#VALUE!</v>
      </c>
      <c r="AK2011" s="91" t="e">
        <f>AJ2011*$AE$23</f>
        <v>#VALUE!</v>
      </c>
    </row>
    <row r="2012" spans="1:37" ht="25.15" customHeight="1" thickTop="1" x14ac:dyDescent="0.2">
      <c r="A2012" s="307" t="s">
        <v>2431</v>
      </c>
      <c r="B2012" s="307"/>
      <c r="C2012" s="307"/>
      <c r="D2012" s="307"/>
      <c r="E2012" s="307"/>
      <c r="F2012" s="307"/>
      <c r="G2012" s="307"/>
      <c r="H2012" s="307"/>
      <c r="I2012" s="307"/>
      <c r="J2012" s="307"/>
      <c r="K2012" s="307"/>
      <c r="L2012" s="307"/>
      <c r="M2012" s="307"/>
      <c r="N2012" s="307"/>
      <c r="O2012" s="307"/>
      <c r="P2012" s="307"/>
      <c r="Q2012" s="307"/>
      <c r="R2012" s="307"/>
      <c r="S2012" s="307"/>
      <c r="T2012" s="307"/>
      <c r="U2012" s="307"/>
      <c r="V2012" s="307"/>
      <c r="W2012" s="307"/>
      <c r="X2012" s="307"/>
      <c r="Y2012" s="307"/>
      <c r="Z2012" s="307"/>
      <c r="AA2012" s="307"/>
      <c r="AB2012" s="307"/>
      <c r="AC2012" s="307"/>
      <c r="AD2012" s="307"/>
      <c r="AE2012" s="89">
        <f>SUM(AE2005:AE2011)</f>
        <v>0</v>
      </c>
      <c r="AF2012" s="59"/>
      <c r="AG2012" s="92">
        <f>SUM(AG2007:AG2011)</f>
        <v>0</v>
      </c>
      <c r="AH2012" s="93"/>
      <c r="AI2012" s="94"/>
      <c r="AJ2012" s="94"/>
      <c r="AK2012" s="94"/>
    </row>
    <row r="2013" spans="1:37" ht="25.15" customHeight="1" x14ac:dyDescent="0.2">
      <c r="A2013" s="308" t="s">
        <v>2432</v>
      </c>
      <c r="B2013" s="308"/>
      <c r="C2013" s="308"/>
      <c r="D2013" s="308"/>
      <c r="E2013" s="308"/>
      <c r="F2013" s="308"/>
      <c r="G2013" s="308"/>
      <c r="H2013" s="308"/>
      <c r="I2013" s="308"/>
      <c r="J2013" s="308"/>
      <c r="K2013" s="308"/>
      <c r="L2013" s="308"/>
      <c r="M2013" s="308"/>
      <c r="N2013" s="308"/>
      <c r="O2013" s="308"/>
      <c r="P2013" s="308"/>
      <c r="Q2013" s="308"/>
      <c r="R2013" s="308"/>
      <c r="S2013" s="308"/>
      <c r="T2013" s="308"/>
      <c r="U2013" s="308"/>
      <c r="V2013" s="308"/>
      <c r="W2013" s="308"/>
      <c r="X2013" s="308"/>
      <c r="Y2013" s="308"/>
      <c r="Z2013" s="308"/>
      <c r="AA2013" s="308"/>
      <c r="AB2013" s="308"/>
      <c r="AC2013" s="308"/>
      <c r="AD2013" s="308"/>
      <c r="AE2013" s="89">
        <f>AE2012/$AE$23*100</f>
        <v>0</v>
      </c>
      <c r="AF2013" s="59"/>
      <c r="AG2013" s="92"/>
      <c r="AH2013" s="93"/>
      <c r="AI2013" s="94"/>
      <c r="AJ2013" s="94"/>
      <c r="AK2013" s="94"/>
    </row>
    <row r="2014" spans="1:37" ht="25.15" customHeight="1" x14ac:dyDescent="0.2">
      <c r="A2014" s="100"/>
      <c r="B2014" s="100"/>
      <c r="C2014" s="100"/>
      <c r="D2014" s="100"/>
      <c r="E2014" s="100"/>
      <c r="F2014" s="100"/>
      <c r="G2014" s="100"/>
      <c r="H2014" s="100"/>
      <c r="I2014" s="100"/>
      <c r="J2014" s="100"/>
      <c r="K2014" s="100"/>
      <c r="L2014" s="100"/>
      <c r="M2014" s="100"/>
      <c r="N2014" s="100"/>
      <c r="O2014" s="100"/>
      <c r="P2014" s="100"/>
      <c r="Q2014" s="95"/>
      <c r="R2014" s="100"/>
      <c r="S2014" s="100"/>
      <c r="T2014" s="100"/>
      <c r="U2014" s="100"/>
      <c r="V2014" s="100"/>
      <c r="W2014" s="100"/>
      <c r="X2014" s="100"/>
      <c r="Y2014" s="100"/>
      <c r="Z2014" s="100"/>
      <c r="AA2014" s="100"/>
      <c r="AB2014" s="100"/>
      <c r="AC2014" s="100"/>
      <c r="AD2014" s="96"/>
      <c r="AE2014" s="96"/>
    </row>
    <row r="2015" spans="1:37" ht="25.15" customHeight="1" x14ac:dyDescent="0.2">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15" customHeight="1" x14ac:dyDescent="0.2">
      <c r="A2016" s="309" t="s">
        <v>2433</v>
      </c>
      <c r="B2016" s="309"/>
      <c r="C2016" s="309"/>
      <c r="D2016" s="309"/>
      <c r="E2016" s="309"/>
      <c r="F2016" s="309"/>
      <c r="G2016" s="309"/>
      <c r="H2016" s="309"/>
      <c r="I2016" s="309"/>
      <c r="J2016" s="309"/>
      <c r="K2016" s="309"/>
      <c r="L2016" s="309"/>
      <c r="M2016" s="309"/>
      <c r="N2016" s="309"/>
      <c r="O2016" s="309"/>
      <c r="P2016" s="309"/>
      <c r="Q2016" s="309"/>
      <c r="R2016" s="309"/>
      <c r="S2016" s="309"/>
      <c r="T2016" s="309"/>
      <c r="U2016" s="309"/>
      <c r="V2016" s="309"/>
      <c r="W2016" s="309"/>
      <c r="X2016" s="309"/>
      <c r="Y2016" s="309"/>
      <c r="Z2016" s="309"/>
      <c r="AA2016" s="309"/>
      <c r="AB2016" s="309"/>
      <c r="AC2016" s="309"/>
      <c r="AD2016" s="82"/>
      <c r="AE2016" s="82"/>
    </row>
    <row r="2017" spans="1:37" ht="25.15" customHeight="1" x14ac:dyDescent="0.2">
      <c r="A2017" s="101"/>
      <c r="B2017" s="102"/>
      <c r="C2017" s="102"/>
      <c r="D2017" s="102"/>
      <c r="E2017" s="102"/>
      <c r="F2017" s="102"/>
      <c r="G2017" s="102"/>
      <c r="H2017" s="102"/>
      <c r="I2017" s="102"/>
      <c r="J2017" s="102"/>
      <c r="K2017" s="102"/>
      <c r="L2017" s="102"/>
      <c r="M2017" s="102"/>
      <c r="N2017" s="102"/>
      <c r="O2017" s="102"/>
      <c r="P2017" s="102"/>
      <c r="Q2017" s="103"/>
      <c r="R2017" s="102"/>
      <c r="S2017" s="102"/>
      <c r="T2017" s="102"/>
      <c r="U2017" s="102"/>
      <c r="V2017" s="102"/>
      <c r="W2017" s="102"/>
      <c r="X2017" s="102"/>
      <c r="Y2017" s="102"/>
      <c r="Z2017" s="102"/>
      <c r="AA2017" s="102"/>
      <c r="AB2017" s="102"/>
      <c r="AC2017" s="102"/>
      <c r="AD2017" s="83"/>
      <c r="AE2017" s="83"/>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5"/>
      <c r="R2018" s="70"/>
      <c r="S2018" s="70"/>
      <c r="T2018" s="70"/>
      <c r="U2018" s="70"/>
      <c r="V2018" s="70"/>
      <c r="W2018" s="70"/>
      <c r="X2018" s="70"/>
      <c r="Y2018" s="70"/>
      <c r="Z2018" s="70"/>
      <c r="AA2018" s="70"/>
      <c r="AB2018" s="70"/>
      <c r="AC2018" s="70"/>
      <c r="AD2018" s="96"/>
      <c r="AE2018" s="96"/>
    </row>
    <row r="2019" spans="1:37" ht="25.15" customHeight="1" thickTop="1" thickBot="1" x14ac:dyDescent="0.25">
      <c r="A2019" s="299" t="s">
        <v>43</v>
      </c>
      <c r="B2019" s="299"/>
      <c r="C2019" s="299"/>
      <c r="D2019" s="299"/>
      <c r="E2019" s="299"/>
      <c r="F2019" s="299"/>
      <c r="G2019" s="299"/>
      <c r="H2019" s="299"/>
      <c r="I2019" s="299"/>
      <c r="J2019" s="299"/>
      <c r="K2019" s="299"/>
      <c r="L2019" s="299"/>
      <c r="M2019" s="299"/>
      <c r="N2019" s="299"/>
      <c r="O2019" s="299"/>
      <c r="P2019" s="299"/>
      <c r="Q2019" s="299"/>
      <c r="R2019" s="299"/>
      <c r="S2019" s="299"/>
      <c r="T2019" s="299"/>
      <c r="U2019" s="299"/>
      <c r="V2019" s="299"/>
      <c r="W2019" s="299"/>
      <c r="X2019" s="299"/>
      <c r="Y2019" s="299"/>
      <c r="Z2019" s="299"/>
      <c r="AA2019" s="299"/>
      <c r="AB2019" s="299"/>
      <c r="AC2019" s="299"/>
      <c r="AD2019" s="63" t="s">
        <v>64</v>
      </c>
      <c r="AE2019" s="211" t="s">
        <v>8</v>
      </c>
      <c r="AF2019" s="86" t="s">
        <v>2133</v>
      </c>
      <c r="AG2019" s="86" t="s">
        <v>2134</v>
      </c>
      <c r="AH2019" s="86" t="s">
        <v>2135</v>
      </c>
      <c r="AI2019" s="87" t="s">
        <v>2136</v>
      </c>
      <c r="AJ2019" s="86"/>
      <c r="AK2019" s="87" t="s">
        <v>2137</v>
      </c>
    </row>
    <row r="2020" spans="1:37" ht="25.15" customHeight="1" thickTop="1" thickBot="1" x14ac:dyDescent="0.25">
      <c r="A2020" s="285" t="s">
        <v>987</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88">
        <f>'Art. 121'!AF1934</f>
        <v>0</v>
      </c>
      <c r="AE2020" s="89">
        <f t="shared" ref="AE2020:AE2026" si="349">IF(AG2020=1,AK2020,AG2020)</f>
        <v>0</v>
      </c>
      <c r="AF2020">
        <f t="shared" ref="AF2020:AF2026" si="350">AD2020/2</f>
        <v>0</v>
      </c>
      <c r="AG2020" s="86">
        <f t="shared" ref="AG2020:AG2026" si="351">IF(AND(AF2020&gt;=0,AF2020&lt;=1),1,"No aplica")</f>
        <v>1</v>
      </c>
      <c r="AH2020" s="90">
        <f t="shared" ref="AH2020:AH2026" si="352">AD2020/(AG2020*2)</f>
        <v>0</v>
      </c>
      <c r="AI2020" s="91">
        <f t="shared" ref="AI2020:AI2026" si="353">IF(AG2020=1,AG2020/$AG$2027,"No aplica")</f>
        <v>0.14285714285714285</v>
      </c>
      <c r="AJ2020" s="91">
        <f t="shared" ref="AJ2020:AJ2026" si="354">AF2020*AI2020</f>
        <v>0</v>
      </c>
      <c r="AK2020" s="91">
        <f t="shared" ref="AK2020:AK2026" si="355">AJ2020*$AE$23</f>
        <v>0</v>
      </c>
    </row>
    <row r="2021" spans="1:37" ht="25.15" customHeight="1" thickTop="1" thickBot="1" x14ac:dyDescent="0.25">
      <c r="A2021" s="285" t="s">
        <v>989</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88">
        <f>'Art. 121'!AF1935</f>
        <v>0</v>
      </c>
      <c r="AE2021" s="89">
        <f t="shared" si="349"/>
        <v>0</v>
      </c>
      <c r="AF2021">
        <f t="shared" si="350"/>
        <v>0</v>
      </c>
      <c r="AG2021" s="86">
        <f t="shared" si="351"/>
        <v>1</v>
      </c>
      <c r="AH2021" s="90">
        <f t="shared" si="352"/>
        <v>0</v>
      </c>
      <c r="AI2021" s="91">
        <f t="shared" si="353"/>
        <v>0.14285714285714285</v>
      </c>
      <c r="AJ2021" s="91">
        <f t="shared" si="354"/>
        <v>0</v>
      </c>
      <c r="AK2021" s="91">
        <f t="shared" si="355"/>
        <v>0</v>
      </c>
    </row>
    <row r="2022" spans="1:37" ht="25.15" customHeight="1" thickTop="1" thickBot="1" x14ac:dyDescent="0.25">
      <c r="A2022" s="285" t="s">
        <v>1877</v>
      </c>
      <c r="B2022" s="285"/>
      <c r="C2022" s="285"/>
      <c r="D2022" s="285"/>
      <c r="E2022" s="285"/>
      <c r="F2022" s="285"/>
      <c r="G2022" s="285"/>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88">
        <f>'Art. 121'!AF1936</f>
        <v>0</v>
      </c>
      <c r="AE2022" s="89">
        <f t="shared" si="349"/>
        <v>0</v>
      </c>
      <c r="AF2022">
        <f t="shared" si="350"/>
        <v>0</v>
      </c>
      <c r="AG2022" s="86">
        <f t="shared" si="351"/>
        <v>1</v>
      </c>
      <c r="AH2022" s="90">
        <f t="shared" si="352"/>
        <v>0</v>
      </c>
      <c r="AI2022" s="91">
        <f t="shared" si="353"/>
        <v>0.14285714285714285</v>
      </c>
      <c r="AJ2022" s="91">
        <f t="shared" si="354"/>
        <v>0</v>
      </c>
      <c r="AK2022" s="91">
        <f t="shared" si="355"/>
        <v>0</v>
      </c>
    </row>
    <row r="2023" spans="1:37" ht="25.15" customHeight="1" thickTop="1" thickBot="1" x14ac:dyDescent="0.25">
      <c r="A2023" s="285" t="s">
        <v>1879</v>
      </c>
      <c r="B2023" s="285"/>
      <c r="C2023" s="285"/>
      <c r="D2023" s="285"/>
      <c r="E2023" s="285"/>
      <c r="F2023" s="285"/>
      <c r="G2023" s="285"/>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88">
        <f>'Art. 121'!AF1937</f>
        <v>0</v>
      </c>
      <c r="AE2023" s="89">
        <f t="shared" si="349"/>
        <v>0</v>
      </c>
      <c r="AF2023">
        <f t="shared" si="350"/>
        <v>0</v>
      </c>
      <c r="AG2023" s="86">
        <f t="shared" si="351"/>
        <v>1</v>
      </c>
      <c r="AH2023" s="90">
        <f t="shared" si="352"/>
        <v>0</v>
      </c>
      <c r="AI2023" s="91">
        <f t="shared" si="353"/>
        <v>0.14285714285714285</v>
      </c>
      <c r="AJ2023" s="91">
        <f t="shared" si="354"/>
        <v>0</v>
      </c>
      <c r="AK2023" s="91">
        <f t="shared" si="355"/>
        <v>0</v>
      </c>
    </row>
    <row r="2024" spans="1:37" ht="25.15" customHeight="1" thickTop="1" thickBot="1" x14ac:dyDescent="0.25">
      <c r="A2024" s="286" t="s">
        <v>1881</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88">
        <f>'Art. 121'!AF1938</f>
        <v>0</v>
      </c>
      <c r="AE2024" s="89">
        <f t="shared" si="349"/>
        <v>0</v>
      </c>
      <c r="AF2024">
        <f t="shared" si="350"/>
        <v>0</v>
      </c>
      <c r="AG2024" s="86">
        <f t="shared" si="351"/>
        <v>1</v>
      </c>
      <c r="AH2024" s="90">
        <f t="shared" si="352"/>
        <v>0</v>
      </c>
      <c r="AI2024" s="91">
        <f t="shared" si="353"/>
        <v>0.14285714285714285</v>
      </c>
      <c r="AJ2024" s="91">
        <f t="shared" si="354"/>
        <v>0</v>
      </c>
      <c r="AK2024" s="91">
        <f t="shared" si="355"/>
        <v>0</v>
      </c>
    </row>
    <row r="2025" spans="1:37" ht="25.15" customHeight="1" thickTop="1" thickBot="1" x14ac:dyDescent="0.25">
      <c r="A2025" s="286" t="s">
        <v>1883</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88">
        <f>'Art. 121'!AF1939</f>
        <v>0</v>
      </c>
      <c r="AE2025" s="89">
        <f t="shared" si="349"/>
        <v>0</v>
      </c>
      <c r="AF2025">
        <f t="shared" si="350"/>
        <v>0</v>
      </c>
      <c r="AG2025" s="86">
        <f t="shared" si="351"/>
        <v>1</v>
      </c>
      <c r="AH2025" s="90">
        <f t="shared" si="352"/>
        <v>0</v>
      </c>
      <c r="AI2025" s="91">
        <f t="shared" si="353"/>
        <v>0.14285714285714285</v>
      </c>
      <c r="AJ2025" s="91">
        <f t="shared" si="354"/>
        <v>0</v>
      </c>
      <c r="AK2025" s="91">
        <f t="shared" si="355"/>
        <v>0</v>
      </c>
    </row>
    <row r="2026" spans="1:37" ht="25.15" customHeight="1" thickTop="1" thickBot="1" x14ac:dyDescent="0.25">
      <c r="A2026" s="285" t="s">
        <v>1885</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88">
        <f>'Art. 121'!AF1940</f>
        <v>0</v>
      </c>
      <c r="AE2026" s="89">
        <f t="shared" si="349"/>
        <v>0</v>
      </c>
      <c r="AF2026">
        <f t="shared" si="350"/>
        <v>0</v>
      </c>
      <c r="AG2026" s="86">
        <f t="shared" si="351"/>
        <v>1</v>
      </c>
      <c r="AH2026" s="90">
        <f t="shared" si="352"/>
        <v>0</v>
      </c>
      <c r="AI2026" s="91">
        <f t="shared" si="353"/>
        <v>0.14285714285714285</v>
      </c>
      <c r="AJ2026" s="91">
        <f t="shared" si="354"/>
        <v>0</v>
      </c>
      <c r="AK2026" s="91">
        <f t="shared" si="355"/>
        <v>0</v>
      </c>
    </row>
    <row r="2027" spans="1:37" ht="25.15" customHeight="1" thickTop="1" x14ac:dyDescent="0.2">
      <c r="A2027" s="307" t="s">
        <v>2434</v>
      </c>
      <c r="B2027" s="307"/>
      <c r="C2027" s="307"/>
      <c r="D2027" s="307"/>
      <c r="E2027" s="307"/>
      <c r="F2027" s="307"/>
      <c r="G2027" s="307"/>
      <c r="H2027" s="307"/>
      <c r="I2027" s="307"/>
      <c r="J2027" s="307"/>
      <c r="K2027" s="307"/>
      <c r="L2027" s="307"/>
      <c r="M2027" s="307"/>
      <c r="N2027" s="307"/>
      <c r="O2027" s="307"/>
      <c r="P2027" s="307"/>
      <c r="Q2027" s="307"/>
      <c r="R2027" s="307"/>
      <c r="S2027" s="307"/>
      <c r="T2027" s="307"/>
      <c r="U2027" s="307"/>
      <c r="V2027" s="307"/>
      <c r="W2027" s="307"/>
      <c r="X2027" s="307"/>
      <c r="Y2027" s="307"/>
      <c r="Z2027" s="307"/>
      <c r="AA2027" s="307"/>
      <c r="AB2027" s="307"/>
      <c r="AC2027" s="307"/>
      <c r="AD2027" s="307"/>
      <c r="AE2027" s="89">
        <f>SUM(AE2020:AE2026)</f>
        <v>0</v>
      </c>
      <c r="AF2027" s="59"/>
      <c r="AG2027" s="92">
        <f>SUM(AG2020:AG2026)</f>
        <v>7</v>
      </c>
      <c r="AH2027" s="93"/>
      <c r="AI2027" s="94"/>
      <c r="AJ2027" s="94"/>
      <c r="AK2027" s="94"/>
    </row>
    <row r="2028" spans="1:37" ht="25.15" customHeight="1" x14ac:dyDescent="0.2">
      <c r="A2028" s="308" t="s">
        <v>2435</v>
      </c>
      <c r="B2028" s="308"/>
      <c r="C2028" s="308"/>
      <c r="D2028" s="308"/>
      <c r="E2028" s="308"/>
      <c r="F2028" s="308"/>
      <c r="G2028" s="308"/>
      <c r="H2028" s="308"/>
      <c r="I2028" s="308"/>
      <c r="J2028" s="308"/>
      <c r="K2028" s="308"/>
      <c r="L2028" s="308"/>
      <c r="M2028" s="308"/>
      <c r="N2028" s="308"/>
      <c r="O2028" s="308"/>
      <c r="P2028" s="308"/>
      <c r="Q2028" s="308"/>
      <c r="R2028" s="308"/>
      <c r="S2028" s="308"/>
      <c r="T2028" s="308"/>
      <c r="U2028" s="308"/>
      <c r="V2028" s="308"/>
      <c r="W2028" s="308"/>
      <c r="X2028" s="308"/>
      <c r="Y2028" s="308"/>
      <c r="Z2028" s="308"/>
      <c r="AA2028" s="308"/>
      <c r="AB2028" s="308"/>
      <c r="AC2028" s="308"/>
      <c r="AD2028" s="308"/>
      <c r="AE2028" s="89">
        <f>AE2027/$AE$23*100</f>
        <v>0</v>
      </c>
      <c r="AF2028" s="59"/>
      <c r="AG2028" s="92"/>
      <c r="AH2028" s="93"/>
      <c r="AI2028" s="94"/>
      <c r="AJ2028" s="94"/>
      <c r="AK2028" s="94"/>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5"/>
      <c r="R2029" s="70"/>
      <c r="S2029" s="70"/>
      <c r="T2029" s="70"/>
      <c r="U2029" s="70"/>
      <c r="V2029" s="70"/>
      <c r="W2029" s="70"/>
      <c r="X2029" s="70"/>
      <c r="Y2029" s="70"/>
      <c r="Z2029" s="70"/>
      <c r="AA2029" s="70"/>
      <c r="AB2029" s="70"/>
      <c r="AC2029" s="70"/>
      <c r="AD2029" s="96"/>
      <c r="AE2029" s="96"/>
    </row>
    <row r="2030" spans="1:37" ht="25.15" customHeight="1" thickTop="1" thickBot="1" x14ac:dyDescent="0.25">
      <c r="A2030" s="310" t="s">
        <v>73</v>
      </c>
      <c r="B2030" s="310"/>
      <c r="C2030" s="310"/>
      <c r="D2030" s="310"/>
      <c r="E2030" s="310"/>
      <c r="F2030" s="310"/>
      <c r="G2030" s="310"/>
      <c r="H2030" s="310"/>
      <c r="I2030" s="310"/>
      <c r="J2030" s="310"/>
      <c r="K2030" s="310"/>
      <c r="L2030" s="310"/>
      <c r="M2030" s="310"/>
      <c r="N2030" s="310"/>
      <c r="O2030" s="310"/>
      <c r="P2030" s="310"/>
      <c r="Q2030" s="310"/>
      <c r="R2030" s="310"/>
      <c r="S2030" s="310"/>
      <c r="T2030" s="310"/>
      <c r="U2030" s="310"/>
      <c r="V2030" s="310"/>
      <c r="W2030" s="310"/>
      <c r="X2030" s="310"/>
      <c r="Y2030" s="310"/>
      <c r="Z2030" s="310"/>
      <c r="AA2030" s="310"/>
      <c r="AB2030" s="310"/>
      <c r="AC2030" s="310"/>
      <c r="AD2030" s="104" t="s">
        <v>64</v>
      </c>
      <c r="AE2030" s="105" t="s">
        <v>8</v>
      </c>
      <c r="AF2030" s="86" t="s">
        <v>2133</v>
      </c>
      <c r="AG2030" s="86" t="s">
        <v>2134</v>
      </c>
      <c r="AH2030" s="86" t="s">
        <v>2135</v>
      </c>
      <c r="AI2030" s="87" t="s">
        <v>2136</v>
      </c>
      <c r="AJ2030" s="86"/>
      <c r="AK2030" s="87" t="s">
        <v>2137</v>
      </c>
    </row>
    <row r="2031" spans="1:37" ht="25.15" customHeight="1" thickTop="1" thickBot="1" x14ac:dyDescent="0.25">
      <c r="A2031" s="285" t="s">
        <v>1887</v>
      </c>
      <c r="B2031" s="285"/>
      <c r="C2031" s="285"/>
      <c r="D2031" s="285"/>
      <c r="E2031" s="285"/>
      <c r="F2031" s="285"/>
      <c r="G2031" s="285"/>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88">
        <f>'Art. 121'!AF1943</f>
        <v>0</v>
      </c>
      <c r="AE2031" s="89">
        <f>IF(AG2031=1,AK2031,AG2031)</f>
        <v>0</v>
      </c>
      <c r="AF2031">
        <f>AD2031/2</f>
        <v>0</v>
      </c>
      <c r="AG2031" s="86">
        <f>IF(AND(AF2031&gt;=0,AF2031&lt;=1),1,"No aplica")</f>
        <v>1</v>
      </c>
      <c r="AH2031" s="90">
        <f>AD2031/(AG2031*2)</f>
        <v>0</v>
      </c>
      <c r="AI2031" s="91">
        <f>IF(AG2031=1,AG2031/$AG$2036,"No aplica")</f>
        <v>0.2</v>
      </c>
      <c r="AJ2031" s="91">
        <f>AF2031*AI2031</f>
        <v>0</v>
      </c>
      <c r="AK2031" s="91">
        <f>AJ2031*$AE$23</f>
        <v>0</v>
      </c>
    </row>
    <row r="2032" spans="1:37" ht="25.15" customHeight="1" thickTop="1" thickBot="1" x14ac:dyDescent="0.25">
      <c r="A2032" s="285" t="s">
        <v>1889</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88">
        <f>'Art. 121'!AF1944</f>
        <v>0</v>
      </c>
      <c r="AE2032" s="89">
        <f>IF(AG2032=1,AK2032,AG2032)</f>
        <v>0</v>
      </c>
      <c r="AF2032">
        <f>AD2032/2</f>
        <v>0</v>
      </c>
      <c r="AG2032" s="86">
        <f>IF(AND(AF2032&gt;=0,AF2032&lt;=1),1,"No aplica")</f>
        <v>1</v>
      </c>
      <c r="AH2032" s="90">
        <f>AD2032/(AG2032*2)</f>
        <v>0</v>
      </c>
      <c r="AI2032" s="91">
        <f>IF(AG2032=1,AG2032/$AG$2036,"No aplica")</f>
        <v>0.2</v>
      </c>
      <c r="AJ2032" s="91">
        <f>AF2032*AI2032</f>
        <v>0</v>
      </c>
      <c r="AK2032" s="91">
        <f>AJ2032*$AE$23</f>
        <v>0</v>
      </c>
    </row>
    <row r="2033" spans="1:37" ht="25.15" customHeight="1" thickTop="1" thickBot="1" x14ac:dyDescent="0.25">
      <c r="A2033" s="285" t="s">
        <v>1891</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88">
        <f>'Art. 121'!AF1945</f>
        <v>0</v>
      </c>
      <c r="AE2033" s="89">
        <f>IF(AG2033=1,AK2033,AG2033)</f>
        <v>0</v>
      </c>
      <c r="AF2033">
        <f>AD2033/2</f>
        <v>0</v>
      </c>
      <c r="AG2033" s="86">
        <f>IF(AND(AF2033&gt;=0,AF2033&lt;=1),1,"No aplica")</f>
        <v>1</v>
      </c>
      <c r="AH2033" s="90">
        <f>AD2033/(AG2033*2)</f>
        <v>0</v>
      </c>
      <c r="AI2033" s="91">
        <f>IF(AG2033=1,AG2033/$AG$2036,"No aplica")</f>
        <v>0.2</v>
      </c>
      <c r="AJ2033" s="91">
        <f>AF2033*AI2033</f>
        <v>0</v>
      </c>
      <c r="AK2033" s="91">
        <f>AJ2033*$AE$23</f>
        <v>0</v>
      </c>
    </row>
    <row r="2034" spans="1:37" ht="25.15" customHeight="1" thickTop="1" thickBot="1" x14ac:dyDescent="0.25">
      <c r="A2034" s="285" t="s">
        <v>1893</v>
      </c>
      <c r="B2034" s="285"/>
      <c r="C2034" s="285"/>
      <c r="D2034" s="285"/>
      <c r="E2034" s="285"/>
      <c r="F2034" s="285"/>
      <c r="G2034" s="285"/>
      <c r="H2034" s="285"/>
      <c r="I2034" s="285"/>
      <c r="J2034" s="285"/>
      <c r="K2034" s="285"/>
      <c r="L2034" s="285"/>
      <c r="M2034" s="285"/>
      <c r="N2034" s="285"/>
      <c r="O2034" s="285"/>
      <c r="P2034" s="285"/>
      <c r="Q2034" s="285"/>
      <c r="R2034" s="285"/>
      <c r="S2034" s="285"/>
      <c r="T2034" s="285"/>
      <c r="U2034" s="285"/>
      <c r="V2034" s="285"/>
      <c r="W2034" s="285"/>
      <c r="X2034" s="285"/>
      <c r="Y2034" s="285"/>
      <c r="Z2034" s="285"/>
      <c r="AA2034" s="285"/>
      <c r="AB2034" s="285"/>
      <c r="AC2034" s="285"/>
      <c r="AD2034" s="88">
        <f>'Art. 121'!AF1946</f>
        <v>0</v>
      </c>
      <c r="AE2034" s="89">
        <f>IF(AG2034=1,AK2034,AG2034)</f>
        <v>0</v>
      </c>
      <c r="AF2034">
        <f>AD2034/2</f>
        <v>0</v>
      </c>
      <c r="AG2034" s="86">
        <f>IF(AND(AF2034&gt;=0,AF2034&lt;=1),1,"No aplica")</f>
        <v>1</v>
      </c>
      <c r="AH2034" s="90">
        <f>AD2034/(AG2034*2)</f>
        <v>0</v>
      </c>
      <c r="AI2034" s="91">
        <f>IF(AG2034=1,AG2034/$AG$2036,"No aplica")</f>
        <v>0.2</v>
      </c>
      <c r="AJ2034" s="91">
        <f>AF2034*AI2034</f>
        <v>0</v>
      </c>
      <c r="AK2034" s="91">
        <f>AJ2034*$AE$23</f>
        <v>0</v>
      </c>
    </row>
    <row r="2035" spans="1:37" ht="25.15" customHeight="1" thickTop="1" thickBot="1" x14ac:dyDescent="0.25">
      <c r="A2035" s="285" t="s">
        <v>1895</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8">
        <f>'Art. 121'!AF1947</f>
        <v>0</v>
      </c>
      <c r="AE2035" s="89">
        <f>IF(AG2035=1,AK2035,AG2035)</f>
        <v>0</v>
      </c>
      <c r="AF2035">
        <f>AD2035/2</f>
        <v>0</v>
      </c>
      <c r="AG2035" s="86">
        <f>IF(AND(AF2035&gt;=0,AF2035&lt;=1),1,"No aplica")</f>
        <v>1</v>
      </c>
      <c r="AH2035" s="90">
        <f>AD2035/(AG2035*2)</f>
        <v>0</v>
      </c>
      <c r="AI2035" s="91">
        <f>IF(AG2035=1,AG2035/$AG$2036,"No aplica")</f>
        <v>0.2</v>
      </c>
      <c r="AJ2035" s="91">
        <f>AF2035*AI2035</f>
        <v>0</v>
      </c>
      <c r="AK2035" s="91">
        <f>AJ2035*$AE$23</f>
        <v>0</v>
      </c>
    </row>
    <row r="2036" spans="1:37" ht="25.15" customHeight="1" thickTop="1" x14ac:dyDescent="0.2">
      <c r="A2036" s="307" t="s">
        <v>2436</v>
      </c>
      <c r="B2036" s="307"/>
      <c r="C2036" s="307"/>
      <c r="D2036" s="307"/>
      <c r="E2036" s="307"/>
      <c r="F2036" s="307"/>
      <c r="G2036" s="307"/>
      <c r="H2036" s="307"/>
      <c r="I2036" s="307"/>
      <c r="J2036" s="307"/>
      <c r="K2036" s="307"/>
      <c r="L2036" s="307"/>
      <c r="M2036" s="307"/>
      <c r="N2036" s="307"/>
      <c r="O2036" s="307"/>
      <c r="P2036" s="307"/>
      <c r="Q2036" s="307"/>
      <c r="R2036" s="307"/>
      <c r="S2036" s="307"/>
      <c r="T2036" s="307"/>
      <c r="U2036" s="307"/>
      <c r="V2036" s="307"/>
      <c r="W2036" s="307"/>
      <c r="X2036" s="307"/>
      <c r="Y2036" s="307"/>
      <c r="Z2036" s="307"/>
      <c r="AA2036" s="307"/>
      <c r="AB2036" s="307"/>
      <c r="AC2036" s="307"/>
      <c r="AD2036" s="307"/>
      <c r="AE2036" s="89">
        <f>SUM(AE2029:AE2035)</f>
        <v>0</v>
      </c>
      <c r="AF2036" s="59"/>
      <c r="AG2036" s="92">
        <f>SUM(AG2031:AG2035)</f>
        <v>5</v>
      </c>
      <c r="AH2036" s="93"/>
      <c r="AI2036" s="94"/>
      <c r="AJ2036" s="94"/>
      <c r="AK2036" s="94"/>
    </row>
    <row r="2037" spans="1:37" ht="25.15" customHeight="1" x14ac:dyDescent="0.2">
      <c r="A2037" s="308" t="s">
        <v>2437</v>
      </c>
      <c r="B2037" s="308"/>
      <c r="C2037" s="308"/>
      <c r="D2037" s="308"/>
      <c r="E2037" s="308"/>
      <c r="F2037" s="308"/>
      <c r="G2037" s="308"/>
      <c r="H2037" s="308"/>
      <c r="I2037" s="308"/>
      <c r="J2037" s="308"/>
      <c r="K2037" s="308"/>
      <c r="L2037" s="308"/>
      <c r="M2037" s="308"/>
      <c r="N2037" s="308"/>
      <c r="O2037" s="308"/>
      <c r="P2037" s="308"/>
      <c r="Q2037" s="308"/>
      <c r="R2037" s="308"/>
      <c r="S2037" s="308"/>
      <c r="T2037" s="308"/>
      <c r="U2037" s="308"/>
      <c r="V2037" s="308"/>
      <c r="W2037" s="308"/>
      <c r="X2037" s="308"/>
      <c r="Y2037" s="308"/>
      <c r="Z2037" s="308"/>
      <c r="AA2037" s="308"/>
      <c r="AB2037" s="308"/>
      <c r="AC2037" s="308"/>
      <c r="AD2037" s="308"/>
      <c r="AE2037" s="89">
        <f>AE2036/$AE$23*100</f>
        <v>0</v>
      </c>
      <c r="AF2037" s="59"/>
      <c r="AG2037" s="92"/>
      <c r="AH2037" s="93"/>
      <c r="AI2037" s="94"/>
      <c r="AJ2037" s="94"/>
      <c r="AK2037" s="94"/>
    </row>
    <row r="2038" spans="1:37" ht="25.15" customHeight="1" x14ac:dyDescent="0.2">
      <c r="A2038" s="100"/>
      <c r="B2038" s="100"/>
      <c r="C2038" s="100"/>
      <c r="D2038" s="100"/>
      <c r="E2038" s="100"/>
      <c r="F2038" s="100"/>
      <c r="G2038" s="100"/>
      <c r="H2038" s="100"/>
      <c r="I2038" s="100"/>
      <c r="J2038" s="100"/>
      <c r="K2038" s="100"/>
      <c r="L2038" s="100"/>
      <c r="M2038" s="100"/>
      <c r="N2038" s="100"/>
      <c r="O2038" s="100"/>
      <c r="P2038" s="100"/>
      <c r="Q2038" s="95"/>
      <c r="R2038" s="100"/>
      <c r="S2038" s="100"/>
      <c r="T2038" s="100"/>
      <c r="U2038" s="100"/>
      <c r="V2038" s="100"/>
      <c r="W2038" s="100"/>
      <c r="X2038" s="100"/>
      <c r="Y2038" s="100"/>
      <c r="Z2038" s="100"/>
      <c r="AA2038" s="100"/>
      <c r="AB2038" s="100"/>
      <c r="AC2038" s="100"/>
      <c r="AD2038" s="96"/>
      <c r="AE2038" s="96"/>
    </row>
    <row r="2039" spans="1:37" ht="25.15" customHeight="1" x14ac:dyDescent="0.2">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15" customHeight="1" x14ac:dyDescent="0.2">
      <c r="A2040" s="309" t="s">
        <v>1896</v>
      </c>
      <c r="B2040" s="309"/>
      <c r="C2040" s="309"/>
      <c r="D2040" s="309"/>
      <c r="E2040" s="309"/>
      <c r="F2040" s="309"/>
      <c r="G2040" s="309"/>
      <c r="H2040" s="309"/>
      <c r="I2040" s="309"/>
      <c r="J2040" s="309"/>
      <c r="K2040" s="309"/>
      <c r="L2040" s="309"/>
      <c r="M2040" s="309"/>
      <c r="N2040" s="309"/>
      <c r="O2040" s="309"/>
      <c r="P2040" s="309"/>
      <c r="Q2040" s="309"/>
      <c r="R2040" s="309"/>
      <c r="S2040" s="309"/>
      <c r="T2040" s="309"/>
      <c r="U2040" s="309"/>
      <c r="V2040" s="309"/>
      <c r="W2040" s="309"/>
      <c r="X2040" s="309"/>
      <c r="Y2040" s="309"/>
      <c r="Z2040" s="309"/>
      <c r="AA2040" s="309"/>
      <c r="AB2040" s="309"/>
      <c r="AC2040" s="309"/>
      <c r="AD2040" s="82"/>
      <c r="AE2040" s="82"/>
    </row>
    <row r="2041" spans="1:37" ht="25.15" customHeight="1" x14ac:dyDescent="0.2">
      <c r="A2041" s="101"/>
      <c r="B2041" s="102"/>
      <c r="C2041" s="102"/>
      <c r="D2041" s="102"/>
      <c r="E2041" s="102"/>
      <c r="F2041" s="102"/>
      <c r="G2041" s="102"/>
      <c r="H2041" s="102"/>
      <c r="I2041" s="102"/>
      <c r="J2041" s="102"/>
      <c r="K2041" s="102"/>
      <c r="L2041" s="102"/>
      <c r="M2041" s="102"/>
      <c r="N2041" s="102"/>
      <c r="O2041" s="102"/>
      <c r="P2041" s="102"/>
      <c r="Q2041" s="103"/>
      <c r="R2041" s="102"/>
      <c r="S2041" s="102"/>
      <c r="T2041" s="102"/>
      <c r="U2041" s="102"/>
      <c r="V2041" s="102"/>
      <c r="W2041" s="102"/>
      <c r="X2041" s="102"/>
      <c r="Y2041" s="102"/>
      <c r="Z2041" s="102"/>
      <c r="AA2041" s="102"/>
      <c r="AB2041" s="102"/>
      <c r="AC2041" s="102"/>
      <c r="AD2041" s="83"/>
      <c r="AE2041" s="83"/>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5"/>
      <c r="R2042" s="70"/>
      <c r="S2042" s="70"/>
      <c r="T2042" s="70"/>
      <c r="U2042" s="70"/>
      <c r="V2042" s="70"/>
      <c r="W2042" s="70"/>
      <c r="X2042" s="70"/>
      <c r="Y2042" s="70"/>
      <c r="Z2042" s="70"/>
      <c r="AA2042" s="70"/>
      <c r="AB2042" s="70"/>
      <c r="AC2042" s="70"/>
      <c r="AD2042" s="96"/>
      <c r="AE2042" s="96"/>
    </row>
    <row r="2043" spans="1:37" ht="25.15" customHeight="1" thickTop="1" thickBot="1" x14ac:dyDescent="0.25">
      <c r="A2043" s="299" t="s">
        <v>43</v>
      </c>
      <c r="B2043" s="299"/>
      <c r="C2043" s="299"/>
      <c r="D2043" s="299"/>
      <c r="E2043" s="299"/>
      <c r="F2043" s="299"/>
      <c r="G2043" s="299"/>
      <c r="H2043" s="299"/>
      <c r="I2043" s="299"/>
      <c r="J2043" s="299"/>
      <c r="K2043" s="299"/>
      <c r="L2043" s="299"/>
      <c r="M2043" s="299"/>
      <c r="N2043" s="299"/>
      <c r="O2043" s="299"/>
      <c r="P2043" s="299"/>
      <c r="Q2043" s="299"/>
      <c r="R2043" s="299"/>
      <c r="S2043" s="299"/>
      <c r="T2043" s="299"/>
      <c r="U2043" s="299"/>
      <c r="V2043" s="299"/>
      <c r="W2043" s="299"/>
      <c r="X2043" s="299"/>
      <c r="Y2043" s="299"/>
      <c r="Z2043" s="299"/>
      <c r="AA2043" s="299"/>
      <c r="AB2043" s="299"/>
      <c r="AC2043" s="299"/>
      <c r="AD2043" s="63" t="s">
        <v>64</v>
      </c>
      <c r="AE2043" s="211" t="s">
        <v>8</v>
      </c>
      <c r="AF2043" s="86" t="s">
        <v>2133</v>
      </c>
      <c r="AG2043" s="86" t="s">
        <v>2134</v>
      </c>
      <c r="AH2043" s="86" t="s">
        <v>2135</v>
      </c>
      <c r="AI2043" s="87" t="s">
        <v>2136</v>
      </c>
      <c r="AJ2043" s="86"/>
      <c r="AK2043" s="87" t="s">
        <v>2137</v>
      </c>
    </row>
    <row r="2044" spans="1:37" ht="25.15" customHeight="1" thickTop="1" thickBot="1" x14ac:dyDescent="0.25">
      <c r="A2044" s="285" t="s">
        <v>987</v>
      </c>
      <c r="B2044" s="285"/>
      <c r="C2044" s="285"/>
      <c r="D2044" s="285"/>
      <c r="E2044" s="285"/>
      <c r="F2044" s="285"/>
      <c r="G2044" s="285"/>
      <c r="H2044" s="285"/>
      <c r="I2044" s="285"/>
      <c r="J2044" s="285"/>
      <c r="K2044" s="285"/>
      <c r="L2044" s="285"/>
      <c r="M2044" s="285"/>
      <c r="N2044" s="285"/>
      <c r="O2044" s="285"/>
      <c r="P2044" s="285"/>
      <c r="Q2044" s="285"/>
      <c r="R2044" s="285"/>
      <c r="S2044" s="285"/>
      <c r="T2044" s="285"/>
      <c r="U2044" s="285"/>
      <c r="V2044" s="285"/>
      <c r="W2044" s="285"/>
      <c r="X2044" s="285"/>
      <c r="Y2044" s="285"/>
      <c r="Z2044" s="285"/>
      <c r="AA2044" s="285"/>
      <c r="AB2044" s="285"/>
      <c r="AC2044" s="285"/>
      <c r="AD2044" s="88">
        <f>'Art. 121'!AF1956</f>
        <v>3</v>
      </c>
      <c r="AE2044" s="89" t="str">
        <f t="shared" ref="AE2044:AE2059" si="356">IF(AG2044=1,AK2044,AG2044)</f>
        <v>No aplica</v>
      </c>
      <c r="AF2044">
        <f t="shared" ref="AF2044:AF2059" si="357">AD2044/2</f>
        <v>1.5</v>
      </c>
      <c r="AG2044" s="86" t="str">
        <f t="shared" ref="AG2044:AG2059" si="358">IF(AND(AF2044&gt;=0,AF2044&lt;=1),1,"No aplica")</f>
        <v>No aplica</v>
      </c>
      <c r="AH2044" s="90" t="e">
        <f t="shared" ref="AH2044:AH2059" si="359">AD2044/(AG2044*2)</f>
        <v>#VALUE!</v>
      </c>
      <c r="AI2044" s="91" t="str">
        <f t="shared" ref="AI2044:AI2059" si="360">IF(AG2044=1,AG2044/$AG$2060,"No aplica")</f>
        <v>No aplica</v>
      </c>
      <c r="AJ2044" s="91" t="e">
        <f t="shared" ref="AJ2044:AJ2059" si="361">AF2044*AI2044</f>
        <v>#VALUE!</v>
      </c>
      <c r="AK2044" s="91" t="e">
        <f t="shared" ref="AK2044:AK2059" si="362">AJ2044*$AE$23</f>
        <v>#VALUE!</v>
      </c>
    </row>
    <row r="2045" spans="1:37" ht="25.15" customHeight="1" thickTop="1" thickBot="1" x14ac:dyDescent="0.25">
      <c r="A2045" s="285" t="s">
        <v>989</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88">
        <f>'Art. 121'!AF1957</f>
        <v>3</v>
      </c>
      <c r="AE2045" s="89" t="str">
        <f t="shared" si="356"/>
        <v>No aplica</v>
      </c>
      <c r="AF2045">
        <f t="shared" si="357"/>
        <v>1.5</v>
      </c>
      <c r="AG2045" s="86" t="str">
        <f t="shared" si="358"/>
        <v>No aplica</v>
      </c>
      <c r="AH2045" s="90" t="e">
        <f t="shared" si="359"/>
        <v>#VALUE!</v>
      </c>
      <c r="AI2045" s="91" t="str">
        <f t="shared" si="360"/>
        <v>No aplica</v>
      </c>
      <c r="AJ2045" s="91" t="e">
        <f t="shared" si="361"/>
        <v>#VALUE!</v>
      </c>
      <c r="AK2045" s="91" t="e">
        <f t="shared" si="362"/>
        <v>#VALUE!</v>
      </c>
    </row>
    <row r="2046" spans="1:37" ht="25.15" customHeight="1" thickTop="1" thickBot="1" x14ac:dyDescent="0.25">
      <c r="A2046" s="285" t="s">
        <v>1899</v>
      </c>
      <c r="B2046" s="285"/>
      <c r="C2046" s="285"/>
      <c r="D2046" s="285"/>
      <c r="E2046" s="285"/>
      <c r="F2046" s="285"/>
      <c r="G2046" s="285"/>
      <c r="H2046" s="285"/>
      <c r="I2046" s="285"/>
      <c r="J2046" s="285"/>
      <c r="K2046" s="285"/>
      <c r="L2046" s="285"/>
      <c r="M2046" s="285"/>
      <c r="N2046" s="285"/>
      <c r="O2046" s="285"/>
      <c r="P2046" s="285"/>
      <c r="Q2046" s="285"/>
      <c r="R2046" s="285"/>
      <c r="S2046" s="285"/>
      <c r="T2046" s="285"/>
      <c r="U2046" s="285"/>
      <c r="V2046" s="285"/>
      <c r="W2046" s="285"/>
      <c r="X2046" s="285"/>
      <c r="Y2046" s="285"/>
      <c r="Z2046" s="285"/>
      <c r="AA2046" s="285"/>
      <c r="AB2046" s="285"/>
      <c r="AC2046" s="285"/>
      <c r="AD2046" s="88">
        <f>'Art. 121'!AF1958</f>
        <v>3</v>
      </c>
      <c r="AE2046" s="89" t="str">
        <f t="shared" si="356"/>
        <v>No aplica</v>
      </c>
      <c r="AF2046">
        <f t="shared" si="357"/>
        <v>1.5</v>
      </c>
      <c r="AG2046" s="86" t="str">
        <f t="shared" si="358"/>
        <v>No aplica</v>
      </c>
      <c r="AH2046" s="90" t="e">
        <f t="shared" si="359"/>
        <v>#VALUE!</v>
      </c>
      <c r="AI2046" s="91" t="str">
        <f t="shared" si="360"/>
        <v>No aplica</v>
      </c>
      <c r="AJ2046" s="91" t="e">
        <f t="shared" si="361"/>
        <v>#VALUE!</v>
      </c>
      <c r="AK2046" s="91" t="e">
        <f t="shared" si="362"/>
        <v>#VALUE!</v>
      </c>
    </row>
    <row r="2047" spans="1:37" ht="25.15" customHeight="1" thickTop="1" thickBot="1" x14ac:dyDescent="0.25">
      <c r="A2047" s="285" t="s">
        <v>1901</v>
      </c>
      <c r="B2047" s="285"/>
      <c r="C2047" s="285"/>
      <c r="D2047" s="285"/>
      <c r="E2047" s="285"/>
      <c r="F2047" s="285"/>
      <c r="G2047" s="285"/>
      <c r="H2047" s="285"/>
      <c r="I2047" s="285"/>
      <c r="J2047" s="285"/>
      <c r="K2047" s="285"/>
      <c r="L2047" s="285"/>
      <c r="M2047" s="285"/>
      <c r="N2047" s="285"/>
      <c r="O2047" s="285"/>
      <c r="P2047" s="285"/>
      <c r="Q2047" s="285"/>
      <c r="R2047" s="285"/>
      <c r="S2047" s="285"/>
      <c r="T2047" s="285"/>
      <c r="U2047" s="285"/>
      <c r="V2047" s="285"/>
      <c r="W2047" s="285"/>
      <c r="X2047" s="285"/>
      <c r="Y2047" s="285"/>
      <c r="Z2047" s="285"/>
      <c r="AA2047" s="285"/>
      <c r="AB2047" s="285"/>
      <c r="AC2047" s="285"/>
      <c r="AD2047" s="88">
        <f>'Art. 121'!AF1959</f>
        <v>3</v>
      </c>
      <c r="AE2047" s="89" t="str">
        <f t="shared" si="356"/>
        <v>No aplica</v>
      </c>
      <c r="AF2047">
        <f t="shared" si="357"/>
        <v>1.5</v>
      </c>
      <c r="AG2047" s="86" t="str">
        <f t="shared" si="358"/>
        <v>No aplica</v>
      </c>
      <c r="AH2047" s="90" t="e">
        <f t="shared" si="359"/>
        <v>#VALUE!</v>
      </c>
      <c r="AI2047" s="91" t="str">
        <f t="shared" si="360"/>
        <v>No aplica</v>
      </c>
      <c r="AJ2047" s="91" t="e">
        <f t="shared" si="361"/>
        <v>#VALUE!</v>
      </c>
      <c r="AK2047" s="91" t="e">
        <f t="shared" si="362"/>
        <v>#VALUE!</v>
      </c>
    </row>
    <row r="2048" spans="1:37" ht="25.15" customHeight="1" thickTop="1" thickBot="1" x14ac:dyDescent="0.25">
      <c r="A2048" s="286" t="s">
        <v>1903</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88">
        <f>'Art. 121'!AF1960</f>
        <v>3</v>
      </c>
      <c r="AE2048" s="89" t="str">
        <f t="shared" si="356"/>
        <v>No aplica</v>
      </c>
      <c r="AF2048">
        <f t="shared" si="357"/>
        <v>1.5</v>
      </c>
      <c r="AG2048" s="86" t="str">
        <f t="shared" si="358"/>
        <v>No aplica</v>
      </c>
      <c r="AH2048" s="90" t="e">
        <f t="shared" si="359"/>
        <v>#VALUE!</v>
      </c>
      <c r="AI2048" s="91" t="str">
        <f t="shared" si="360"/>
        <v>No aplica</v>
      </c>
      <c r="AJ2048" s="91" t="e">
        <f t="shared" si="361"/>
        <v>#VALUE!</v>
      </c>
      <c r="AK2048" s="91" t="e">
        <f t="shared" si="362"/>
        <v>#VALUE!</v>
      </c>
    </row>
    <row r="2049" spans="1:37" ht="25.15" customHeight="1" thickTop="1" thickBot="1" x14ac:dyDescent="0.25">
      <c r="A2049" s="286" t="s">
        <v>1905</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88">
        <f>'Art. 121'!AF1961</f>
        <v>3</v>
      </c>
      <c r="AE2049" s="89" t="str">
        <f t="shared" si="356"/>
        <v>No aplica</v>
      </c>
      <c r="AF2049">
        <f t="shared" si="357"/>
        <v>1.5</v>
      </c>
      <c r="AG2049" s="86" t="str">
        <f t="shared" si="358"/>
        <v>No aplica</v>
      </c>
      <c r="AH2049" s="90" t="e">
        <f t="shared" si="359"/>
        <v>#VALUE!</v>
      </c>
      <c r="AI2049" s="91" t="str">
        <f t="shared" si="360"/>
        <v>No aplica</v>
      </c>
      <c r="AJ2049" s="91" t="e">
        <f t="shared" si="361"/>
        <v>#VALUE!</v>
      </c>
      <c r="AK2049" s="91" t="e">
        <f t="shared" si="362"/>
        <v>#VALUE!</v>
      </c>
    </row>
    <row r="2050" spans="1:37" ht="25.15" customHeight="1" thickTop="1" thickBot="1" x14ac:dyDescent="0.25">
      <c r="A2050" s="285" t="s">
        <v>1907</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88">
        <f>'Art. 121'!AF1962</f>
        <v>3</v>
      </c>
      <c r="AE2050" s="89" t="str">
        <f t="shared" si="356"/>
        <v>No aplica</v>
      </c>
      <c r="AF2050">
        <f t="shared" si="357"/>
        <v>1.5</v>
      </c>
      <c r="AG2050" s="86" t="str">
        <f t="shared" si="358"/>
        <v>No aplica</v>
      </c>
      <c r="AH2050" s="90" t="e">
        <f t="shared" si="359"/>
        <v>#VALUE!</v>
      </c>
      <c r="AI2050" s="91" t="str">
        <f t="shared" si="360"/>
        <v>No aplica</v>
      </c>
      <c r="AJ2050" s="91" t="e">
        <f t="shared" si="361"/>
        <v>#VALUE!</v>
      </c>
      <c r="AK2050" s="91" t="e">
        <f t="shared" si="362"/>
        <v>#VALUE!</v>
      </c>
    </row>
    <row r="2051" spans="1:37" ht="25.15" customHeight="1" thickTop="1" thickBot="1" x14ac:dyDescent="0.25">
      <c r="A2051" s="285" t="s">
        <v>1909</v>
      </c>
      <c r="B2051" s="285"/>
      <c r="C2051" s="285"/>
      <c r="D2051" s="285"/>
      <c r="E2051" s="285"/>
      <c r="F2051" s="285"/>
      <c r="G2051" s="285"/>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88">
        <f>'Art. 121'!AF1963</f>
        <v>3</v>
      </c>
      <c r="AE2051" s="89" t="str">
        <f t="shared" si="356"/>
        <v>No aplica</v>
      </c>
      <c r="AF2051">
        <f t="shared" si="357"/>
        <v>1.5</v>
      </c>
      <c r="AG2051" s="86" t="str">
        <f t="shared" si="358"/>
        <v>No aplica</v>
      </c>
      <c r="AH2051" s="90" t="e">
        <f t="shared" si="359"/>
        <v>#VALUE!</v>
      </c>
      <c r="AI2051" s="91" t="str">
        <f t="shared" si="360"/>
        <v>No aplica</v>
      </c>
      <c r="AJ2051" s="91" t="e">
        <f t="shared" si="361"/>
        <v>#VALUE!</v>
      </c>
      <c r="AK2051" s="91" t="e">
        <f t="shared" si="362"/>
        <v>#VALUE!</v>
      </c>
    </row>
    <row r="2052" spans="1:37" ht="25.15" customHeight="1" thickTop="1" thickBot="1" x14ac:dyDescent="0.25">
      <c r="A2052" s="285" t="s">
        <v>1911</v>
      </c>
      <c r="B2052" s="285"/>
      <c r="C2052" s="285"/>
      <c r="D2052" s="285"/>
      <c r="E2052" s="285"/>
      <c r="F2052" s="285"/>
      <c r="G2052" s="285"/>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88">
        <f>'Art. 121'!AF1964</f>
        <v>3</v>
      </c>
      <c r="AE2052" s="89" t="str">
        <f t="shared" si="356"/>
        <v>No aplica</v>
      </c>
      <c r="AF2052">
        <f t="shared" si="357"/>
        <v>1.5</v>
      </c>
      <c r="AG2052" s="86" t="str">
        <f t="shared" si="358"/>
        <v>No aplica</v>
      </c>
      <c r="AH2052" s="90" t="e">
        <f t="shared" si="359"/>
        <v>#VALUE!</v>
      </c>
      <c r="AI2052" s="91" t="str">
        <f t="shared" si="360"/>
        <v>No aplica</v>
      </c>
      <c r="AJ2052" s="91" t="e">
        <f t="shared" si="361"/>
        <v>#VALUE!</v>
      </c>
      <c r="AK2052" s="91" t="e">
        <f t="shared" si="362"/>
        <v>#VALUE!</v>
      </c>
    </row>
    <row r="2053" spans="1:37" ht="25.15" customHeight="1" thickTop="1" thickBot="1" x14ac:dyDescent="0.25">
      <c r="A2053" s="285" t="s">
        <v>1913</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88">
        <f>'Art. 121'!AF1965</f>
        <v>3</v>
      </c>
      <c r="AE2053" s="89" t="str">
        <f t="shared" si="356"/>
        <v>No aplica</v>
      </c>
      <c r="AF2053">
        <f t="shared" si="357"/>
        <v>1.5</v>
      </c>
      <c r="AG2053" s="86" t="str">
        <f t="shared" si="358"/>
        <v>No aplica</v>
      </c>
      <c r="AH2053" s="90" t="e">
        <f t="shared" si="359"/>
        <v>#VALUE!</v>
      </c>
      <c r="AI2053" s="91" t="str">
        <f t="shared" si="360"/>
        <v>No aplica</v>
      </c>
      <c r="AJ2053" s="91" t="e">
        <f t="shared" si="361"/>
        <v>#VALUE!</v>
      </c>
      <c r="AK2053" s="91" t="e">
        <f t="shared" si="362"/>
        <v>#VALUE!</v>
      </c>
    </row>
    <row r="2054" spans="1:37" ht="25.15" customHeight="1" thickTop="1" thickBot="1" x14ac:dyDescent="0.25">
      <c r="A2054" s="285" t="s">
        <v>2438</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88">
        <f>'Art. 121'!AF1966</f>
        <v>3</v>
      </c>
      <c r="AE2054" s="89" t="str">
        <f t="shared" si="356"/>
        <v>No aplica</v>
      </c>
      <c r="AF2054">
        <f t="shared" si="357"/>
        <v>1.5</v>
      </c>
      <c r="AG2054" s="86" t="str">
        <f t="shared" si="358"/>
        <v>No aplica</v>
      </c>
      <c r="AH2054" s="90" t="e">
        <f t="shared" si="359"/>
        <v>#VALUE!</v>
      </c>
      <c r="AI2054" s="91" t="str">
        <f t="shared" si="360"/>
        <v>No aplica</v>
      </c>
      <c r="AJ2054" s="91" t="e">
        <f t="shared" si="361"/>
        <v>#VALUE!</v>
      </c>
      <c r="AK2054" s="91" t="e">
        <f t="shared" si="362"/>
        <v>#VALUE!</v>
      </c>
    </row>
    <row r="2055" spans="1:37" ht="25.15" customHeight="1" thickTop="1" thickBot="1" x14ac:dyDescent="0.25">
      <c r="A2055" s="286" t="s">
        <v>1916</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88">
        <f>'Art. 121'!AF1967</f>
        <v>3</v>
      </c>
      <c r="AE2055" s="89" t="str">
        <f t="shared" si="356"/>
        <v>No aplica</v>
      </c>
      <c r="AF2055">
        <f t="shared" si="357"/>
        <v>1.5</v>
      </c>
      <c r="AG2055" s="86" t="str">
        <f t="shared" si="358"/>
        <v>No aplica</v>
      </c>
      <c r="AH2055" s="90" t="e">
        <f t="shared" si="359"/>
        <v>#VALUE!</v>
      </c>
      <c r="AI2055" s="91" t="str">
        <f t="shared" si="360"/>
        <v>No aplica</v>
      </c>
      <c r="AJ2055" s="91" t="e">
        <f t="shared" si="361"/>
        <v>#VALUE!</v>
      </c>
      <c r="AK2055" s="91" t="e">
        <f t="shared" si="362"/>
        <v>#VALUE!</v>
      </c>
    </row>
    <row r="2056" spans="1:37" ht="25.15" customHeight="1" thickTop="1" thickBot="1" x14ac:dyDescent="0.25">
      <c r="A2056" s="286" t="s">
        <v>1918</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88">
        <f>'Art. 121'!AF1968</f>
        <v>3</v>
      </c>
      <c r="AE2056" s="89" t="str">
        <f t="shared" si="356"/>
        <v>No aplica</v>
      </c>
      <c r="AF2056">
        <f t="shared" si="357"/>
        <v>1.5</v>
      </c>
      <c r="AG2056" s="86" t="str">
        <f t="shared" si="358"/>
        <v>No aplica</v>
      </c>
      <c r="AH2056" s="90" t="e">
        <f t="shared" si="359"/>
        <v>#VALUE!</v>
      </c>
      <c r="AI2056" s="91" t="str">
        <f t="shared" si="360"/>
        <v>No aplica</v>
      </c>
      <c r="AJ2056" s="91" t="e">
        <f t="shared" si="361"/>
        <v>#VALUE!</v>
      </c>
      <c r="AK2056" s="91" t="e">
        <f t="shared" si="362"/>
        <v>#VALUE!</v>
      </c>
    </row>
    <row r="2057" spans="1:37" ht="25.15" customHeight="1" thickTop="1" thickBot="1" x14ac:dyDescent="0.25">
      <c r="A2057" s="285" t="s">
        <v>1920</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88">
        <f>'Art. 121'!AF1969</f>
        <v>3</v>
      </c>
      <c r="AE2057" s="89" t="str">
        <f t="shared" si="356"/>
        <v>No aplica</v>
      </c>
      <c r="AF2057">
        <f t="shared" si="357"/>
        <v>1.5</v>
      </c>
      <c r="AG2057" s="86" t="str">
        <f t="shared" si="358"/>
        <v>No aplica</v>
      </c>
      <c r="AH2057" s="90" t="e">
        <f t="shared" si="359"/>
        <v>#VALUE!</v>
      </c>
      <c r="AI2057" s="91" t="str">
        <f t="shared" si="360"/>
        <v>No aplica</v>
      </c>
      <c r="AJ2057" s="91" t="e">
        <f t="shared" si="361"/>
        <v>#VALUE!</v>
      </c>
      <c r="AK2057" s="91" t="e">
        <f t="shared" si="362"/>
        <v>#VALUE!</v>
      </c>
    </row>
    <row r="2058" spans="1:37" ht="25.15" customHeight="1" thickTop="1" thickBot="1" x14ac:dyDescent="0.25">
      <c r="A2058" s="285" t="s">
        <v>1922</v>
      </c>
      <c r="B2058" s="285"/>
      <c r="C2058" s="285"/>
      <c r="D2058" s="285"/>
      <c r="E2058" s="285"/>
      <c r="F2058" s="285"/>
      <c r="G2058" s="285"/>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88">
        <f>'Art. 121'!AF1970</f>
        <v>3</v>
      </c>
      <c r="AE2058" s="89" t="str">
        <f t="shared" si="356"/>
        <v>No aplica</v>
      </c>
      <c r="AF2058">
        <f t="shared" si="357"/>
        <v>1.5</v>
      </c>
      <c r="AG2058" s="86" t="str">
        <f t="shared" si="358"/>
        <v>No aplica</v>
      </c>
      <c r="AH2058" s="90" t="e">
        <f t="shared" si="359"/>
        <v>#VALUE!</v>
      </c>
      <c r="AI2058" s="91" t="str">
        <f t="shared" si="360"/>
        <v>No aplica</v>
      </c>
      <c r="AJ2058" s="91" t="e">
        <f t="shared" si="361"/>
        <v>#VALUE!</v>
      </c>
      <c r="AK2058" s="91" t="e">
        <f t="shared" si="362"/>
        <v>#VALUE!</v>
      </c>
    </row>
    <row r="2059" spans="1:37" ht="25.15" customHeight="1" thickTop="1" thickBot="1" x14ac:dyDescent="0.25">
      <c r="A2059" s="285" t="s">
        <v>1924</v>
      </c>
      <c r="B2059" s="285"/>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88">
        <f>'Art. 121'!AF1971</f>
        <v>3</v>
      </c>
      <c r="AE2059" s="89" t="str">
        <f t="shared" si="356"/>
        <v>No aplica</v>
      </c>
      <c r="AF2059">
        <f t="shared" si="357"/>
        <v>1.5</v>
      </c>
      <c r="AG2059" s="86" t="str">
        <f t="shared" si="358"/>
        <v>No aplica</v>
      </c>
      <c r="AH2059" s="90" t="e">
        <f t="shared" si="359"/>
        <v>#VALUE!</v>
      </c>
      <c r="AI2059" s="91" t="str">
        <f t="shared" si="360"/>
        <v>No aplica</v>
      </c>
      <c r="AJ2059" s="91" t="e">
        <f t="shared" si="361"/>
        <v>#VALUE!</v>
      </c>
      <c r="AK2059" s="91" t="e">
        <f t="shared" si="362"/>
        <v>#VALUE!</v>
      </c>
    </row>
    <row r="2060" spans="1:37" ht="25.15" customHeight="1" thickTop="1" x14ac:dyDescent="0.2">
      <c r="A2060" s="307" t="s">
        <v>2439</v>
      </c>
      <c r="B2060" s="307"/>
      <c r="C2060" s="307"/>
      <c r="D2060" s="307"/>
      <c r="E2060" s="307"/>
      <c r="F2060" s="307"/>
      <c r="G2060" s="307"/>
      <c r="H2060" s="307"/>
      <c r="I2060" s="307"/>
      <c r="J2060" s="307"/>
      <c r="K2060" s="307"/>
      <c r="L2060" s="307"/>
      <c r="M2060" s="307"/>
      <c r="N2060" s="307"/>
      <c r="O2060" s="307"/>
      <c r="P2060" s="307"/>
      <c r="Q2060" s="307"/>
      <c r="R2060" s="307"/>
      <c r="S2060" s="307"/>
      <c r="T2060" s="307"/>
      <c r="U2060" s="307"/>
      <c r="V2060" s="307"/>
      <c r="W2060" s="307"/>
      <c r="X2060" s="307"/>
      <c r="Y2060" s="307"/>
      <c r="Z2060" s="307"/>
      <c r="AA2060" s="307"/>
      <c r="AB2060" s="307"/>
      <c r="AC2060" s="307"/>
      <c r="AD2060" s="307"/>
      <c r="AE2060" s="89">
        <f>SUM(AE2044:AE2059)</f>
        <v>0</v>
      </c>
      <c r="AF2060" s="59"/>
      <c r="AG2060" s="92">
        <f>SUM(AG2044:AG2059)</f>
        <v>0</v>
      </c>
      <c r="AH2060" s="93"/>
      <c r="AI2060" s="94"/>
      <c r="AJ2060" s="94"/>
      <c r="AK2060" s="94"/>
    </row>
    <row r="2061" spans="1:37" ht="25.15" customHeight="1" x14ac:dyDescent="0.2">
      <c r="A2061" s="308" t="s">
        <v>2440</v>
      </c>
      <c r="B2061" s="308"/>
      <c r="C2061" s="308"/>
      <c r="D2061" s="308"/>
      <c r="E2061" s="308"/>
      <c r="F2061" s="308"/>
      <c r="G2061" s="308"/>
      <c r="H2061" s="308"/>
      <c r="I2061" s="308"/>
      <c r="J2061" s="308"/>
      <c r="K2061" s="308"/>
      <c r="L2061" s="308"/>
      <c r="M2061" s="308"/>
      <c r="N2061" s="308"/>
      <c r="O2061" s="308"/>
      <c r="P2061" s="308"/>
      <c r="Q2061" s="308"/>
      <c r="R2061" s="308"/>
      <c r="S2061" s="308"/>
      <c r="T2061" s="308"/>
      <c r="U2061" s="308"/>
      <c r="V2061" s="308"/>
      <c r="W2061" s="308"/>
      <c r="X2061" s="308"/>
      <c r="Y2061" s="308"/>
      <c r="Z2061" s="308"/>
      <c r="AA2061" s="308"/>
      <c r="AB2061" s="308"/>
      <c r="AC2061" s="308"/>
      <c r="AD2061" s="308"/>
      <c r="AE2061" s="89">
        <f>AE2060/$AE$23*100</f>
        <v>0</v>
      </c>
      <c r="AF2061" s="59"/>
      <c r="AG2061" s="92"/>
      <c r="AH2061" s="93"/>
      <c r="AI2061" s="94"/>
      <c r="AJ2061" s="94"/>
      <c r="AK2061" s="94"/>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5"/>
      <c r="R2062" s="70"/>
      <c r="S2062" s="70"/>
      <c r="T2062" s="70"/>
      <c r="U2062" s="70"/>
      <c r="V2062" s="70"/>
      <c r="W2062" s="70"/>
      <c r="X2062" s="70"/>
      <c r="Y2062" s="70"/>
      <c r="Z2062" s="70"/>
      <c r="AA2062" s="70"/>
      <c r="AB2062" s="70"/>
      <c r="AC2062" s="70"/>
      <c r="AD2062" s="96"/>
      <c r="AE2062" s="96"/>
    </row>
    <row r="2063" spans="1:37" ht="25.15" customHeight="1" thickTop="1" thickBot="1" x14ac:dyDescent="0.25">
      <c r="A2063" s="310" t="s">
        <v>73</v>
      </c>
      <c r="B2063" s="310"/>
      <c r="C2063" s="310"/>
      <c r="D2063" s="310"/>
      <c r="E2063" s="310"/>
      <c r="F2063" s="310"/>
      <c r="G2063" s="310"/>
      <c r="H2063" s="310"/>
      <c r="I2063" s="310"/>
      <c r="J2063" s="310"/>
      <c r="K2063" s="310"/>
      <c r="L2063" s="310"/>
      <c r="M2063" s="310"/>
      <c r="N2063" s="310"/>
      <c r="O2063" s="310"/>
      <c r="P2063" s="310"/>
      <c r="Q2063" s="310"/>
      <c r="R2063" s="310"/>
      <c r="S2063" s="310"/>
      <c r="T2063" s="310"/>
      <c r="U2063" s="310"/>
      <c r="V2063" s="310"/>
      <c r="W2063" s="310"/>
      <c r="X2063" s="310"/>
      <c r="Y2063" s="310"/>
      <c r="Z2063" s="310"/>
      <c r="AA2063" s="310"/>
      <c r="AB2063" s="310"/>
      <c r="AC2063" s="310"/>
      <c r="AD2063" s="104" t="s">
        <v>64</v>
      </c>
      <c r="AE2063" s="105" t="s">
        <v>8</v>
      </c>
      <c r="AF2063" s="86" t="s">
        <v>2133</v>
      </c>
      <c r="AG2063" s="86" t="s">
        <v>2134</v>
      </c>
      <c r="AH2063" s="86" t="s">
        <v>2135</v>
      </c>
      <c r="AI2063" s="87" t="s">
        <v>2136</v>
      </c>
      <c r="AJ2063" s="86"/>
      <c r="AK2063" s="87" t="s">
        <v>2137</v>
      </c>
    </row>
    <row r="2064" spans="1:37" ht="25.15" customHeight="1" thickTop="1" thickBot="1" x14ac:dyDescent="0.25">
      <c r="A2064" s="285" t="s">
        <v>1751</v>
      </c>
      <c r="B2064" s="285"/>
      <c r="C2064" s="285"/>
      <c r="D2064" s="285"/>
      <c r="E2064" s="285"/>
      <c r="F2064" s="285"/>
      <c r="G2064" s="285"/>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88">
        <f>'Art. 121'!AF1974</f>
        <v>3</v>
      </c>
      <c r="AE2064" s="89" t="str">
        <f>IF(AG2064=1,AK2064,AG2064)</f>
        <v>No aplica</v>
      </c>
      <c r="AF2064">
        <f>AD2064/2</f>
        <v>1.5</v>
      </c>
      <c r="AG2064" s="86" t="str">
        <f>IF(AND(AF2064&gt;=0,AF2064&lt;=1),1,"No aplica")</f>
        <v>No aplica</v>
      </c>
      <c r="AH2064" s="90" t="e">
        <f>AD2064/(AG2064*2)</f>
        <v>#VALUE!</v>
      </c>
      <c r="AI2064" s="91" t="str">
        <f>IF(AG2064=1,AG2064/$AG$2069,"No aplica")</f>
        <v>No aplica</v>
      </c>
      <c r="AJ2064" s="91" t="e">
        <f>AF2064*AI2064</f>
        <v>#VALUE!</v>
      </c>
      <c r="AK2064" s="91" t="e">
        <f>AJ2064*$AE$23</f>
        <v>#VALUE!</v>
      </c>
    </row>
    <row r="2065" spans="1:37" ht="25.15" customHeight="1" thickTop="1" thickBot="1" x14ac:dyDescent="0.25">
      <c r="A2065" s="285" t="s">
        <v>1753</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88">
        <f>'Art. 121'!AF1975</f>
        <v>3</v>
      </c>
      <c r="AE2065" s="89" t="str">
        <f>IF(AG2065=1,AK2065,AG2065)</f>
        <v>No aplica</v>
      </c>
      <c r="AF2065">
        <f>AD2065/2</f>
        <v>1.5</v>
      </c>
      <c r="AG2065" s="86" t="str">
        <f>IF(AND(AF2065&gt;=0,AF2065&lt;=1),1,"No aplica")</f>
        <v>No aplica</v>
      </c>
      <c r="AH2065" s="90" t="e">
        <f>AD2065/(AG2065*2)</f>
        <v>#VALUE!</v>
      </c>
      <c r="AI2065" s="91" t="str">
        <f>IF(AG2065=1,AG2065/$AG$2069,"No aplica")</f>
        <v>No aplica</v>
      </c>
      <c r="AJ2065" s="91" t="e">
        <f>AF2065*AI2065</f>
        <v>#VALUE!</v>
      </c>
      <c r="AK2065" s="91" t="e">
        <f>AJ2065*$AE$23</f>
        <v>#VALUE!</v>
      </c>
    </row>
    <row r="2066" spans="1:37" ht="25.15" customHeight="1" thickTop="1" thickBot="1" x14ac:dyDescent="0.25">
      <c r="A2066" s="285" t="s">
        <v>1755</v>
      </c>
      <c r="B2066" s="285"/>
      <c r="C2066" s="285"/>
      <c r="D2066" s="285"/>
      <c r="E2066" s="285"/>
      <c r="F2066" s="285"/>
      <c r="G2066" s="285"/>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88">
        <f>'Art. 121'!AF1976</f>
        <v>3</v>
      </c>
      <c r="AE2066" s="89" t="str">
        <f>IF(AG2066=1,AK2066,AG2066)</f>
        <v>No aplica</v>
      </c>
      <c r="AF2066">
        <f>AD2066/2</f>
        <v>1.5</v>
      </c>
      <c r="AG2066" s="86" t="str">
        <f>IF(AND(AF2066&gt;=0,AF2066&lt;=1),1,"No aplica")</f>
        <v>No aplica</v>
      </c>
      <c r="AH2066" s="90" t="e">
        <f>AD2066/(AG2066*2)</f>
        <v>#VALUE!</v>
      </c>
      <c r="AI2066" s="91" t="str">
        <f>IF(AG2066=1,AG2066/$AG$2069,"No aplica")</f>
        <v>No aplica</v>
      </c>
      <c r="AJ2066" s="91" t="e">
        <f>AF2066*AI2066</f>
        <v>#VALUE!</v>
      </c>
      <c r="AK2066" s="91" t="e">
        <f>AJ2066*$AE$23</f>
        <v>#VALUE!</v>
      </c>
    </row>
    <row r="2067" spans="1:37" ht="25.15" customHeight="1" thickTop="1" thickBot="1" x14ac:dyDescent="0.25">
      <c r="A2067" s="285" t="s">
        <v>1757</v>
      </c>
      <c r="B2067" s="285"/>
      <c r="C2067" s="285"/>
      <c r="D2067" s="285"/>
      <c r="E2067" s="285"/>
      <c r="F2067" s="285"/>
      <c r="G2067" s="285"/>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88">
        <f>'Art. 121'!AF1977</f>
        <v>3</v>
      </c>
      <c r="AE2067" s="89" t="str">
        <f>IF(AG2067=1,AK2067,AG2067)</f>
        <v>No aplica</v>
      </c>
      <c r="AF2067">
        <f>AD2067/2</f>
        <v>1.5</v>
      </c>
      <c r="AG2067" s="86" t="str">
        <f>IF(AND(AF2067&gt;=0,AF2067&lt;=1),1,"No aplica")</f>
        <v>No aplica</v>
      </c>
      <c r="AH2067" s="90" t="e">
        <f>AD2067/(AG2067*2)</f>
        <v>#VALUE!</v>
      </c>
      <c r="AI2067" s="91" t="str">
        <f>IF(AG2067=1,AG2067/$AG$2069,"No aplica")</f>
        <v>No aplica</v>
      </c>
      <c r="AJ2067" s="91" t="e">
        <f>AF2067*AI2067</f>
        <v>#VALUE!</v>
      </c>
      <c r="AK2067" s="91" t="e">
        <f>AJ2067*$AE$23</f>
        <v>#VALUE!</v>
      </c>
    </row>
    <row r="2068" spans="1:37" ht="25.15" customHeight="1" thickTop="1" thickBot="1" x14ac:dyDescent="0.25">
      <c r="A2068" s="285" t="s">
        <v>1926</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88">
        <f>'Art. 121'!AF1978</f>
        <v>3</v>
      </c>
      <c r="AE2068" s="89" t="str">
        <f>IF(AG2068=1,AK2068,AG2068)</f>
        <v>No aplica</v>
      </c>
      <c r="AF2068">
        <f>AD2068/2</f>
        <v>1.5</v>
      </c>
      <c r="AG2068" s="86" t="str">
        <f>IF(AND(AF2068&gt;=0,AF2068&lt;=1),1,"No aplica")</f>
        <v>No aplica</v>
      </c>
      <c r="AH2068" s="90" t="e">
        <f>AD2068/(AG2068*2)</f>
        <v>#VALUE!</v>
      </c>
      <c r="AI2068" s="91" t="str">
        <f>IF(AG2068=1,AG2068/$AG$2069,"No aplica")</f>
        <v>No aplica</v>
      </c>
      <c r="AJ2068" s="91" t="e">
        <f>AF2068*AI2068</f>
        <v>#VALUE!</v>
      </c>
      <c r="AK2068" s="91" t="e">
        <f>AJ2068*$AE$23</f>
        <v>#VALUE!</v>
      </c>
    </row>
    <row r="2069" spans="1:37" ht="25.15" customHeight="1" thickTop="1" x14ac:dyDescent="0.2">
      <c r="A2069" s="307" t="s">
        <v>2441</v>
      </c>
      <c r="B2069" s="307"/>
      <c r="C2069" s="307"/>
      <c r="D2069" s="307"/>
      <c r="E2069" s="307"/>
      <c r="F2069" s="307"/>
      <c r="G2069" s="307"/>
      <c r="H2069" s="307"/>
      <c r="I2069" s="307"/>
      <c r="J2069" s="307"/>
      <c r="K2069" s="307"/>
      <c r="L2069" s="307"/>
      <c r="M2069" s="307"/>
      <c r="N2069" s="307"/>
      <c r="O2069" s="307"/>
      <c r="P2069" s="307"/>
      <c r="Q2069" s="307"/>
      <c r="R2069" s="307"/>
      <c r="S2069" s="307"/>
      <c r="T2069" s="307"/>
      <c r="U2069" s="307"/>
      <c r="V2069" s="307"/>
      <c r="W2069" s="307"/>
      <c r="X2069" s="307"/>
      <c r="Y2069" s="307"/>
      <c r="Z2069" s="307"/>
      <c r="AA2069" s="307"/>
      <c r="AB2069" s="307"/>
      <c r="AC2069" s="307"/>
      <c r="AD2069" s="307"/>
      <c r="AE2069" s="89">
        <f>SUM(AE2062:AE2068)</f>
        <v>0</v>
      </c>
      <c r="AF2069" s="59"/>
      <c r="AG2069" s="92">
        <f>SUM(AG2064:AG2068)</f>
        <v>0</v>
      </c>
      <c r="AH2069" s="93"/>
      <c r="AI2069" s="94"/>
      <c r="AJ2069" s="94"/>
      <c r="AK2069" s="94"/>
    </row>
    <row r="2070" spans="1:37" ht="25.15" customHeight="1" x14ac:dyDescent="0.2">
      <c r="A2070" s="308" t="s">
        <v>2442</v>
      </c>
      <c r="B2070" s="308"/>
      <c r="C2070" s="308"/>
      <c r="D2070" s="308"/>
      <c r="E2070" s="308"/>
      <c r="F2070" s="308"/>
      <c r="G2070" s="308"/>
      <c r="H2070" s="308"/>
      <c r="I2070" s="308"/>
      <c r="J2070" s="308"/>
      <c r="K2070" s="308"/>
      <c r="L2070" s="308"/>
      <c r="M2070" s="308"/>
      <c r="N2070" s="308"/>
      <c r="O2070" s="308"/>
      <c r="P2070" s="308"/>
      <c r="Q2070" s="308"/>
      <c r="R2070" s="308"/>
      <c r="S2070" s="308"/>
      <c r="T2070" s="308"/>
      <c r="U2070" s="308"/>
      <c r="V2070" s="308"/>
      <c r="W2070" s="308"/>
      <c r="X2070" s="308"/>
      <c r="Y2070" s="308"/>
      <c r="Z2070" s="308"/>
      <c r="AA2070" s="308"/>
      <c r="AB2070" s="308"/>
      <c r="AC2070" s="308"/>
      <c r="AD2070" s="308"/>
      <c r="AE2070" s="89">
        <f>AE2069/$AE$23*100</f>
        <v>0</v>
      </c>
      <c r="AF2070" s="59"/>
      <c r="AG2070" s="92"/>
      <c r="AH2070" s="93"/>
      <c r="AI2070" s="94"/>
      <c r="AJ2070" s="94"/>
      <c r="AK2070" s="94"/>
    </row>
    <row r="2071" spans="1:37" ht="25.15" customHeight="1" x14ac:dyDescent="0.2">
      <c r="A2071" s="100"/>
      <c r="B2071" s="100"/>
      <c r="C2071" s="100"/>
      <c r="D2071" s="100"/>
      <c r="E2071" s="100"/>
      <c r="F2071" s="100"/>
      <c r="G2071" s="100"/>
      <c r="H2071" s="100"/>
      <c r="I2071" s="100"/>
      <c r="J2071" s="100"/>
      <c r="K2071" s="100"/>
      <c r="L2071" s="100"/>
      <c r="M2071" s="100"/>
      <c r="N2071" s="100"/>
      <c r="O2071" s="100"/>
      <c r="P2071" s="100"/>
      <c r="Q2071" s="95"/>
      <c r="R2071" s="100"/>
      <c r="S2071" s="100"/>
      <c r="T2071" s="100"/>
      <c r="U2071" s="100"/>
      <c r="V2071" s="100"/>
      <c r="W2071" s="100"/>
      <c r="X2071" s="100"/>
      <c r="Y2071" s="100"/>
      <c r="Z2071" s="100"/>
      <c r="AA2071" s="100"/>
      <c r="AB2071" s="100"/>
      <c r="AC2071" s="100"/>
      <c r="AD2071" s="96"/>
      <c r="AE2071" s="96"/>
    </row>
    <row r="2072" spans="1:37" ht="25.15" customHeight="1" x14ac:dyDescent="0.2">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15" customHeight="1" x14ac:dyDescent="0.2">
      <c r="A2073" s="309" t="s">
        <v>1927</v>
      </c>
      <c r="B2073" s="309"/>
      <c r="C2073" s="309"/>
      <c r="D2073" s="309"/>
      <c r="E2073" s="309"/>
      <c r="F2073" s="309"/>
      <c r="G2073" s="309"/>
      <c r="H2073" s="309"/>
      <c r="I2073" s="309"/>
      <c r="J2073" s="309"/>
      <c r="K2073" s="309"/>
      <c r="L2073" s="309"/>
      <c r="M2073" s="309"/>
      <c r="N2073" s="309"/>
      <c r="O2073" s="309"/>
      <c r="P2073" s="309"/>
      <c r="Q2073" s="309"/>
      <c r="R2073" s="309"/>
      <c r="S2073" s="309"/>
      <c r="T2073" s="309"/>
      <c r="U2073" s="309"/>
      <c r="V2073" s="309"/>
      <c r="W2073" s="309"/>
      <c r="X2073" s="309"/>
      <c r="Y2073" s="309"/>
      <c r="Z2073" s="309"/>
      <c r="AA2073" s="309"/>
      <c r="AB2073" s="309"/>
      <c r="AC2073" s="309"/>
      <c r="AD2073" s="82"/>
      <c r="AE2073" s="82"/>
    </row>
    <row r="2074" spans="1:37" ht="25.15" customHeight="1" x14ac:dyDescent="0.2">
      <c r="A2074" s="101"/>
      <c r="B2074" s="102"/>
      <c r="C2074" s="102"/>
      <c r="D2074" s="102"/>
      <c r="E2074" s="102"/>
      <c r="F2074" s="102"/>
      <c r="G2074" s="102"/>
      <c r="H2074" s="102"/>
      <c r="I2074" s="102"/>
      <c r="J2074" s="102"/>
      <c r="K2074" s="102"/>
      <c r="L2074" s="102"/>
      <c r="M2074" s="102"/>
      <c r="N2074" s="102"/>
      <c r="O2074" s="102"/>
      <c r="P2074" s="102"/>
      <c r="Q2074" s="103"/>
      <c r="R2074" s="102"/>
      <c r="S2074" s="102"/>
      <c r="T2074" s="102"/>
      <c r="U2074" s="102"/>
      <c r="V2074" s="102"/>
      <c r="W2074" s="102"/>
      <c r="X2074" s="102"/>
      <c r="Y2074" s="102"/>
      <c r="Z2074" s="102"/>
      <c r="AA2074" s="102"/>
      <c r="AB2074" s="102"/>
      <c r="AC2074" s="102"/>
      <c r="AD2074" s="83"/>
      <c r="AE2074" s="83"/>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5"/>
      <c r="R2075" s="70"/>
      <c r="S2075" s="70"/>
      <c r="T2075" s="70"/>
      <c r="U2075" s="70"/>
      <c r="V2075" s="70"/>
      <c r="W2075" s="70"/>
      <c r="X2075" s="70"/>
      <c r="Y2075" s="70"/>
      <c r="Z2075" s="70"/>
      <c r="AA2075" s="70"/>
      <c r="AB2075" s="70"/>
      <c r="AC2075" s="70"/>
      <c r="AD2075" s="96"/>
      <c r="AE2075" s="96"/>
    </row>
    <row r="2076" spans="1:37" ht="25.15" customHeight="1" thickTop="1" thickBot="1" x14ac:dyDescent="0.25">
      <c r="A2076" s="299" t="s">
        <v>43</v>
      </c>
      <c r="B2076" s="299"/>
      <c r="C2076" s="299"/>
      <c r="D2076" s="299"/>
      <c r="E2076" s="299"/>
      <c r="F2076" s="299"/>
      <c r="G2076" s="299"/>
      <c r="H2076" s="299"/>
      <c r="I2076" s="299"/>
      <c r="J2076" s="299"/>
      <c r="K2076" s="299"/>
      <c r="L2076" s="299"/>
      <c r="M2076" s="299"/>
      <c r="N2076" s="299"/>
      <c r="O2076" s="299"/>
      <c r="P2076" s="299"/>
      <c r="Q2076" s="299"/>
      <c r="R2076" s="299"/>
      <c r="S2076" s="299"/>
      <c r="T2076" s="299"/>
      <c r="U2076" s="299"/>
      <c r="V2076" s="299"/>
      <c r="W2076" s="299"/>
      <c r="X2076" s="299"/>
      <c r="Y2076" s="299"/>
      <c r="Z2076" s="299"/>
      <c r="AA2076" s="299"/>
      <c r="AB2076" s="299"/>
      <c r="AC2076" s="299"/>
      <c r="AD2076" s="63" t="s">
        <v>64</v>
      </c>
      <c r="AE2076" s="211" t="s">
        <v>8</v>
      </c>
      <c r="AF2076" s="86" t="s">
        <v>2133</v>
      </c>
      <c r="AG2076" s="86" t="s">
        <v>2134</v>
      </c>
      <c r="AH2076" s="86" t="s">
        <v>2135</v>
      </c>
      <c r="AI2076" s="87" t="s">
        <v>2136</v>
      </c>
      <c r="AJ2076" s="86"/>
      <c r="AK2076" s="87" t="s">
        <v>2137</v>
      </c>
    </row>
    <row r="2077" spans="1:37" ht="25.15" customHeight="1" thickTop="1" thickBot="1" x14ac:dyDescent="0.25">
      <c r="A2077" s="285" t="s">
        <v>2443</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88">
        <f>'Art. 121'!AF1987</f>
        <v>3</v>
      </c>
      <c r="AE2077" s="89" t="str">
        <f t="shared" ref="AE2077:AE2095" si="363">IF(AG2077=1,AK2077,AG2077)</f>
        <v>No aplica</v>
      </c>
      <c r="AF2077">
        <f t="shared" ref="AF2077:AF2095" si="364">AD2077/2</f>
        <v>1.5</v>
      </c>
      <c r="AG2077" s="86" t="str">
        <f t="shared" ref="AG2077:AG2095" si="365">IF(AND(AF2077&gt;=0,AF2077&lt;=1),1,"No aplica")</f>
        <v>No aplica</v>
      </c>
      <c r="AH2077" s="90" t="e">
        <f t="shared" ref="AH2077:AH2095" si="366">AD2077/(AG2077*2)</f>
        <v>#VALUE!</v>
      </c>
      <c r="AI2077" s="91" t="str">
        <f t="shared" ref="AI2077:AI2095" si="367">IF(AG2077=1,AG2077/$AG$2096,"No aplica")</f>
        <v>No aplica</v>
      </c>
      <c r="AJ2077" s="91" t="e">
        <f t="shared" ref="AJ2077:AJ2095" si="368">AF2077*AI2077</f>
        <v>#VALUE!</v>
      </c>
      <c r="AK2077" s="91" t="e">
        <f t="shared" ref="AK2077:AK2095" si="369">AJ2077*$AE$23</f>
        <v>#VALUE!</v>
      </c>
    </row>
    <row r="2078" spans="1:37" ht="25.15" customHeight="1" thickTop="1" thickBot="1" x14ac:dyDescent="0.25">
      <c r="A2078" s="285" t="s">
        <v>1721</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88">
        <f>'Art. 121'!AF1988</f>
        <v>3</v>
      </c>
      <c r="AE2078" s="89" t="str">
        <f t="shared" si="363"/>
        <v>No aplica</v>
      </c>
      <c r="AF2078">
        <f t="shared" si="364"/>
        <v>1.5</v>
      </c>
      <c r="AG2078" s="86" t="str">
        <f t="shared" si="365"/>
        <v>No aplica</v>
      </c>
      <c r="AH2078" s="90" t="e">
        <f t="shared" si="366"/>
        <v>#VALUE!</v>
      </c>
      <c r="AI2078" s="91" t="str">
        <f t="shared" si="367"/>
        <v>No aplica</v>
      </c>
      <c r="AJ2078" s="91" t="e">
        <f t="shared" si="368"/>
        <v>#VALUE!</v>
      </c>
      <c r="AK2078" s="91" t="e">
        <f t="shared" si="369"/>
        <v>#VALUE!</v>
      </c>
    </row>
    <row r="2079" spans="1:37" ht="25.15" customHeight="1" thickTop="1" thickBot="1" x14ac:dyDescent="0.25">
      <c r="A2079" s="285" t="s">
        <v>2444</v>
      </c>
      <c r="B2079" s="285"/>
      <c r="C2079" s="285"/>
      <c r="D2079" s="285"/>
      <c r="E2079" s="285"/>
      <c r="F2079" s="285"/>
      <c r="G2079" s="285"/>
      <c r="H2079" s="285"/>
      <c r="I2079" s="285"/>
      <c r="J2079" s="285"/>
      <c r="K2079" s="285"/>
      <c r="L2079" s="285"/>
      <c r="M2079" s="285"/>
      <c r="N2079" s="285"/>
      <c r="O2079" s="285"/>
      <c r="P2079" s="285"/>
      <c r="Q2079" s="285"/>
      <c r="R2079" s="285"/>
      <c r="S2079" s="285"/>
      <c r="T2079" s="285"/>
      <c r="U2079" s="285"/>
      <c r="V2079" s="285"/>
      <c r="W2079" s="285"/>
      <c r="X2079" s="285"/>
      <c r="Y2079" s="285"/>
      <c r="Z2079" s="285"/>
      <c r="AA2079" s="285"/>
      <c r="AB2079" s="285"/>
      <c r="AC2079" s="285"/>
      <c r="AD2079" s="88">
        <f>'Art. 121'!AF1989</f>
        <v>3</v>
      </c>
      <c r="AE2079" s="89" t="str">
        <f t="shared" si="363"/>
        <v>No aplica</v>
      </c>
      <c r="AF2079">
        <f t="shared" si="364"/>
        <v>1.5</v>
      </c>
      <c r="AG2079" s="86" t="str">
        <f t="shared" si="365"/>
        <v>No aplica</v>
      </c>
      <c r="AH2079" s="90" t="e">
        <f t="shared" si="366"/>
        <v>#VALUE!</v>
      </c>
      <c r="AI2079" s="91" t="str">
        <f t="shared" si="367"/>
        <v>No aplica</v>
      </c>
      <c r="AJ2079" s="91" t="e">
        <f t="shared" si="368"/>
        <v>#VALUE!</v>
      </c>
      <c r="AK2079" s="91" t="e">
        <f t="shared" si="369"/>
        <v>#VALUE!</v>
      </c>
    </row>
    <row r="2080" spans="1:37" ht="25.15" customHeight="1" thickTop="1" thickBot="1" x14ac:dyDescent="0.25">
      <c r="A2080" s="285" t="s">
        <v>1932</v>
      </c>
      <c r="B2080" s="285"/>
      <c r="C2080" s="285"/>
      <c r="D2080" s="285"/>
      <c r="E2080" s="285"/>
      <c r="F2080" s="285"/>
      <c r="G2080" s="285"/>
      <c r="H2080" s="285"/>
      <c r="I2080" s="285"/>
      <c r="J2080" s="285"/>
      <c r="K2080" s="285"/>
      <c r="L2080" s="285"/>
      <c r="M2080" s="285"/>
      <c r="N2080" s="285"/>
      <c r="O2080" s="285"/>
      <c r="P2080" s="285"/>
      <c r="Q2080" s="285"/>
      <c r="R2080" s="285"/>
      <c r="S2080" s="285"/>
      <c r="T2080" s="285"/>
      <c r="U2080" s="285"/>
      <c r="V2080" s="285"/>
      <c r="W2080" s="285"/>
      <c r="X2080" s="285"/>
      <c r="Y2080" s="285"/>
      <c r="Z2080" s="285"/>
      <c r="AA2080" s="285"/>
      <c r="AB2080" s="285"/>
      <c r="AC2080" s="285"/>
      <c r="AD2080" s="88">
        <f>'Art. 121'!AF1990</f>
        <v>3</v>
      </c>
      <c r="AE2080" s="89" t="str">
        <f t="shared" si="363"/>
        <v>No aplica</v>
      </c>
      <c r="AF2080">
        <f t="shared" si="364"/>
        <v>1.5</v>
      </c>
      <c r="AG2080" s="86" t="str">
        <f t="shared" si="365"/>
        <v>No aplica</v>
      </c>
      <c r="AH2080" s="90" t="e">
        <f t="shared" si="366"/>
        <v>#VALUE!</v>
      </c>
      <c r="AI2080" s="91" t="str">
        <f t="shared" si="367"/>
        <v>No aplica</v>
      </c>
      <c r="AJ2080" s="91" t="e">
        <f t="shared" si="368"/>
        <v>#VALUE!</v>
      </c>
      <c r="AK2080" s="91" t="e">
        <f t="shared" si="369"/>
        <v>#VALUE!</v>
      </c>
    </row>
    <row r="2081" spans="1:37" ht="25.15" customHeight="1" thickTop="1" thickBot="1" x14ac:dyDescent="0.25">
      <c r="A2081" s="286" t="s">
        <v>1934</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8">
        <f>'Art. 121'!AF1991</f>
        <v>3</v>
      </c>
      <c r="AE2081" s="89" t="str">
        <f t="shared" si="363"/>
        <v>No aplica</v>
      </c>
      <c r="AF2081">
        <f t="shared" si="364"/>
        <v>1.5</v>
      </c>
      <c r="AG2081" s="86" t="str">
        <f t="shared" si="365"/>
        <v>No aplica</v>
      </c>
      <c r="AH2081" s="90" t="e">
        <f t="shared" si="366"/>
        <v>#VALUE!</v>
      </c>
      <c r="AI2081" s="91" t="str">
        <f t="shared" si="367"/>
        <v>No aplica</v>
      </c>
      <c r="AJ2081" s="91" t="e">
        <f t="shared" si="368"/>
        <v>#VALUE!</v>
      </c>
      <c r="AK2081" s="91" t="e">
        <f t="shared" si="369"/>
        <v>#VALUE!</v>
      </c>
    </row>
    <row r="2082" spans="1:37" ht="25.15" customHeight="1" thickTop="1" thickBot="1" x14ac:dyDescent="0.25">
      <c r="A2082" s="286" t="s">
        <v>1936</v>
      </c>
      <c r="B2082" s="286"/>
      <c r="C2082" s="286"/>
      <c r="D2082" s="286"/>
      <c r="E2082" s="286"/>
      <c r="F2082" s="286"/>
      <c r="G2082" s="286"/>
      <c r="H2082" s="286"/>
      <c r="I2082" s="286"/>
      <c r="J2082" s="286"/>
      <c r="K2082" s="286"/>
      <c r="L2082" s="286"/>
      <c r="M2082" s="286"/>
      <c r="N2082" s="286"/>
      <c r="O2082" s="286"/>
      <c r="P2082" s="286"/>
      <c r="Q2082" s="286"/>
      <c r="R2082" s="286"/>
      <c r="S2082" s="286"/>
      <c r="T2082" s="286"/>
      <c r="U2082" s="286"/>
      <c r="V2082" s="286"/>
      <c r="W2082" s="286"/>
      <c r="X2082" s="286"/>
      <c r="Y2082" s="286"/>
      <c r="Z2082" s="286"/>
      <c r="AA2082" s="286"/>
      <c r="AB2082" s="286"/>
      <c r="AC2082" s="286"/>
      <c r="AD2082" s="88">
        <f>'Art. 121'!AF1992</f>
        <v>3</v>
      </c>
      <c r="AE2082" s="89" t="str">
        <f t="shared" si="363"/>
        <v>No aplica</v>
      </c>
      <c r="AF2082">
        <f t="shared" si="364"/>
        <v>1.5</v>
      </c>
      <c r="AG2082" s="86" t="str">
        <f t="shared" si="365"/>
        <v>No aplica</v>
      </c>
      <c r="AH2082" s="90" t="e">
        <f t="shared" si="366"/>
        <v>#VALUE!</v>
      </c>
      <c r="AI2082" s="91" t="str">
        <f t="shared" si="367"/>
        <v>No aplica</v>
      </c>
      <c r="AJ2082" s="91" t="e">
        <f t="shared" si="368"/>
        <v>#VALUE!</v>
      </c>
      <c r="AK2082" s="91" t="e">
        <f t="shared" si="369"/>
        <v>#VALUE!</v>
      </c>
    </row>
    <row r="2083" spans="1:37" ht="25.15" customHeight="1" thickTop="1" thickBot="1" x14ac:dyDescent="0.25">
      <c r="A2083" s="285" t="s">
        <v>1938</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88">
        <f>'Art. 121'!AF1993</f>
        <v>3</v>
      </c>
      <c r="AE2083" s="89" t="str">
        <f t="shared" si="363"/>
        <v>No aplica</v>
      </c>
      <c r="AF2083">
        <f t="shared" si="364"/>
        <v>1.5</v>
      </c>
      <c r="AG2083" s="86" t="str">
        <f t="shared" si="365"/>
        <v>No aplica</v>
      </c>
      <c r="AH2083" s="90" t="e">
        <f t="shared" si="366"/>
        <v>#VALUE!</v>
      </c>
      <c r="AI2083" s="91" t="str">
        <f t="shared" si="367"/>
        <v>No aplica</v>
      </c>
      <c r="AJ2083" s="91" t="e">
        <f t="shared" si="368"/>
        <v>#VALUE!</v>
      </c>
      <c r="AK2083" s="91" t="e">
        <f t="shared" si="369"/>
        <v>#VALUE!</v>
      </c>
    </row>
    <row r="2084" spans="1:37" ht="25.15" customHeight="1" thickTop="1" thickBot="1" x14ac:dyDescent="0.25">
      <c r="A2084" s="285" t="s">
        <v>1940</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88">
        <f>'Art. 121'!AF1994</f>
        <v>3</v>
      </c>
      <c r="AE2084" s="89" t="str">
        <f t="shared" si="363"/>
        <v>No aplica</v>
      </c>
      <c r="AF2084">
        <f t="shared" si="364"/>
        <v>1.5</v>
      </c>
      <c r="AG2084" s="86" t="str">
        <f t="shared" si="365"/>
        <v>No aplica</v>
      </c>
      <c r="AH2084" s="90" t="e">
        <f t="shared" si="366"/>
        <v>#VALUE!</v>
      </c>
      <c r="AI2084" s="91" t="str">
        <f t="shared" si="367"/>
        <v>No aplica</v>
      </c>
      <c r="AJ2084" s="91" t="e">
        <f t="shared" si="368"/>
        <v>#VALUE!</v>
      </c>
      <c r="AK2084" s="91" t="e">
        <f t="shared" si="369"/>
        <v>#VALUE!</v>
      </c>
    </row>
    <row r="2085" spans="1:37" ht="25.15" customHeight="1" thickTop="1" thickBot="1" x14ac:dyDescent="0.25">
      <c r="A2085" s="285" t="s">
        <v>2445</v>
      </c>
      <c r="B2085" s="285"/>
      <c r="C2085" s="285"/>
      <c r="D2085" s="285"/>
      <c r="E2085" s="285"/>
      <c r="F2085" s="285"/>
      <c r="G2085" s="285"/>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88">
        <f>'Art. 121'!AF1995</f>
        <v>3</v>
      </c>
      <c r="AE2085" s="89" t="str">
        <f t="shared" si="363"/>
        <v>No aplica</v>
      </c>
      <c r="AF2085">
        <f t="shared" si="364"/>
        <v>1.5</v>
      </c>
      <c r="AG2085" s="86" t="str">
        <f t="shared" si="365"/>
        <v>No aplica</v>
      </c>
      <c r="AH2085" s="90" t="e">
        <f t="shared" si="366"/>
        <v>#VALUE!</v>
      </c>
      <c r="AI2085" s="91" t="str">
        <f t="shared" si="367"/>
        <v>No aplica</v>
      </c>
      <c r="AJ2085" s="91" t="e">
        <f t="shared" si="368"/>
        <v>#VALUE!</v>
      </c>
      <c r="AK2085" s="91" t="e">
        <f t="shared" si="369"/>
        <v>#VALUE!</v>
      </c>
    </row>
    <row r="2086" spans="1:37" ht="25.15" customHeight="1" thickTop="1" thickBot="1" x14ac:dyDescent="0.25">
      <c r="A2086" s="285" t="s">
        <v>1943</v>
      </c>
      <c r="B2086" s="285"/>
      <c r="C2086" s="285"/>
      <c r="D2086" s="285"/>
      <c r="E2086" s="285"/>
      <c r="F2086" s="285"/>
      <c r="G2086" s="285"/>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88">
        <f>'Art. 121'!AF1996</f>
        <v>3</v>
      </c>
      <c r="AE2086" s="89" t="str">
        <f t="shared" si="363"/>
        <v>No aplica</v>
      </c>
      <c r="AF2086">
        <f t="shared" si="364"/>
        <v>1.5</v>
      </c>
      <c r="AG2086" s="86" t="str">
        <f t="shared" si="365"/>
        <v>No aplica</v>
      </c>
      <c r="AH2086" s="90" t="e">
        <f t="shared" si="366"/>
        <v>#VALUE!</v>
      </c>
      <c r="AI2086" s="91" t="str">
        <f t="shared" si="367"/>
        <v>No aplica</v>
      </c>
      <c r="AJ2086" s="91" t="e">
        <f t="shared" si="368"/>
        <v>#VALUE!</v>
      </c>
      <c r="AK2086" s="91" t="e">
        <f t="shared" si="369"/>
        <v>#VALUE!</v>
      </c>
    </row>
    <row r="2087" spans="1:37" ht="25.15" customHeight="1" thickTop="1" thickBot="1" x14ac:dyDescent="0.25">
      <c r="A2087" s="285" t="s">
        <v>1945</v>
      </c>
      <c r="B2087" s="285"/>
      <c r="C2087" s="285"/>
      <c r="D2087" s="285"/>
      <c r="E2087" s="285"/>
      <c r="F2087" s="285"/>
      <c r="G2087" s="285"/>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88">
        <f>'Art. 121'!AF1997</f>
        <v>3</v>
      </c>
      <c r="AE2087" s="89" t="str">
        <f t="shared" si="363"/>
        <v>No aplica</v>
      </c>
      <c r="AF2087">
        <f t="shared" si="364"/>
        <v>1.5</v>
      </c>
      <c r="AG2087" s="86" t="str">
        <f t="shared" si="365"/>
        <v>No aplica</v>
      </c>
      <c r="AH2087" s="90" t="e">
        <f t="shared" si="366"/>
        <v>#VALUE!</v>
      </c>
      <c r="AI2087" s="91" t="str">
        <f t="shared" si="367"/>
        <v>No aplica</v>
      </c>
      <c r="AJ2087" s="91" t="e">
        <f t="shared" si="368"/>
        <v>#VALUE!</v>
      </c>
      <c r="AK2087" s="91" t="e">
        <f t="shared" si="369"/>
        <v>#VALUE!</v>
      </c>
    </row>
    <row r="2088" spans="1:37" ht="25.15" customHeight="1" thickTop="1" thickBot="1" x14ac:dyDescent="0.25">
      <c r="A2088" s="286" t="s">
        <v>1947</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88">
        <f>'Art. 121'!AF1998</f>
        <v>3</v>
      </c>
      <c r="AE2088" s="89" t="str">
        <f t="shared" si="363"/>
        <v>No aplica</v>
      </c>
      <c r="AF2088">
        <f t="shared" si="364"/>
        <v>1.5</v>
      </c>
      <c r="AG2088" s="86" t="str">
        <f t="shared" si="365"/>
        <v>No aplica</v>
      </c>
      <c r="AH2088" s="90" t="e">
        <f t="shared" si="366"/>
        <v>#VALUE!</v>
      </c>
      <c r="AI2088" s="91" t="str">
        <f t="shared" si="367"/>
        <v>No aplica</v>
      </c>
      <c r="AJ2088" s="91" t="e">
        <f t="shared" si="368"/>
        <v>#VALUE!</v>
      </c>
      <c r="AK2088" s="91" t="e">
        <f t="shared" si="369"/>
        <v>#VALUE!</v>
      </c>
    </row>
    <row r="2089" spans="1:37" ht="25.15" customHeight="1" thickTop="1" thickBot="1" x14ac:dyDescent="0.25">
      <c r="A2089" s="286" t="s">
        <v>1949</v>
      </c>
      <c r="B2089" s="286"/>
      <c r="C2089" s="286"/>
      <c r="D2089" s="286"/>
      <c r="E2089" s="286"/>
      <c r="F2089" s="286"/>
      <c r="G2089" s="286"/>
      <c r="H2089" s="286"/>
      <c r="I2089" s="286"/>
      <c r="J2089" s="286"/>
      <c r="K2089" s="286"/>
      <c r="L2089" s="286"/>
      <c r="M2089" s="286"/>
      <c r="N2089" s="286"/>
      <c r="O2089" s="286"/>
      <c r="P2089" s="286"/>
      <c r="Q2089" s="286"/>
      <c r="R2089" s="286"/>
      <c r="S2089" s="286"/>
      <c r="T2089" s="286"/>
      <c r="U2089" s="286"/>
      <c r="V2089" s="286"/>
      <c r="W2089" s="286"/>
      <c r="X2089" s="286"/>
      <c r="Y2089" s="286"/>
      <c r="Z2089" s="286"/>
      <c r="AA2089" s="286"/>
      <c r="AB2089" s="286"/>
      <c r="AC2089" s="286"/>
      <c r="AD2089" s="88">
        <f>'Art. 121'!AF1999</f>
        <v>3</v>
      </c>
      <c r="AE2089" s="89" t="str">
        <f t="shared" si="363"/>
        <v>No aplica</v>
      </c>
      <c r="AF2089">
        <f t="shared" si="364"/>
        <v>1.5</v>
      </c>
      <c r="AG2089" s="86" t="str">
        <f t="shared" si="365"/>
        <v>No aplica</v>
      </c>
      <c r="AH2089" s="90" t="e">
        <f t="shared" si="366"/>
        <v>#VALUE!</v>
      </c>
      <c r="AI2089" s="91" t="str">
        <f t="shared" si="367"/>
        <v>No aplica</v>
      </c>
      <c r="AJ2089" s="91" t="e">
        <f t="shared" si="368"/>
        <v>#VALUE!</v>
      </c>
      <c r="AK2089" s="91" t="e">
        <f t="shared" si="369"/>
        <v>#VALUE!</v>
      </c>
    </row>
    <row r="2090" spans="1:37" ht="25.15" customHeight="1" thickTop="1" thickBot="1" x14ac:dyDescent="0.25">
      <c r="A2090" s="285" t="s">
        <v>1951</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88">
        <f>'Art. 121'!AF2000</f>
        <v>3</v>
      </c>
      <c r="AE2090" s="89" t="str">
        <f t="shared" si="363"/>
        <v>No aplica</v>
      </c>
      <c r="AF2090">
        <f t="shared" si="364"/>
        <v>1.5</v>
      </c>
      <c r="AG2090" s="86" t="str">
        <f t="shared" si="365"/>
        <v>No aplica</v>
      </c>
      <c r="AH2090" s="90" t="e">
        <f t="shared" si="366"/>
        <v>#VALUE!</v>
      </c>
      <c r="AI2090" s="91" t="str">
        <f t="shared" si="367"/>
        <v>No aplica</v>
      </c>
      <c r="AJ2090" s="91" t="e">
        <f t="shared" si="368"/>
        <v>#VALUE!</v>
      </c>
      <c r="AK2090" s="91" t="e">
        <f t="shared" si="369"/>
        <v>#VALUE!</v>
      </c>
    </row>
    <row r="2091" spans="1:37" ht="25.15" customHeight="1" thickTop="1" thickBot="1" x14ac:dyDescent="0.25">
      <c r="A2091" s="285" t="s">
        <v>1953</v>
      </c>
      <c r="B2091" s="285"/>
      <c r="C2091" s="285"/>
      <c r="D2091" s="285"/>
      <c r="E2091" s="285"/>
      <c r="F2091" s="285"/>
      <c r="G2091" s="285"/>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88">
        <f>'Art. 121'!AF2001</f>
        <v>3</v>
      </c>
      <c r="AE2091" s="89" t="str">
        <f t="shared" si="363"/>
        <v>No aplica</v>
      </c>
      <c r="AF2091">
        <f t="shared" si="364"/>
        <v>1.5</v>
      </c>
      <c r="AG2091" s="86" t="str">
        <f t="shared" si="365"/>
        <v>No aplica</v>
      </c>
      <c r="AH2091" s="90" t="e">
        <f t="shared" si="366"/>
        <v>#VALUE!</v>
      </c>
      <c r="AI2091" s="91" t="str">
        <f t="shared" si="367"/>
        <v>No aplica</v>
      </c>
      <c r="AJ2091" s="91" t="e">
        <f t="shared" si="368"/>
        <v>#VALUE!</v>
      </c>
      <c r="AK2091" s="91" t="e">
        <f t="shared" si="369"/>
        <v>#VALUE!</v>
      </c>
    </row>
    <row r="2092" spans="1:37" ht="25.15" customHeight="1" thickTop="1" thickBot="1" x14ac:dyDescent="0.25">
      <c r="A2092" s="285" t="s">
        <v>1955</v>
      </c>
      <c r="B2092" s="285"/>
      <c r="C2092" s="285"/>
      <c r="D2092" s="285"/>
      <c r="E2092" s="285"/>
      <c r="F2092" s="285"/>
      <c r="G2092" s="285"/>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88">
        <f>'Art. 121'!AF2002</f>
        <v>3</v>
      </c>
      <c r="AE2092" s="89" t="str">
        <f t="shared" si="363"/>
        <v>No aplica</v>
      </c>
      <c r="AF2092">
        <f t="shared" si="364"/>
        <v>1.5</v>
      </c>
      <c r="AG2092" s="86" t="str">
        <f t="shared" si="365"/>
        <v>No aplica</v>
      </c>
      <c r="AH2092" s="90" t="e">
        <f t="shared" si="366"/>
        <v>#VALUE!</v>
      </c>
      <c r="AI2092" s="91" t="str">
        <f t="shared" si="367"/>
        <v>No aplica</v>
      </c>
      <c r="AJ2092" s="91" t="e">
        <f t="shared" si="368"/>
        <v>#VALUE!</v>
      </c>
      <c r="AK2092" s="91" t="e">
        <f t="shared" si="369"/>
        <v>#VALUE!</v>
      </c>
    </row>
    <row r="2093" spans="1:37" ht="25.15" customHeight="1" thickTop="1" thickBot="1" x14ac:dyDescent="0.25">
      <c r="A2093" s="286" t="s">
        <v>2446</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88">
        <f>'Art. 121'!AF2003</f>
        <v>3</v>
      </c>
      <c r="AE2093" s="89" t="str">
        <f t="shared" si="363"/>
        <v>No aplica</v>
      </c>
      <c r="AF2093">
        <f t="shared" si="364"/>
        <v>1.5</v>
      </c>
      <c r="AG2093" s="86" t="str">
        <f t="shared" si="365"/>
        <v>No aplica</v>
      </c>
      <c r="AH2093" s="90" t="e">
        <f t="shared" si="366"/>
        <v>#VALUE!</v>
      </c>
      <c r="AI2093" s="91" t="str">
        <f t="shared" si="367"/>
        <v>No aplica</v>
      </c>
      <c r="AJ2093" s="91" t="e">
        <f t="shared" si="368"/>
        <v>#VALUE!</v>
      </c>
      <c r="AK2093" s="91" t="e">
        <f t="shared" si="369"/>
        <v>#VALUE!</v>
      </c>
    </row>
    <row r="2094" spans="1:37" ht="25.15" customHeight="1" thickTop="1" thickBot="1" x14ac:dyDescent="0.25">
      <c r="A2094" s="285" t="s">
        <v>1958</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88">
        <f>'Art. 121'!AF2004</f>
        <v>3</v>
      </c>
      <c r="AE2094" s="89" t="str">
        <f t="shared" si="363"/>
        <v>No aplica</v>
      </c>
      <c r="AF2094">
        <f t="shared" si="364"/>
        <v>1.5</v>
      </c>
      <c r="AG2094" s="86" t="str">
        <f t="shared" si="365"/>
        <v>No aplica</v>
      </c>
      <c r="AH2094" s="90" t="e">
        <f t="shared" si="366"/>
        <v>#VALUE!</v>
      </c>
      <c r="AI2094" s="91" t="str">
        <f t="shared" si="367"/>
        <v>No aplica</v>
      </c>
      <c r="AJ2094" s="91" t="e">
        <f t="shared" si="368"/>
        <v>#VALUE!</v>
      </c>
      <c r="AK2094" s="91" t="e">
        <f t="shared" si="369"/>
        <v>#VALUE!</v>
      </c>
    </row>
    <row r="2095" spans="1:37" ht="25.15" customHeight="1" thickTop="1" thickBot="1" x14ac:dyDescent="0.25">
      <c r="A2095" s="285" t="s">
        <v>1960</v>
      </c>
      <c r="B2095" s="285"/>
      <c r="C2095" s="285"/>
      <c r="D2095" s="285"/>
      <c r="E2095" s="285"/>
      <c r="F2095" s="285"/>
      <c r="G2095" s="285"/>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88">
        <f>'Art. 121'!AF2005</f>
        <v>3</v>
      </c>
      <c r="AE2095" s="89" t="str">
        <f t="shared" si="363"/>
        <v>No aplica</v>
      </c>
      <c r="AF2095">
        <f t="shared" si="364"/>
        <v>1.5</v>
      </c>
      <c r="AG2095" s="86" t="str">
        <f t="shared" si="365"/>
        <v>No aplica</v>
      </c>
      <c r="AH2095" s="90" t="e">
        <f t="shared" si="366"/>
        <v>#VALUE!</v>
      </c>
      <c r="AI2095" s="91" t="str">
        <f t="shared" si="367"/>
        <v>No aplica</v>
      </c>
      <c r="AJ2095" s="91" t="e">
        <f t="shared" si="368"/>
        <v>#VALUE!</v>
      </c>
      <c r="AK2095" s="91" t="e">
        <f t="shared" si="369"/>
        <v>#VALUE!</v>
      </c>
    </row>
    <row r="2096" spans="1:37" ht="25.15" customHeight="1" thickTop="1" x14ac:dyDescent="0.2">
      <c r="A2096" s="307" t="s">
        <v>2447</v>
      </c>
      <c r="B2096" s="307"/>
      <c r="C2096" s="307"/>
      <c r="D2096" s="307"/>
      <c r="E2096" s="307"/>
      <c r="F2096" s="307"/>
      <c r="G2096" s="307"/>
      <c r="H2096" s="307"/>
      <c r="I2096" s="307"/>
      <c r="J2096" s="307"/>
      <c r="K2096" s="307"/>
      <c r="L2096" s="307"/>
      <c r="M2096" s="307"/>
      <c r="N2096" s="307"/>
      <c r="O2096" s="307"/>
      <c r="P2096" s="307"/>
      <c r="Q2096" s="307"/>
      <c r="R2096" s="307"/>
      <c r="S2096" s="307"/>
      <c r="T2096" s="307"/>
      <c r="U2096" s="307"/>
      <c r="V2096" s="307"/>
      <c r="W2096" s="307"/>
      <c r="X2096" s="307"/>
      <c r="Y2096" s="307"/>
      <c r="Z2096" s="307"/>
      <c r="AA2096" s="307"/>
      <c r="AB2096" s="307"/>
      <c r="AC2096" s="307"/>
      <c r="AD2096" s="307"/>
      <c r="AE2096" s="89">
        <f>SUM(AE2077:AE2095)</f>
        <v>0</v>
      </c>
      <c r="AF2096" s="59"/>
      <c r="AG2096" s="92">
        <f>SUM(AG2077:AG2095)</f>
        <v>0</v>
      </c>
      <c r="AH2096" s="93"/>
      <c r="AI2096" s="94"/>
      <c r="AJ2096" s="94"/>
      <c r="AK2096" s="94"/>
    </row>
    <row r="2097" spans="1:37" ht="25.15" customHeight="1" x14ac:dyDescent="0.2">
      <c r="A2097" s="308" t="s">
        <v>2448</v>
      </c>
      <c r="B2097" s="308"/>
      <c r="C2097" s="308"/>
      <c r="D2097" s="308"/>
      <c r="E2097" s="308"/>
      <c r="F2097" s="308"/>
      <c r="G2097" s="308"/>
      <c r="H2097" s="308"/>
      <c r="I2097" s="308"/>
      <c r="J2097" s="308"/>
      <c r="K2097" s="308"/>
      <c r="L2097" s="308"/>
      <c r="M2097" s="308"/>
      <c r="N2097" s="308"/>
      <c r="O2097" s="308"/>
      <c r="P2097" s="308"/>
      <c r="Q2097" s="308"/>
      <c r="R2097" s="308"/>
      <c r="S2097" s="308"/>
      <c r="T2097" s="308"/>
      <c r="U2097" s="308"/>
      <c r="V2097" s="308"/>
      <c r="W2097" s="308"/>
      <c r="X2097" s="308"/>
      <c r="Y2097" s="308"/>
      <c r="Z2097" s="308"/>
      <c r="AA2097" s="308"/>
      <c r="AB2097" s="308"/>
      <c r="AC2097" s="308"/>
      <c r="AD2097" s="308"/>
      <c r="AE2097" s="89">
        <f>AE2096/$AE$23*100</f>
        <v>0</v>
      </c>
      <c r="AF2097" s="59"/>
      <c r="AG2097" s="92"/>
      <c r="AH2097" s="93"/>
      <c r="AI2097" s="94"/>
      <c r="AJ2097" s="94"/>
      <c r="AK2097" s="94"/>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5"/>
      <c r="R2098" s="70"/>
      <c r="S2098" s="70"/>
      <c r="T2098" s="70"/>
      <c r="U2098" s="70"/>
      <c r="V2098" s="70"/>
      <c r="W2098" s="70"/>
      <c r="X2098" s="70"/>
      <c r="Y2098" s="70"/>
      <c r="Z2098" s="70"/>
      <c r="AA2098" s="70"/>
      <c r="AB2098" s="70"/>
      <c r="AC2098" s="70"/>
      <c r="AD2098" s="96"/>
      <c r="AE2098" s="96"/>
    </row>
    <row r="2099" spans="1:37" ht="25.15" customHeight="1" thickTop="1" thickBot="1" x14ac:dyDescent="0.25">
      <c r="A2099" s="310" t="s">
        <v>73</v>
      </c>
      <c r="B2099" s="310"/>
      <c r="C2099" s="310"/>
      <c r="D2099" s="310"/>
      <c r="E2099" s="310"/>
      <c r="F2099" s="310"/>
      <c r="G2099" s="310"/>
      <c r="H2099" s="310"/>
      <c r="I2099" s="310"/>
      <c r="J2099" s="310"/>
      <c r="K2099" s="310"/>
      <c r="L2099" s="310"/>
      <c r="M2099" s="310"/>
      <c r="N2099" s="310"/>
      <c r="O2099" s="310"/>
      <c r="P2099" s="310"/>
      <c r="Q2099" s="310"/>
      <c r="R2099" s="310"/>
      <c r="S2099" s="310"/>
      <c r="T2099" s="310"/>
      <c r="U2099" s="310"/>
      <c r="V2099" s="310"/>
      <c r="W2099" s="310"/>
      <c r="X2099" s="310"/>
      <c r="Y2099" s="310"/>
      <c r="Z2099" s="310"/>
      <c r="AA2099" s="310"/>
      <c r="AB2099" s="310"/>
      <c r="AC2099" s="310"/>
      <c r="AD2099" s="104" t="s">
        <v>64</v>
      </c>
      <c r="AE2099" s="105" t="s">
        <v>8</v>
      </c>
      <c r="AF2099" s="86" t="s">
        <v>2133</v>
      </c>
      <c r="AG2099" s="86" t="s">
        <v>2134</v>
      </c>
      <c r="AH2099" s="86" t="s">
        <v>2135</v>
      </c>
      <c r="AI2099" s="87" t="s">
        <v>2136</v>
      </c>
      <c r="AJ2099" s="86"/>
      <c r="AK2099" s="87" t="s">
        <v>2137</v>
      </c>
    </row>
    <row r="2100" spans="1:37" ht="25.15" customHeight="1" thickTop="1" thickBot="1" x14ac:dyDescent="0.25">
      <c r="A2100" s="285" t="s">
        <v>1962</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88">
        <f>'Art. 121'!AF2008</f>
        <v>3</v>
      </c>
      <c r="AE2100" s="89" t="str">
        <f>IF(AG2100=1,AK2100,AG2100)</f>
        <v>No aplica</v>
      </c>
      <c r="AF2100">
        <f>AD2100/2</f>
        <v>1.5</v>
      </c>
      <c r="AG2100" s="86" t="str">
        <f>IF(AND(AF2100&gt;=0,AF2100&lt;=1),1,"No aplica")</f>
        <v>No aplica</v>
      </c>
      <c r="AH2100" s="90" t="e">
        <f>AD2100/(AG2100*2)</f>
        <v>#VALUE!</v>
      </c>
      <c r="AI2100" s="91" t="str">
        <f>IF(AG2100=1,AG2100/$AG$2105,"No aplica")</f>
        <v>No aplica</v>
      </c>
      <c r="AJ2100" s="91" t="e">
        <f>AF2100*AI2100</f>
        <v>#VALUE!</v>
      </c>
      <c r="AK2100" s="91" t="e">
        <f>AJ2100*$AE$23</f>
        <v>#VALUE!</v>
      </c>
    </row>
    <row r="2101" spans="1:37" ht="25.15" customHeight="1" thickTop="1" thickBot="1" x14ac:dyDescent="0.25">
      <c r="A2101" s="285" t="s">
        <v>1964</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88">
        <f>'Art. 121'!AF2009</f>
        <v>3</v>
      </c>
      <c r="AE2101" s="89" t="str">
        <f>IF(AG2101=1,AK2101,AG2101)</f>
        <v>No aplica</v>
      </c>
      <c r="AF2101">
        <f>AD2101/2</f>
        <v>1.5</v>
      </c>
      <c r="AG2101" s="86" t="str">
        <f>IF(AND(AF2101&gt;=0,AF2101&lt;=1),1,"No aplica")</f>
        <v>No aplica</v>
      </c>
      <c r="AH2101" s="90" t="e">
        <f>AD2101/(AG2101*2)</f>
        <v>#VALUE!</v>
      </c>
      <c r="AI2101" s="91" t="str">
        <f>IF(AG2101=1,AG2101/$AG$2105,"No aplica")</f>
        <v>No aplica</v>
      </c>
      <c r="AJ2101" s="91" t="e">
        <f>AF2101*AI2101</f>
        <v>#VALUE!</v>
      </c>
      <c r="AK2101" s="91" t="e">
        <f>AJ2101*$AE$23</f>
        <v>#VALUE!</v>
      </c>
    </row>
    <row r="2102" spans="1:37" ht="25.15" customHeight="1" thickTop="1" thickBot="1" x14ac:dyDescent="0.25">
      <c r="A2102" s="285" t="s">
        <v>1966</v>
      </c>
      <c r="B2102" s="285"/>
      <c r="C2102" s="285"/>
      <c r="D2102" s="285"/>
      <c r="E2102" s="285"/>
      <c r="F2102" s="285"/>
      <c r="G2102" s="285"/>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88">
        <f>'Art. 121'!AF2010</f>
        <v>3</v>
      </c>
      <c r="AE2102" s="89" t="str">
        <f>IF(AG2102=1,AK2102,AG2102)</f>
        <v>No aplica</v>
      </c>
      <c r="AF2102">
        <f>AD2102/2</f>
        <v>1.5</v>
      </c>
      <c r="AG2102" s="86" t="str">
        <f>IF(AND(AF2102&gt;=0,AF2102&lt;=1),1,"No aplica")</f>
        <v>No aplica</v>
      </c>
      <c r="AH2102" s="90" t="e">
        <f>AD2102/(AG2102*2)</f>
        <v>#VALUE!</v>
      </c>
      <c r="AI2102" s="91" t="str">
        <f>IF(AG2102=1,AG2102/$AG$2105,"No aplica")</f>
        <v>No aplica</v>
      </c>
      <c r="AJ2102" s="91" t="e">
        <f>AF2102*AI2102</f>
        <v>#VALUE!</v>
      </c>
      <c r="AK2102" s="91" t="e">
        <f>AJ2102*$AE$23</f>
        <v>#VALUE!</v>
      </c>
    </row>
    <row r="2103" spans="1:37" ht="25.15" customHeight="1" thickTop="1" thickBot="1" x14ac:dyDescent="0.25">
      <c r="A2103" s="285" t="s">
        <v>1968</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8">
        <f>'Art. 121'!AF2011</f>
        <v>3</v>
      </c>
      <c r="AE2103" s="89" t="str">
        <f>IF(AG2103=1,AK2103,AG2103)</f>
        <v>No aplica</v>
      </c>
      <c r="AF2103">
        <f>AD2103/2</f>
        <v>1.5</v>
      </c>
      <c r="AG2103" s="86" t="str">
        <f>IF(AND(AF2103&gt;=0,AF2103&lt;=1),1,"No aplica")</f>
        <v>No aplica</v>
      </c>
      <c r="AH2103" s="90" t="e">
        <f>AD2103/(AG2103*2)</f>
        <v>#VALUE!</v>
      </c>
      <c r="AI2103" s="91" t="str">
        <f>IF(AG2103=1,AG2103/$AG$2105,"No aplica")</f>
        <v>No aplica</v>
      </c>
      <c r="AJ2103" s="91" t="e">
        <f>AF2103*AI2103</f>
        <v>#VALUE!</v>
      </c>
      <c r="AK2103" s="91" t="e">
        <f>AJ2103*$AE$23</f>
        <v>#VALUE!</v>
      </c>
    </row>
    <row r="2104" spans="1:37" ht="25.15" customHeight="1" thickTop="1" thickBot="1" x14ac:dyDescent="0.25">
      <c r="A2104" s="285" t="s">
        <v>1970</v>
      </c>
      <c r="B2104" s="285"/>
      <c r="C2104" s="285"/>
      <c r="D2104" s="285"/>
      <c r="E2104" s="285"/>
      <c r="F2104" s="285"/>
      <c r="G2104" s="285"/>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88">
        <f>'Art. 121'!AF2012</f>
        <v>3</v>
      </c>
      <c r="AE2104" s="89" t="str">
        <f>IF(AG2104=1,AK2104,AG2104)</f>
        <v>No aplica</v>
      </c>
      <c r="AF2104">
        <f>AD2104/2</f>
        <v>1.5</v>
      </c>
      <c r="AG2104" s="86" t="str">
        <f>IF(AND(AF2104&gt;=0,AF2104&lt;=1),1,"No aplica")</f>
        <v>No aplica</v>
      </c>
      <c r="AH2104" s="90" t="e">
        <f>AD2104/(AG2104*2)</f>
        <v>#VALUE!</v>
      </c>
      <c r="AI2104" s="91" t="str">
        <f>IF(AG2104=1,AG2104/$AG$2105,"No aplica")</f>
        <v>No aplica</v>
      </c>
      <c r="AJ2104" s="91" t="e">
        <f>AF2104*AI2104</f>
        <v>#VALUE!</v>
      </c>
      <c r="AK2104" s="91" t="e">
        <f>AJ2104*$AE$23</f>
        <v>#VALUE!</v>
      </c>
    </row>
    <row r="2105" spans="1:37" ht="25.15" customHeight="1" thickTop="1" x14ac:dyDescent="0.2">
      <c r="A2105" s="307" t="s">
        <v>2449</v>
      </c>
      <c r="B2105" s="307"/>
      <c r="C2105" s="307"/>
      <c r="D2105" s="307"/>
      <c r="E2105" s="307"/>
      <c r="F2105" s="307"/>
      <c r="G2105" s="307"/>
      <c r="H2105" s="307"/>
      <c r="I2105" s="307"/>
      <c r="J2105" s="307"/>
      <c r="K2105" s="307"/>
      <c r="L2105" s="307"/>
      <c r="M2105" s="307"/>
      <c r="N2105" s="307"/>
      <c r="O2105" s="307"/>
      <c r="P2105" s="307"/>
      <c r="Q2105" s="307"/>
      <c r="R2105" s="307"/>
      <c r="S2105" s="307"/>
      <c r="T2105" s="307"/>
      <c r="U2105" s="307"/>
      <c r="V2105" s="307"/>
      <c r="W2105" s="307"/>
      <c r="X2105" s="307"/>
      <c r="Y2105" s="307"/>
      <c r="Z2105" s="307"/>
      <c r="AA2105" s="307"/>
      <c r="AB2105" s="307"/>
      <c r="AC2105" s="307"/>
      <c r="AD2105" s="307"/>
      <c r="AE2105" s="89">
        <f>SUM(AE2098:AE2104)</f>
        <v>0</v>
      </c>
      <c r="AF2105" s="59"/>
      <c r="AG2105" s="92">
        <f>SUM(AG2100:AG2104)</f>
        <v>0</v>
      </c>
      <c r="AH2105" s="93"/>
      <c r="AI2105" s="94"/>
      <c r="AJ2105" s="94"/>
      <c r="AK2105" s="94"/>
    </row>
    <row r="2106" spans="1:37" ht="25.15" customHeight="1" x14ac:dyDescent="0.2">
      <c r="A2106" s="308" t="s">
        <v>2450</v>
      </c>
      <c r="B2106" s="308"/>
      <c r="C2106" s="308"/>
      <c r="D2106" s="308"/>
      <c r="E2106" s="308"/>
      <c r="F2106" s="308"/>
      <c r="G2106" s="308"/>
      <c r="H2106" s="308"/>
      <c r="I2106" s="308"/>
      <c r="J2106" s="308"/>
      <c r="K2106" s="308"/>
      <c r="L2106" s="308"/>
      <c r="M2106" s="308"/>
      <c r="N2106" s="308"/>
      <c r="O2106" s="308"/>
      <c r="P2106" s="308"/>
      <c r="Q2106" s="308"/>
      <c r="R2106" s="308"/>
      <c r="S2106" s="308"/>
      <c r="T2106" s="308"/>
      <c r="U2106" s="308"/>
      <c r="V2106" s="308"/>
      <c r="W2106" s="308"/>
      <c r="X2106" s="308"/>
      <c r="Y2106" s="308"/>
      <c r="Z2106" s="308"/>
      <c r="AA2106" s="308"/>
      <c r="AB2106" s="308"/>
      <c r="AC2106" s="308"/>
      <c r="AD2106" s="308"/>
      <c r="AE2106" s="89">
        <f>AE2105/$AE$23*100</f>
        <v>0</v>
      </c>
      <c r="AF2106" s="59"/>
      <c r="AG2106" s="92"/>
      <c r="AH2106" s="93"/>
      <c r="AI2106" s="94"/>
      <c r="AJ2106" s="94"/>
      <c r="AK2106" s="94"/>
    </row>
    <row r="2107" spans="1:37" ht="25.15" customHeight="1" x14ac:dyDescent="0.2">
      <c r="A2107" s="100"/>
      <c r="B2107" s="100"/>
      <c r="C2107" s="100"/>
      <c r="D2107" s="100"/>
      <c r="E2107" s="100"/>
      <c r="F2107" s="100"/>
      <c r="G2107" s="100"/>
      <c r="H2107" s="100"/>
      <c r="I2107" s="100"/>
      <c r="J2107" s="100"/>
      <c r="K2107" s="100"/>
      <c r="L2107" s="100"/>
      <c r="M2107" s="100"/>
      <c r="N2107" s="100"/>
      <c r="O2107" s="100"/>
      <c r="P2107" s="100"/>
      <c r="Q2107" s="95"/>
      <c r="R2107" s="100"/>
      <c r="S2107" s="100"/>
      <c r="T2107" s="100"/>
      <c r="U2107" s="100"/>
      <c r="V2107" s="100"/>
      <c r="W2107" s="100"/>
      <c r="X2107" s="100"/>
      <c r="Y2107" s="100"/>
      <c r="Z2107" s="100"/>
      <c r="AA2107" s="100"/>
      <c r="AB2107" s="100"/>
      <c r="AC2107" s="100"/>
      <c r="AD2107" s="96"/>
      <c r="AE2107" s="96"/>
    </row>
    <row r="2108" spans="1:37" ht="25.15" customHeight="1" x14ac:dyDescent="0.2">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15" customHeight="1" x14ac:dyDescent="0.2">
      <c r="A2109" s="309" t="s">
        <v>1971</v>
      </c>
      <c r="B2109" s="309"/>
      <c r="C2109" s="309"/>
      <c r="D2109" s="309"/>
      <c r="E2109" s="309"/>
      <c r="F2109" s="309"/>
      <c r="G2109" s="309"/>
      <c r="H2109" s="309"/>
      <c r="I2109" s="309"/>
      <c r="J2109" s="309"/>
      <c r="K2109" s="309"/>
      <c r="L2109" s="309"/>
      <c r="M2109" s="309"/>
      <c r="N2109" s="309"/>
      <c r="O2109" s="309"/>
      <c r="P2109" s="309"/>
      <c r="Q2109" s="309"/>
      <c r="R2109" s="309"/>
      <c r="S2109" s="309"/>
      <c r="T2109" s="309"/>
      <c r="U2109" s="309"/>
      <c r="V2109" s="309"/>
      <c r="W2109" s="309"/>
      <c r="X2109" s="309"/>
      <c r="Y2109" s="309"/>
      <c r="Z2109" s="309"/>
      <c r="AA2109" s="309"/>
      <c r="AB2109" s="309"/>
      <c r="AC2109" s="309"/>
      <c r="AD2109" s="82"/>
      <c r="AE2109" s="82"/>
    </row>
    <row r="2110" spans="1:37" ht="25.15" customHeight="1" x14ac:dyDescent="0.2">
      <c r="A2110" s="101"/>
      <c r="B2110" s="102"/>
      <c r="C2110" s="102"/>
      <c r="D2110" s="102"/>
      <c r="E2110" s="102"/>
      <c r="F2110" s="102"/>
      <c r="G2110" s="102"/>
      <c r="H2110" s="102"/>
      <c r="I2110" s="102"/>
      <c r="J2110" s="102"/>
      <c r="K2110" s="102"/>
      <c r="L2110" s="102"/>
      <c r="M2110" s="102"/>
      <c r="N2110" s="102"/>
      <c r="O2110" s="102"/>
      <c r="P2110" s="102"/>
      <c r="Q2110" s="103"/>
      <c r="R2110" s="102"/>
      <c r="S2110" s="102"/>
      <c r="T2110" s="102"/>
      <c r="U2110" s="102"/>
      <c r="V2110" s="102"/>
      <c r="W2110" s="102"/>
      <c r="X2110" s="102"/>
      <c r="Y2110" s="102"/>
      <c r="Z2110" s="102"/>
      <c r="AA2110" s="102"/>
      <c r="AB2110" s="102"/>
      <c r="AC2110" s="102"/>
      <c r="AD2110" s="83"/>
      <c r="AE2110" s="83"/>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5"/>
      <c r="R2111" s="70"/>
      <c r="S2111" s="70"/>
      <c r="T2111" s="70"/>
      <c r="U2111" s="70"/>
      <c r="V2111" s="70"/>
      <c r="W2111" s="70"/>
      <c r="X2111" s="70"/>
      <c r="Y2111" s="70"/>
      <c r="Z2111" s="70"/>
      <c r="AA2111" s="70"/>
      <c r="AB2111" s="70"/>
      <c r="AC2111" s="70"/>
      <c r="AD2111" s="96"/>
      <c r="AE2111" s="96"/>
    </row>
    <row r="2112" spans="1:37" ht="25.15" customHeight="1" thickTop="1" thickBot="1" x14ac:dyDescent="0.25">
      <c r="A2112" s="299" t="s">
        <v>43</v>
      </c>
      <c r="B2112" s="299"/>
      <c r="C2112" s="299"/>
      <c r="D2112" s="299"/>
      <c r="E2112" s="299"/>
      <c r="F2112" s="299"/>
      <c r="G2112" s="299"/>
      <c r="H2112" s="299"/>
      <c r="I2112" s="299"/>
      <c r="J2112" s="299"/>
      <c r="K2112" s="299"/>
      <c r="L2112" s="299"/>
      <c r="M2112" s="299"/>
      <c r="N2112" s="299"/>
      <c r="O2112" s="299"/>
      <c r="P2112" s="299"/>
      <c r="Q2112" s="299"/>
      <c r="R2112" s="299"/>
      <c r="S2112" s="299"/>
      <c r="T2112" s="299"/>
      <c r="U2112" s="299"/>
      <c r="V2112" s="299"/>
      <c r="W2112" s="299"/>
      <c r="X2112" s="299"/>
      <c r="Y2112" s="299"/>
      <c r="Z2112" s="299"/>
      <c r="AA2112" s="299"/>
      <c r="AB2112" s="299"/>
      <c r="AC2112" s="299"/>
      <c r="AD2112" s="63" t="s">
        <v>64</v>
      </c>
      <c r="AE2112" s="211" t="s">
        <v>8</v>
      </c>
      <c r="AF2112" s="86" t="s">
        <v>2133</v>
      </c>
      <c r="AG2112" s="86" t="s">
        <v>2134</v>
      </c>
      <c r="AH2112" s="86" t="s">
        <v>2135</v>
      </c>
      <c r="AI2112" s="87" t="s">
        <v>2136</v>
      </c>
      <c r="AJ2112" s="86"/>
      <c r="AK2112" s="87" t="s">
        <v>2137</v>
      </c>
    </row>
    <row r="2113" spans="1:37" ht="25.15" customHeight="1" thickTop="1" thickBot="1" x14ac:dyDescent="0.25">
      <c r="A2113" s="285" t="s">
        <v>2451</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88">
        <f>'Art. 121'!AF2021</f>
        <v>0</v>
      </c>
      <c r="AE2113" s="89">
        <f t="shared" ref="AE2113:AE2127" si="370">IF(AG2113=1,AK2113,AG2113)</f>
        <v>0</v>
      </c>
      <c r="AF2113">
        <f t="shared" ref="AF2113:AF2127" si="371">AD2113/2</f>
        <v>0</v>
      </c>
      <c r="AG2113" s="86">
        <f t="shared" ref="AG2113:AG2127" si="372">IF(AND(AF2113&gt;=0,AF2113&lt;=1),1,"No aplica")</f>
        <v>1</v>
      </c>
      <c r="AH2113" s="90">
        <f t="shared" ref="AH2113:AH2127" si="373">AD2113/(AG2113*2)</f>
        <v>0</v>
      </c>
      <c r="AI2113" s="91">
        <f t="shared" ref="AI2113:AI2127" si="374">IF(AG2113=1,AG2113/$AG$2128,"No aplica")</f>
        <v>6.6666666666666666E-2</v>
      </c>
      <c r="AJ2113" s="91">
        <f t="shared" ref="AJ2113:AJ2127" si="375">AF2113*AI2113</f>
        <v>0</v>
      </c>
      <c r="AK2113" s="91">
        <f t="shared" ref="AK2113:AK2127" si="376">AJ2113*$AE$23</f>
        <v>0</v>
      </c>
    </row>
    <row r="2114" spans="1:37" ht="25.15" customHeight="1" thickTop="1" thickBot="1" x14ac:dyDescent="0.25">
      <c r="A2114" s="285" t="s">
        <v>989</v>
      </c>
      <c r="B2114" s="285"/>
      <c r="C2114" s="285"/>
      <c r="D2114" s="285"/>
      <c r="E2114" s="285"/>
      <c r="F2114" s="285"/>
      <c r="G2114" s="285"/>
      <c r="H2114" s="285"/>
      <c r="I2114" s="285"/>
      <c r="J2114" s="285"/>
      <c r="K2114" s="285"/>
      <c r="L2114" s="285"/>
      <c r="M2114" s="285"/>
      <c r="N2114" s="285"/>
      <c r="O2114" s="285"/>
      <c r="P2114" s="285"/>
      <c r="Q2114" s="285"/>
      <c r="R2114" s="285"/>
      <c r="S2114" s="285"/>
      <c r="T2114" s="285"/>
      <c r="U2114" s="285"/>
      <c r="V2114" s="285"/>
      <c r="W2114" s="285"/>
      <c r="X2114" s="285"/>
      <c r="Y2114" s="285"/>
      <c r="Z2114" s="285"/>
      <c r="AA2114" s="285"/>
      <c r="AB2114" s="285"/>
      <c r="AC2114" s="285"/>
      <c r="AD2114" s="88">
        <f>'Art. 121'!AF2022</f>
        <v>0</v>
      </c>
      <c r="AE2114" s="89">
        <f t="shared" si="370"/>
        <v>0</v>
      </c>
      <c r="AF2114">
        <f t="shared" si="371"/>
        <v>0</v>
      </c>
      <c r="AG2114" s="86">
        <f t="shared" si="372"/>
        <v>1</v>
      </c>
      <c r="AH2114" s="90">
        <f t="shared" si="373"/>
        <v>0</v>
      </c>
      <c r="AI2114" s="91">
        <f t="shared" si="374"/>
        <v>6.6666666666666666E-2</v>
      </c>
      <c r="AJ2114" s="91">
        <f t="shared" si="375"/>
        <v>0</v>
      </c>
      <c r="AK2114" s="91">
        <f t="shared" si="376"/>
        <v>0</v>
      </c>
    </row>
    <row r="2115" spans="1:37" ht="25.15" customHeight="1" thickTop="1" thickBot="1" x14ac:dyDescent="0.25">
      <c r="A2115" s="285" t="s">
        <v>1975</v>
      </c>
      <c r="B2115" s="285"/>
      <c r="C2115" s="285"/>
      <c r="D2115" s="285"/>
      <c r="E2115" s="285"/>
      <c r="F2115" s="285"/>
      <c r="G2115" s="285"/>
      <c r="H2115" s="285"/>
      <c r="I2115" s="285"/>
      <c r="J2115" s="285"/>
      <c r="K2115" s="285"/>
      <c r="L2115" s="285"/>
      <c r="M2115" s="285"/>
      <c r="N2115" s="285"/>
      <c r="O2115" s="285"/>
      <c r="P2115" s="285"/>
      <c r="Q2115" s="285"/>
      <c r="R2115" s="285"/>
      <c r="S2115" s="285"/>
      <c r="T2115" s="285"/>
      <c r="U2115" s="285"/>
      <c r="V2115" s="285"/>
      <c r="W2115" s="285"/>
      <c r="X2115" s="285"/>
      <c r="Y2115" s="285"/>
      <c r="Z2115" s="285"/>
      <c r="AA2115" s="285"/>
      <c r="AB2115" s="285"/>
      <c r="AC2115" s="285"/>
      <c r="AD2115" s="88">
        <f>'Art. 121'!AF2023</f>
        <v>0</v>
      </c>
      <c r="AE2115" s="89">
        <f t="shared" si="370"/>
        <v>0</v>
      </c>
      <c r="AF2115">
        <f t="shared" si="371"/>
        <v>0</v>
      </c>
      <c r="AG2115" s="86">
        <f t="shared" si="372"/>
        <v>1</v>
      </c>
      <c r="AH2115" s="90">
        <f t="shared" si="373"/>
        <v>0</v>
      </c>
      <c r="AI2115" s="91">
        <f t="shared" si="374"/>
        <v>6.6666666666666666E-2</v>
      </c>
      <c r="AJ2115" s="91">
        <f t="shared" si="375"/>
        <v>0</v>
      </c>
      <c r="AK2115" s="91">
        <f t="shared" si="376"/>
        <v>0</v>
      </c>
    </row>
    <row r="2116" spans="1:37" ht="25.15" customHeight="1" thickTop="1" thickBot="1" x14ac:dyDescent="0.25">
      <c r="A2116" s="285" t="s">
        <v>1977</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88">
        <f>'Art. 121'!AF2024</f>
        <v>0</v>
      </c>
      <c r="AE2116" s="89">
        <f t="shared" si="370"/>
        <v>0</v>
      </c>
      <c r="AF2116">
        <f t="shared" si="371"/>
        <v>0</v>
      </c>
      <c r="AG2116" s="86">
        <f t="shared" si="372"/>
        <v>1</v>
      </c>
      <c r="AH2116" s="90">
        <f t="shared" si="373"/>
        <v>0</v>
      </c>
      <c r="AI2116" s="91">
        <f t="shared" si="374"/>
        <v>6.6666666666666666E-2</v>
      </c>
      <c r="AJ2116" s="91">
        <f t="shared" si="375"/>
        <v>0</v>
      </c>
      <c r="AK2116" s="91">
        <f t="shared" si="376"/>
        <v>0</v>
      </c>
    </row>
    <row r="2117" spans="1:37" ht="25.15" customHeight="1" thickTop="1" thickBot="1" x14ac:dyDescent="0.25">
      <c r="A2117" s="286" t="s">
        <v>1979</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88">
        <f>'Art. 121'!AF2025</f>
        <v>0</v>
      </c>
      <c r="AE2117" s="89">
        <f t="shared" si="370"/>
        <v>0</v>
      </c>
      <c r="AF2117">
        <f t="shared" si="371"/>
        <v>0</v>
      </c>
      <c r="AG2117" s="86">
        <f t="shared" si="372"/>
        <v>1</v>
      </c>
      <c r="AH2117" s="90">
        <f t="shared" si="373"/>
        <v>0</v>
      </c>
      <c r="AI2117" s="91">
        <f t="shared" si="374"/>
        <v>6.6666666666666666E-2</v>
      </c>
      <c r="AJ2117" s="91">
        <f t="shared" si="375"/>
        <v>0</v>
      </c>
      <c r="AK2117" s="91">
        <f t="shared" si="376"/>
        <v>0</v>
      </c>
    </row>
    <row r="2118" spans="1:37" ht="25.15" customHeight="1" thickTop="1" thickBot="1" x14ac:dyDescent="0.25">
      <c r="A2118" s="286" t="s">
        <v>2452</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88">
        <f>'Art. 121'!AF2026</f>
        <v>1</v>
      </c>
      <c r="AE2118" s="89">
        <f t="shared" si="370"/>
        <v>0.17543859649122806</v>
      </c>
      <c r="AF2118">
        <f t="shared" si="371"/>
        <v>0.5</v>
      </c>
      <c r="AG2118" s="86">
        <f t="shared" si="372"/>
        <v>1</v>
      </c>
      <c r="AH2118" s="90">
        <f t="shared" si="373"/>
        <v>0.5</v>
      </c>
      <c r="AI2118" s="91">
        <f t="shared" si="374"/>
        <v>6.6666666666666666E-2</v>
      </c>
      <c r="AJ2118" s="91">
        <f t="shared" si="375"/>
        <v>3.3333333333333333E-2</v>
      </c>
      <c r="AK2118" s="91">
        <f t="shared" si="376"/>
        <v>0.17543859649122806</v>
      </c>
    </row>
    <row r="2119" spans="1:37" ht="25.15" customHeight="1" thickTop="1" thickBot="1" x14ac:dyDescent="0.25">
      <c r="A2119" s="285" t="s">
        <v>1697</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88">
        <f>'Art. 121'!AF2027</f>
        <v>1</v>
      </c>
      <c r="AE2119" s="89">
        <f t="shared" si="370"/>
        <v>0.17543859649122806</v>
      </c>
      <c r="AF2119">
        <f t="shared" si="371"/>
        <v>0.5</v>
      </c>
      <c r="AG2119" s="86">
        <f t="shared" si="372"/>
        <v>1</v>
      </c>
      <c r="AH2119" s="90">
        <f t="shared" si="373"/>
        <v>0.5</v>
      </c>
      <c r="AI2119" s="91">
        <f t="shared" si="374"/>
        <v>6.6666666666666666E-2</v>
      </c>
      <c r="AJ2119" s="91">
        <f t="shared" si="375"/>
        <v>3.3333333333333333E-2</v>
      </c>
      <c r="AK2119" s="91">
        <f t="shared" si="376"/>
        <v>0.17543859649122806</v>
      </c>
    </row>
    <row r="2120" spans="1:37" ht="25.15" customHeight="1" thickTop="1" thickBot="1" x14ac:dyDescent="0.25">
      <c r="A2120" s="285" t="s">
        <v>1982</v>
      </c>
      <c r="B2120" s="285"/>
      <c r="C2120" s="285"/>
      <c r="D2120" s="285"/>
      <c r="E2120" s="285"/>
      <c r="F2120" s="285"/>
      <c r="G2120" s="285"/>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88">
        <f>'Art. 121'!AF2028</f>
        <v>1</v>
      </c>
      <c r="AE2120" s="89">
        <f t="shared" si="370"/>
        <v>0.17543859649122806</v>
      </c>
      <c r="AF2120">
        <f t="shared" si="371"/>
        <v>0.5</v>
      </c>
      <c r="AG2120" s="86">
        <f t="shared" si="372"/>
        <v>1</v>
      </c>
      <c r="AH2120" s="90">
        <f t="shared" si="373"/>
        <v>0.5</v>
      </c>
      <c r="AI2120" s="91">
        <f t="shared" si="374"/>
        <v>6.6666666666666666E-2</v>
      </c>
      <c r="AJ2120" s="91">
        <f t="shared" si="375"/>
        <v>3.3333333333333333E-2</v>
      </c>
      <c r="AK2120" s="91">
        <f t="shared" si="376"/>
        <v>0.17543859649122806</v>
      </c>
    </row>
    <row r="2121" spans="1:37" ht="25.15" customHeight="1" thickTop="1" thickBot="1" x14ac:dyDescent="0.25">
      <c r="A2121" s="285" t="s">
        <v>1984</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88">
        <f>'Art. 121'!AF2029</f>
        <v>1</v>
      </c>
      <c r="AE2121" s="89">
        <f t="shared" si="370"/>
        <v>0.17543859649122806</v>
      </c>
      <c r="AF2121">
        <f t="shared" si="371"/>
        <v>0.5</v>
      </c>
      <c r="AG2121" s="86">
        <f t="shared" si="372"/>
        <v>1</v>
      </c>
      <c r="AH2121" s="90">
        <f t="shared" si="373"/>
        <v>0.5</v>
      </c>
      <c r="AI2121" s="91">
        <f t="shared" si="374"/>
        <v>6.6666666666666666E-2</v>
      </c>
      <c r="AJ2121" s="91">
        <f t="shared" si="375"/>
        <v>3.3333333333333333E-2</v>
      </c>
      <c r="AK2121" s="91">
        <f t="shared" si="376"/>
        <v>0.17543859649122806</v>
      </c>
    </row>
    <row r="2122" spans="1:37" ht="25.15" customHeight="1" thickTop="1" thickBot="1" x14ac:dyDescent="0.25">
      <c r="A2122" s="285" t="s">
        <v>1986</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88">
        <f>'Art. 121'!AF2030</f>
        <v>1</v>
      </c>
      <c r="AE2122" s="89">
        <f t="shared" si="370"/>
        <v>0.17543859649122806</v>
      </c>
      <c r="AF2122">
        <f t="shared" si="371"/>
        <v>0.5</v>
      </c>
      <c r="AG2122" s="86">
        <f t="shared" si="372"/>
        <v>1</v>
      </c>
      <c r="AH2122" s="90">
        <f t="shared" si="373"/>
        <v>0.5</v>
      </c>
      <c r="AI2122" s="91">
        <f t="shared" si="374"/>
        <v>6.6666666666666666E-2</v>
      </c>
      <c r="AJ2122" s="91">
        <f t="shared" si="375"/>
        <v>3.3333333333333333E-2</v>
      </c>
      <c r="AK2122" s="91">
        <f t="shared" si="376"/>
        <v>0.17543859649122806</v>
      </c>
    </row>
    <row r="2123" spans="1:37" ht="25.15" customHeight="1" thickTop="1" thickBot="1" x14ac:dyDescent="0.25">
      <c r="A2123" s="285" t="s">
        <v>1988</v>
      </c>
      <c r="B2123" s="285"/>
      <c r="C2123" s="285"/>
      <c r="D2123" s="285"/>
      <c r="E2123" s="285"/>
      <c r="F2123" s="285"/>
      <c r="G2123" s="285"/>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88">
        <f>'Art. 121'!AF2031</f>
        <v>1</v>
      </c>
      <c r="AE2123" s="89">
        <f t="shared" si="370"/>
        <v>0.17543859649122806</v>
      </c>
      <c r="AF2123">
        <f t="shared" si="371"/>
        <v>0.5</v>
      </c>
      <c r="AG2123" s="86">
        <f t="shared" si="372"/>
        <v>1</v>
      </c>
      <c r="AH2123" s="90">
        <f t="shared" si="373"/>
        <v>0.5</v>
      </c>
      <c r="AI2123" s="91">
        <f t="shared" si="374"/>
        <v>6.6666666666666666E-2</v>
      </c>
      <c r="AJ2123" s="91">
        <f t="shared" si="375"/>
        <v>3.3333333333333333E-2</v>
      </c>
      <c r="AK2123" s="91">
        <f t="shared" si="376"/>
        <v>0.17543859649122806</v>
      </c>
    </row>
    <row r="2124" spans="1:37" ht="25.15" customHeight="1" thickTop="1" thickBot="1" x14ac:dyDescent="0.25">
      <c r="A2124" s="286" t="s">
        <v>1990</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88">
        <f>'Art. 121'!AF2032</f>
        <v>1</v>
      </c>
      <c r="AE2124" s="89">
        <f t="shared" si="370"/>
        <v>0.17543859649122806</v>
      </c>
      <c r="AF2124">
        <f t="shared" si="371"/>
        <v>0.5</v>
      </c>
      <c r="AG2124" s="86">
        <f t="shared" si="372"/>
        <v>1</v>
      </c>
      <c r="AH2124" s="90">
        <f t="shared" si="373"/>
        <v>0.5</v>
      </c>
      <c r="AI2124" s="91">
        <f t="shared" si="374"/>
        <v>6.6666666666666666E-2</v>
      </c>
      <c r="AJ2124" s="91">
        <f t="shared" si="375"/>
        <v>3.3333333333333333E-2</v>
      </c>
      <c r="AK2124" s="91">
        <f t="shared" si="376"/>
        <v>0.17543859649122806</v>
      </c>
    </row>
    <row r="2125" spans="1:37" ht="25.15" customHeight="1" thickTop="1" thickBot="1" x14ac:dyDescent="0.25">
      <c r="A2125" s="286" t="s">
        <v>2453</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88">
        <f>'Art. 121'!AF2033</f>
        <v>1</v>
      </c>
      <c r="AE2125" s="89">
        <f t="shared" si="370"/>
        <v>0.17543859649122806</v>
      </c>
      <c r="AF2125">
        <f t="shared" si="371"/>
        <v>0.5</v>
      </c>
      <c r="AG2125" s="86">
        <f t="shared" si="372"/>
        <v>1</v>
      </c>
      <c r="AH2125" s="90">
        <f t="shared" si="373"/>
        <v>0.5</v>
      </c>
      <c r="AI2125" s="91">
        <f t="shared" si="374"/>
        <v>6.6666666666666666E-2</v>
      </c>
      <c r="AJ2125" s="91">
        <f t="shared" si="375"/>
        <v>3.3333333333333333E-2</v>
      </c>
      <c r="AK2125" s="91">
        <f t="shared" si="376"/>
        <v>0.17543859649122806</v>
      </c>
    </row>
    <row r="2126" spans="1:37" ht="25.15" customHeight="1" thickTop="1" thickBot="1" x14ac:dyDescent="0.25">
      <c r="A2126" s="285" t="s">
        <v>1993</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88">
        <f>'Art. 121'!AF2034</f>
        <v>1</v>
      </c>
      <c r="AE2126" s="89">
        <f t="shared" si="370"/>
        <v>0.17543859649122806</v>
      </c>
      <c r="AF2126">
        <f t="shared" si="371"/>
        <v>0.5</v>
      </c>
      <c r="AG2126" s="86">
        <f t="shared" si="372"/>
        <v>1</v>
      </c>
      <c r="AH2126" s="90">
        <f t="shared" si="373"/>
        <v>0.5</v>
      </c>
      <c r="AI2126" s="91">
        <f t="shared" si="374"/>
        <v>6.6666666666666666E-2</v>
      </c>
      <c r="AJ2126" s="91">
        <f t="shared" si="375"/>
        <v>3.3333333333333333E-2</v>
      </c>
      <c r="AK2126" s="91">
        <f t="shared" si="376"/>
        <v>0.17543859649122806</v>
      </c>
    </row>
    <row r="2127" spans="1:37" ht="25.15" customHeight="1" thickTop="1" thickBot="1" x14ac:dyDescent="0.25">
      <c r="A2127" s="285" t="s">
        <v>1995</v>
      </c>
      <c r="B2127" s="285"/>
      <c r="C2127" s="285"/>
      <c r="D2127" s="285"/>
      <c r="E2127" s="285"/>
      <c r="F2127" s="285"/>
      <c r="G2127" s="285"/>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88">
        <f>'Art. 121'!AF2035</f>
        <v>1</v>
      </c>
      <c r="AE2127" s="89">
        <f t="shared" si="370"/>
        <v>0.17543859649122806</v>
      </c>
      <c r="AF2127">
        <f t="shared" si="371"/>
        <v>0.5</v>
      </c>
      <c r="AG2127" s="86">
        <f t="shared" si="372"/>
        <v>1</v>
      </c>
      <c r="AH2127" s="90">
        <f t="shared" si="373"/>
        <v>0.5</v>
      </c>
      <c r="AI2127" s="91">
        <f t="shared" si="374"/>
        <v>6.6666666666666666E-2</v>
      </c>
      <c r="AJ2127" s="91">
        <f t="shared" si="375"/>
        <v>3.3333333333333333E-2</v>
      </c>
      <c r="AK2127" s="91">
        <f t="shared" si="376"/>
        <v>0.17543859649122806</v>
      </c>
    </row>
    <row r="2128" spans="1:37" ht="25.15" customHeight="1" thickTop="1" x14ac:dyDescent="0.2">
      <c r="A2128" s="307" t="s">
        <v>2454</v>
      </c>
      <c r="B2128" s="307"/>
      <c r="C2128" s="307"/>
      <c r="D2128" s="307"/>
      <c r="E2128" s="307"/>
      <c r="F2128" s="307"/>
      <c r="G2128" s="307"/>
      <c r="H2128" s="307"/>
      <c r="I2128" s="307"/>
      <c r="J2128" s="307"/>
      <c r="K2128" s="307"/>
      <c r="L2128" s="307"/>
      <c r="M2128" s="307"/>
      <c r="N2128" s="307"/>
      <c r="O2128" s="307"/>
      <c r="P2128" s="307"/>
      <c r="Q2128" s="307"/>
      <c r="R2128" s="307"/>
      <c r="S2128" s="307"/>
      <c r="T2128" s="307"/>
      <c r="U2128" s="307"/>
      <c r="V2128" s="307"/>
      <c r="W2128" s="307"/>
      <c r="X2128" s="307"/>
      <c r="Y2128" s="307"/>
      <c r="Z2128" s="307"/>
      <c r="AA2128" s="307"/>
      <c r="AB2128" s="307"/>
      <c r="AC2128" s="307"/>
      <c r="AD2128" s="307"/>
      <c r="AE2128" s="89">
        <f>SUM(AE2113:AE2127)</f>
        <v>1.7543859649122808</v>
      </c>
      <c r="AF2128" s="59"/>
      <c r="AG2128" s="92">
        <f>SUM(AG2113:AG2127)</f>
        <v>15</v>
      </c>
      <c r="AH2128" s="93"/>
      <c r="AI2128" s="94"/>
      <c r="AJ2128" s="94"/>
      <c r="AK2128" s="94"/>
    </row>
    <row r="2129" spans="1:37" ht="25.15" customHeight="1" x14ac:dyDescent="0.2">
      <c r="A2129" s="308" t="s">
        <v>2455</v>
      </c>
      <c r="B2129" s="308"/>
      <c r="C2129" s="308"/>
      <c r="D2129" s="308"/>
      <c r="E2129" s="308"/>
      <c r="F2129" s="308"/>
      <c r="G2129" s="308"/>
      <c r="H2129" s="308"/>
      <c r="I2129" s="308"/>
      <c r="J2129" s="308"/>
      <c r="K2129" s="308"/>
      <c r="L2129" s="308"/>
      <c r="M2129" s="308"/>
      <c r="N2129" s="308"/>
      <c r="O2129" s="308"/>
      <c r="P2129" s="308"/>
      <c r="Q2129" s="308"/>
      <c r="R2129" s="308"/>
      <c r="S2129" s="308"/>
      <c r="T2129" s="308"/>
      <c r="U2129" s="308"/>
      <c r="V2129" s="308"/>
      <c r="W2129" s="308"/>
      <c r="X2129" s="308"/>
      <c r="Y2129" s="308"/>
      <c r="Z2129" s="308"/>
      <c r="AA2129" s="308"/>
      <c r="AB2129" s="308"/>
      <c r="AC2129" s="308"/>
      <c r="AD2129" s="308"/>
      <c r="AE2129" s="89">
        <f>AE2128/$AE$23*100</f>
        <v>33.333333333333336</v>
      </c>
      <c r="AF2129" s="59"/>
      <c r="AG2129" s="92"/>
      <c r="AH2129" s="93"/>
      <c r="AI2129" s="94"/>
      <c r="AJ2129" s="94"/>
      <c r="AK2129" s="94"/>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5"/>
      <c r="R2130" s="70"/>
      <c r="S2130" s="70"/>
      <c r="T2130" s="70"/>
      <c r="U2130" s="70"/>
      <c r="V2130" s="70"/>
      <c r="W2130" s="70"/>
      <c r="X2130" s="70"/>
      <c r="Y2130" s="70"/>
      <c r="Z2130" s="70"/>
      <c r="AA2130" s="70"/>
      <c r="AB2130" s="70"/>
      <c r="AC2130" s="70"/>
      <c r="AD2130" s="96"/>
      <c r="AE2130" s="96"/>
    </row>
    <row r="2131" spans="1:37" ht="25.15" customHeight="1" thickTop="1" thickBot="1" x14ac:dyDescent="0.25">
      <c r="A2131" s="310" t="s">
        <v>73</v>
      </c>
      <c r="B2131" s="310"/>
      <c r="C2131" s="310"/>
      <c r="D2131" s="310"/>
      <c r="E2131" s="310"/>
      <c r="F2131" s="310"/>
      <c r="G2131" s="310"/>
      <c r="H2131" s="310"/>
      <c r="I2131" s="310"/>
      <c r="J2131" s="310"/>
      <c r="K2131" s="310"/>
      <c r="L2131" s="310"/>
      <c r="M2131" s="310"/>
      <c r="N2131" s="310"/>
      <c r="O2131" s="310"/>
      <c r="P2131" s="310"/>
      <c r="Q2131" s="310"/>
      <c r="R2131" s="310"/>
      <c r="S2131" s="310"/>
      <c r="T2131" s="310"/>
      <c r="U2131" s="310"/>
      <c r="V2131" s="310"/>
      <c r="W2131" s="310"/>
      <c r="X2131" s="310"/>
      <c r="Y2131" s="310"/>
      <c r="Z2131" s="310"/>
      <c r="AA2131" s="310"/>
      <c r="AB2131" s="310"/>
      <c r="AC2131" s="310"/>
      <c r="AD2131" s="104" t="s">
        <v>64</v>
      </c>
      <c r="AE2131" s="105" t="s">
        <v>8</v>
      </c>
      <c r="AF2131" s="86" t="s">
        <v>2133</v>
      </c>
      <c r="AG2131" s="86" t="s">
        <v>2134</v>
      </c>
      <c r="AH2131" s="86" t="s">
        <v>2135</v>
      </c>
      <c r="AI2131" s="87" t="s">
        <v>2136</v>
      </c>
      <c r="AJ2131" s="86"/>
      <c r="AK2131" s="87" t="s">
        <v>2137</v>
      </c>
    </row>
    <row r="2132" spans="1:37" ht="25.15" customHeight="1" thickTop="1" thickBot="1" x14ac:dyDescent="0.25">
      <c r="A2132" s="285" t="s">
        <v>1997</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88">
        <f>'Art. 121'!AF2038</f>
        <v>1</v>
      </c>
      <c r="AE2132" s="89">
        <f>IF(AG2132=1,AK2132,AG2132)</f>
        <v>0.52631578947368418</v>
      </c>
      <c r="AF2132">
        <f>AD2132/2</f>
        <v>0.5</v>
      </c>
      <c r="AG2132" s="86">
        <f>IF(AND(AF2132&gt;=0,AF2132&lt;=1),1,"No aplica")</f>
        <v>1</v>
      </c>
      <c r="AH2132" s="90">
        <f>AD2132/(AG2132*2)</f>
        <v>0.5</v>
      </c>
      <c r="AI2132" s="91">
        <f>IF(AG2132=1,AG2132/$AG$2137,"No aplica")</f>
        <v>0.2</v>
      </c>
      <c r="AJ2132" s="91">
        <f>AF2132*AI2132</f>
        <v>0.1</v>
      </c>
      <c r="AK2132" s="91">
        <f>AJ2132*$AE$23</f>
        <v>0.52631578947368418</v>
      </c>
    </row>
    <row r="2133" spans="1:37" ht="25.15" customHeight="1" thickTop="1" thickBot="1" x14ac:dyDescent="0.25">
      <c r="A2133" s="285" t="s">
        <v>1999</v>
      </c>
      <c r="B2133" s="285"/>
      <c r="C2133" s="285"/>
      <c r="D2133" s="285"/>
      <c r="E2133" s="285"/>
      <c r="F2133" s="285"/>
      <c r="G2133" s="285"/>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88">
        <f>'Art. 121'!AF2039</f>
        <v>1</v>
      </c>
      <c r="AE2133" s="89">
        <f>IF(AG2133=1,AK2133,AG2133)</f>
        <v>0.52631578947368418</v>
      </c>
      <c r="AF2133">
        <f>AD2133/2</f>
        <v>0.5</v>
      </c>
      <c r="AG2133" s="86">
        <f>IF(AND(AF2133&gt;=0,AF2133&lt;=1),1,"No aplica")</f>
        <v>1</v>
      </c>
      <c r="AH2133" s="90">
        <f>AD2133/(AG2133*2)</f>
        <v>0.5</v>
      </c>
      <c r="AI2133" s="91">
        <f>IF(AG2133=1,AG2133/$AG$2137,"No aplica")</f>
        <v>0.2</v>
      </c>
      <c r="AJ2133" s="91">
        <f>AF2133*AI2133</f>
        <v>0.1</v>
      </c>
      <c r="AK2133" s="91">
        <f>AJ2133*$AE$23</f>
        <v>0.52631578947368418</v>
      </c>
    </row>
    <row r="2134" spans="1:37" ht="25.15" customHeight="1" thickTop="1" thickBot="1" x14ac:dyDescent="0.25">
      <c r="A2134" s="285" t="s">
        <v>2001</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8">
        <f>'Art. 121'!AF2040</f>
        <v>1</v>
      </c>
      <c r="AE2134" s="89">
        <f>IF(AG2134=1,AK2134,AG2134)</f>
        <v>0.52631578947368418</v>
      </c>
      <c r="AF2134">
        <f>AD2134/2</f>
        <v>0.5</v>
      </c>
      <c r="AG2134" s="86">
        <f>IF(AND(AF2134&gt;=0,AF2134&lt;=1),1,"No aplica")</f>
        <v>1</v>
      </c>
      <c r="AH2134" s="90">
        <f>AD2134/(AG2134*2)</f>
        <v>0.5</v>
      </c>
      <c r="AI2134" s="91">
        <f>IF(AG2134=1,AG2134/$AG$2137,"No aplica")</f>
        <v>0.2</v>
      </c>
      <c r="AJ2134" s="91">
        <f>AF2134*AI2134</f>
        <v>0.1</v>
      </c>
      <c r="AK2134" s="91">
        <f>AJ2134*$AE$23</f>
        <v>0.52631578947368418</v>
      </c>
    </row>
    <row r="2135" spans="1:37" ht="25.15" customHeight="1" thickTop="1" thickBot="1" x14ac:dyDescent="0.25">
      <c r="A2135" s="285" t="s">
        <v>2003</v>
      </c>
      <c r="B2135" s="285"/>
      <c r="C2135" s="285"/>
      <c r="D2135" s="285"/>
      <c r="E2135" s="285"/>
      <c r="F2135" s="285"/>
      <c r="G2135" s="285"/>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88">
        <f>'Art. 121'!AF2041</f>
        <v>1</v>
      </c>
      <c r="AE2135" s="89">
        <f>IF(AG2135=1,AK2135,AG2135)</f>
        <v>0.52631578947368418</v>
      </c>
      <c r="AF2135">
        <f>AD2135/2</f>
        <v>0.5</v>
      </c>
      <c r="AG2135" s="86">
        <f>IF(AND(AF2135&gt;=0,AF2135&lt;=1),1,"No aplica")</f>
        <v>1</v>
      </c>
      <c r="AH2135" s="90">
        <f>AD2135/(AG2135*2)</f>
        <v>0.5</v>
      </c>
      <c r="AI2135" s="91">
        <f>IF(AG2135=1,AG2135/$AG$2137,"No aplica")</f>
        <v>0.2</v>
      </c>
      <c r="AJ2135" s="91">
        <f>AF2135*AI2135</f>
        <v>0.1</v>
      </c>
      <c r="AK2135" s="91">
        <f>AJ2135*$AE$23</f>
        <v>0.52631578947368418</v>
      </c>
    </row>
    <row r="2136" spans="1:37" ht="25.15" customHeight="1" thickTop="1" thickBot="1" x14ac:dyDescent="0.25">
      <c r="A2136" s="285" t="s">
        <v>2005</v>
      </c>
      <c r="B2136" s="285"/>
      <c r="C2136" s="285"/>
      <c r="D2136" s="285"/>
      <c r="E2136" s="285"/>
      <c r="F2136" s="285"/>
      <c r="G2136" s="285"/>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88">
        <f>'Art. 121'!AF2042</f>
        <v>1</v>
      </c>
      <c r="AE2136" s="89">
        <f>IF(AG2136=1,AK2136,AG2136)</f>
        <v>0.52631578947368418</v>
      </c>
      <c r="AF2136">
        <f>AD2136/2</f>
        <v>0.5</v>
      </c>
      <c r="AG2136" s="86">
        <f>IF(AND(AF2136&gt;=0,AF2136&lt;=1),1,"No aplica")</f>
        <v>1</v>
      </c>
      <c r="AH2136" s="90">
        <f>AD2136/(AG2136*2)</f>
        <v>0.5</v>
      </c>
      <c r="AI2136" s="91">
        <f>IF(AG2136=1,AG2136/$AG$2137,"No aplica")</f>
        <v>0.2</v>
      </c>
      <c r="AJ2136" s="91">
        <f>AF2136*AI2136</f>
        <v>0.1</v>
      </c>
      <c r="AK2136" s="91">
        <f>AJ2136*$AE$23</f>
        <v>0.52631578947368418</v>
      </c>
    </row>
    <row r="2137" spans="1:37" ht="25.15" customHeight="1" thickTop="1" x14ac:dyDescent="0.2">
      <c r="A2137" s="307" t="s">
        <v>2456</v>
      </c>
      <c r="B2137" s="307"/>
      <c r="C2137" s="307"/>
      <c r="D2137" s="307"/>
      <c r="E2137" s="307"/>
      <c r="F2137" s="307"/>
      <c r="G2137" s="307"/>
      <c r="H2137" s="307"/>
      <c r="I2137" s="307"/>
      <c r="J2137" s="307"/>
      <c r="K2137" s="307"/>
      <c r="L2137" s="307"/>
      <c r="M2137" s="307"/>
      <c r="N2137" s="307"/>
      <c r="O2137" s="307"/>
      <c r="P2137" s="307"/>
      <c r="Q2137" s="307"/>
      <c r="R2137" s="307"/>
      <c r="S2137" s="307"/>
      <c r="T2137" s="307"/>
      <c r="U2137" s="307"/>
      <c r="V2137" s="307"/>
      <c r="W2137" s="307"/>
      <c r="X2137" s="307"/>
      <c r="Y2137" s="307"/>
      <c r="Z2137" s="307"/>
      <c r="AA2137" s="307"/>
      <c r="AB2137" s="307"/>
      <c r="AC2137" s="307"/>
      <c r="AD2137" s="307"/>
      <c r="AE2137" s="89">
        <f>SUM(AE2130:AE2136)</f>
        <v>2.6315789473684208</v>
      </c>
      <c r="AF2137" s="59"/>
      <c r="AG2137" s="92">
        <f>SUM(AG2132:AG2136)</f>
        <v>5</v>
      </c>
      <c r="AH2137" s="93"/>
      <c r="AI2137" s="94"/>
      <c r="AJ2137" s="94"/>
      <c r="AK2137" s="94"/>
    </row>
    <row r="2138" spans="1:37" ht="25.15" customHeight="1" x14ac:dyDescent="0.2">
      <c r="A2138" s="308" t="s">
        <v>2457</v>
      </c>
      <c r="B2138" s="308"/>
      <c r="C2138" s="308"/>
      <c r="D2138" s="308"/>
      <c r="E2138" s="308"/>
      <c r="F2138" s="308"/>
      <c r="G2138" s="308"/>
      <c r="H2138" s="308"/>
      <c r="I2138" s="308"/>
      <c r="J2138" s="308"/>
      <c r="K2138" s="308"/>
      <c r="L2138" s="308"/>
      <c r="M2138" s="308"/>
      <c r="N2138" s="308"/>
      <c r="O2138" s="308"/>
      <c r="P2138" s="308"/>
      <c r="Q2138" s="308"/>
      <c r="R2138" s="308"/>
      <c r="S2138" s="308"/>
      <c r="T2138" s="308"/>
      <c r="U2138" s="308"/>
      <c r="V2138" s="308"/>
      <c r="W2138" s="308"/>
      <c r="X2138" s="308"/>
      <c r="Y2138" s="308"/>
      <c r="Z2138" s="308"/>
      <c r="AA2138" s="308"/>
      <c r="AB2138" s="308"/>
      <c r="AC2138" s="308"/>
      <c r="AD2138" s="308"/>
      <c r="AE2138" s="89">
        <f>AE2137/$AE$23*100</f>
        <v>50</v>
      </c>
      <c r="AF2138" s="59"/>
      <c r="AG2138" s="92"/>
      <c r="AH2138" s="93"/>
      <c r="AI2138" s="94"/>
      <c r="AJ2138" s="94"/>
      <c r="AK2138" s="94"/>
    </row>
    <row r="2139" spans="1:37" ht="25.15" customHeight="1" x14ac:dyDescent="0.2">
      <c r="A2139" s="100"/>
      <c r="B2139" s="100"/>
      <c r="C2139" s="100"/>
      <c r="D2139" s="100"/>
      <c r="E2139" s="100"/>
      <c r="F2139" s="100"/>
      <c r="G2139" s="100"/>
      <c r="H2139" s="100"/>
      <c r="I2139" s="100"/>
      <c r="J2139" s="100"/>
      <c r="K2139" s="100"/>
      <c r="L2139" s="100"/>
      <c r="M2139" s="100"/>
      <c r="N2139" s="100"/>
      <c r="O2139" s="100"/>
      <c r="P2139" s="100"/>
      <c r="Q2139" s="95"/>
      <c r="R2139" s="100"/>
      <c r="S2139" s="100"/>
      <c r="T2139" s="100"/>
      <c r="U2139" s="100"/>
      <c r="V2139" s="100"/>
      <c r="W2139" s="100"/>
      <c r="X2139" s="100"/>
      <c r="Y2139" s="100"/>
      <c r="Z2139" s="100"/>
      <c r="AA2139" s="100"/>
      <c r="AB2139" s="100"/>
      <c r="AC2139" s="100"/>
      <c r="AD2139" s="96"/>
      <c r="AE2139" s="96"/>
    </row>
    <row r="2140" spans="1:37" ht="25.15" customHeight="1" x14ac:dyDescent="0.2">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15" customHeight="1" x14ac:dyDescent="0.2">
      <c r="A2141" s="309" t="s">
        <v>2006</v>
      </c>
      <c r="B2141" s="309"/>
      <c r="C2141" s="309"/>
      <c r="D2141" s="309"/>
      <c r="E2141" s="309"/>
      <c r="F2141" s="309"/>
      <c r="G2141" s="309"/>
      <c r="H2141" s="309"/>
      <c r="I2141" s="309"/>
      <c r="J2141" s="309"/>
      <c r="K2141" s="309"/>
      <c r="L2141" s="309"/>
      <c r="M2141" s="309"/>
      <c r="N2141" s="309"/>
      <c r="O2141" s="309"/>
      <c r="P2141" s="309"/>
      <c r="Q2141" s="309"/>
      <c r="R2141" s="309"/>
      <c r="S2141" s="309"/>
      <c r="T2141" s="309"/>
      <c r="U2141" s="309"/>
      <c r="V2141" s="309"/>
      <c r="W2141" s="309"/>
      <c r="X2141" s="309"/>
      <c r="Y2141" s="309"/>
      <c r="Z2141" s="309"/>
      <c r="AA2141" s="309"/>
      <c r="AB2141" s="309"/>
      <c r="AC2141" s="309"/>
      <c r="AD2141" s="82"/>
      <c r="AE2141" s="82"/>
    </row>
    <row r="2142" spans="1:37" ht="25.15" customHeight="1" x14ac:dyDescent="0.2">
      <c r="A2142" s="101"/>
      <c r="B2142" s="102"/>
      <c r="C2142" s="102"/>
      <c r="D2142" s="102"/>
      <c r="E2142" s="102"/>
      <c r="F2142" s="102"/>
      <c r="G2142" s="102"/>
      <c r="H2142" s="102"/>
      <c r="I2142" s="102"/>
      <c r="J2142" s="102"/>
      <c r="K2142" s="102"/>
      <c r="L2142" s="102"/>
      <c r="M2142" s="102"/>
      <c r="N2142" s="102"/>
      <c r="O2142" s="102"/>
      <c r="P2142" s="102"/>
      <c r="Q2142" s="103"/>
      <c r="R2142" s="102"/>
      <c r="S2142" s="102"/>
      <c r="T2142" s="102"/>
      <c r="U2142" s="102"/>
      <c r="V2142" s="102"/>
      <c r="W2142" s="102"/>
      <c r="X2142" s="102"/>
      <c r="Y2142" s="102"/>
      <c r="Z2142" s="102"/>
      <c r="AA2142" s="102"/>
      <c r="AB2142" s="102"/>
      <c r="AC2142" s="102"/>
      <c r="AD2142" s="83"/>
      <c r="AE2142" s="83"/>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5"/>
      <c r="R2143" s="70"/>
      <c r="S2143" s="70"/>
      <c r="T2143" s="70"/>
      <c r="U2143" s="70"/>
      <c r="V2143" s="70"/>
      <c r="W2143" s="70"/>
      <c r="X2143" s="70"/>
      <c r="Y2143" s="70"/>
      <c r="Z2143" s="70"/>
      <c r="AA2143" s="70"/>
      <c r="AB2143" s="70"/>
      <c r="AC2143" s="70"/>
      <c r="AD2143" s="96"/>
      <c r="AE2143" s="96"/>
    </row>
    <row r="2144" spans="1:37" ht="25.15" customHeight="1" thickTop="1" thickBot="1" x14ac:dyDescent="0.25">
      <c r="A2144" s="299" t="s">
        <v>43</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63" t="s">
        <v>64</v>
      </c>
      <c r="AE2144" s="211" t="s">
        <v>8</v>
      </c>
      <c r="AF2144" s="86" t="s">
        <v>2133</v>
      </c>
      <c r="AG2144" s="86" t="s">
        <v>2134</v>
      </c>
      <c r="AH2144" s="86" t="s">
        <v>2135</v>
      </c>
      <c r="AI2144" s="87" t="s">
        <v>2136</v>
      </c>
      <c r="AJ2144" s="86"/>
      <c r="AK2144" s="87" t="s">
        <v>2137</v>
      </c>
    </row>
    <row r="2145" spans="1:37" ht="25.15" customHeight="1" thickTop="1" thickBot="1" x14ac:dyDescent="0.25">
      <c r="A2145" s="285" t="s">
        <v>987</v>
      </c>
      <c r="B2145" s="285"/>
      <c r="C2145" s="285"/>
      <c r="D2145" s="285"/>
      <c r="E2145" s="285"/>
      <c r="F2145" s="285"/>
      <c r="G2145" s="285"/>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88">
        <f>'Art. 121'!AF2051</f>
        <v>3</v>
      </c>
      <c r="AE2145" s="89" t="str">
        <f t="shared" ref="AE2145:AE2158" si="377">IF(AG2145=1,AK2145,AG2145)</f>
        <v>No aplica</v>
      </c>
      <c r="AF2145">
        <f t="shared" ref="AF2145:AF2158" si="378">AD2145/2</f>
        <v>1.5</v>
      </c>
      <c r="AG2145" s="86" t="str">
        <f t="shared" ref="AG2145:AG2158" si="379">IF(AND(AF2145&gt;=0,AF2145&lt;=1),1,"No aplica")</f>
        <v>No aplica</v>
      </c>
      <c r="AH2145" s="90" t="e">
        <f t="shared" ref="AH2145:AH2158" si="380">AD2145/(AG2145*2)</f>
        <v>#VALUE!</v>
      </c>
      <c r="AI2145" s="91" t="str">
        <f t="shared" ref="AI2145:AI2158" si="381">IF(AG2145=1,AG2145/$AG$2159,"No aplica")</f>
        <v>No aplica</v>
      </c>
      <c r="AJ2145" s="91" t="e">
        <f t="shared" ref="AJ2145:AJ2158" si="382">AF2145*AI2145</f>
        <v>#VALUE!</v>
      </c>
      <c r="AK2145" s="91" t="e">
        <f t="shared" ref="AK2145:AK2158" si="383">AJ2145*$AE$23</f>
        <v>#VALUE!</v>
      </c>
    </row>
    <row r="2146" spans="1:37" ht="25.15" customHeight="1" thickTop="1" thickBot="1" x14ac:dyDescent="0.25">
      <c r="A2146" s="285" t="s">
        <v>1019</v>
      </c>
      <c r="B2146" s="285"/>
      <c r="C2146" s="285"/>
      <c r="D2146" s="285"/>
      <c r="E2146" s="285"/>
      <c r="F2146" s="285"/>
      <c r="G2146" s="285"/>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88">
        <f>'Art. 121'!AF2052</f>
        <v>3</v>
      </c>
      <c r="AE2146" s="89" t="str">
        <f t="shared" si="377"/>
        <v>No aplica</v>
      </c>
      <c r="AF2146">
        <f t="shared" si="378"/>
        <v>1.5</v>
      </c>
      <c r="AG2146" s="86" t="str">
        <f t="shared" si="379"/>
        <v>No aplica</v>
      </c>
      <c r="AH2146" s="90" t="e">
        <f t="shared" si="380"/>
        <v>#VALUE!</v>
      </c>
      <c r="AI2146" s="91" t="str">
        <f t="shared" si="381"/>
        <v>No aplica</v>
      </c>
      <c r="AJ2146" s="91" t="e">
        <f t="shared" si="382"/>
        <v>#VALUE!</v>
      </c>
      <c r="AK2146" s="91" t="e">
        <f t="shared" si="383"/>
        <v>#VALUE!</v>
      </c>
    </row>
    <row r="2147" spans="1:37" ht="25.15" customHeight="1" thickTop="1" thickBot="1" x14ac:dyDescent="0.25">
      <c r="A2147" s="285" t="s">
        <v>2009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88">
        <f>'Art. 121'!AF2053</f>
        <v>3</v>
      </c>
      <c r="AE2147" s="89" t="str">
        <f t="shared" si="377"/>
        <v>No aplica</v>
      </c>
      <c r="AF2147">
        <f t="shared" si="378"/>
        <v>1.5</v>
      </c>
      <c r="AG2147" s="86" t="str">
        <f t="shared" si="379"/>
        <v>No aplica</v>
      </c>
      <c r="AH2147" s="90" t="e">
        <f t="shared" si="380"/>
        <v>#VALUE!</v>
      </c>
      <c r="AI2147" s="91" t="str">
        <f t="shared" si="381"/>
        <v>No aplica</v>
      </c>
      <c r="AJ2147" s="91" t="e">
        <f t="shared" si="382"/>
        <v>#VALUE!</v>
      </c>
      <c r="AK2147" s="91" t="e">
        <f t="shared" si="383"/>
        <v>#VALUE!</v>
      </c>
    </row>
    <row r="2148" spans="1:37" ht="25.15" customHeight="1" thickTop="1" thickBot="1" x14ac:dyDescent="0.25">
      <c r="A2148" s="285" t="s">
        <v>2011</v>
      </c>
      <c r="B2148" s="285"/>
      <c r="C2148" s="285"/>
      <c r="D2148" s="285"/>
      <c r="E2148" s="285"/>
      <c r="F2148" s="285"/>
      <c r="G2148" s="285"/>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88">
        <f>'Art. 121'!AF2054</f>
        <v>3</v>
      </c>
      <c r="AE2148" s="89" t="str">
        <f t="shared" si="377"/>
        <v>No aplica</v>
      </c>
      <c r="AF2148">
        <f t="shared" si="378"/>
        <v>1.5</v>
      </c>
      <c r="AG2148" s="86" t="str">
        <f t="shared" si="379"/>
        <v>No aplica</v>
      </c>
      <c r="AH2148" s="90" t="e">
        <f t="shared" si="380"/>
        <v>#VALUE!</v>
      </c>
      <c r="AI2148" s="91" t="str">
        <f t="shared" si="381"/>
        <v>No aplica</v>
      </c>
      <c r="AJ2148" s="91" t="e">
        <f t="shared" si="382"/>
        <v>#VALUE!</v>
      </c>
      <c r="AK2148" s="91" t="e">
        <f t="shared" si="383"/>
        <v>#VALUE!</v>
      </c>
    </row>
    <row r="2149" spans="1:37" ht="25.15" customHeight="1" thickTop="1" thickBot="1" x14ac:dyDescent="0.25">
      <c r="A2149" s="286" t="s">
        <v>2013</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88">
        <f>'Art. 121'!AF2055</f>
        <v>3</v>
      </c>
      <c r="AE2149" s="89" t="str">
        <f t="shared" si="377"/>
        <v>No aplica</v>
      </c>
      <c r="AF2149">
        <f t="shared" si="378"/>
        <v>1.5</v>
      </c>
      <c r="AG2149" s="86" t="str">
        <f t="shared" si="379"/>
        <v>No aplica</v>
      </c>
      <c r="AH2149" s="90" t="e">
        <f t="shared" si="380"/>
        <v>#VALUE!</v>
      </c>
      <c r="AI2149" s="91" t="str">
        <f t="shared" si="381"/>
        <v>No aplica</v>
      </c>
      <c r="AJ2149" s="91" t="e">
        <f t="shared" si="382"/>
        <v>#VALUE!</v>
      </c>
      <c r="AK2149" s="91" t="e">
        <f t="shared" si="383"/>
        <v>#VALUE!</v>
      </c>
    </row>
    <row r="2150" spans="1:37" ht="25.15" customHeight="1" thickTop="1" thickBot="1" x14ac:dyDescent="0.25">
      <c r="A2150" s="286" t="s">
        <v>2015</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88">
        <f>'Art. 121'!AF2056</f>
        <v>3</v>
      </c>
      <c r="AE2150" s="89" t="str">
        <f t="shared" si="377"/>
        <v>No aplica</v>
      </c>
      <c r="AF2150">
        <f t="shared" si="378"/>
        <v>1.5</v>
      </c>
      <c r="AG2150" s="86" t="str">
        <f t="shared" si="379"/>
        <v>No aplica</v>
      </c>
      <c r="AH2150" s="90" t="e">
        <f t="shared" si="380"/>
        <v>#VALUE!</v>
      </c>
      <c r="AI2150" s="91" t="str">
        <f t="shared" si="381"/>
        <v>No aplica</v>
      </c>
      <c r="AJ2150" s="91" t="e">
        <f t="shared" si="382"/>
        <v>#VALUE!</v>
      </c>
      <c r="AK2150" s="91" t="e">
        <f t="shared" si="383"/>
        <v>#VALUE!</v>
      </c>
    </row>
    <row r="2151" spans="1:37" ht="25.15" customHeight="1" thickTop="1" thickBot="1" x14ac:dyDescent="0.25">
      <c r="A2151" s="285" t="s">
        <v>2458</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88">
        <f>'Art. 121'!AF2057</f>
        <v>3</v>
      </c>
      <c r="AE2151" s="89" t="str">
        <f t="shared" si="377"/>
        <v>No aplica</v>
      </c>
      <c r="AF2151">
        <f t="shared" si="378"/>
        <v>1.5</v>
      </c>
      <c r="AG2151" s="86" t="str">
        <f t="shared" si="379"/>
        <v>No aplica</v>
      </c>
      <c r="AH2151" s="90" t="e">
        <f t="shared" si="380"/>
        <v>#VALUE!</v>
      </c>
      <c r="AI2151" s="91" t="str">
        <f t="shared" si="381"/>
        <v>No aplica</v>
      </c>
      <c r="AJ2151" s="91" t="e">
        <f t="shared" si="382"/>
        <v>#VALUE!</v>
      </c>
      <c r="AK2151" s="91" t="e">
        <f t="shared" si="383"/>
        <v>#VALUE!</v>
      </c>
    </row>
    <row r="2152" spans="1:37" ht="25.15" customHeight="1" thickTop="1" thickBot="1" x14ac:dyDescent="0.25">
      <c r="A2152" s="285" t="s">
        <v>2018</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88">
        <f>'Art. 121'!AF2058</f>
        <v>3</v>
      </c>
      <c r="AE2152" s="89" t="str">
        <f t="shared" si="377"/>
        <v>No aplica</v>
      </c>
      <c r="AF2152">
        <f t="shared" si="378"/>
        <v>1.5</v>
      </c>
      <c r="AG2152" s="86" t="str">
        <f t="shared" si="379"/>
        <v>No aplica</v>
      </c>
      <c r="AH2152" s="90" t="e">
        <f t="shared" si="380"/>
        <v>#VALUE!</v>
      </c>
      <c r="AI2152" s="91" t="str">
        <f t="shared" si="381"/>
        <v>No aplica</v>
      </c>
      <c r="AJ2152" s="91" t="e">
        <f t="shared" si="382"/>
        <v>#VALUE!</v>
      </c>
      <c r="AK2152" s="91" t="e">
        <f t="shared" si="383"/>
        <v>#VALUE!</v>
      </c>
    </row>
    <row r="2153" spans="1:37" ht="25.15" customHeight="1" thickTop="1" thickBot="1" x14ac:dyDescent="0.25">
      <c r="A2153" s="285" t="s">
        <v>2020</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88">
        <f>'Art. 121'!AF2059</f>
        <v>3</v>
      </c>
      <c r="AE2153" s="89" t="str">
        <f t="shared" si="377"/>
        <v>No aplica</v>
      </c>
      <c r="AF2153">
        <f t="shared" si="378"/>
        <v>1.5</v>
      </c>
      <c r="AG2153" s="86" t="str">
        <f t="shared" si="379"/>
        <v>No aplica</v>
      </c>
      <c r="AH2153" s="90" t="e">
        <f t="shared" si="380"/>
        <v>#VALUE!</v>
      </c>
      <c r="AI2153" s="91" t="str">
        <f t="shared" si="381"/>
        <v>No aplica</v>
      </c>
      <c r="AJ2153" s="91" t="e">
        <f t="shared" si="382"/>
        <v>#VALUE!</v>
      </c>
      <c r="AK2153" s="91" t="e">
        <f t="shared" si="383"/>
        <v>#VALUE!</v>
      </c>
    </row>
    <row r="2154" spans="1:37" ht="25.15" customHeight="1" thickTop="1" thickBot="1" x14ac:dyDescent="0.25">
      <c r="A2154" s="285" t="s">
        <v>2022</v>
      </c>
      <c r="B2154" s="285"/>
      <c r="C2154" s="285"/>
      <c r="D2154" s="285"/>
      <c r="E2154" s="285"/>
      <c r="F2154" s="285"/>
      <c r="G2154" s="285"/>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88">
        <f>'Art. 121'!AF2060</f>
        <v>3</v>
      </c>
      <c r="AE2154" s="89" t="str">
        <f t="shared" si="377"/>
        <v>No aplica</v>
      </c>
      <c r="AF2154">
        <f t="shared" si="378"/>
        <v>1.5</v>
      </c>
      <c r="AG2154" s="86" t="str">
        <f t="shared" si="379"/>
        <v>No aplica</v>
      </c>
      <c r="AH2154" s="90" t="e">
        <f t="shared" si="380"/>
        <v>#VALUE!</v>
      </c>
      <c r="AI2154" s="91" t="str">
        <f t="shared" si="381"/>
        <v>No aplica</v>
      </c>
      <c r="AJ2154" s="91" t="e">
        <f t="shared" si="382"/>
        <v>#VALUE!</v>
      </c>
      <c r="AK2154" s="91" t="e">
        <f t="shared" si="383"/>
        <v>#VALUE!</v>
      </c>
    </row>
    <row r="2155" spans="1:37" ht="25.15" customHeight="1" thickTop="1" thickBot="1" x14ac:dyDescent="0.25">
      <c r="A2155" s="285" t="s">
        <v>2024</v>
      </c>
      <c r="B2155" s="285"/>
      <c r="C2155" s="285"/>
      <c r="D2155" s="285"/>
      <c r="E2155" s="285"/>
      <c r="F2155" s="285"/>
      <c r="G2155" s="285"/>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88">
        <f>'Art. 121'!AF2061</f>
        <v>3</v>
      </c>
      <c r="AE2155" s="89" t="str">
        <f t="shared" si="377"/>
        <v>No aplica</v>
      </c>
      <c r="AF2155">
        <f t="shared" si="378"/>
        <v>1.5</v>
      </c>
      <c r="AG2155" s="86" t="str">
        <f t="shared" si="379"/>
        <v>No aplica</v>
      </c>
      <c r="AH2155" s="90" t="e">
        <f t="shared" si="380"/>
        <v>#VALUE!</v>
      </c>
      <c r="AI2155" s="91" t="str">
        <f t="shared" si="381"/>
        <v>No aplica</v>
      </c>
      <c r="AJ2155" s="91" t="e">
        <f t="shared" si="382"/>
        <v>#VALUE!</v>
      </c>
      <c r="AK2155" s="91" t="e">
        <f t="shared" si="383"/>
        <v>#VALUE!</v>
      </c>
    </row>
    <row r="2156" spans="1:37" ht="25.15" customHeight="1" thickTop="1" thickBot="1" x14ac:dyDescent="0.25">
      <c r="A2156" s="286" t="s">
        <v>2026</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88">
        <f>'Art. 121'!AF2062</f>
        <v>3</v>
      </c>
      <c r="AE2156" s="89" t="str">
        <f t="shared" si="377"/>
        <v>No aplica</v>
      </c>
      <c r="AF2156">
        <f t="shared" si="378"/>
        <v>1.5</v>
      </c>
      <c r="AG2156" s="86" t="str">
        <f t="shared" si="379"/>
        <v>No aplica</v>
      </c>
      <c r="AH2156" s="90" t="e">
        <f t="shared" si="380"/>
        <v>#VALUE!</v>
      </c>
      <c r="AI2156" s="91" t="str">
        <f t="shared" si="381"/>
        <v>No aplica</v>
      </c>
      <c r="AJ2156" s="91" t="e">
        <f t="shared" si="382"/>
        <v>#VALUE!</v>
      </c>
      <c r="AK2156" s="91" t="e">
        <f t="shared" si="383"/>
        <v>#VALUE!</v>
      </c>
    </row>
    <row r="2157" spans="1:37" ht="25.15" customHeight="1" thickTop="1" thickBot="1" x14ac:dyDescent="0.25">
      <c r="A2157" s="286" t="s">
        <v>2028</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88">
        <f>'Art. 121'!AF2063</f>
        <v>3</v>
      </c>
      <c r="AE2157" s="89" t="str">
        <f t="shared" si="377"/>
        <v>No aplica</v>
      </c>
      <c r="AF2157">
        <f t="shared" si="378"/>
        <v>1.5</v>
      </c>
      <c r="AG2157" s="86" t="str">
        <f t="shared" si="379"/>
        <v>No aplica</v>
      </c>
      <c r="AH2157" s="90" t="e">
        <f t="shared" si="380"/>
        <v>#VALUE!</v>
      </c>
      <c r="AI2157" s="91" t="str">
        <f t="shared" si="381"/>
        <v>No aplica</v>
      </c>
      <c r="AJ2157" s="91" t="e">
        <f t="shared" si="382"/>
        <v>#VALUE!</v>
      </c>
      <c r="AK2157" s="91" t="e">
        <f t="shared" si="383"/>
        <v>#VALUE!</v>
      </c>
    </row>
    <row r="2158" spans="1:37" ht="25.15" customHeight="1" thickTop="1" thickBot="1" x14ac:dyDescent="0.25">
      <c r="A2158" s="285" t="s">
        <v>2030</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88">
        <f>'Art. 121'!AF2064</f>
        <v>3</v>
      </c>
      <c r="AE2158" s="89" t="str">
        <f t="shared" si="377"/>
        <v>No aplica</v>
      </c>
      <c r="AF2158">
        <f t="shared" si="378"/>
        <v>1.5</v>
      </c>
      <c r="AG2158" s="86" t="str">
        <f t="shared" si="379"/>
        <v>No aplica</v>
      </c>
      <c r="AH2158" s="90" t="e">
        <f t="shared" si="380"/>
        <v>#VALUE!</v>
      </c>
      <c r="AI2158" s="91" t="str">
        <f t="shared" si="381"/>
        <v>No aplica</v>
      </c>
      <c r="AJ2158" s="91" t="e">
        <f t="shared" si="382"/>
        <v>#VALUE!</v>
      </c>
      <c r="AK2158" s="91" t="e">
        <f t="shared" si="383"/>
        <v>#VALUE!</v>
      </c>
    </row>
    <row r="2159" spans="1:37" ht="25.15" customHeight="1" thickTop="1" x14ac:dyDescent="0.2">
      <c r="A2159" s="307" t="s">
        <v>2459</v>
      </c>
      <c r="B2159" s="307"/>
      <c r="C2159" s="307"/>
      <c r="D2159" s="307"/>
      <c r="E2159" s="307"/>
      <c r="F2159" s="307"/>
      <c r="G2159" s="307"/>
      <c r="H2159" s="307"/>
      <c r="I2159" s="307"/>
      <c r="J2159" s="307"/>
      <c r="K2159" s="307"/>
      <c r="L2159" s="307"/>
      <c r="M2159" s="307"/>
      <c r="N2159" s="307"/>
      <c r="O2159" s="307"/>
      <c r="P2159" s="307"/>
      <c r="Q2159" s="307"/>
      <c r="R2159" s="307"/>
      <c r="S2159" s="307"/>
      <c r="T2159" s="307"/>
      <c r="U2159" s="307"/>
      <c r="V2159" s="307"/>
      <c r="W2159" s="307"/>
      <c r="X2159" s="307"/>
      <c r="Y2159" s="307"/>
      <c r="Z2159" s="307"/>
      <c r="AA2159" s="307"/>
      <c r="AB2159" s="307"/>
      <c r="AC2159" s="307"/>
      <c r="AD2159" s="307"/>
      <c r="AE2159" s="89">
        <f>SUM(AE2145:AE2158)</f>
        <v>0</v>
      </c>
      <c r="AF2159" s="59"/>
      <c r="AG2159" s="92">
        <f>SUM(AG2145:AG2158)</f>
        <v>0</v>
      </c>
      <c r="AH2159" s="93"/>
      <c r="AI2159" s="94"/>
      <c r="AJ2159" s="94"/>
      <c r="AK2159" s="94"/>
    </row>
    <row r="2160" spans="1:37" ht="25.15" customHeight="1" x14ac:dyDescent="0.2">
      <c r="A2160" s="308" t="s">
        <v>2460</v>
      </c>
      <c r="B2160" s="308"/>
      <c r="C2160" s="308"/>
      <c r="D2160" s="308"/>
      <c r="E2160" s="308"/>
      <c r="F2160" s="308"/>
      <c r="G2160" s="308"/>
      <c r="H2160" s="308"/>
      <c r="I2160" s="308"/>
      <c r="J2160" s="308"/>
      <c r="K2160" s="308"/>
      <c r="L2160" s="308"/>
      <c r="M2160" s="308"/>
      <c r="N2160" s="308"/>
      <c r="O2160" s="308"/>
      <c r="P2160" s="308"/>
      <c r="Q2160" s="308"/>
      <c r="R2160" s="308"/>
      <c r="S2160" s="308"/>
      <c r="T2160" s="308"/>
      <c r="U2160" s="308"/>
      <c r="V2160" s="308"/>
      <c r="W2160" s="308"/>
      <c r="X2160" s="308"/>
      <c r="Y2160" s="308"/>
      <c r="Z2160" s="308"/>
      <c r="AA2160" s="308"/>
      <c r="AB2160" s="308"/>
      <c r="AC2160" s="308"/>
      <c r="AD2160" s="308"/>
      <c r="AE2160" s="89">
        <f>AE2159/$AE$23*100</f>
        <v>0</v>
      </c>
      <c r="AF2160" s="59"/>
      <c r="AG2160" s="92"/>
      <c r="AH2160" s="93"/>
      <c r="AI2160" s="94"/>
      <c r="AJ2160" s="94"/>
      <c r="AK2160" s="94"/>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5"/>
      <c r="R2161" s="70"/>
      <c r="S2161" s="70"/>
      <c r="T2161" s="70"/>
      <c r="U2161" s="70"/>
      <c r="V2161" s="70"/>
      <c r="W2161" s="70"/>
      <c r="X2161" s="70"/>
      <c r="Y2161" s="70"/>
      <c r="Z2161" s="70"/>
      <c r="AA2161" s="70"/>
      <c r="AB2161" s="70"/>
      <c r="AC2161" s="70"/>
      <c r="AD2161" s="96"/>
      <c r="AE2161" s="96"/>
    </row>
    <row r="2162" spans="1:37" ht="25.15" customHeight="1" thickTop="1" thickBot="1" x14ac:dyDescent="0.25">
      <c r="A2162" s="310" t="s">
        <v>73</v>
      </c>
      <c r="B2162" s="310"/>
      <c r="C2162" s="310"/>
      <c r="D2162" s="310"/>
      <c r="E2162" s="310"/>
      <c r="F2162" s="310"/>
      <c r="G2162" s="310"/>
      <c r="H2162" s="310"/>
      <c r="I2162" s="310"/>
      <c r="J2162" s="310"/>
      <c r="K2162" s="310"/>
      <c r="L2162" s="310"/>
      <c r="M2162" s="310"/>
      <c r="N2162" s="310"/>
      <c r="O2162" s="310"/>
      <c r="P2162" s="310"/>
      <c r="Q2162" s="310"/>
      <c r="R2162" s="310"/>
      <c r="S2162" s="310"/>
      <c r="T2162" s="310"/>
      <c r="U2162" s="310"/>
      <c r="V2162" s="310"/>
      <c r="W2162" s="310"/>
      <c r="X2162" s="310"/>
      <c r="Y2162" s="310"/>
      <c r="Z2162" s="310"/>
      <c r="AA2162" s="310"/>
      <c r="AB2162" s="310"/>
      <c r="AC2162" s="310"/>
      <c r="AD2162" s="104" t="s">
        <v>64</v>
      </c>
      <c r="AE2162" s="105" t="s">
        <v>8</v>
      </c>
      <c r="AF2162" s="86" t="s">
        <v>2133</v>
      </c>
      <c r="AG2162" s="86" t="s">
        <v>2134</v>
      </c>
      <c r="AH2162" s="86" t="s">
        <v>2135</v>
      </c>
      <c r="AI2162" s="87" t="s">
        <v>2136</v>
      </c>
      <c r="AJ2162" s="86"/>
      <c r="AK2162" s="87" t="s">
        <v>2137</v>
      </c>
    </row>
    <row r="2163" spans="1:37" ht="25.15" customHeight="1" thickTop="1" thickBot="1" x14ac:dyDescent="0.25">
      <c r="A2163" s="285" t="s">
        <v>1145</v>
      </c>
      <c r="B2163" s="285"/>
      <c r="C2163" s="285"/>
      <c r="D2163" s="285"/>
      <c r="E2163" s="285"/>
      <c r="F2163" s="285"/>
      <c r="G2163" s="285"/>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88">
        <f>'Art. 121'!AF2067</f>
        <v>3</v>
      </c>
      <c r="AE2163" s="89" t="str">
        <f>IF(AG2163=1,AK2163,AG2163)</f>
        <v>No aplica</v>
      </c>
      <c r="AF2163">
        <f>AD2163/2</f>
        <v>1.5</v>
      </c>
      <c r="AG2163" s="86" t="str">
        <f>IF(AND(AF2163&gt;=0,AF2163&lt;=1),1,"No aplica")</f>
        <v>No aplica</v>
      </c>
      <c r="AH2163" s="90" t="e">
        <f>AD2163/(AG2163*2)</f>
        <v>#VALUE!</v>
      </c>
      <c r="AI2163" s="91" t="str">
        <f>IF(AG2163=1,AG2163/$AG$2168,"No aplica")</f>
        <v>No aplica</v>
      </c>
      <c r="AJ2163" s="91" t="e">
        <f>AF2163*AI2163</f>
        <v>#VALUE!</v>
      </c>
      <c r="AK2163" s="91" t="e">
        <f>AJ2163*$AE$23</f>
        <v>#VALUE!</v>
      </c>
    </row>
    <row r="2164" spans="1:37" ht="25.15" customHeight="1" thickTop="1" thickBot="1" x14ac:dyDescent="0.25">
      <c r="A2164" s="285" t="s">
        <v>1147</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88">
        <f>'Art. 121'!AF2068</f>
        <v>3</v>
      </c>
      <c r="AE2164" s="89" t="str">
        <f>IF(AG2164=1,AK2164,AG2164)</f>
        <v>No aplica</v>
      </c>
      <c r="AF2164">
        <f>AD2164/2</f>
        <v>1.5</v>
      </c>
      <c r="AG2164" s="86" t="str">
        <f>IF(AND(AF2164&gt;=0,AF2164&lt;=1),1,"No aplica")</f>
        <v>No aplica</v>
      </c>
      <c r="AH2164" s="90" t="e">
        <f>AD2164/(AG2164*2)</f>
        <v>#VALUE!</v>
      </c>
      <c r="AI2164" s="91" t="str">
        <f>IF(AG2164=1,AG2164/$AG$2168,"No aplica")</f>
        <v>No aplica</v>
      </c>
      <c r="AJ2164" s="91" t="e">
        <f>AF2164*AI2164</f>
        <v>#VALUE!</v>
      </c>
      <c r="AK2164" s="91" t="e">
        <f>AJ2164*$AE$23</f>
        <v>#VALUE!</v>
      </c>
    </row>
    <row r="2165" spans="1:37" ht="25.15" customHeight="1" thickTop="1" thickBot="1" x14ac:dyDescent="0.25">
      <c r="A2165" s="285" t="s">
        <v>1149</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88">
        <f>'Art. 121'!AF2069</f>
        <v>3</v>
      </c>
      <c r="AE2165" s="89" t="str">
        <f>IF(AG2165=1,AK2165,AG2165)</f>
        <v>No aplica</v>
      </c>
      <c r="AF2165">
        <f>AD2165/2</f>
        <v>1.5</v>
      </c>
      <c r="AG2165" s="86" t="str">
        <f>IF(AND(AF2165&gt;=0,AF2165&lt;=1),1,"No aplica")</f>
        <v>No aplica</v>
      </c>
      <c r="AH2165" s="90" t="e">
        <f>AD2165/(AG2165*2)</f>
        <v>#VALUE!</v>
      </c>
      <c r="AI2165" s="91" t="str">
        <f>IF(AG2165=1,AG2165/$AG$2168,"No aplica")</f>
        <v>No aplica</v>
      </c>
      <c r="AJ2165" s="91" t="e">
        <f>AF2165*AI2165</f>
        <v>#VALUE!</v>
      </c>
      <c r="AK2165" s="91" t="e">
        <f>AJ2165*$AE$23</f>
        <v>#VALUE!</v>
      </c>
    </row>
    <row r="2166" spans="1:37" ht="25.15" customHeight="1" thickTop="1" thickBot="1" x14ac:dyDescent="0.25">
      <c r="A2166" s="285" t="s">
        <v>1151</v>
      </c>
      <c r="B2166" s="285"/>
      <c r="C2166" s="285"/>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88">
        <f>'Art. 121'!AF2070</f>
        <v>3</v>
      </c>
      <c r="AE2166" s="89" t="str">
        <f>IF(AG2166=1,AK2166,AG2166)</f>
        <v>No aplica</v>
      </c>
      <c r="AF2166">
        <f>AD2166/2</f>
        <v>1.5</v>
      </c>
      <c r="AG2166" s="86" t="str">
        <f>IF(AND(AF2166&gt;=0,AF2166&lt;=1),1,"No aplica")</f>
        <v>No aplica</v>
      </c>
      <c r="AH2166" s="90" t="e">
        <f>AD2166/(AG2166*2)</f>
        <v>#VALUE!</v>
      </c>
      <c r="AI2166" s="91" t="str">
        <f>IF(AG2166=1,AG2166/$AG$2168,"No aplica")</f>
        <v>No aplica</v>
      </c>
      <c r="AJ2166" s="91" t="e">
        <f>AF2166*AI2166</f>
        <v>#VALUE!</v>
      </c>
      <c r="AK2166" s="91" t="e">
        <f>AJ2166*$AE$23</f>
        <v>#VALUE!</v>
      </c>
    </row>
    <row r="2167" spans="1:37" ht="25.15" customHeight="1" thickTop="1" thickBot="1" x14ac:dyDescent="0.25">
      <c r="A2167" s="285" t="s">
        <v>2032</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8">
        <f>'Art. 121'!AF2071</f>
        <v>3</v>
      </c>
      <c r="AE2167" s="89" t="str">
        <f>IF(AG2167=1,AK2167,AG2167)</f>
        <v>No aplica</v>
      </c>
      <c r="AF2167">
        <f>AD2167/2</f>
        <v>1.5</v>
      </c>
      <c r="AG2167" s="86" t="str">
        <f>IF(AND(AF2167&gt;=0,AF2167&lt;=1),1,"No aplica")</f>
        <v>No aplica</v>
      </c>
      <c r="AH2167" s="90" t="e">
        <f>AD2167/(AG2167*2)</f>
        <v>#VALUE!</v>
      </c>
      <c r="AI2167" s="91" t="str">
        <f>IF(AG2167=1,AG2167/$AG$2168,"No aplica")</f>
        <v>No aplica</v>
      </c>
      <c r="AJ2167" s="91" t="e">
        <f>AF2167*AI2167</f>
        <v>#VALUE!</v>
      </c>
      <c r="AK2167" s="91" t="e">
        <f>AJ2167*$AE$23</f>
        <v>#VALUE!</v>
      </c>
    </row>
    <row r="2168" spans="1:37" ht="25.15" customHeight="1" thickTop="1" x14ac:dyDescent="0.2">
      <c r="A2168" s="307" t="s">
        <v>2461</v>
      </c>
      <c r="B2168" s="307"/>
      <c r="C2168" s="307"/>
      <c r="D2168" s="307"/>
      <c r="E2168" s="307"/>
      <c r="F2168" s="307"/>
      <c r="G2168" s="307"/>
      <c r="H2168" s="307"/>
      <c r="I2168" s="307"/>
      <c r="J2168" s="307"/>
      <c r="K2168" s="307"/>
      <c r="L2168" s="307"/>
      <c r="M2168" s="307"/>
      <c r="N2168" s="307"/>
      <c r="O2168" s="307"/>
      <c r="P2168" s="307"/>
      <c r="Q2168" s="307"/>
      <c r="R2168" s="307"/>
      <c r="S2168" s="307"/>
      <c r="T2168" s="307"/>
      <c r="U2168" s="307"/>
      <c r="V2168" s="307"/>
      <c r="W2168" s="307"/>
      <c r="X2168" s="307"/>
      <c r="Y2168" s="307"/>
      <c r="Z2168" s="307"/>
      <c r="AA2168" s="307"/>
      <c r="AB2168" s="307"/>
      <c r="AC2168" s="307"/>
      <c r="AD2168" s="307"/>
      <c r="AE2168" s="89">
        <f>SUM(AE2161:AE2167)</f>
        <v>0</v>
      </c>
      <c r="AF2168" s="59"/>
      <c r="AG2168" s="92">
        <f>SUM(AG2163:AG2167)</f>
        <v>0</v>
      </c>
      <c r="AH2168" s="93"/>
      <c r="AI2168" s="94"/>
      <c r="AJ2168" s="94"/>
      <c r="AK2168" s="94"/>
    </row>
    <row r="2169" spans="1:37" ht="25.15" customHeight="1" x14ac:dyDescent="0.2">
      <c r="A2169" s="308" t="s">
        <v>2462</v>
      </c>
      <c r="B2169" s="308"/>
      <c r="C2169" s="308"/>
      <c r="D2169" s="308"/>
      <c r="E2169" s="308"/>
      <c r="F2169" s="308"/>
      <c r="G2169" s="308"/>
      <c r="H2169" s="308"/>
      <c r="I2169" s="308"/>
      <c r="J2169" s="308"/>
      <c r="K2169" s="308"/>
      <c r="L2169" s="308"/>
      <c r="M2169" s="308"/>
      <c r="N2169" s="308"/>
      <c r="O2169" s="308"/>
      <c r="P2169" s="308"/>
      <c r="Q2169" s="308"/>
      <c r="R2169" s="308"/>
      <c r="S2169" s="308"/>
      <c r="T2169" s="308"/>
      <c r="U2169" s="308"/>
      <c r="V2169" s="308"/>
      <c r="W2169" s="308"/>
      <c r="X2169" s="308"/>
      <c r="Y2169" s="308"/>
      <c r="Z2169" s="308"/>
      <c r="AA2169" s="308"/>
      <c r="AB2169" s="308"/>
      <c r="AC2169" s="308"/>
      <c r="AD2169" s="308"/>
      <c r="AE2169" s="89">
        <f>AE2168/$AE$23*100</f>
        <v>0</v>
      </c>
      <c r="AF2169" s="59"/>
      <c r="AG2169" s="92"/>
      <c r="AH2169" s="93"/>
      <c r="AI2169" s="94"/>
      <c r="AJ2169" s="94"/>
      <c r="AK2169" s="94"/>
    </row>
    <row r="2170" spans="1:37" ht="25.15" customHeight="1" x14ac:dyDescent="0.2">
      <c r="A2170" s="100"/>
      <c r="B2170" s="100"/>
      <c r="C2170" s="100"/>
      <c r="D2170" s="100"/>
      <c r="E2170" s="100"/>
      <c r="F2170" s="100"/>
      <c r="G2170" s="100"/>
      <c r="H2170" s="100"/>
      <c r="I2170" s="100"/>
      <c r="J2170" s="100"/>
      <c r="K2170" s="100"/>
      <c r="L2170" s="100"/>
      <c r="M2170" s="100"/>
      <c r="N2170" s="100"/>
      <c r="O2170" s="100"/>
      <c r="P2170" s="100"/>
      <c r="Q2170" s="95"/>
      <c r="R2170" s="100"/>
      <c r="S2170" s="100"/>
      <c r="T2170" s="100"/>
      <c r="U2170" s="100"/>
      <c r="V2170" s="100"/>
      <c r="W2170" s="100"/>
      <c r="X2170" s="100"/>
      <c r="Y2170" s="100"/>
      <c r="Z2170" s="100"/>
      <c r="AA2170" s="100"/>
      <c r="AB2170" s="100"/>
      <c r="AC2170" s="100"/>
      <c r="AD2170" s="96"/>
      <c r="AE2170" s="96"/>
    </row>
    <row r="2171" spans="1:37" ht="25.15" customHeight="1" x14ac:dyDescent="0.2">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15" customHeight="1" x14ac:dyDescent="0.2">
      <c r="A2172" s="309" t="s">
        <v>2463</v>
      </c>
      <c r="B2172" s="309"/>
      <c r="C2172" s="309"/>
      <c r="D2172" s="309"/>
      <c r="E2172" s="309"/>
      <c r="F2172" s="309"/>
      <c r="G2172" s="309"/>
      <c r="H2172" s="309"/>
      <c r="I2172" s="309"/>
      <c r="J2172" s="309"/>
      <c r="K2172" s="309"/>
      <c r="L2172" s="309"/>
      <c r="M2172" s="309"/>
      <c r="N2172" s="309"/>
      <c r="O2172" s="309"/>
      <c r="P2172" s="309"/>
      <c r="Q2172" s="309"/>
      <c r="R2172" s="309"/>
      <c r="S2172" s="309"/>
      <c r="T2172" s="309"/>
      <c r="U2172" s="309"/>
      <c r="V2172" s="309"/>
      <c r="W2172" s="309"/>
      <c r="X2172" s="309"/>
      <c r="Y2172" s="309"/>
      <c r="Z2172" s="309"/>
      <c r="AA2172" s="309"/>
      <c r="AB2172" s="309"/>
      <c r="AC2172" s="309"/>
      <c r="AD2172" s="82"/>
      <c r="AE2172" s="82"/>
    </row>
    <row r="2173" spans="1:37" ht="25.15" customHeight="1" x14ac:dyDescent="0.2">
      <c r="A2173" s="101"/>
      <c r="B2173" s="102"/>
      <c r="C2173" s="102"/>
      <c r="D2173" s="102"/>
      <c r="E2173" s="102"/>
      <c r="F2173" s="102"/>
      <c r="G2173" s="102"/>
      <c r="H2173" s="102"/>
      <c r="I2173" s="102"/>
      <c r="J2173" s="102"/>
      <c r="K2173" s="102"/>
      <c r="L2173" s="102"/>
      <c r="M2173" s="102"/>
      <c r="N2173" s="102"/>
      <c r="O2173" s="102"/>
      <c r="P2173" s="102"/>
      <c r="Q2173" s="103"/>
      <c r="R2173" s="102"/>
      <c r="S2173" s="102"/>
      <c r="T2173" s="102"/>
      <c r="U2173" s="102"/>
      <c r="V2173" s="102"/>
      <c r="W2173" s="102"/>
      <c r="X2173" s="102"/>
      <c r="Y2173" s="102"/>
      <c r="Z2173" s="102"/>
      <c r="AA2173" s="102"/>
      <c r="AB2173" s="102"/>
      <c r="AC2173" s="102"/>
      <c r="AD2173" s="83"/>
      <c r="AE2173" s="83"/>
    </row>
    <row r="2174" spans="1:37" ht="15.75" thickBot="1" x14ac:dyDescent="0.25">
      <c r="A2174" s="70"/>
      <c r="B2174" s="70"/>
      <c r="C2174" s="70"/>
      <c r="D2174" s="70"/>
      <c r="E2174" s="70"/>
      <c r="F2174" s="70"/>
      <c r="G2174" s="70"/>
      <c r="H2174" s="70"/>
      <c r="I2174" s="70"/>
      <c r="J2174" s="70"/>
      <c r="K2174" s="70"/>
      <c r="L2174" s="70"/>
      <c r="M2174" s="70"/>
      <c r="N2174" s="70"/>
      <c r="O2174" s="70"/>
      <c r="P2174" s="70"/>
      <c r="Q2174" s="95"/>
      <c r="R2174" s="70"/>
      <c r="S2174" s="70"/>
      <c r="T2174" s="70"/>
      <c r="U2174" s="70"/>
      <c r="V2174" s="70"/>
      <c r="W2174" s="70"/>
      <c r="X2174" s="70"/>
      <c r="Y2174" s="70"/>
      <c r="Z2174" s="70"/>
      <c r="AA2174" s="70"/>
      <c r="AB2174" s="70"/>
      <c r="AC2174" s="70"/>
      <c r="AD2174" s="96"/>
      <c r="AE2174" s="96"/>
    </row>
    <row r="2175" spans="1:37" ht="15" customHeight="1" thickTop="1" thickBot="1" x14ac:dyDescent="0.25">
      <c r="A2175" s="299" t="s">
        <v>43</v>
      </c>
      <c r="B2175" s="299"/>
      <c r="C2175" s="299"/>
      <c r="D2175" s="299"/>
      <c r="E2175" s="299"/>
      <c r="F2175" s="299"/>
      <c r="G2175" s="299"/>
      <c r="H2175" s="299"/>
      <c r="I2175" s="299"/>
      <c r="J2175" s="299"/>
      <c r="K2175" s="299"/>
      <c r="L2175" s="299"/>
      <c r="M2175" s="299"/>
      <c r="N2175" s="299"/>
      <c r="O2175" s="299"/>
      <c r="P2175" s="299"/>
      <c r="Q2175" s="299"/>
      <c r="R2175" s="299"/>
      <c r="S2175" s="299"/>
      <c r="T2175" s="299"/>
      <c r="U2175" s="299"/>
      <c r="V2175" s="299"/>
      <c r="W2175" s="299"/>
      <c r="X2175" s="299"/>
      <c r="Y2175" s="299"/>
      <c r="Z2175" s="299"/>
      <c r="AA2175" s="299"/>
      <c r="AB2175" s="299"/>
      <c r="AC2175" s="299"/>
      <c r="AD2175" s="63" t="s">
        <v>64</v>
      </c>
      <c r="AE2175" s="211" t="s">
        <v>8</v>
      </c>
      <c r="AF2175" s="86" t="s">
        <v>2133</v>
      </c>
      <c r="AG2175" s="86" t="s">
        <v>2134</v>
      </c>
      <c r="AH2175" s="86" t="s">
        <v>2135</v>
      </c>
      <c r="AI2175" s="87" t="s">
        <v>2136</v>
      </c>
      <c r="AJ2175" s="86"/>
      <c r="AK2175" s="87" t="s">
        <v>2137</v>
      </c>
    </row>
    <row r="2176" spans="1:37" ht="15" customHeight="1" thickTop="1" thickBot="1" x14ac:dyDescent="0.25">
      <c r="A2176" s="285" t="s">
        <v>987</v>
      </c>
      <c r="B2176" s="285"/>
      <c r="C2176" s="285"/>
      <c r="D2176" s="285"/>
      <c r="E2176" s="285"/>
      <c r="F2176" s="285"/>
      <c r="G2176" s="285"/>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88">
        <f>'Art. 121'!AF2080</f>
        <v>3</v>
      </c>
      <c r="AE2176" s="89" t="str">
        <f t="shared" ref="AE2176:AE2191" si="384">IF(AG2176=1,AK2176,AG2176)</f>
        <v>No aplica</v>
      </c>
      <c r="AF2176">
        <f t="shared" ref="AF2176:AF2191" si="385">AD2176/2</f>
        <v>1.5</v>
      </c>
      <c r="AG2176" s="86" t="str">
        <f t="shared" ref="AG2176:AG2191" si="386">IF(AND(AF2176&gt;=0,AF2176&lt;=1),1,"No aplica")</f>
        <v>No aplica</v>
      </c>
      <c r="AH2176" s="90" t="e">
        <f t="shared" ref="AH2176:AH2191" si="387">AD2176/(AG2176*2)</f>
        <v>#VALUE!</v>
      </c>
      <c r="AI2176" s="91" t="str">
        <f t="shared" ref="AI2176:AI2191" si="388">IF(AG2176=1,AG2176/$AG$2192,"No aplica")</f>
        <v>No aplica</v>
      </c>
      <c r="AJ2176" s="91" t="e">
        <f t="shared" ref="AJ2176:AJ2191" si="389">AF2176*AI2176</f>
        <v>#VALUE!</v>
      </c>
      <c r="AK2176" s="91" t="e">
        <f t="shared" ref="AK2176:AK2191" si="390">AJ2176*$AE$23</f>
        <v>#VALUE!</v>
      </c>
    </row>
    <row r="2177" spans="1:37" ht="15" customHeight="1" thickTop="1" thickBot="1" x14ac:dyDescent="0.25">
      <c r="A2177" s="285" t="s">
        <v>989</v>
      </c>
      <c r="B2177" s="285"/>
      <c r="C2177" s="285"/>
      <c r="D2177" s="285"/>
      <c r="E2177" s="285"/>
      <c r="F2177" s="285"/>
      <c r="G2177" s="285"/>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88">
        <f>'Art. 121'!AF2081</f>
        <v>3</v>
      </c>
      <c r="AE2177" s="89" t="str">
        <f t="shared" si="384"/>
        <v>No aplica</v>
      </c>
      <c r="AF2177">
        <f t="shared" si="385"/>
        <v>1.5</v>
      </c>
      <c r="AG2177" s="86" t="str">
        <f t="shared" si="386"/>
        <v>No aplica</v>
      </c>
      <c r="AH2177" s="90" t="e">
        <f t="shared" si="387"/>
        <v>#VALUE!</v>
      </c>
      <c r="AI2177" s="91" t="str">
        <f t="shared" si="388"/>
        <v>No aplica</v>
      </c>
      <c r="AJ2177" s="91" t="e">
        <f t="shared" si="389"/>
        <v>#VALUE!</v>
      </c>
      <c r="AK2177" s="91" t="e">
        <f t="shared" si="390"/>
        <v>#VALUE!</v>
      </c>
    </row>
    <row r="2178" spans="1:37" ht="15" customHeight="1" thickTop="1" thickBot="1" x14ac:dyDescent="0.25">
      <c r="A2178" s="285" t="s">
        <v>2035</v>
      </c>
      <c r="B2178" s="285"/>
      <c r="C2178" s="285"/>
      <c r="D2178" s="285"/>
      <c r="E2178" s="285"/>
      <c r="F2178" s="285"/>
      <c r="G2178" s="285"/>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88">
        <f>'Art. 121'!AF2082</f>
        <v>3</v>
      </c>
      <c r="AE2178" s="89" t="str">
        <f t="shared" si="384"/>
        <v>No aplica</v>
      </c>
      <c r="AF2178">
        <f t="shared" si="385"/>
        <v>1.5</v>
      </c>
      <c r="AG2178" s="86" t="str">
        <f t="shared" si="386"/>
        <v>No aplica</v>
      </c>
      <c r="AH2178" s="90" t="e">
        <f t="shared" si="387"/>
        <v>#VALUE!</v>
      </c>
      <c r="AI2178" s="91" t="str">
        <f t="shared" si="388"/>
        <v>No aplica</v>
      </c>
      <c r="AJ2178" s="91" t="e">
        <f t="shared" si="389"/>
        <v>#VALUE!</v>
      </c>
      <c r="AK2178" s="91" t="e">
        <f t="shared" si="390"/>
        <v>#VALUE!</v>
      </c>
    </row>
    <row r="2179" spans="1:37" ht="15" customHeight="1" thickTop="1" thickBot="1" x14ac:dyDescent="0.25">
      <c r="A2179" s="285" t="s">
        <v>2037</v>
      </c>
      <c r="B2179" s="285"/>
      <c r="C2179" s="285"/>
      <c r="D2179" s="285"/>
      <c r="E2179" s="285"/>
      <c r="F2179" s="285"/>
      <c r="G2179" s="285"/>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88">
        <f>'Art. 121'!AF2083</f>
        <v>3</v>
      </c>
      <c r="AE2179" s="89" t="str">
        <f t="shared" si="384"/>
        <v>No aplica</v>
      </c>
      <c r="AF2179">
        <f t="shared" si="385"/>
        <v>1.5</v>
      </c>
      <c r="AG2179" s="86" t="str">
        <f t="shared" si="386"/>
        <v>No aplica</v>
      </c>
      <c r="AH2179" s="90" t="e">
        <f t="shared" si="387"/>
        <v>#VALUE!</v>
      </c>
      <c r="AI2179" s="91" t="str">
        <f t="shared" si="388"/>
        <v>No aplica</v>
      </c>
      <c r="AJ2179" s="91" t="e">
        <f t="shared" si="389"/>
        <v>#VALUE!</v>
      </c>
      <c r="AK2179" s="91" t="e">
        <f t="shared" si="390"/>
        <v>#VALUE!</v>
      </c>
    </row>
    <row r="2180" spans="1:37" ht="14.65" customHeight="1" thickTop="1" thickBot="1" x14ac:dyDescent="0.25">
      <c r="A2180" s="286" t="s">
        <v>2039</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88">
        <f>'Art. 121'!AF2084</f>
        <v>3</v>
      </c>
      <c r="AE2180" s="89" t="str">
        <f t="shared" si="384"/>
        <v>No aplica</v>
      </c>
      <c r="AF2180">
        <f t="shared" si="385"/>
        <v>1.5</v>
      </c>
      <c r="AG2180" s="86" t="str">
        <f t="shared" si="386"/>
        <v>No aplica</v>
      </c>
      <c r="AH2180" s="90" t="e">
        <f t="shared" si="387"/>
        <v>#VALUE!</v>
      </c>
      <c r="AI2180" s="91" t="str">
        <f t="shared" si="388"/>
        <v>No aplica</v>
      </c>
      <c r="AJ2180" s="91" t="e">
        <f t="shared" si="389"/>
        <v>#VALUE!</v>
      </c>
      <c r="AK2180" s="91" t="e">
        <f t="shared" si="390"/>
        <v>#VALUE!</v>
      </c>
    </row>
    <row r="2181" spans="1:37" ht="14.65" customHeight="1" thickTop="1" thickBot="1" x14ac:dyDescent="0.25">
      <c r="A2181" s="286" t="s">
        <v>2041</v>
      </c>
      <c r="B2181" s="286"/>
      <c r="C2181" s="286"/>
      <c r="D2181" s="286"/>
      <c r="E2181" s="286"/>
      <c r="F2181" s="286"/>
      <c r="G2181" s="286"/>
      <c r="H2181" s="286"/>
      <c r="I2181" s="286"/>
      <c r="J2181" s="286"/>
      <c r="K2181" s="286"/>
      <c r="L2181" s="286"/>
      <c r="M2181" s="286"/>
      <c r="N2181" s="286"/>
      <c r="O2181" s="286"/>
      <c r="P2181" s="286"/>
      <c r="Q2181" s="286"/>
      <c r="R2181" s="286"/>
      <c r="S2181" s="286"/>
      <c r="T2181" s="286"/>
      <c r="U2181" s="286"/>
      <c r="V2181" s="286"/>
      <c r="W2181" s="286"/>
      <c r="X2181" s="286"/>
      <c r="Y2181" s="286"/>
      <c r="Z2181" s="286"/>
      <c r="AA2181" s="286"/>
      <c r="AB2181" s="286"/>
      <c r="AC2181" s="286"/>
      <c r="AD2181" s="88">
        <f>'Art. 121'!AF2085</f>
        <v>3</v>
      </c>
      <c r="AE2181" s="89" t="str">
        <f t="shared" si="384"/>
        <v>No aplica</v>
      </c>
      <c r="AF2181">
        <f t="shared" si="385"/>
        <v>1.5</v>
      </c>
      <c r="AG2181" s="86" t="str">
        <f t="shared" si="386"/>
        <v>No aplica</v>
      </c>
      <c r="AH2181" s="90" t="e">
        <f t="shared" si="387"/>
        <v>#VALUE!</v>
      </c>
      <c r="AI2181" s="91" t="str">
        <f t="shared" si="388"/>
        <v>No aplica</v>
      </c>
      <c r="AJ2181" s="91" t="e">
        <f t="shared" si="389"/>
        <v>#VALUE!</v>
      </c>
      <c r="AK2181" s="91" t="e">
        <f t="shared" si="390"/>
        <v>#VALUE!</v>
      </c>
    </row>
    <row r="2182" spans="1:37" ht="14.65" customHeight="1" thickTop="1" thickBot="1" x14ac:dyDescent="0.25">
      <c r="A2182" s="285" t="s">
        <v>2043</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88">
        <f>'Art. 121'!AF2086</f>
        <v>3</v>
      </c>
      <c r="AE2182" s="89" t="str">
        <f t="shared" si="384"/>
        <v>No aplica</v>
      </c>
      <c r="AF2182">
        <f t="shared" si="385"/>
        <v>1.5</v>
      </c>
      <c r="AG2182" s="86" t="str">
        <f t="shared" si="386"/>
        <v>No aplica</v>
      </c>
      <c r="AH2182" s="90" t="e">
        <f t="shared" si="387"/>
        <v>#VALUE!</v>
      </c>
      <c r="AI2182" s="91" t="str">
        <f t="shared" si="388"/>
        <v>No aplica</v>
      </c>
      <c r="AJ2182" s="91" t="e">
        <f t="shared" si="389"/>
        <v>#VALUE!</v>
      </c>
      <c r="AK2182" s="91" t="e">
        <f t="shared" si="390"/>
        <v>#VALUE!</v>
      </c>
    </row>
    <row r="2183" spans="1:37" ht="14.65" customHeight="1" thickTop="1" thickBot="1" x14ac:dyDescent="0.25">
      <c r="A2183" s="285" t="s">
        <v>2464</v>
      </c>
      <c r="B2183" s="285"/>
      <c r="C2183" s="285"/>
      <c r="D2183" s="285"/>
      <c r="E2183" s="285"/>
      <c r="F2183" s="285"/>
      <c r="G2183" s="285"/>
      <c r="H2183" s="285"/>
      <c r="I2183" s="285"/>
      <c r="J2183" s="285"/>
      <c r="K2183" s="285"/>
      <c r="L2183" s="285"/>
      <c r="M2183" s="285"/>
      <c r="N2183" s="285"/>
      <c r="O2183" s="285"/>
      <c r="P2183" s="285"/>
      <c r="Q2183" s="285"/>
      <c r="R2183" s="285"/>
      <c r="S2183" s="285"/>
      <c r="T2183" s="285"/>
      <c r="U2183" s="285"/>
      <c r="V2183" s="285"/>
      <c r="W2183" s="285"/>
      <c r="X2183" s="285"/>
      <c r="Y2183" s="285"/>
      <c r="Z2183" s="285"/>
      <c r="AA2183" s="285"/>
      <c r="AB2183" s="285"/>
      <c r="AC2183" s="285"/>
      <c r="AD2183" s="88">
        <f>'Art. 121'!AF2087</f>
        <v>3</v>
      </c>
      <c r="AE2183" s="89" t="str">
        <f t="shared" si="384"/>
        <v>No aplica</v>
      </c>
      <c r="AF2183">
        <f t="shared" si="385"/>
        <v>1.5</v>
      </c>
      <c r="AG2183" s="86" t="str">
        <f t="shared" si="386"/>
        <v>No aplica</v>
      </c>
      <c r="AH2183" s="90" t="e">
        <f t="shared" si="387"/>
        <v>#VALUE!</v>
      </c>
      <c r="AI2183" s="91" t="str">
        <f t="shared" si="388"/>
        <v>No aplica</v>
      </c>
      <c r="AJ2183" s="91" t="e">
        <f t="shared" si="389"/>
        <v>#VALUE!</v>
      </c>
      <c r="AK2183" s="91" t="e">
        <f t="shared" si="390"/>
        <v>#VALUE!</v>
      </c>
    </row>
    <row r="2184" spans="1:37" ht="14.65" customHeight="1" thickTop="1" thickBot="1" x14ac:dyDescent="0.25">
      <c r="A2184" s="285" t="s">
        <v>2046</v>
      </c>
      <c r="B2184" s="285"/>
      <c r="C2184" s="285"/>
      <c r="D2184" s="285"/>
      <c r="E2184" s="285"/>
      <c r="F2184" s="285"/>
      <c r="G2184" s="285"/>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88">
        <f>'Art. 121'!AF2088</f>
        <v>3</v>
      </c>
      <c r="AE2184" s="89" t="str">
        <f t="shared" si="384"/>
        <v>No aplica</v>
      </c>
      <c r="AF2184">
        <f t="shared" si="385"/>
        <v>1.5</v>
      </c>
      <c r="AG2184" s="86" t="str">
        <f t="shared" si="386"/>
        <v>No aplica</v>
      </c>
      <c r="AH2184" s="90" t="e">
        <f t="shared" si="387"/>
        <v>#VALUE!</v>
      </c>
      <c r="AI2184" s="91" t="str">
        <f t="shared" si="388"/>
        <v>No aplica</v>
      </c>
      <c r="AJ2184" s="91" t="e">
        <f t="shared" si="389"/>
        <v>#VALUE!</v>
      </c>
      <c r="AK2184" s="91" t="e">
        <f t="shared" si="390"/>
        <v>#VALUE!</v>
      </c>
    </row>
    <row r="2185" spans="1:37" ht="14.65" customHeight="1" thickTop="1" thickBot="1" x14ac:dyDescent="0.25">
      <c r="A2185" s="285" t="s">
        <v>2048</v>
      </c>
      <c r="B2185" s="285"/>
      <c r="C2185" s="285"/>
      <c r="D2185" s="285"/>
      <c r="E2185" s="285"/>
      <c r="F2185" s="285"/>
      <c r="G2185" s="285"/>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88">
        <f>'Art. 121'!AF2089</f>
        <v>3</v>
      </c>
      <c r="AE2185" s="89" t="str">
        <f t="shared" si="384"/>
        <v>No aplica</v>
      </c>
      <c r="AF2185">
        <f t="shared" si="385"/>
        <v>1.5</v>
      </c>
      <c r="AG2185" s="86" t="str">
        <f t="shared" si="386"/>
        <v>No aplica</v>
      </c>
      <c r="AH2185" s="90" t="e">
        <f t="shared" si="387"/>
        <v>#VALUE!</v>
      </c>
      <c r="AI2185" s="91" t="str">
        <f t="shared" si="388"/>
        <v>No aplica</v>
      </c>
      <c r="AJ2185" s="91" t="e">
        <f t="shared" si="389"/>
        <v>#VALUE!</v>
      </c>
      <c r="AK2185" s="91" t="e">
        <f t="shared" si="390"/>
        <v>#VALUE!</v>
      </c>
    </row>
    <row r="2186" spans="1:37" ht="14.65" customHeight="1" thickTop="1" thickBot="1" x14ac:dyDescent="0.25">
      <c r="A2186" s="285" t="s">
        <v>2050</v>
      </c>
      <c r="B2186" s="285"/>
      <c r="C2186" s="285"/>
      <c r="D2186" s="285"/>
      <c r="E2186" s="285"/>
      <c r="F2186" s="285"/>
      <c r="G2186" s="285"/>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88">
        <f>'Art. 121'!AF2090</f>
        <v>3</v>
      </c>
      <c r="AE2186" s="89" t="str">
        <f t="shared" si="384"/>
        <v>No aplica</v>
      </c>
      <c r="AF2186">
        <f t="shared" si="385"/>
        <v>1.5</v>
      </c>
      <c r="AG2186" s="86" t="str">
        <f t="shared" si="386"/>
        <v>No aplica</v>
      </c>
      <c r="AH2186" s="90" t="e">
        <f t="shared" si="387"/>
        <v>#VALUE!</v>
      </c>
      <c r="AI2186" s="91" t="str">
        <f t="shared" si="388"/>
        <v>No aplica</v>
      </c>
      <c r="AJ2186" s="91" t="e">
        <f t="shared" si="389"/>
        <v>#VALUE!</v>
      </c>
      <c r="AK2186" s="91" t="e">
        <f t="shared" si="390"/>
        <v>#VALUE!</v>
      </c>
    </row>
    <row r="2187" spans="1:37" ht="14.65" customHeight="1" thickTop="1" thickBot="1" x14ac:dyDescent="0.25">
      <c r="A2187" s="286" t="s">
        <v>2052</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88">
        <f>'Art. 121'!AF2091</f>
        <v>3</v>
      </c>
      <c r="AE2187" s="89" t="str">
        <f t="shared" si="384"/>
        <v>No aplica</v>
      </c>
      <c r="AF2187">
        <f t="shared" si="385"/>
        <v>1.5</v>
      </c>
      <c r="AG2187" s="86" t="str">
        <f t="shared" si="386"/>
        <v>No aplica</v>
      </c>
      <c r="AH2187" s="90" t="e">
        <f t="shared" si="387"/>
        <v>#VALUE!</v>
      </c>
      <c r="AI2187" s="91" t="str">
        <f t="shared" si="388"/>
        <v>No aplica</v>
      </c>
      <c r="AJ2187" s="91" t="e">
        <f t="shared" si="389"/>
        <v>#VALUE!</v>
      </c>
      <c r="AK2187" s="91" t="e">
        <f t="shared" si="390"/>
        <v>#VALUE!</v>
      </c>
    </row>
    <row r="2188" spans="1:37" ht="14.65" customHeight="1" thickTop="1" thickBot="1" x14ac:dyDescent="0.25">
      <c r="A2188" s="286" t="s">
        <v>2054</v>
      </c>
      <c r="B2188" s="286"/>
      <c r="C2188" s="286"/>
      <c r="D2188" s="286"/>
      <c r="E2188" s="286"/>
      <c r="F2188" s="286"/>
      <c r="G2188" s="286"/>
      <c r="H2188" s="286"/>
      <c r="I2188" s="286"/>
      <c r="J2188" s="286"/>
      <c r="K2188" s="286"/>
      <c r="L2188" s="286"/>
      <c r="M2188" s="286"/>
      <c r="N2188" s="286"/>
      <c r="O2188" s="286"/>
      <c r="P2188" s="286"/>
      <c r="Q2188" s="286"/>
      <c r="R2188" s="286"/>
      <c r="S2188" s="286"/>
      <c r="T2188" s="286"/>
      <c r="U2188" s="286"/>
      <c r="V2188" s="286"/>
      <c r="W2188" s="286"/>
      <c r="X2188" s="286"/>
      <c r="Y2188" s="286"/>
      <c r="Z2188" s="286"/>
      <c r="AA2188" s="286"/>
      <c r="AB2188" s="286"/>
      <c r="AC2188" s="286"/>
      <c r="AD2188" s="88">
        <f>'Art. 121'!AF2092</f>
        <v>3</v>
      </c>
      <c r="AE2188" s="89" t="str">
        <f t="shared" si="384"/>
        <v>No aplica</v>
      </c>
      <c r="AF2188">
        <f t="shared" si="385"/>
        <v>1.5</v>
      </c>
      <c r="AG2188" s="86" t="str">
        <f t="shared" si="386"/>
        <v>No aplica</v>
      </c>
      <c r="AH2188" s="90" t="e">
        <f t="shared" si="387"/>
        <v>#VALUE!</v>
      </c>
      <c r="AI2188" s="91" t="str">
        <f t="shared" si="388"/>
        <v>No aplica</v>
      </c>
      <c r="AJ2188" s="91" t="e">
        <f t="shared" si="389"/>
        <v>#VALUE!</v>
      </c>
      <c r="AK2188" s="91" t="e">
        <f t="shared" si="390"/>
        <v>#VALUE!</v>
      </c>
    </row>
    <row r="2189" spans="1:37" ht="14.65" customHeight="1" thickTop="1" thickBot="1" x14ac:dyDescent="0.25">
      <c r="A2189" s="285" t="s">
        <v>2056</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88">
        <f>'Art. 121'!AF2093</f>
        <v>3</v>
      </c>
      <c r="AE2189" s="89" t="str">
        <f t="shared" si="384"/>
        <v>No aplica</v>
      </c>
      <c r="AF2189">
        <f t="shared" si="385"/>
        <v>1.5</v>
      </c>
      <c r="AG2189" s="86" t="str">
        <f t="shared" si="386"/>
        <v>No aplica</v>
      </c>
      <c r="AH2189" s="90" t="e">
        <f t="shared" si="387"/>
        <v>#VALUE!</v>
      </c>
      <c r="AI2189" s="91" t="str">
        <f t="shared" si="388"/>
        <v>No aplica</v>
      </c>
      <c r="AJ2189" s="91" t="e">
        <f t="shared" si="389"/>
        <v>#VALUE!</v>
      </c>
      <c r="AK2189" s="91" t="e">
        <f t="shared" si="390"/>
        <v>#VALUE!</v>
      </c>
    </row>
    <row r="2190" spans="1:37" ht="14.65" customHeight="1" thickTop="1" thickBot="1" x14ac:dyDescent="0.25">
      <c r="A2190" s="285" t="s">
        <v>2058</v>
      </c>
      <c r="B2190" s="285"/>
      <c r="C2190" s="285"/>
      <c r="D2190" s="285"/>
      <c r="E2190" s="285"/>
      <c r="F2190" s="285"/>
      <c r="G2190" s="285"/>
      <c r="H2190" s="285"/>
      <c r="I2190" s="285"/>
      <c r="J2190" s="285"/>
      <c r="K2190" s="285"/>
      <c r="L2190" s="285"/>
      <c r="M2190" s="285"/>
      <c r="N2190" s="285"/>
      <c r="O2190" s="285"/>
      <c r="P2190" s="285"/>
      <c r="Q2190" s="285"/>
      <c r="R2190" s="285"/>
      <c r="S2190" s="285"/>
      <c r="T2190" s="285"/>
      <c r="U2190" s="285"/>
      <c r="V2190" s="285"/>
      <c r="W2190" s="285"/>
      <c r="X2190" s="285"/>
      <c r="Y2190" s="285"/>
      <c r="Z2190" s="285"/>
      <c r="AA2190" s="285"/>
      <c r="AB2190" s="285"/>
      <c r="AC2190" s="285"/>
      <c r="AD2190" s="88">
        <f>'Art. 121'!AF2094</f>
        <v>3</v>
      </c>
      <c r="AE2190" s="89" t="str">
        <f t="shared" si="384"/>
        <v>No aplica</v>
      </c>
      <c r="AF2190">
        <f t="shared" si="385"/>
        <v>1.5</v>
      </c>
      <c r="AG2190" s="86" t="str">
        <f t="shared" si="386"/>
        <v>No aplica</v>
      </c>
      <c r="AH2190" s="90" t="e">
        <f t="shared" si="387"/>
        <v>#VALUE!</v>
      </c>
      <c r="AI2190" s="91" t="str">
        <f t="shared" si="388"/>
        <v>No aplica</v>
      </c>
      <c r="AJ2190" s="91" t="e">
        <f t="shared" si="389"/>
        <v>#VALUE!</v>
      </c>
      <c r="AK2190" s="91" t="e">
        <f t="shared" si="390"/>
        <v>#VALUE!</v>
      </c>
    </row>
    <row r="2191" spans="1:37" ht="14.65" customHeight="1" thickTop="1" thickBot="1" x14ac:dyDescent="0.25">
      <c r="A2191" s="285" t="s">
        <v>2060</v>
      </c>
      <c r="B2191" s="285"/>
      <c r="C2191" s="285"/>
      <c r="D2191" s="285"/>
      <c r="E2191" s="285"/>
      <c r="F2191" s="285"/>
      <c r="G2191" s="285"/>
      <c r="H2191" s="285"/>
      <c r="I2191" s="285"/>
      <c r="J2191" s="285"/>
      <c r="K2191" s="285"/>
      <c r="L2191" s="285"/>
      <c r="M2191" s="285"/>
      <c r="N2191" s="285"/>
      <c r="O2191" s="285"/>
      <c r="P2191" s="285"/>
      <c r="Q2191" s="285"/>
      <c r="R2191" s="285"/>
      <c r="S2191" s="285"/>
      <c r="T2191" s="285"/>
      <c r="U2191" s="285"/>
      <c r="V2191" s="285"/>
      <c r="W2191" s="285"/>
      <c r="X2191" s="285"/>
      <c r="Y2191" s="285"/>
      <c r="Z2191" s="285"/>
      <c r="AA2191" s="285"/>
      <c r="AB2191" s="285"/>
      <c r="AC2191" s="285"/>
      <c r="AD2191" s="88">
        <f>'Art. 121'!AF2095</f>
        <v>3</v>
      </c>
      <c r="AE2191" s="89" t="str">
        <f t="shared" si="384"/>
        <v>No aplica</v>
      </c>
      <c r="AF2191">
        <f t="shared" si="385"/>
        <v>1.5</v>
      </c>
      <c r="AG2191" s="86" t="str">
        <f t="shared" si="386"/>
        <v>No aplica</v>
      </c>
      <c r="AH2191" s="90" t="e">
        <f t="shared" si="387"/>
        <v>#VALUE!</v>
      </c>
      <c r="AI2191" s="91" t="str">
        <f t="shared" si="388"/>
        <v>No aplica</v>
      </c>
      <c r="AJ2191" s="91" t="e">
        <f t="shared" si="389"/>
        <v>#VALUE!</v>
      </c>
      <c r="AK2191" s="91" t="e">
        <f t="shared" si="390"/>
        <v>#VALUE!</v>
      </c>
    </row>
    <row r="2192" spans="1:37" ht="13.9" customHeight="1" thickTop="1" x14ac:dyDescent="0.2">
      <c r="A2192" s="307" t="s">
        <v>2465</v>
      </c>
      <c r="B2192" s="307"/>
      <c r="C2192" s="307"/>
      <c r="D2192" s="307"/>
      <c r="E2192" s="307"/>
      <c r="F2192" s="307"/>
      <c r="G2192" s="307"/>
      <c r="H2192" s="307"/>
      <c r="I2192" s="307"/>
      <c r="J2192" s="307"/>
      <c r="K2192" s="307"/>
      <c r="L2192" s="307"/>
      <c r="M2192" s="307"/>
      <c r="N2192" s="307"/>
      <c r="O2192" s="307"/>
      <c r="P2192" s="307"/>
      <c r="Q2192" s="307"/>
      <c r="R2192" s="307"/>
      <c r="S2192" s="307"/>
      <c r="T2192" s="307"/>
      <c r="U2192" s="307"/>
      <c r="V2192" s="307"/>
      <c r="W2192" s="307"/>
      <c r="X2192" s="307"/>
      <c r="Y2192" s="307"/>
      <c r="Z2192" s="307"/>
      <c r="AA2192" s="307"/>
      <c r="AB2192" s="307"/>
      <c r="AC2192" s="307"/>
      <c r="AD2192" s="307"/>
      <c r="AE2192" s="89">
        <f>SUM(AE2176:AE2191)</f>
        <v>0</v>
      </c>
      <c r="AF2192" s="59"/>
      <c r="AG2192" s="92">
        <f>SUM(AG2176:AG2191)</f>
        <v>0</v>
      </c>
      <c r="AH2192" s="93"/>
      <c r="AI2192" s="94"/>
      <c r="AJ2192" s="94"/>
      <c r="AK2192" s="94"/>
    </row>
    <row r="2193" spans="1:37" ht="13.15" customHeight="1" x14ac:dyDescent="0.2">
      <c r="A2193" s="308" t="s">
        <v>2466</v>
      </c>
      <c r="B2193" s="308"/>
      <c r="C2193" s="308"/>
      <c r="D2193" s="308"/>
      <c r="E2193" s="308"/>
      <c r="F2193" s="308"/>
      <c r="G2193" s="308"/>
      <c r="H2193" s="308"/>
      <c r="I2193" s="308"/>
      <c r="J2193" s="308"/>
      <c r="K2193" s="308"/>
      <c r="L2193" s="308"/>
      <c r="M2193" s="308"/>
      <c r="N2193" s="308"/>
      <c r="O2193" s="308"/>
      <c r="P2193" s="308"/>
      <c r="Q2193" s="308"/>
      <c r="R2193" s="308"/>
      <c r="S2193" s="308"/>
      <c r="T2193" s="308"/>
      <c r="U2193" s="308"/>
      <c r="V2193" s="308"/>
      <c r="W2193" s="308"/>
      <c r="X2193" s="308"/>
      <c r="Y2193" s="308"/>
      <c r="Z2193" s="308"/>
      <c r="AA2193" s="308"/>
      <c r="AB2193" s="308"/>
      <c r="AC2193" s="308"/>
      <c r="AD2193" s="308"/>
      <c r="AE2193" s="89">
        <f>AE2192/$AE$23*100</f>
        <v>0</v>
      </c>
      <c r="AF2193" s="59"/>
      <c r="AG2193" s="92"/>
      <c r="AH2193" s="93"/>
      <c r="AI2193" s="94"/>
      <c r="AJ2193" s="94"/>
      <c r="AK2193" s="94"/>
    </row>
    <row r="2194" spans="1:37" ht="15.75" thickBot="1" x14ac:dyDescent="0.25">
      <c r="A2194" s="70"/>
      <c r="B2194" s="70"/>
      <c r="C2194" s="70"/>
      <c r="D2194" s="70"/>
      <c r="E2194" s="70"/>
      <c r="F2194" s="70"/>
      <c r="G2194" s="70"/>
      <c r="H2194" s="70"/>
      <c r="I2194" s="70"/>
      <c r="J2194" s="70"/>
      <c r="K2194" s="70"/>
      <c r="L2194" s="70"/>
      <c r="M2194" s="70"/>
      <c r="N2194" s="70"/>
      <c r="O2194" s="70"/>
      <c r="P2194" s="70"/>
      <c r="Q2194" s="95"/>
      <c r="R2194" s="70"/>
      <c r="S2194" s="70"/>
      <c r="T2194" s="70"/>
      <c r="U2194" s="70"/>
      <c r="V2194" s="70"/>
      <c r="W2194" s="70"/>
      <c r="X2194" s="70"/>
      <c r="Y2194" s="70"/>
      <c r="Z2194" s="70"/>
      <c r="AA2194" s="70"/>
      <c r="AB2194" s="70"/>
      <c r="AC2194" s="70"/>
      <c r="AD2194" s="96"/>
      <c r="AE2194" s="96"/>
    </row>
    <row r="2195" spans="1:37" ht="14.65" customHeight="1" thickTop="1" thickBot="1" x14ac:dyDescent="0.25">
      <c r="A2195" s="310" t="s">
        <v>73</v>
      </c>
      <c r="B2195" s="310"/>
      <c r="C2195" s="310"/>
      <c r="D2195" s="310"/>
      <c r="E2195" s="310"/>
      <c r="F2195" s="310"/>
      <c r="G2195" s="310"/>
      <c r="H2195" s="310"/>
      <c r="I2195" s="310"/>
      <c r="J2195" s="310"/>
      <c r="K2195" s="310"/>
      <c r="L2195" s="310"/>
      <c r="M2195" s="310"/>
      <c r="N2195" s="310"/>
      <c r="O2195" s="310"/>
      <c r="P2195" s="310"/>
      <c r="Q2195" s="310"/>
      <c r="R2195" s="310"/>
      <c r="S2195" s="310"/>
      <c r="T2195" s="310"/>
      <c r="U2195" s="310"/>
      <c r="V2195" s="310"/>
      <c r="W2195" s="310"/>
      <c r="X2195" s="310"/>
      <c r="Y2195" s="310"/>
      <c r="Z2195" s="310"/>
      <c r="AA2195" s="310"/>
      <c r="AB2195" s="310"/>
      <c r="AC2195" s="310"/>
      <c r="AD2195" s="104" t="s">
        <v>64</v>
      </c>
      <c r="AE2195" s="105" t="s">
        <v>8</v>
      </c>
      <c r="AF2195" s="86" t="s">
        <v>2133</v>
      </c>
      <c r="AG2195" s="86" t="s">
        <v>2134</v>
      </c>
      <c r="AH2195" s="86" t="s">
        <v>2135</v>
      </c>
      <c r="AI2195" s="87" t="s">
        <v>2136</v>
      </c>
      <c r="AJ2195" s="86"/>
      <c r="AK2195" s="87" t="s">
        <v>2137</v>
      </c>
    </row>
    <row r="2196" spans="1:37" ht="14.65" customHeight="1" thickTop="1" thickBot="1" x14ac:dyDescent="0.25">
      <c r="A2196" s="285" t="s">
        <v>1751</v>
      </c>
      <c r="B2196" s="285"/>
      <c r="C2196" s="285"/>
      <c r="D2196" s="285"/>
      <c r="E2196" s="285"/>
      <c r="F2196" s="285"/>
      <c r="G2196" s="285"/>
      <c r="H2196" s="285"/>
      <c r="I2196" s="285"/>
      <c r="J2196" s="285"/>
      <c r="K2196" s="285"/>
      <c r="L2196" s="285"/>
      <c r="M2196" s="285"/>
      <c r="N2196" s="285"/>
      <c r="O2196" s="285"/>
      <c r="P2196" s="285"/>
      <c r="Q2196" s="285"/>
      <c r="R2196" s="285"/>
      <c r="S2196" s="285"/>
      <c r="T2196" s="285"/>
      <c r="U2196" s="285"/>
      <c r="V2196" s="285"/>
      <c r="W2196" s="285"/>
      <c r="X2196" s="285"/>
      <c r="Y2196" s="285"/>
      <c r="Z2196" s="285"/>
      <c r="AA2196" s="285"/>
      <c r="AB2196" s="285"/>
      <c r="AC2196" s="285"/>
      <c r="AD2196" s="88">
        <f>'Art. 121'!AF2098</f>
        <v>3</v>
      </c>
      <c r="AE2196" s="89" t="str">
        <f>IF(AG2196=1,AK2196,AG2196)</f>
        <v>No aplica</v>
      </c>
      <c r="AF2196">
        <f>AD2196/2</f>
        <v>1.5</v>
      </c>
      <c r="AG2196" s="86" t="str">
        <f>IF(AND(AF2196&gt;=0,AF2196&lt;=1),1,"No aplica")</f>
        <v>No aplica</v>
      </c>
      <c r="AH2196" s="90" t="e">
        <f>AD2196/(AG2196*2)</f>
        <v>#VALUE!</v>
      </c>
      <c r="AI2196" s="91" t="str">
        <f>IF(AG2196=1,AG2196/$AG$2201,"No aplica")</f>
        <v>No aplica</v>
      </c>
      <c r="AJ2196" s="91" t="e">
        <f>AF2196*AI2196</f>
        <v>#VALUE!</v>
      </c>
      <c r="AK2196" s="91" t="e">
        <f>AJ2196*$AE$23</f>
        <v>#VALUE!</v>
      </c>
    </row>
    <row r="2197" spans="1:37" ht="14.65" customHeight="1" thickTop="1" thickBot="1" x14ac:dyDescent="0.25">
      <c r="A2197" s="285" t="s">
        <v>1753</v>
      </c>
      <c r="B2197" s="285"/>
      <c r="C2197" s="285"/>
      <c r="D2197" s="285"/>
      <c r="E2197" s="285"/>
      <c r="F2197" s="285"/>
      <c r="G2197" s="285"/>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88">
        <f>'Art. 121'!AF2099</f>
        <v>3</v>
      </c>
      <c r="AE2197" s="89" t="str">
        <f>IF(AG2197=1,AK2197,AG2197)</f>
        <v>No aplica</v>
      </c>
      <c r="AF2197">
        <f>AD2197/2</f>
        <v>1.5</v>
      </c>
      <c r="AG2197" s="86" t="str">
        <f>IF(AND(AF2197&gt;=0,AF2197&lt;=1),1,"No aplica")</f>
        <v>No aplica</v>
      </c>
      <c r="AH2197" s="90" t="e">
        <f>AD2197/(AG2197*2)</f>
        <v>#VALUE!</v>
      </c>
      <c r="AI2197" s="91" t="str">
        <f>IF(AG2197=1,AG2197/$AG$2201,"No aplica")</f>
        <v>No aplica</v>
      </c>
      <c r="AJ2197" s="91" t="e">
        <f>AF2197*AI2197</f>
        <v>#VALUE!</v>
      </c>
      <c r="AK2197" s="91" t="e">
        <f>AJ2197*$AE$23</f>
        <v>#VALUE!</v>
      </c>
    </row>
    <row r="2198" spans="1:37" ht="14.65" customHeight="1" thickTop="1" thickBot="1" x14ac:dyDescent="0.25">
      <c r="A2198" s="285" t="s">
        <v>1755</v>
      </c>
      <c r="B2198" s="285"/>
      <c r="C2198" s="285"/>
      <c r="D2198" s="285"/>
      <c r="E2198" s="285"/>
      <c r="F2198" s="285"/>
      <c r="G2198" s="285"/>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88">
        <f>'Art. 121'!AF2100</f>
        <v>3</v>
      </c>
      <c r="AE2198" s="89" t="str">
        <f>IF(AG2198=1,AK2198,AG2198)</f>
        <v>No aplica</v>
      </c>
      <c r="AF2198">
        <f>AD2198/2</f>
        <v>1.5</v>
      </c>
      <c r="AG2198" s="86" t="str">
        <f>IF(AND(AF2198&gt;=0,AF2198&lt;=1),1,"No aplica")</f>
        <v>No aplica</v>
      </c>
      <c r="AH2198" s="90" t="e">
        <f>AD2198/(AG2198*2)</f>
        <v>#VALUE!</v>
      </c>
      <c r="AI2198" s="91" t="str">
        <f>IF(AG2198=1,AG2198/$AG$2201,"No aplica")</f>
        <v>No aplica</v>
      </c>
      <c r="AJ2198" s="91" t="e">
        <f>AF2198*AI2198</f>
        <v>#VALUE!</v>
      </c>
      <c r="AK2198" s="91" t="e">
        <f>AJ2198*$AE$23</f>
        <v>#VALUE!</v>
      </c>
    </row>
    <row r="2199" spans="1:37" ht="14.65" customHeight="1" thickTop="1" thickBot="1" x14ac:dyDescent="0.25">
      <c r="A2199" s="285" t="s">
        <v>1757</v>
      </c>
      <c r="B2199" s="285"/>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88">
        <f>'Art. 121'!AF2101</f>
        <v>3</v>
      </c>
      <c r="AE2199" s="89" t="str">
        <f>IF(AG2199=1,AK2199,AG2199)</f>
        <v>No aplica</v>
      </c>
      <c r="AF2199">
        <f>AD2199/2</f>
        <v>1.5</v>
      </c>
      <c r="AG2199" s="86" t="str">
        <f>IF(AND(AF2199&gt;=0,AF2199&lt;=1),1,"No aplica")</f>
        <v>No aplica</v>
      </c>
      <c r="AH2199" s="90" t="e">
        <f>AD2199/(AG2199*2)</f>
        <v>#VALUE!</v>
      </c>
      <c r="AI2199" s="91" t="str">
        <f>IF(AG2199=1,AG2199/$AG$2201,"No aplica")</f>
        <v>No aplica</v>
      </c>
      <c r="AJ2199" s="91" t="e">
        <f>AF2199*AI2199</f>
        <v>#VALUE!</v>
      </c>
      <c r="AK2199" s="91" t="e">
        <f>AJ2199*$AE$23</f>
        <v>#VALUE!</v>
      </c>
    </row>
    <row r="2200" spans="1:37" ht="14.65" customHeight="1" thickTop="1" thickBot="1" x14ac:dyDescent="0.25">
      <c r="A2200" s="285" t="s">
        <v>2062</v>
      </c>
      <c r="B2200" s="285"/>
      <c r="C2200" s="285"/>
      <c r="D2200" s="285"/>
      <c r="E2200" s="285"/>
      <c r="F2200" s="285"/>
      <c r="G2200" s="285"/>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88">
        <f>'Art. 121'!AF2102</f>
        <v>3</v>
      </c>
      <c r="AE2200" s="89" t="str">
        <f>IF(AG2200=1,AK2200,AG2200)</f>
        <v>No aplica</v>
      </c>
      <c r="AF2200">
        <f>AD2200/2</f>
        <v>1.5</v>
      </c>
      <c r="AG2200" s="86" t="str">
        <f>IF(AND(AF2200&gt;=0,AF2200&lt;=1),1,"No aplica")</f>
        <v>No aplica</v>
      </c>
      <c r="AH2200" s="90" t="e">
        <f>AD2200/(AG2200*2)</f>
        <v>#VALUE!</v>
      </c>
      <c r="AI2200" s="91" t="str">
        <f>IF(AG2200=1,AG2200/$AG$2201,"No aplica")</f>
        <v>No aplica</v>
      </c>
      <c r="AJ2200" s="91" t="e">
        <f>AF2200*AI2200</f>
        <v>#VALUE!</v>
      </c>
      <c r="AK2200" s="91" t="e">
        <f>AJ2200*$AE$23</f>
        <v>#VALUE!</v>
      </c>
    </row>
    <row r="2201" spans="1:37" ht="13.9" customHeight="1" thickTop="1" x14ac:dyDescent="0.2">
      <c r="A2201" s="308" t="s">
        <v>2467</v>
      </c>
      <c r="B2201" s="308"/>
      <c r="C2201" s="308"/>
      <c r="D2201" s="308"/>
      <c r="E2201" s="308"/>
      <c r="F2201" s="308"/>
      <c r="G2201" s="308"/>
      <c r="H2201" s="308"/>
      <c r="I2201" s="308"/>
      <c r="J2201" s="308"/>
      <c r="K2201" s="308"/>
      <c r="L2201" s="308"/>
      <c r="M2201" s="308"/>
      <c r="N2201" s="308"/>
      <c r="O2201" s="308"/>
      <c r="P2201" s="308"/>
      <c r="Q2201" s="308"/>
      <c r="R2201" s="308"/>
      <c r="S2201" s="308"/>
      <c r="T2201" s="308"/>
      <c r="U2201" s="308"/>
      <c r="V2201" s="308"/>
      <c r="W2201" s="308"/>
      <c r="X2201" s="308"/>
      <c r="Y2201" s="308"/>
      <c r="Z2201" s="308"/>
      <c r="AA2201" s="308"/>
      <c r="AB2201" s="308"/>
      <c r="AC2201" s="308"/>
      <c r="AD2201" s="308"/>
      <c r="AE2201" s="89">
        <f>SUM(AE2194:AE2200)</f>
        <v>0</v>
      </c>
      <c r="AF2201" s="59"/>
      <c r="AG2201" s="92">
        <f>SUM(AG2196:AG2200)</f>
        <v>0</v>
      </c>
      <c r="AH2201" s="93"/>
      <c r="AI2201" s="94"/>
      <c r="AJ2201" s="94"/>
      <c r="AK2201" s="94"/>
    </row>
    <row r="2202" spans="1:37" ht="13.15" customHeight="1" x14ac:dyDescent="0.2">
      <c r="A2202" s="308" t="s">
        <v>2468</v>
      </c>
      <c r="B2202" s="308"/>
      <c r="C2202" s="308"/>
      <c r="D2202" s="308"/>
      <c r="E2202" s="308"/>
      <c r="F2202" s="308"/>
      <c r="G2202" s="308"/>
      <c r="H2202" s="308"/>
      <c r="I2202" s="308"/>
      <c r="J2202" s="308"/>
      <c r="K2202" s="308"/>
      <c r="L2202" s="308"/>
      <c r="M2202" s="308"/>
      <c r="N2202" s="308"/>
      <c r="O2202" s="308"/>
      <c r="P2202" s="308"/>
      <c r="Q2202" s="308"/>
      <c r="R2202" s="308"/>
      <c r="S2202" s="308"/>
      <c r="T2202" s="308"/>
      <c r="U2202" s="308"/>
      <c r="V2202" s="308"/>
      <c r="W2202" s="308"/>
      <c r="X2202" s="308"/>
      <c r="Y2202" s="308"/>
      <c r="Z2202" s="308"/>
      <c r="AA2202" s="308"/>
      <c r="AB2202" s="308"/>
      <c r="AC2202" s="308"/>
      <c r="AD2202" s="308"/>
      <c r="AE2202" s="89">
        <f>AE2201/$AE$23*100</f>
        <v>0</v>
      </c>
      <c r="AF2202" s="59"/>
      <c r="AG2202" s="92"/>
      <c r="AH2202" s="93"/>
      <c r="AI2202" s="94"/>
      <c r="AJ2202" s="94"/>
      <c r="AK2202" s="94"/>
    </row>
    <row r="2203" spans="1:37" ht="25.15" customHeight="1" x14ac:dyDescent="0.2">
      <c r="A2203" s="100"/>
      <c r="B2203" s="100"/>
      <c r="C2203" s="100"/>
      <c r="D2203" s="100"/>
      <c r="E2203" s="100"/>
      <c r="F2203" s="100"/>
      <c r="G2203" s="100"/>
      <c r="H2203" s="100"/>
      <c r="I2203" s="100"/>
      <c r="J2203" s="100"/>
      <c r="K2203" s="100"/>
      <c r="L2203" s="100"/>
      <c r="M2203" s="100"/>
      <c r="N2203" s="100"/>
      <c r="O2203" s="100"/>
      <c r="P2203" s="100"/>
      <c r="Q2203" s="95"/>
      <c r="R2203" s="100"/>
      <c r="S2203" s="100"/>
      <c r="T2203" s="100"/>
      <c r="U2203" s="100"/>
      <c r="V2203" s="100"/>
      <c r="W2203" s="100"/>
      <c r="X2203" s="100"/>
      <c r="Y2203" s="100"/>
      <c r="Z2203" s="100"/>
      <c r="AA2203" s="100"/>
      <c r="AB2203" s="100"/>
      <c r="AC2203" s="100"/>
      <c r="AD2203" s="96"/>
      <c r="AE2203" s="96"/>
    </row>
    <row r="2204" spans="1:37" ht="25.15" customHeight="1" x14ac:dyDescent="0.2">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15" customHeight="1" x14ac:dyDescent="0.2">
      <c r="A2205" s="309" t="s">
        <v>2063</v>
      </c>
      <c r="B2205" s="309"/>
      <c r="C2205" s="309"/>
      <c r="D2205" s="309"/>
      <c r="E2205" s="309"/>
      <c r="F2205" s="309"/>
      <c r="G2205" s="309"/>
      <c r="H2205" s="309"/>
      <c r="I2205" s="309"/>
      <c r="J2205" s="309"/>
      <c r="K2205" s="309"/>
      <c r="L2205" s="309"/>
      <c r="M2205" s="309"/>
      <c r="N2205" s="309"/>
      <c r="O2205" s="309"/>
      <c r="P2205" s="309"/>
      <c r="Q2205" s="309"/>
      <c r="R2205" s="309"/>
      <c r="S2205" s="309"/>
      <c r="T2205" s="309"/>
      <c r="U2205" s="309"/>
      <c r="V2205" s="309"/>
      <c r="W2205" s="309"/>
      <c r="X2205" s="309"/>
      <c r="Y2205" s="309"/>
      <c r="Z2205" s="309"/>
      <c r="AA2205" s="309"/>
      <c r="AB2205" s="309"/>
      <c r="AC2205" s="309"/>
      <c r="AD2205" s="82"/>
      <c r="AE2205" s="82"/>
    </row>
    <row r="2206" spans="1:37" ht="15.75" x14ac:dyDescent="0.2">
      <c r="A2206" s="101"/>
      <c r="B2206" s="102"/>
      <c r="C2206" s="102"/>
      <c r="D2206" s="102"/>
      <c r="E2206" s="102"/>
      <c r="F2206" s="102"/>
      <c r="G2206" s="102"/>
      <c r="H2206" s="102"/>
      <c r="I2206" s="102"/>
      <c r="J2206" s="102"/>
      <c r="K2206" s="102"/>
      <c r="L2206" s="102"/>
      <c r="M2206" s="102"/>
      <c r="N2206" s="102"/>
      <c r="O2206" s="102"/>
      <c r="P2206" s="102"/>
      <c r="Q2206" s="103"/>
      <c r="R2206" s="102"/>
      <c r="S2206" s="102"/>
      <c r="T2206" s="102"/>
      <c r="U2206" s="102"/>
      <c r="V2206" s="102"/>
      <c r="W2206" s="102"/>
      <c r="X2206" s="102"/>
      <c r="Y2206" s="102"/>
      <c r="Z2206" s="102"/>
      <c r="AA2206" s="102"/>
      <c r="AB2206" s="102"/>
      <c r="AC2206" s="102"/>
      <c r="AD2206" s="83"/>
      <c r="AE2206" s="83"/>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5"/>
      <c r="R2207" s="70"/>
      <c r="S2207" s="70"/>
      <c r="T2207" s="70"/>
      <c r="U2207" s="70"/>
      <c r="V2207" s="70"/>
      <c r="W2207" s="70"/>
      <c r="X2207" s="70"/>
      <c r="Y2207" s="70"/>
      <c r="Z2207" s="70"/>
      <c r="AA2207" s="70"/>
      <c r="AB2207" s="70"/>
      <c r="AC2207" s="70"/>
      <c r="AD2207" s="96"/>
      <c r="AE2207" s="96"/>
    </row>
    <row r="2208" spans="1:37" ht="15" customHeight="1" thickTop="1" thickBot="1" x14ac:dyDescent="0.25">
      <c r="A2208" s="299" t="s">
        <v>43</v>
      </c>
      <c r="B2208" s="299"/>
      <c r="C2208" s="299"/>
      <c r="D2208" s="299"/>
      <c r="E2208" s="299"/>
      <c r="F2208" s="299"/>
      <c r="G2208" s="299"/>
      <c r="H2208" s="299"/>
      <c r="I2208" s="299"/>
      <c r="J2208" s="299"/>
      <c r="K2208" s="299"/>
      <c r="L2208" s="299"/>
      <c r="M2208" s="299"/>
      <c r="N2208" s="299"/>
      <c r="O2208" s="299"/>
      <c r="P2208" s="299"/>
      <c r="Q2208" s="299"/>
      <c r="R2208" s="299"/>
      <c r="S2208" s="299"/>
      <c r="T2208" s="299"/>
      <c r="U2208" s="299"/>
      <c r="V2208" s="299"/>
      <c r="W2208" s="299"/>
      <c r="X2208" s="299"/>
      <c r="Y2208" s="299"/>
      <c r="Z2208" s="299"/>
      <c r="AA2208" s="299"/>
      <c r="AB2208" s="299"/>
      <c r="AC2208" s="299"/>
      <c r="AD2208" s="63" t="s">
        <v>64</v>
      </c>
      <c r="AE2208" s="211" t="s">
        <v>8</v>
      </c>
      <c r="AF2208" s="86" t="s">
        <v>2133</v>
      </c>
      <c r="AG2208" s="86" t="s">
        <v>2134</v>
      </c>
      <c r="AH2208" s="86" t="s">
        <v>2135</v>
      </c>
      <c r="AI2208" s="87" t="s">
        <v>2136</v>
      </c>
      <c r="AJ2208" s="86"/>
      <c r="AK2208" s="87" t="s">
        <v>2137</v>
      </c>
    </row>
    <row r="2209" spans="1:37" ht="15" customHeight="1" thickTop="1" thickBot="1" x14ac:dyDescent="0.25">
      <c r="A2209" s="285" t="s">
        <v>987</v>
      </c>
      <c r="B2209" s="285"/>
      <c r="C2209" s="285"/>
      <c r="D2209" s="285"/>
      <c r="E2209" s="285"/>
      <c r="F2209" s="285"/>
      <c r="G2209" s="285"/>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88">
        <f>'Art. 121'!AF2110</f>
        <v>1</v>
      </c>
      <c r="AE2209" s="89">
        <f t="shared" ref="AE2209:AE2212" si="391">IF(AG2209=1,AK2209,AG2209)</f>
        <v>0.6578947368421052</v>
      </c>
      <c r="AF2209">
        <f t="shared" ref="AF2209:AF2212" si="392">AD2209/2</f>
        <v>0.5</v>
      </c>
      <c r="AG2209" s="86">
        <v>1</v>
      </c>
      <c r="AH2209" s="90">
        <f t="shared" ref="AH2209:AH2212" si="393">AD2209/(AG2209*2)</f>
        <v>0.5</v>
      </c>
      <c r="AI2209" s="91">
        <f>IF(AG2209=1,AG2209/$AG$2213,"No aplica")</f>
        <v>0.25</v>
      </c>
      <c r="AJ2209" s="91">
        <f t="shared" ref="AJ2209:AJ2212" si="394">AF2209*AI2209</f>
        <v>0.125</v>
      </c>
      <c r="AK2209" s="91">
        <f t="shared" ref="AK2209:AK2212" si="395">AJ2209*$AE$23</f>
        <v>0.6578947368421052</v>
      </c>
    </row>
    <row r="2210" spans="1:37" ht="15" customHeight="1" thickTop="1" thickBot="1" x14ac:dyDescent="0.25">
      <c r="A2210" s="285" t="s">
        <v>989</v>
      </c>
      <c r="B2210" s="285"/>
      <c r="C2210" s="285"/>
      <c r="D2210" s="285"/>
      <c r="E2210" s="285"/>
      <c r="F2210" s="285"/>
      <c r="G2210" s="285"/>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88">
        <f>'Art. 121'!AF2111</f>
        <v>1</v>
      </c>
      <c r="AE2210" s="89">
        <f t="shared" si="391"/>
        <v>0.6578947368421052</v>
      </c>
      <c r="AF2210">
        <f t="shared" si="392"/>
        <v>0.5</v>
      </c>
      <c r="AG2210" s="86">
        <v>1</v>
      </c>
      <c r="AH2210" s="90">
        <f t="shared" si="393"/>
        <v>0.5</v>
      </c>
      <c r="AI2210" s="91">
        <f t="shared" ref="AI2210:AI2212" si="396">IF(AG2210=1,AG2210/$AG$2213,"No aplica")</f>
        <v>0.25</v>
      </c>
      <c r="AJ2210" s="91">
        <f t="shared" si="394"/>
        <v>0.125</v>
      </c>
      <c r="AK2210" s="91">
        <f t="shared" si="395"/>
        <v>0.6578947368421052</v>
      </c>
    </row>
    <row r="2211" spans="1:37" ht="15" customHeight="1" thickTop="1" thickBot="1" x14ac:dyDescent="0.25">
      <c r="A2211" s="285" t="s">
        <v>2469</v>
      </c>
      <c r="B2211" s="285"/>
      <c r="C2211" s="285"/>
      <c r="D2211" s="285"/>
      <c r="E2211" s="285"/>
      <c r="F2211" s="285"/>
      <c r="G2211" s="285"/>
      <c r="H2211" s="285"/>
      <c r="I2211" s="285"/>
      <c r="J2211" s="285"/>
      <c r="K2211" s="285"/>
      <c r="L2211" s="285"/>
      <c r="M2211" s="285"/>
      <c r="N2211" s="285"/>
      <c r="O2211" s="285"/>
      <c r="P2211" s="285"/>
      <c r="Q2211" s="285"/>
      <c r="R2211" s="285"/>
      <c r="S2211" s="285"/>
      <c r="T2211" s="285"/>
      <c r="U2211" s="285"/>
      <c r="V2211" s="285"/>
      <c r="W2211" s="285"/>
      <c r="X2211" s="285"/>
      <c r="Y2211" s="285"/>
      <c r="Z2211" s="285"/>
      <c r="AA2211" s="285"/>
      <c r="AB2211" s="285"/>
      <c r="AC2211" s="285"/>
      <c r="AD2211" s="88">
        <f>'Art. 121'!AF2112</f>
        <v>1</v>
      </c>
      <c r="AE2211" s="89">
        <f t="shared" si="391"/>
        <v>0.6578947368421052</v>
      </c>
      <c r="AF2211">
        <f t="shared" si="392"/>
        <v>0.5</v>
      </c>
      <c r="AG2211" s="86">
        <v>1</v>
      </c>
      <c r="AH2211" s="90">
        <f t="shared" si="393"/>
        <v>0.5</v>
      </c>
      <c r="AI2211" s="91">
        <f t="shared" si="396"/>
        <v>0.25</v>
      </c>
      <c r="AJ2211" s="91">
        <f t="shared" si="394"/>
        <v>0.125</v>
      </c>
      <c r="AK2211" s="91">
        <f t="shared" si="395"/>
        <v>0.6578947368421052</v>
      </c>
    </row>
    <row r="2212" spans="1:37" ht="14.65" customHeight="1" thickTop="1" thickBot="1" x14ac:dyDescent="0.25">
      <c r="A2212" s="285" t="s">
        <v>2037</v>
      </c>
      <c r="B2212" s="285"/>
      <c r="C2212" s="285"/>
      <c r="D2212" s="285"/>
      <c r="E2212" s="285"/>
      <c r="F2212" s="285"/>
      <c r="G2212" s="285"/>
      <c r="H2212" s="285"/>
      <c r="I2212" s="285"/>
      <c r="J2212" s="285"/>
      <c r="K2212" s="285"/>
      <c r="L2212" s="285"/>
      <c r="M2212" s="285"/>
      <c r="N2212" s="285"/>
      <c r="O2212" s="285"/>
      <c r="P2212" s="285"/>
      <c r="Q2212" s="285"/>
      <c r="R2212" s="285"/>
      <c r="S2212" s="285"/>
      <c r="T2212" s="285"/>
      <c r="U2212" s="285"/>
      <c r="V2212" s="285"/>
      <c r="W2212" s="285"/>
      <c r="X2212" s="285"/>
      <c r="Y2212" s="285"/>
      <c r="Z2212" s="285"/>
      <c r="AA2212" s="285"/>
      <c r="AB2212" s="285"/>
      <c r="AC2212" s="285"/>
      <c r="AD2212" s="88">
        <f>'Art. 121'!AF2113</f>
        <v>1</v>
      </c>
      <c r="AE2212" s="89">
        <f t="shared" si="391"/>
        <v>0.6578947368421052</v>
      </c>
      <c r="AF2212">
        <f t="shared" si="392"/>
        <v>0.5</v>
      </c>
      <c r="AG2212" s="86">
        <v>1</v>
      </c>
      <c r="AH2212" s="90">
        <f t="shared" si="393"/>
        <v>0.5</v>
      </c>
      <c r="AI2212" s="91">
        <f t="shared" si="396"/>
        <v>0.25</v>
      </c>
      <c r="AJ2212" s="91">
        <f t="shared" si="394"/>
        <v>0.125</v>
      </c>
      <c r="AK2212" s="91">
        <f t="shared" si="395"/>
        <v>0.6578947368421052</v>
      </c>
    </row>
    <row r="2213" spans="1:37" ht="13.9" customHeight="1" thickTop="1" x14ac:dyDescent="0.2">
      <c r="A2213" s="307" t="s">
        <v>2465</v>
      </c>
      <c r="B2213" s="307"/>
      <c r="C2213" s="307"/>
      <c r="D2213" s="307"/>
      <c r="E2213" s="307"/>
      <c r="F2213" s="307"/>
      <c r="G2213" s="307"/>
      <c r="H2213" s="307"/>
      <c r="I2213" s="307"/>
      <c r="J2213" s="307"/>
      <c r="K2213" s="307"/>
      <c r="L2213" s="307"/>
      <c r="M2213" s="307"/>
      <c r="N2213" s="307"/>
      <c r="O2213" s="307"/>
      <c r="P2213" s="307"/>
      <c r="Q2213" s="307"/>
      <c r="R2213" s="307"/>
      <c r="S2213" s="307"/>
      <c r="T2213" s="307"/>
      <c r="U2213" s="307"/>
      <c r="V2213" s="307"/>
      <c r="W2213" s="307"/>
      <c r="X2213" s="307"/>
      <c r="Y2213" s="307"/>
      <c r="Z2213" s="307"/>
      <c r="AA2213" s="307"/>
      <c r="AB2213" s="307"/>
      <c r="AC2213" s="307"/>
      <c r="AD2213" s="307"/>
      <c r="AE2213" s="89">
        <f>SUM(AE2209:AE2212)</f>
        <v>2.6315789473684208</v>
      </c>
      <c r="AF2213" s="59"/>
      <c r="AG2213" s="92">
        <f>SUM(AG2209:AG2212)</f>
        <v>4</v>
      </c>
      <c r="AH2213" s="93"/>
      <c r="AI2213" s="94"/>
      <c r="AJ2213" s="94"/>
      <c r="AK2213" s="94"/>
    </row>
    <row r="2214" spans="1:37" ht="13.15" customHeight="1" x14ac:dyDescent="0.2">
      <c r="A2214" s="308" t="s">
        <v>2466</v>
      </c>
      <c r="B2214" s="308"/>
      <c r="C2214" s="308"/>
      <c r="D2214" s="308"/>
      <c r="E2214" s="308"/>
      <c r="F2214" s="308"/>
      <c r="G2214" s="308"/>
      <c r="H2214" s="308"/>
      <c r="I2214" s="308"/>
      <c r="J2214" s="308"/>
      <c r="K2214" s="308"/>
      <c r="L2214" s="308"/>
      <c r="M2214" s="308"/>
      <c r="N2214" s="308"/>
      <c r="O2214" s="308"/>
      <c r="P2214" s="308"/>
      <c r="Q2214" s="308"/>
      <c r="R2214" s="308"/>
      <c r="S2214" s="308"/>
      <c r="T2214" s="308"/>
      <c r="U2214" s="308"/>
      <c r="V2214" s="308"/>
      <c r="W2214" s="308"/>
      <c r="X2214" s="308"/>
      <c r="Y2214" s="308"/>
      <c r="Z2214" s="308"/>
      <c r="AA2214" s="308"/>
      <c r="AB2214" s="308"/>
      <c r="AC2214" s="308"/>
      <c r="AD2214" s="308"/>
      <c r="AE2214" s="89">
        <f>AE2213/$AE$23*100</f>
        <v>50</v>
      </c>
      <c r="AF2214" s="59"/>
      <c r="AG2214" s="92"/>
      <c r="AH2214" s="93"/>
      <c r="AI2214" s="94"/>
      <c r="AJ2214" s="94"/>
      <c r="AK2214" s="94"/>
    </row>
    <row r="2215" spans="1:37" ht="15.75" thickBot="1" x14ac:dyDescent="0.25">
      <c r="A2215" s="70"/>
      <c r="B2215" s="70"/>
      <c r="C2215" s="70"/>
      <c r="D2215" s="70"/>
      <c r="E2215" s="70"/>
      <c r="F2215" s="70"/>
      <c r="G2215" s="70"/>
      <c r="H2215" s="70"/>
      <c r="I2215" s="70"/>
      <c r="J2215" s="70"/>
      <c r="K2215" s="70"/>
      <c r="L2215" s="70"/>
      <c r="M2215" s="70"/>
      <c r="N2215" s="70"/>
      <c r="O2215" s="70"/>
      <c r="P2215" s="70"/>
      <c r="Q2215" s="95"/>
      <c r="R2215" s="70"/>
      <c r="S2215" s="70"/>
      <c r="T2215" s="70"/>
      <c r="U2215" s="70"/>
      <c r="V2215" s="70"/>
      <c r="W2215" s="70"/>
      <c r="X2215" s="70"/>
      <c r="Y2215" s="70"/>
      <c r="Z2215" s="70"/>
      <c r="AA2215" s="70"/>
      <c r="AB2215" s="70"/>
      <c r="AC2215" s="70"/>
      <c r="AD2215" s="96"/>
      <c r="AE2215" s="96"/>
    </row>
    <row r="2216" spans="1:37" ht="14.65" customHeight="1" thickTop="1" thickBot="1" x14ac:dyDescent="0.25">
      <c r="A2216" s="310" t="s">
        <v>73</v>
      </c>
      <c r="B2216" s="310"/>
      <c r="C2216" s="310"/>
      <c r="D2216" s="310"/>
      <c r="E2216" s="310"/>
      <c r="F2216" s="310"/>
      <c r="G2216" s="310"/>
      <c r="H2216" s="310"/>
      <c r="I2216" s="310"/>
      <c r="J2216" s="310"/>
      <c r="K2216" s="310"/>
      <c r="L2216" s="310"/>
      <c r="M2216" s="310"/>
      <c r="N2216" s="310"/>
      <c r="O2216" s="310"/>
      <c r="P2216" s="310"/>
      <c r="Q2216" s="310"/>
      <c r="R2216" s="310"/>
      <c r="S2216" s="310"/>
      <c r="T2216" s="310"/>
      <c r="U2216" s="310"/>
      <c r="V2216" s="310"/>
      <c r="W2216" s="310"/>
      <c r="X2216" s="310"/>
      <c r="Y2216" s="310"/>
      <c r="Z2216" s="310"/>
      <c r="AA2216" s="310"/>
      <c r="AB2216" s="310"/>
      <c r="AC2216" s="310"/>
      <c r="AD2216" s="104" t="s">
        <v>64</v>
      </c>
      <c r="AE2216" s="105" t="s">
        <v>8</v>
      </c>
      <c r="AF2216" s="86" t="s">
        <v>2133</v>
      </c>
      <c r="AG2216" s="86" t="s">
        <v>2134</v>
      </c>
      <c r="AH2216" s="86" t="s">
        <v>2135</v>
      </c>
      <c r="AI2216" s="87" t="s">
        <v>2136</v>
      </c>
      <c r="AJ2216" s="86"/>
      <c r="AK2216" s="87" t="s">
        <v>2137</v>
      </c>
    </row>
    <row r="2217" spans="1:37" ht="14.65" customHeight="1" thickTop="1" thickBot="1" x14ac:dyDescent="0.25">
      <c r="A2217" s="285" t="s">
        <v>2470</v>
      </c>
      <c r="B2217" s="285"/>
      <c r="C2217" s="285"/>
      <c r="D2217" s="285"/>
      <c r="E2217" s="285"/>
      <c r="F2217" s="285"/>
      <c r="G2217" s="285"/>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88">
        <f>'Art. 121'!AF2116</f>
        <v>1</v>
      </c>
      <c r="AE2217" s="89">
        <f>IF(AG2217=1,AK2217,AG2217)</f>
        <v>0.52631578947368418</v>
      </c>
      <c r="AF2217">
        <f>AD2217/2</f>
        <v>0.5</v>
      </c>
      <c r="AG2217" s="86">
        <v>1</v>
      </c>
      <c r="AH2217" s="90">
        <f>AD2217/(AG2217*2)</f>
        <v>0.5</v>
      </c>
      <c r="AI2217" s="91">
        <f>IF(AG2217=1,AG2217/$AG$2222,"No aplica")</f>
        <v>0.2</v>
      </c>
      <c r="AJ2217" s="91">
        <f>AF2217*AI2217</f>
        <v>0.1</v>
      </c>
      <c r="AK2217" s="91">
        <f>AJ2217*$AE$23</f>
        <v>0.52631578947368418</v>
      </c>
    </row>
    <row r="2218" spans="1:37" ht="14.65" customHeight="1" thickTop="1" thickBot="1" x14ac:dyDescent="0.25">
      <c r="A2218" s="285" t="s">
        <v>2471</v>
      </c>
      <c r="B2218" s="285"/>
      <c r="C2218" s="285"/>
      <c r="D2218" s="285"/>
      <c r="E2218" s="285"/>
      <c r="F2218" s="285"/>
      <c r="G2218" s="285"/>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88">
        <f>'Art. 121'!AF2117</f>
        <v>1</v>
      </c>
      <c r="AE2218" s="89">
        <f>IF(AG2218=1,AK2218,AG2218)</f>
        <v>0.52631578947368418</v>
      </c>
      <c r="AF2218">
        <f>AD2218/2</f>
        <v>0.5</v>
      </c>
      <c r="AG2218" s="86">
        <v>1</v>
      </c>
      <c r="AH2218" s="90">
        <f>AD2218/(AG2218*2)</f>
        <v>0.5</v>
      </c>
      <c r="AI2218" s="91">
        <f t="shared" ref="AI2218:AI2221" si="397">IF(AG2218=1,AG2218/$AG$2222,"No aplica")</f>
        <v>0.2</v>
      </c>
      <c r="AJ2218" s="91">
        <f>AF2218*AI2218</f>
        <v>0.1</v>
      </c>
      <c r="AK2218" s="91">
        <f>AJ2218*$AE$23</f>
        <v>0.52631578947368418</v>
      </c>
    </row>
    <row r="2219" spans="1:37" ht="14.65" customHeight="1" thickTop="1" thickBot="1" x14ac:dyDescent="0.25">
      <c r="A2219" s="285" t="s">
        <v>2472</v>
      </c>
      <c r="B2219" s="285"/>
      <c r="C2219" s="285"/>
      <c r="D2219" s="285"/>
      <c r="E2219" s="285"/>
      <c r="F2219" s="285"/>
      <c r="G2219" s="285"/>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88">
        <f>'Art. 121'!AF2118</f>
        <v>1</v>
      </c>
      <c r="AE2219" s="89">
        <f>IF(AG2219=1,AK2219,AG2219)</f>
        <v>0.52631578947368418</v>
      </c>
      <c r="AF2219">
        <f>AD2219/2</f>
        <v>0.5</v>
      </c>
      <c r="AG2219" s="86">
        <v>1</v>
      </c>
      <c r="AH2219" s="90">
        <f>AD2219/(AG2219*2)</f>
        <v>0.5</v>
      </c>
      <c r="AI2219" s="91">
        <f t="shared" si="397"/>
        <v>0.2</v>
      </c>
      <c r="AJ2219" s="91">
        <f>AF2219*AI2219</f>
        <v>0.1</v>
      </c>
      <c r="AK2219" s="91">
        <f>AJ2219*$AE$23</f>
        <v>0.52631578947368418</v>
      </c>
    </row>
    <row r="2220" spans="1:37" ht="14.65" customHeight="1" thickTop="1" thickBot="1" x14ac:dyDescent="0.25">
      <c r="A2220" s="285" t="s">
        <v>2473</v>
      </c>
      <c r="B2220" s="285"/>
      <c r="C2220" s="285"/>
      <c r="D2220" s="285"/>
      <c r="E2220" s="285"/>
      <c r="F2220" s="285"/>
      <c r="G2220" s="285"/>
      <c r="H2220" s="285"/>
      <c r="I2220" s="285"/>
      <c r="J2220" s="285"/>
      <c r="K2220" s="285"/>
      <c r="L2220" s="285"/>
      <c r="M2220" s="285"/>
      <c r="N2220" s="285"/>
      <c r="O2220" s="285"/>
      <c r="P2220" s="285"/>
      <c r="Q2220" s="285"/>
      <c r="R2220" s="285"/>
      <c r="S2220" s="285"/>
      <c r="T2220" s="285"/>
      <c r="U2220" s="285"/>
      <c r="V2220" s="285"/>
      <c r="W2220" s="285"/>
      <c r="X2220" s="285"/>
      <c r="Y2220" s="285"/>
      <c r="Z2220" s="285"/>
      <c r="AA2220" s="285"/>
      <c r="AB2220" s="285"/>
      <c r="AC2220" s="285"/>
      <c r="AD2220" s="88">
        <f>'Art. 121'!AF2119</f>
        <v>1</v>
      </c>
      <c r="AE2220" s="89">
        <f>IF(AG2220=1,AK2220,AG2220)</f>
        <v>0.52631578947368418</v>
      </c>
      <c r="AF2220">
        <f>AD2220/2</f>
        <v>0.5</v>
      </c>
      <c r="AG2220" s="86">
        <v>1</v>
      </c>
      <c r="AH2220" s="90">
        <f>AD2220/(AG2220*2)</f>
        <v>0.5</v>
      </c>
      <c r="AI2220" s="91">
        <f t="shared" si="397"/>
        <v>0.2</v>
      </c>
      <c r="AJ2220" s="91">
        <f>AF2220*AI2220</f>
        <v>0.1</v>
      </c>
      <c r="AK2220" s="91">
        <f>AJ2220*$AE$23</f>
        <v>0.52631578947368418</v>
      </c>
    </row>
    <row r="2221" spans="1:37" ht="14.65" customHeight="1" thickTop="1" thickBot="1" x14ac:dyDescent="0.25">
      <c r="A2221" s="285" t="s">
        <v>2474</v>
      </c>
      <c r="B2221" s="285"/>
      <c r="C2221" s="285"/>
      <c r="D2221" s="285"/>
      <c r="E2221" s="285"/>
      <c r="F2221" s="285"/>
      <c r="G2221" s="285"/>
      <c r="H2221" s="285"/>
      <c r="I2221" s="285"/>
      <c r="J2221" s="285"/>
      <c r="K2221" s="285"/>
      <c r="L2221" s="285"/>
      <c r="M2221" s="285"/>
      <c r="N2221" s="285"/>
      <c r="O2221" s="285"/>
      <c r="P2221" s="285"/>
      <c r="Q2221" s="285"/>
      <c r="R2221" s="285"/>
      <c r="S2221" s="285"/>
      <c r="T2221" s="285"/>
      <c r="U2221" s="285"/>
      <c r="V2221" s="285"/>
      <c r="W2221" s="285"/>
      <c r="X2221" s="285"/>
      <c r="Y2221" s="285"/>
      <c r="Z2221" s="285"/>
      <c r="AA2221" s="285"/>
      <c r="AB2221" s="285"/>
      <c r="AC2221" s="285"/>
      <c r="AD2221" s="88">
        <f>'Art. 121'!AF2120</f>
        <v>1</v>
      </c>
      <c r="AE2221" s="89">
        <f>IF(AG2221=1,AK2221,AG2221)</f>
        <v>0.52631578947368418</v>
      </c>
      <c r="AF2221">
        <f>AD2221/2</f>
        <v>0.5</v>
      </c>
      <c r="AG2221" s="86">
        <v>1</v>
      </c>
      <c r="AH2221" s="90">
        <f>AD2221/(AG2221*2)</f>
        <v>0.5</v>
      </c>
      <c r="AI2221" s="91">
        <f t="shared" si="397"/>
        <v>0.2</v>
      </c>
      <c r="AJ2221" s="91">
        <f>AF2221*AI2221</f>
        <v>0.1</v>
      </c>
      <c r="AK2221" s="91">
        <f>AJ2221*$AE$23</f>
        <v>0.52631578947368418</v>
      </c>
    </row>
    <row r="2222" spans="1:37" ht="13.9" customHeight="1" thickTop="1" x14ac:dyDescent="0.2">
      <c r="A2222" s="308" t="s">
        <v>2467</v>
      </c>
      <c r="B2222" s="308"/>
      <c r="C2222" s="308"/>
      <c r="D2222" s="308"/>
      <c r="E2222" s="308"/>
      <c r="F2222" s="308"/>
      <c r="G2222" s="308"/>
      <c r="H2222" s="308"/>
      <c r="I2222" s="308"/>
      <c r="J2222" s="308"/>
      <c r="K2222" s="308"/>
      <c r="L2222" s="308"/>
      <c r="M2222" s="308"/>
      <c r="N2222" s="308"/>
      <c r="O2222" s="308"/>
      <c r="P2222" s="308"/>
      <c r="Q2222" s="308"/>
      <c r="R2222" s="308"/>
      <c r="S2222" s="308"/>
      <c r="T2222" s="308"/>
      <c r="U2222" s="308"/>
      <c r="V2222" s="308"/>
      <c r="W2222" s="308"/>
      <c r="X2222" s="308"/>
      <c r="Y2222" s="308"/>
      <c r="Z2222" s="308"/>
      <c r="AA2222" s="308"/>
      <c r="AB2222" s="308"/>
      <c r="AC2222" s="308"/>
      <c r="AD2222" s="308"/>
      <c r="AE2222" s="89">
        <f>SUM(AE2215:AE2221)</f>
        <v>2.6315789473684208</v>
      </c>
      <c r="AF2222" s="59"/>
      <c r="AG2222" s="92">
        <f>SUM(AG2217:AG2221)</f>
        <v>5</v>
      </c>
      <c r="AH2222" s="93"/>
      <c r="AI2222" s="94"/>
      <c r="AJ2222" s="94"/>
      <c r="AK2222" s="94"/>
    </row>
    <row r="2223" spans="1:37" ht="13.15" customHeight="1" x14ac:dyDescent="0.2">
      <c r="A2223" s="308" t="s">
        <v>2468</v>
      </c>
      <c r="B2223" s="308"/>
      <c r="C2223" s="308"/>
      <c r="D2223" s="308"/>
      <c r="E2223" s="308"/>
      <c r="F2223" s="308"/>
      <c r="G2223" s="308"/>
      <c r="H2223" s="308"/>
      <c r="I2223" s="308"/>
      <c r="J2223" s="308"/>
      <c r="K2223" s="308"/>
      <c r="L2223" s="308"/>
      <c r="M2223" s="308"/>
      <c r="N2223" s="308"/>
      <c r="O2223" s="308"/>
      <c r="P2223" s="308"/>
      <c r="Q2223" s="308"/>
      <c r="R2223" s="308"/>
      <c r="S2223" s="308"/>
      <c r="T2223" s="308"/>
      <c r="U2223" s="308"/>
      <c r="V2223" s="308"/>
      <c r="W2223" s="308"/>
      <c r="X2223" s="308"/>
      <c r="Y2223" s="308"/>
      <c r="Z2223" s="308"/>
      <c r="AA2223" s="308"/>
      <c r="AB2223" s="308"/>
      <c r="AC2223" s="308"/>
      <c r="AD2223" s="308"/>
      <c r="AE2223" s="89">
        <f>AE2222/$AE$23*100</f>
        <v>50</v>
      </c>
      <c r="AF2223" s="59"/>
      <c r="AG2223" s="92"/>
      <c r="AH2223" s="93"/>
      <c r="AI2223" s="94"/>
      <c r="AJ2223" s="94"/>
      <c r="AK2223" s="94"/>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6" t="s">
        <v>2475</v>
      </c>
      <c r="AE2225" s="107">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22.431077694235587</v>
      </c>
      <c r="AF2225" s="71"/>
      <c r="AG2225" s="108"/>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9"/>
      <c r="AE2226" s="110"/>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6" t="s">
        <v>2476</v>
      </c>
      <c r="AE2227" s="107">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23.684210526315788</v>
      </c>
      <c r="AF2227" s="71"/>
      <c r="AG2227" s="108"/>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1"/>
      <c r="AE2228" s="112"/>
      <c r="AF2228" s="71"/>
      <c r="AG2228" s="113"/>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6" t="s">
        <v>2477</v>
      </c>
      <c r="AE2229" s="107">
        <f>(AE2225*0.8)+(AE2227*0.2)</f>
        <v>22.681704260651628</v>
      </c>
      <c r="AF2229" s="71"/>
      <c r="AG2229" s="113"/>
      <c r="AH2229" s="71"/>
      <c r="AI2229" s="71"/>
      <c r="AJ2229" s="71"/>
      <c r="AK2229" s="71"/>
    </row>
    <row r="2230" spans="1:37" ht="13.5" thickTop="1" x14ac:dyDescent="0.2"/>
  </sheetData>
  <sheetProtection algorithmName="SHA-512" hashValue="NAjLGbsmSgE6RwO34s07B7ALTjeUszdSUIcG4am5n8mo1EnGaghmri94DLJZKK513N+dXtc60KZw78bprMuumA==" saltValue="+bRcC4lXWIj12bcpoeVV7g=="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79C7-B873-4A48-9F2D-BEB75767CD22}">
  <dimension ref="A1:L70"/>
  <sheetViews>
    <sheetView showGridLines="0" topLeftCell="A42"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8" t="s">
        <v>2478</v>
      </c>
      <c r="B2" s="318"/>
      <c r="C2" s="318"/>
      <c r="D2" s="318"/>
      <c r="E2" s="318"/>
      <c r="F2" s="318"/>
      <c r="G2" s="318"/>
      <c r="H2" s="318"/>
      <c r="I2" s="318"/>
      <c r="J2" s="318"/>
      <c r="K2" s="318"/>
      <c r="L2" s="318"/>
    </row>
    <row r="3" spans="1:12" ht="18" customHeight="1" x14ac:dyDescent="0.2">
      <c r="A3" s="318" t="s">
        <v>6</v>
      </c>
      <c r="B3" s="318"/>
      <c r="C3" s="318"/>
      <c r="D3" s="318"/>
      <c r="E3" s="318"/>
      <c r="F3" s="318"/>
      <c r="G3" s="318"/>
      <c r="H3" s="318"/>
      <c r="I3" s="318"/>
      <c r="J3" s="318"/>
      <c r="K3" s="318"/>
      <c r="L3" s="318"/>
    </row>
    <row r="4" spans="1:12" ht="18" customHeight="1" x14ac:dyDescent="0.2">
      <c r="A4" s="218"/>
      <c r="B4" s="218"/>
      <c r="C4" s="218"/>
      <c r="D4" s="218"/>
      <c r="E4" s="218"/>
      <c r="F4" s="218"/>
      <c r="G4" s="218"/>
    </row>
    <row r="5" spans="1:12" ht="18" customHeight="1" x14ac:dyDescent="0.2">
      <c r="A5" s="319" t="str">
        <f>IGOT!C5</f>
        <v>Sindicato de Trabajadores de Transporte de Pasajeros del Distrito Federal.</v>
      </c>
      <c r="B5" s="319"/>
      <c r="C5" s="319"/>
      <c r="D5" s="319"/>
      <c r="E5" s="319"/>
      <c r="F5" s="319"/>
      <c r="G5" s="319"/>
      <c r="H5" s="319"/>
      <c r="I5" s="319"/>
      <c r="J5" s="319"/>
      <c r="K5" s="319"/>
      <c r="L5" s="319"/>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121 (cálculo PI)'!AC17</f>
        <v>19</v>
      </c>
      <c r="D8" s="115"/>
      <c r="E8" s="118"/>
      <c r="F8" s="118"/>
      <c r="G8" s="115"/>
    </row>
    <row r="9" spans="1:12" ht="18" customHeight="1" thickBot="1" x14ac:dyDescent="0.25">
      <c r="A9" s="60"/>
      <c r="B9" s="214"/>
      <c r="C9" s="214"/>
      <c r="D9" s="214"/>
      <c r="E9" s="214"/>
      <c r="F9" s="60"/>
      <c r="G9" s="214"/>
    </row>
    <row r="10" spans="1:12" ht="18" customHeight="1" thickBot="1" x14ac:dyDescent="0.25">
      <c r="A10" s="320" t="s">
        <v>2074</v>
      </c>
      <c r="B10" s="321" t="s">
        <v>43</v>
      </c>
      <c r="C10" s="321"/>
      <c r="D10" s="115"/>
      <c r="E10" s="322" t="s">
        <v>44</v>
      </c>
      <c r="F10" s="322"/>
      <c r="G10" s="115"/>
    </row>
    <row r="11" spans="1:12" ht="54" customHeight="1" thickBot="1" x14ac:dyDescent="0.25">
      <c r="A11" s="320"/>
      <c r="B11" s="119" t="s">
        <v>2480</v>
      </c>
      <c r="C11" s="120" t="s">
        <v>2481</v>
      </c>
      <c r="D11" s="121"/>
      <c r="E11" s="122" t="s">
        <v>2480</v>
      </c>
      <c r="F11" s="123" t="s">
        <v>2481</v>
      </c>
      <c r="G11" s="121"/>
    </row>
    <row r="12" spans="1:12" ht="18" customHeight="1" thickBot="1" x14ac:dyDescent="0.25">
      <c r="A12" s="124" t="s">
        <v>2482</v>
      </c>
      <c r="B12" s="125">
        <f>'Artículo 121 (cálculo PI)'!AE32</f>
        <v>0</v>
      </c>
      <c r="C12" s="125">
        <f>IF('Artículo 121 (cálculo PI)'!C11=0, "N/A",B12/(1/$C$8))</f>
        <v>0</v>
      </c>
      <c r="D12" s="126"/>
      <c r="E12" s="125">
        <f>'Artículo 121 (cálculo PI)'!AE41</f>
        <v>0</v>
      </c>
      <c r="F12" s="125">
        <f>IF('Artículo 121 (cálculo PI)'!C11=0, "N/A",E12/(1/$C$8))</f>
        <v>0</v>
      </c>
      <c r="G12" s="118"/>
    </row>
    <row r="13" spans="1:12" ht="18" customHeight="1" thickBot="1" x14ac:dyDescent="0.25">
      <c r="A13" s="127" t="s">
        <v>2483</v>
      </c>
      <c r="B13" s="128">
        <f>'Artículo 121 (cálculo PI)'!AE62</f>
        <v>0</v>
      </c>
      <c r="C13" s="128">
        <f>IF('Artículo 121 (cálculo PI)'!D11=0, "N/A",B13/(1/$C$8))</f>
        <v>0</v>
      </c>
      <c r="D13" s="126"/>
      <c r="E13" s="128">
        <f>'Artículo 121 (cálculo PI)'!AE71</f>
        <v>0</v>
      </c>
      <c r="F13" s="128">
        <f>IF('Artículo 121 (cálculo PI)'!D11=0, "N/A",E13/(1/$C$8))</f>
        <v>0</v>
      </c>
      <c r="G13" s="118"/>
    </row>
    <row r="14" spans="1:12" ht="18" customHeight="1" thickBot="1" x14ac:dyDescent="0.25">
      <c r="A14" s="124" t="s">
        <v>2484</v>
      </c>
      <c r="B14" s="128">
        <f>'Artículo 121 (cálculo PI)'!AE84</f>
        <v>0</v>
      </c>
      <c r="C14" s="128">
        <f>IF('Artículo 121 (cálculo PI)'!E11=0, "N/A",B14/(1/$C$8))</f>
        <v>0</v>
      </c>
      <c r="D14" s="126"/>
      <c r="E14" s="128">
        <f>'Artículo 121 (cálculo PI)'!AE93</f>
        <v>0</v>
      </c>
      <c r="F14" s="128">
        <f>IF('Artículo 121 (cálculo PI)'!E11=0, "N/A",E14/(1/$C$8))</f>
        <v>0</v>
      </c>
      <c r="G14" s="118"/>
    </row>
    <row r="15" spans="1:12" ht="18" customHeight="1" thickBot="1" x14ac:dyDescent="0.25">
      <c r="A15" s="127" t="s">
        <v>2485</v>
      </c>
      <c r="B15" s="128">
        <f>'Artículo 121 (cálculo PI)'!AE109</f>
        <v>0</v>
      </c>
      <c r="C15" s="128" t="str">
        <f>IF('Artículo 121 (cálculo PI)'!F11=0, "N/A",B15/(1/$C$8))</f>
        <v>N/A</v>
      </c>
      <c r="D15" s="118"/>
      <c r="E15" s="128">
        <f>'Artículo 121 (cálculo PI)'!AE118</f>
        <v>0</v>
      </c>
      <c r="F15" s="128" t="str">
        <f>IF('Artículo 121 (cálculo PI)'!F11=0, "N/A",E15/(1/$C$8))</f>
        <v>N/A</v>
      </c>
      <c r="G15" s="118"/>
    </row>
    <row r="16" spans="1:12" ht="18" customHeight="1" thickBot="1" x14ac:dyDescent="0.25">
      <c r="A16" s="124" t="s">
        <v>2486</v>
      </c>
      <c r="B16" s="128">
        <f>'Artículo 121 (cálculo PI)'!AE141</f>
        <v>0</v>
      </c>
      <c r="C16" s="128" t="str">
        <f>IF('Artículo 121 (cálculo PI)'!G11=0, "N/A",B16/(1/$C$8))</f>
        <v>N/A</v>
      </c>
      <c r="D16" s="118"/>
      <c r="E16" s="128">
        <f>'Artículo 121 (cálculo PI)'!AE150</f>
        <v>0</v>
      </c>
      <c r="F16" s="128" t="str">
        <f>IF('Artículo 121 (cálculo PI)'!G11=0, "N/A",E16/(1/$C$8))</f>
        <v>N/A</v>
      </c>
      <c r="G16" s="118"/>
    </row>
    <row r="17" spans="1:7" ht="18" customHeight="1" thickBot="1" x14ac:dyDescent="0.25">
      <c r="A17" s="127" t="s">
        <v>2487</v>
      </c>
      <c r="B17" s="128">
        <f>'Artículo 121 (cálculo PI)'!AE174</f>
        <v>0</v>
      </c>
      <c r="C17" s="128" t="str">
        <f>IF('Artículo 121 (cálculo PI)'!H11=0, "N/A",B17/(1/$C$8))</f>
        <v>N/A</v>
      </c>
      <c r="D17" s="118"/>
      <c r="E17" s="128">
        <f>'Artículo 121 (cálculo PI)'!AE183</f>
        <v>0</v>
      </c>
      <c r="F17" s="128" t="str">
        <f>IF('Artículo 121 (cálculo PI)'!H11=0, "N/A",E17/(1/$C$8))</f>
        <v>N/A</v>
      </c>
      <c r="G17" s="118"/>
    </row>
    <row r="18" spans="1:7" ht="18" customHeight="1" thickBot="1" x14ac:dyDescent="0.25">
      <c r="A18" s="124" t="s">
        <v>2488</v>
      </c>
      <c r="B18" s="128">
        <f>'Artículo 121 (cálculo PI)'!AE213</f>
        <v>0</v>
      </c>
      <c r="C18" s="128" t="str">
        <f>IF('Artículo 121 (cálculo PI)'!I11=0, "N/A",B18/(1/$C$8))</f>
        <v>N/A</v>
      </c>
      <c r="D18" s="118"/>
      <c r="E18" s="128">
        <f>'Artículo 121 (cálculo PI)'!AE222</f>
        <v>0</v>
      </c>
      <c r="F18" s="128" t="str">
        <f>IF('Artículo 121 (cálculo PI)'!I11=0, "N/A",E18/(1/$C$8))</f>
        <v>N/A</v>
      </c>
      <c r="G18" s="118"/>
    </row>
    <row r="19" spans="1:7" ht="18" customHeight="1" thickBot="1" x14ac:dyDescent="0.25">
      <c r="A19" s="127" t="s">
        <v>2489</v>
      </c>
      <c r="B19" s="128">
        <f>'Artículo 121 (cálculo PI)'!AE241</f>
        <v>0</v>
      </c>
      <c r="C19" s="128" t="str">
        <f>IF('Artículo 121 (cálculo PI)'!J11=0, "N/A",B19/(1/$C$8))</f>
        <v>N/A</v>
      </c>
      <c r="D19" s="118"/>
      <c r="E19" s="128">
        <f>'Artículo 121 (cálculo PI)'!AE250</f>
        <v>0</v>
      </c>
      <c r="F19" s="128" t="str">
        <f>IF('Artículo 121 (cálculo PI)'!J11=0, "N/A",E19/(1/$C$8))</f>
        <v>N/A</v>
      </c>
      <c r="G19" s="118"/>
    </row>
    <row r="20" spans="1:7" ht="18" customHeight="1" thickBot="1" x14ac:dyDescent="0.25">
      <c r="A20" s="124" t="s">
        <v>2490</v>
      </c>
      <c r="B20" s="128">
        <f>'Artículo 121 (cálculo PI)'!AE331</f>
        <v>0</v>
      </c>
      <c r="C20" s="128" t="str">
        <f>IF('Artículo 121 (cálculo PI)'!K11=0, "N/A",B20/(1/$C$8))</f>
        <v>N/A</v>
      </c>
      <c r="D20" s="118"/>
      <c r="E20" s="128">
        <f>'Artículo 121 (cálculo PI)'!AE340</f>
        <v>0</v>
      </c>
      <c r="F20" s="128" t="str">
        <f>IF('Artículo 121 (cálculo PI)'!K11=0, "N/A",E20/(1/$C$8))</f>
        <v>N/A</v>
      </c>
      <c r="G20" s="118"/>
    </row>
    <row r="21" spans="1:7" ht="18" customHeight="1" thickBot="1" x14ac:dyDescent="0.25">
      <c r="A21" s="127" t="s">
        <v>2491</v>
      </c>
      <c r="B21" s="128">
        <f>'Artículo 121 (cálculo PI)'!AE375</f>
        <v>0</v>
      </c>
      <c r="C21" s="128">
        <f>IF('Artículo 121 (cálculo PI)'!L11=0, "N/A",B21/(1/$C$8))</f>
        <v>0</v>
      </c>
      <c r="D21" s="118"/>
      <c r="E21" s="128">
        <f>'Artículo 121 (cálculo PI)'!AE384</f>
        <v>0</v>
      </c>
      <c r="F21" s="128">
        <f>IF('Artículo 121 (cálculo PI)'!L11=0, "N/A",E21/(1/$C$8))</f>
        <v>0</v>
      </c>
      <c r="G21" s="118"/>
    </row>
    <row r="22" spans="1:7" ht="18" customHeight="1" thickBot="1" x14ac:dyDescent="0.25">
      <c r="A22" s="124" t="s">
        <v>2492</v>
      </c>
      <c r="B22" s="128">
        <f>'Artículo 121 (cálculo PI)'!AE409</f>
        <v>0</v>
      </c>
      <c r="C22" s="128" t="str">
        <f>IF('Artículo 121 (cálculo PI)'!M11=0, "N/A",B22/(1/$C$8))</f>
        <v>N/A</v>
      </c>
      <c r="D22" s="118"/>
      <c r="E22" s="128">
        <f>'Artículo 121 (cálculo PI)'!AE418</f>
        <v>0</v>
      </c>
      <c r="F22" s="128" t="str">
        <f>IF('Artículo 121 (cálculo PI)'!M11=0, "N/A",E22/(1/$C$8))</f>
        <v>N/A</v>
      </c>
      <c r="G22" s="118"/>
    </row>
    <row r="23" spans="1:7" ht="18" customHeight="1" thickBot="1" x14ac:dyDescent="0.25">
      <c r="A23" s="127" t="s">
        <v>2493</v>
      </c>
      <c r="B23" s="128">
        <f>'Artículo 121 (cálculo PI)'!AE440</f>
        <v>0</v>
      </c>
      <c r="C23" s="128" t="str">
        <f>IF('Artículo 121 (cálculo PI)'!N11=0, "N/A",B23/(1/$C$8))</f>
        <v>N/A</v>
      </c>
      <c r="D23" s="118"/>
      <c r="E23" s="128">
        <f>'Artículo 121 (cálculo PI)'!AE449</f>
        <v>0</v>
      </c>
      <c r="F23" s="128" t="str">
        <f>IF('Artículo 121 (cálculo PI)'!N11=0, "N/A",E23/(1/$C$8))</f>
        <v>N/A</v>
      </c>
      <c r="G23" s="118"/>
    </row>
    <row r="24" spans="1:7" ht="18" customHeight="1" thickBot="1" x14ac:dyDescent="0.25">
      <c r="A24" s="124" t="s">
        <v>2494</v>
      </c>
      <c r="B24" s="128">
        <f>'Artículo 121 (cálculo PI)'!AE469</f>
        <v>0</v>
      </c>
      <c r="C24" s="128" t="str">
        <f>IF('Artículo 121 (cálculo PI)'!O11=0, "N/A",B24/(1/$C$8))</f>
        <v>N/A</v>
      </c>
      <c r="D24" s="118"/>
      <c r="E24" s="128">
        <f>'Artículo 121 (cálculo PI)'!AE478</f>
        <v>0</v>
      </c>
      <c r="F24" s="128" t="str">
        <f>IF('Artículo 121 (cálculo PI)'!O11=0, "N/A",E24/(1/$C$8))</f>
        <v>N/A</v>
      </c>
      <c r="G24" s="118"/>
    </row>
    <row r="25" spans="1:7" ht="18" customHeight="1" thickBot="1" x14ac:dyDescent="0.25">
      <c r="A25" s="127" t="s">
        <v>2495</v>
      </c>
      <c r="B25" s="128">
        <f>'Artículo 121 (cálculo PI)'!AE497</f>
        <v>0</v>
      </c>
      <c r="C25" s="128">
        <f>IF('Artículo 121 (cálculo PI)'!P11=0, "N/A",B25/(1/$C$8))</f>
        <v>0</v>
      </c>
      <c r="D25" s="118"/>
      <c r="E25" s="128">
        <f>'Artículo 121 (cálculo PI)'!AE506</f>
        <v>0</v>
      </c>
      <c r="F25" s="128">
        <f>IF('Artículo 121 (cálculo PI)'!P11=0, "N/A",E25/(1/$C$8))</f>
        <v>0</v>
      </c>
      <c r="G25" s="118"/>
    </row>
    <row r="26" spans="1:7" ht="18" customHeight="1" thickBot="1" x14ac:dyDescent="0.25">
      <c r="A26" s="124" t="s">
        <v>2496</v>
      </c>
      <c r="B26" s="128">
        <f>'Artículo 121 (cálculo PI)'!AE533</f>
        <v>0</v>
      </c>
      <c r="C26" s="128" t="str">
        <f>IF('Artículo 121 (cálculo PI)'!Q11=0, "N/A",B26/(1/$C$8))</f>
        <v>N/A</v>
      </c>
      <c r="D26" s="118"/>
      <c r="E26" s="128">
        <f>'Artículo 121 (cálculo PI)'!AE542</f>
        <v>0</v>
      </c>
      <c r="F26" s="128" t="str">
        <f>IF('Artículo 121 (cálculo PI)'!Q11=0, "N/A",E26/(1/$C$8))</f>
        <v>N/A</v>
      </c>
      <c r="G26" s="118"/>
    </row>
    <row r="27" spans="1:7" ht="18" customHeight="1" thickBot="1" x14ac:dyDescent="0.25">
      <c r="A27" s="127" t="s">
        <v>2497</v>
      </c>
      <c r="B27" s="128">
        <f>'Artículo 121 (cálculo PI)'!AE569</f>
        <v>0</v>
      </c>
      <c r="C27" s="128" t="str">
        <f>IF('Artículo 121 (cálculo PI)'!R11=0, "N/A",B27/(1/$C$8))</f>
        <v>N/A</v>
      </c>
      <c r="D27" s="118"/>
      <c r="E27" s="128">
        <f>'Artículo 121 (cálculo PI)'!AE578</f>
        <v>0</v>
      </c>
      <c r="F27" s="128" t="str">
        <f>IF('Artículo 121 (cálculo PI)'!R11=0, "N/A",E27/(1/$C$8))</f>
        <v>N/A</v>
      </c>
      <c r="G27" s="118"/>
    </row>
    <row r="28" spans="1:7" ht="18" customHeight="1" thickBot="1" x14ac:dyDescent="0.25">
      <c r="A28" s="124" t="s">
        <v>2498</v>
      </c>
      <c r="B28" s="128">
        <f>'Artículo 121 (cálculo PI)'!AE612</f>
        <v>0</v>
      </c>
      <c r="C28" s="128" t="str">
        <f>IF('Artículo 121 (cálculo PI)'!S11=0, "N/A",B28/(1/$C$8))</f>
        <v>N/A</v>
      </c>
      <c r="D28" s="118"/>
      <c r="E28" s="128">
        <f>'Artículo 121 (cálculo PI)'!AE621</f>
        <v>0</v>
      </c>
      <c r="F28" s="128" t="str">
        <f>IF('Artículo 121 (cálculo PI)'!S11=0, "N/A",E28/(1/$C$8))</f>
        <v>N/A</v>
      </c>
      <c r="G28" s="118"/>
    </row>
    <row r="29" spans="1:7" ht="18" customHeight="1" thickBot="1" x14ac:dyDescent="0.25">
      <c r="A29" s="127" t="s">
        <v>2499</v>
      </c>
      <c r="B29" s="128">
        <f>'Artículo 121 (cálculo PI)'!AE651</f>
        <v>0</v>
      </c>
      <c r="C29" s="128" t="str">
        <f>IF('Artículo 121 (cálculo PI)'!T11=0, "N/A",B29/(1/$C$8))</f>
        <v>N/A</v>
      </c>
      <c r="D29" s="118"/>
      <c r="E29" s="128">
        <f>'Artículo 121 (cálculo PI)'!AE660</f>
        <v>0</v>
      </c>
      <c r="F29" s="128" t="str">
        <f>IF('Artículo 121 (cálculo PI)'!T11=0, "N/A",E29/(1/$C$8))</f>
        <v>N/A</v>
      </c>
      <c r="G29" s="118"/>
    </row>
    <row r="30" spans="1:7" ht="18" customHeight="1" thickBot="1" x14ac:dyDescent="0.25">
      <c r="A30" s="124" t="s">
        <v>2500</v>
      </c>
      <c r="B30" s="128">
        <f>'Artículo 121 (cálculo PI)'!AE705</f>
        <v>0</v>
      </c>
      <c r="C30" s="128">
        <f>IF('Artículo 121 (cálculo PI)'!U11=0, "N/A",B30/(1/$C$8))</f>
        <v>0</v>
      </c>
      <c r="D30" s="118"/>
      <c r="E30" s="128">
        <f>'Artículo 121 (cálculo PI)'!AE714</f>
        <v>0</v>
      </c>
      <c r="F30" s="128">
        <f>IF('Artículo 121 (cálculo PI)'!U11=0, "N/A",E30/(1/$C$8))</f>
        <v>0</v>
      </c>
      <c r="G30" s="118"/>
    </row>
    <row r="31" spans="1:7" ht="18" customHeight="1" thickBot="1" x14ac:dyDescent="0.25">
      <c r="A31" s="127" t="s">
        <v>2501</v>
      </c>
      <c r="B31" s="128">
        <f>'Artículo 121 (cálculo PI)'!AE756</f>
        <v>0</v>
      </c>
      <c r="C31" s="128">
        <f>IF('Artículo 121 (cálculo PI)'!V11=0, "N/A",B31/(1/$C$8))</f>
        <v>0</v>
      </c>
      <c r="D31" s="118"/>
      <c r="E31" s="128">
        <f>'Artículo 121 (cálculo PI)'!AE765</f>
        <v>0</v>
      </c>
      <c r="F31" s="128">
        <f>IF('Artículo 121 (cálculo PI)'!V11=0, "N/A",E31/(1/$C$8))</f>
        <v>0</v>
      </c>
      <c r="G31" s="118"/>
    </row>
    <row r="32" spans="1:7" ht="18" customHeight="1" thickBot="1" x14ac:dyDescent="0.25">
      <c r="A32" s="124" t="s">
        <v>2502</v>
      </c>
      <c r="B32" s="128">
        <f>'Artículo 121 (cálculo PI)'!AE829</f>
        <v>0</v>
      </c>
      <c r="C32" s="128" t="str">
        <f>IF('Artículo 121 (cálculo PI)'!W11=0, "N/A",B32/(1/$C$8))</f>
        <v>N/A</v>
      </c>
      <c r="D32" s="118"/>
      <c r="E32" s="128">
        <f>'Artículo 121 (cálculo PI)'!AE838</f>
        <v>0</v>
      </c>
      <c r="F32" s="128" t="str">
        <f>IF('Artículo 121 (cálculo PI)'!W11=0, "N/A",E32/(1/$C$8))</f>
        <v>N/A</v>
      </c>
      <c r="G32" s="118"/>
    </row>
    <row r="33" spans="1:7" ht="18" customHeight="1" thickBot="1" x14ac:dyDescent="0.25">
      <c r="A33" s="127" t="s">
        <v>2503</v>
      </c>
      <c r="B33" s="128">
        <f>'Artículo 121 (cálculo PI)'!AE856</f>
        <v>0</v>
      </c>
      <c r="C33" s="128" t="str">
        <f>IF('Artículo 121 (cálculo PI)'!X11=0, "N/A",B33/(1/$C$8))</f>
        <v>N/A</v>
      </c>
      <c r="D33" s="118"/>
      <c r="E33" s="128">
        <f>'Artículo 121 (cálculo PI)'!AE865</f>
        <v>0</v>
      </c>
      <c r="F33" s="128" t="str">
        <f>IF('Artículo 121 (cálculo PI)'!X11=0, "N/A",E33/(1/$C$8))</f>
        <v>N/A</v>
      </c>
      <c r="G33" s="118"/>
    </row>
    <row r="34" spans="1:7" ht="18" customHeight="1" thickBot="1" x14ac:dyDescent="0.25">
      <c r="A34" s="124" t="s">
        <v>2504</v>
      </c>
      <c r="B34" s="128">
        <f>'Artículo 121 (cálculo PI)'!AE874</f>
        <v>0</v>
      </c>
      <c r="C34" s="128" t="str">
        <f>IF('Artículo 121 (cálculo PI)'!Y11=0, "N/A",B34/(1/$C$8))</f>
        <v>N/A</v>
      </c>
      <c r="D34" s="118"/>
      <c r="E34" s="128">
        <f>'Artículo 121 (cálculo PI)'!AE885</f>
        <v>0</v>
      </c>
      <c r="F34" s="128" t="str">
        <f>IF('Artículo 121 (cálculo PI)'!Y11=0, "N/A",E34/(1/$C$8))</f>
        <v>N/A</v>
      </c>
      <c r="G34" s="118"/>
    </row>
    <row r="35" spans="1:7" ht="18" customHeight="1" thickBot="1" x14ac:dyDescent="0.25">
      <c r="A35" s="127" t="s">
        <v>2505</v>
      </c>
      <c r="B35" s="128">
        <f>'Artículo 121 (cálculo PI)'!AE919</f>
        <v>0</v>
      </c>
      <c r="C35" s="128" t="str">
        <f>IF('Artículo 121 (cálculo PI)'!Z11=0, "N/A",B35/(1/$C$8))</f>
        <v>N/A</v>
      </c>
      <c r="D35" s="118"/>
      <c r="E35" s="128">
        <f>'Artículo 121 (cálculo PI)'!AE928</f>
        <v>0</v>
      </c>
      <c r="F35" s="128" t="str">
        <f>IF('Artículo 121 (cálculo PI)'!Z11=0, "N/A",E35/(1/$C$8))</f>
        <v>N/A</v>
      </c>
      <c r="G35" s="118"/>
    </row>
    <row r="36" spans="1:7" ht="18" customHeight="1" thickBot="1" x14ac:dyDescent="0.25">
      <c r="A36" s="124" t="s">
        <v>2506</v>
      </c>
      <c r="B36" s="128">
        <f>'Artículo 121 (cálculo PI)'!AE997</f>
        <v>0</v>
      </c>
      <c r="C36" s="128">
        <f>IF('Artículo 121 (cálculo PI)'!AA11=0, "N/A",B36/(1/$C$8))</f>
        <v>0</v>
      </c>
      <c r="D36" s="118"/>
      <c r="E36" s="128">
        <f>'Artículo 121 (cálculo PI)'!AE1006</f>
        <v>0</v>
      </c>
      <c r="F36" s="128">
        <f>IF('Artículo 121 (cálculo PI)'!AA11=0, "N/A",E36/(1/$C$8))</f>
        <v>0</v>
      </c>
      <c r="G36" s="118"/>
    </row>
    <row r="37" spans="1:7" ht="18" customHeight="1" thickBot="1" x14ac:dyDescent="0.25">
      <c r="A37" s="127" t="s">
        <v>2507</v>
      </c>
      <c r="B37" s="128">
        <f>'Artículo 121 (cálculo PI)'!AE1038</f>
        <v>0</v>
      </c>
      <c r="C37" s="128">
        <f>IF('Artículo 121 (cálculo PI)'!AB11=0, "N/A",B37/(1/$C$8))</f>
        <v>0</v>
      </c>
      <c r="D37" s="118"/>
      <c r="E37" s="128">
        <f>'Artículo 121 (cálculo PI)'!AE1047</f>
        <v>0</v>
      </c>
      <c r="F37" s="128">
        <f>IF('Artículo 121 (cálculo PI)'!AB11=0, "N/A",E37/(1/$C$8))</f>
        <v>0</v>
      </c>
      <c r="G37" s="118"/>
    </row>
    <row r="38" spans="1:7" ht="18" customHeight="1" thickBot="1" x14ac:dyDescent="0.25">
      <c r="A38" s="124" t="s">
        <v>2508</v>
      </c>
      <c r="B38" s="128">
        <f>'Artículo 121 (cálculo PI)'!AE1071</f>
        <v>0</v>
      </c>
      <c r="C38" s="128" t="str">
        <f>IF('Artículo 121 (cálculo PI)'!AC11=0, "N/A",B38/(1/$C$8))</f>
        <v>N/A</v>
      </c>
      <c r="D38" s="118"/>
      <c r="E38" s="128">
        <f>'Artículo 121 (cálculo PI)'!AE1080</f>
        <v>0</v>
      </c>
      <c r="F38" s="128" t="str">
        <f>IF('Artículo 121 (cálculo PI)'!AC11=0, "N/A",E38/(1/$C$8))</f>
        <v>N/A</v>
      </c>
      <c r="G38" s="118"/>
    </row>
    <row r="39" spans="1:7" ht="18" customHeight="1" thickBot="1" x14ac:dyDescent="0.25">
      <c r="A39" s="127" t="s">
        <v>2509</v>
      </c>
      <c r="B39" s="128">
        <f>'Artículo 121 (cálculo PI)'!AE1109</f>
        <v>0</v>
      </c>
      <c r="C39" s="128" t="str">
        <f>IF('Artículo 121 (cálculo PI)'!C15=0, "N/A",B39/(1/$C$8))</f>
        <v>N/A</v>
      </c>
      <c r="D39" s="118"/>
      <c r="E39" s="128">
        <f>'Artículo 121 (cálculo PI)'!AE1118</f>
        <v>0</v>
      </c>
      <c r="F39" s="128" t="str">
        <f>IF('Artículo 121 (cálculo PI)'!C15=0, "N/A",E39/(1/$C$8))</f>
        <v>N/A</v>
      </c>
      <c r="G39" s="118"/>
    </row>
    <row r="40" spans="1:7" ht="18" customHeight="1" thickBot="1" x14ac:dyDescent="0.25">
      <c r="A40" s="124" t="s">
        <v>2510</v>
      </c>
      <c r="B40" s="128">
        <f>'Artículo 121 (cálculo PI)'!AE1146</f>
        <v>0</v>
      </c>
      <c r="C40" s="128">
        <f>IF('Artículo 121 (cálculo PI)'!D15=0, "N/A",B40/(1/$C$8))</f>
        <v>0</v>
      </c>
      <c r="D40" s="118"/>
      <c r="E40" s="128">
        <f>'Artículo 121 (cálculo PI)'!AE1155</f>
        <v>0</v>
      </c>
      <c r="F40" s="128">
        <f>IF('Artículo 121 (cálculo PI)'!D15=0, "N/A",E40/(1/$C$8))</f>
        <v>0</v>
      </c>
      <c r="G40" s="118"/>
    </row>
    <row r="41" spans="1:7" ht="18" customHeight="1" thickBot="1" x14ac:dyDescent="0.25">
      <c r="A41" s="127" t="s">
        <v>2511</v>
      </c>
      <c r="B41" s="128">
        <f>'Artículo 121 (cálculo PI)'!AE1279</f>
        <v>0</v>
      </c>
      <c r="C41" s="128" t="str">
        <f>IF('Artículo 121 (cálculo PI)'!E15=0, "N/A",B41/(1/$C$8))</f>
        <v>N/A</v>
      </c>
      <c r="D41" s="118"/>
      <c r="E41" s="128">
        <f>'Artículo 121 (cálculo PI)'!AE1288</f>
        <v>0</v>
      </c>
      <c r="F41" s="128" t="str">
        <f>IF('Artículo 121 (cálculo PI)'!E15=0, "N/A",E41/(1/$C$8))</f>
        <v>N/A</v>
      </c>
      <c r="G41" s="118"/>
    </row>
    <row r="42" spans="1:7" ht="18" customHeight="1" thickBot="1" x14ac:dyDescent="0.25">
      <c r="A42" s="124" t="s">
        <v>2512</v>
      </c>
      <c r="B42" s="128">
        <f>'Artículo 121 (cálculo PI)'!AE1304</f>
        <v>0</v>
      </c>
      <c r="C42" s="128">
        <f>IF('Artículo 121 (cálculo PI)'!F15=0, "N/A",B42/(1/$C$8))</f>
        <v>0</v>
      </c>
      <c r="D42" s="118"/>
      <c r="E42" s="128">
        <f>'Artículo 121 (cálculo PI)'!AE1313</f>
        <v>0</v>
      </c>
      <c r="F42" s="128">
        <f>IF('Artículo 121 (cálculo PI)'!F15=0, "N/A",E42/(1/$C$8))</f>
        <v>0</v>
      </c>
      <c r="G42" s="118"/>
    </row>
    <row r="43" spans="1:7" ht="18" customHeight="1" thickBot="1" x14ac:dyDescent="0.25">
      <c r="A43" s="127" t="s">
        <v>2513</v>
      </c>
      <c r="B43" s="128">
        <f>'Artículo 121 (cálculo PI)'!AE1331</f>
        <v>0</v>
      </c>
      <c r="C43" s="128">
        <f>IF('Artículo 121 (cálculo PI)'!G15=0, "N/A",B43/(1/$C$8))</f>
        <v>0</v>
      </c>
      <c r="D43" s="118"/>
      <c r="E43" s="128">
        <f>'Artículo 121 (cálculo PI)'!AE1340</f>
        <v>0</v>
      </c>
      <c r="F43" s="128">
        <f>IF('Artículo 121 (cálculo PI)'!G15=0, "N/A",E43/(1/$C$8))</f>
        <v>0</v>
      </c>
      <c r="G43" s="118"/>
    </row>
    <row r="44" spans="1:7" ht="18" customHeight="1" thickBot="1" x14ac:dyDescent="0.25">
      <c r="A44" s="127" t="s">
        <v>2514</v>
      </c>
      <c r="B44" s="128">
        <f>'Artículo 121 (cálculo PI)'!AE1368</f>
        <v>0</v>
      </c>
      <c r="C44" s="128" t="str">
        <f>IF('Artículo 121 (cálculo PI)'!H15=0, "N/A",B44/(1/$C$8))</f>
        <v>N/A</v>
      </c>
      <c r="D44" s="118"/>
      <c r="E44" s="128">
        <f>'Artículo 121 (cálculo PI)'!AE1377</f>
        <v>0</v>
      </c>
      <c r="F44" s="128" t="str">
        <f>IF('Artículo 121 (cálculo PI)'!H15=0, "N/A",E44/(1/$C$8))</f>
        <v>N/A</v>
      </c>
      <c r="G44" s="118"/>
    </row>
    <row r="45" spans="1:7" ht="18" customHeight="1" thickBot="1" x14ac:dyDescent="0.25">
      <c r="A45" s="124" t="s">
        <v>2515</v>
      </c>
      <c r="B45" s="128">
        <f>'Artículo 121 (cálculo PI)'!AE1407</f>
        <v>0</v>
      </c>
      <c r="C45" s="128" t="str">
        <f>IF('Artículo 121 (cálculo PI)'!I15=0, "N/A",B45/(1/$C$8))</f>
        <v>N/A</v>
      </c>
      <c r="D45" s="118"/>
      <c r="E45" s="128">
        <f>'Artículo 121 (cálculo PI)'!AE1416</f>
        <v>0</v>
      </c>
      <c r="F45" s="128" t="str">
        <f>IF('Artículo 121 (cálculo PI)'!I15=0, "N/A",E45/(1/$C$8))</f>
        <v>N/A</v>
      </c>
      <c r="G45" s="118"/>
    </row>
    <row r="46" spans="1:7" ht="18" customHeight="1" thickBot="1" x14ac:dyDescent="0.25">
      <c r="A46" s="127" t="s">
        <v>2516</v>
      </c>
      <c r="B46" s="128">
        <f>'Artículo 121 (cálculo PI)'!AE1438</f>
        <v>0</v>
      </c>
      <c r="C46" s="128" t="str">
        <f>IF('Artículo 121 (cálculo PI)'!J15=0, "N/A",B46/(1/$C$8))</f>
        <v>N/A</v>
      </c>
      <c r="D46" s="118"/>
      <c r="E46" s="128">
        <f>'Artículo 121 (cálculo PI)'!AE1447</f>
        <v>0</v>
      </c>
      <c r="F46" s="128" t="str">
        <f>IF('Artículo 121 (cálculo PI)'!J15=0, "N/A",E46/(1/$C$8))</f>
        <v>N/A</v>
      </c>
      <c r="G46" s="118"/>
    </row>
    <row r="47" spans="1:7" ht="18" customHeight="1" thickBot="1" x14ac:dyDescent="0.25">
      <c r="A47" s="124" t="s">
        <v>2517</v>
      </c>
      <c r="B47" s="128">
        <f>'Artículo 121 (cálculo PI)'!AE1514</f>
        <v>0</v>
      </c>
      <c r="C47" s="128">
        <f>IF('Artículo 121 (cálculo PI)'!K15=0, "N/A",B47/(1/$C$8))</f>
        <v>0</v>
      </c>
      <c r="D47" s="118"/>
      <c r="E47" s="128">
        <f>'Artículo 121 (cálculo PI)'!AE1523</f>
        <v>0</v>
      </c>
      <c r="F47" s="128">
        <f>IF('Artículo 121 (cálculo PI)'!K15=0, "N/A",E47/(1/$C$8))</f>
        <v>0</v>
      </c>
      <c r="G47" s="118"/>
    </row>
    <row r="48" spans="1:7" ht="18" customHeight="1" thickBot="1" x14ac:dyDescent="0.25">
      <c r="A48" s="127" t="s">
        <v>2518</v>
      </c>
      <c r="B48" s="128">
        <f>'Artículo 121 (cálculo PI)'!AE1594</f>
        <v>0</v>
      </c>
      <c r="C48" s="128" t="str">
        <f>IF('Artículo 121 (cálculo PI)'!L15=0, "N/A",B48/(1/$C$8))</f>
        <v>N/A</v>
      </c>
      <c r="D48" s="118"/>
      <c r="E48" s="128">
        <f>'Artículo 121 (cálculo PI)'!AE1603</f>
        <v>0</v>
      </c>
      <c r="F48" s="128" t="str">
        <f>IF('Artículo 121 (cálculo PI)'!L15=0, "N/A",E48/(1/$C$8))</f>
        <v>N/A</v>
      </c>
      <c r="G48" s="118"/>
    </row>
    <row r="49" spans="1:7" ht="18" customHeight="1" thickBot="1" x14ac:dyDescent="0.25">
      <c r="A49" s="124" t="s">
        <v>2519</v>
      </c>
      <c r="B49" s="128">
        <f>'Artículo 121 (cálculo PI)'!AE1623</f>
        <v>0</v>
      </c>
      <c r="C49" s="128">
        <f>IF('Artículo 121 (cálculo PI)'!M15=0, "N/A",B49/(1/$C$8))</f>
        <v>0</v>
      </c>
      <c r="D49" s="118"/>
      <c r="E49" s="128">
        <f>'Artículo 121 (cálculo PI)'!AE1632</f>
        <v>0</v>
      </c>
      <c r="F49" s="128">
        <f>IF('Artículo 121 (cálculo PI)'!M15=0, "N/A",E49/(1/$C$8))</f>
        <v>0</v>
      </c>
      <c r="G49" s="118"/>
    </row>
    <row r="50" spans="1:7" ht="18" customHeight="1" thickBot="1" x14ac:dyDescent="0.25">
      <c r="A50" s="127" t="s">
        <v>2520</v>
      </c>
      <c r="B50" s="129">
        <f>'Artículo 121 (cálculo PI)'!AE1650</f>
        <v>0</v>
      </c>
      <c r="C50" s="128" t="str">
        <f>IF('Artículo 121 (cálculo PI)'!N15=0, "N/A",B50/(1/$C$8))</f>
        <v>N/A</v>
      </c>
      <c r="D50" s="118"/>
      <c r="E50" s="128">
        <f>'Artículo 121 (cálculo PI)'!AE1659</f>
        <v>0</v>
      </c>
      <c r="F50" s="128" t="str">
        <f>IF('Artículo 121 (cálculo PI)'!N15=0, "N/A",E50/(1/$C$8))</f>
        <v>N/A</v>
      </c>
      <c r="G50" s="118"/>
    </row>
    <row r="51" spans="1:7" ht="18" customHeight="1" thickBot="1" x14ac:dyDescent="0.25">
      <c r="A51" s="124" t="s">
        <v>2521</v>
      </c>
      <c r="B51" s="128">
        <f>'Artículo 121 (cálculo PI)'!AE1693</f>
        <v>0</v>
      </c>
      <c r="C51" s="128" t="str">
        <f>IF('Artículo 121 (cálculo PI)'!O15=0, "N/A",B51/(1/$C$8))</f>
        <v>N/A</v>
      </c>
      <c r="D51" s="118"/>
      <c r="E51" s="128">
        <f>'Artículo 121 (cálculo PI)'!AE1702</f>
        <v>0</v>
      </c>
      <c r="F51" s="128" t="str">
        <f>IF('Artículo 121 (cálculo PI)'!O15=0, "N/A",E51/(1/$C$8))</f>
        <v>N/A</v>
      </c>
      <c r="G51" s="118"/>
    </row>
    <row r="52" spans="1:7" ht="18" customHeight="1" thickBot="1" x14ac:dyDescent="0.25">
      <c r="A52" s="127" t="s">
        <v>2522</v>
      </c>
      <c r="B52" s="128">
        <f>'Artículo 121 (cálculo PI)'!AE1759</f>
        <v>0</v>
      </c>
      <c r="C52" s="128" t="str">
        <f>IF('Artículo 121 (cálculo PI)'!P15=0, "N/A",B52/(1/$C$8))</f>
        <v>N/A</v>
      </c>
      <c r="D52" s="118"/>
      <c r="E52" s="128">
        <f>'Artículo 121 (cálculo PI)'!AE1768</f>
        <v>0</v>
      </c>
      <c r="F52" s="128" t="str">
        <f>IF('Artículo 121 (cálculo PI)'!P15=0, "N/A",E52/(1/$C$8))</f>
        <v>N/A</v>
      </c>
      <c r="G52" s="118"/>
    </row>
    <row r="53" spans="1:7" ht="18" customHeight="1" thickBot="1" x14ac:dyDescent="0.25">
      <c r="A53" s="124" t="s">
        <v>2523</v>
      </c>
      <c r="B53" s="128">
        <f>'Artículo 121 (cálculo PI)'!AE1784</f>
        <v>0</v>
      </c>
      <c r="C53" s="128" t="str">
        <f>IF('Artículo 121 (cálculo PI)'!Q15=0, "N/A",B53/(1/$C$8))</f>
        <v>N/A</v>
      </c>
      <c r="D53" s="118"/>
      <c r="E53" s="128">
        <f>'Artículo 121 (cálculo PI)'!AE1793</f>
        <v>0</v>
      </c>
      <c r="F53" s="128" t="str">
        <f>IF('Artículo 121 (cálculo PI)'!Q15=0, "N/A",E53/(1/$C$8))</f>
        <v>N/A</v>
      </c>
      <c r="G53" s="118"/>
    </row>
    <row r="54" spans="1:7" ht="18" customHeight="1" thickBot="1" x14ac:dyDescent="0.25">
      <c r="A54" s="127" t="s">
        <v>2524</v>
      </c>
      <c r="B54" s="128">
        <f>'Artículo 121 (cálculo PI)'!AE1840</f>
        <v>0</v>
      </c>
      <c r="C54" s="128">
        <f>IF('Artículo 121 (cálculo PI)'!R15=0, "N/A",B54/(1/$C$8))</f>
        <v>0</v>
      </c>
      <c r="D54" s="118"/>
      <c r="E54" s="128">
        <f>'Artículo 121 (cálculo PI)'!AE1849</f>
        <v>0</v>
      </c>
      <c r="F54" s="128">
        <f>IF('Artículo 121 (cálculo PI)'!R15=0, "N/A",E54/(1/$C$8))</f>
        <v>0</v>
      </c>
      <c r="G54" s="118"/>
    </row>
    <row r="55" spans="1:7" ht="18" customHeight="1" thickBot="1" x14ac:dyDescent="0.25">
      <c r="A55" s="124" t="s">
        <v>2525</v>
      </c>
      <c r="B55" s="128">
        <f>'Artículo 121 (cálculo PI)'!AE1868</f>
        <v>0</v>
      </c>
      <c r="C55" s="128" t="str">
        <f>IF('Artículo 121 (cálculo PI)'!S15=0, "N/A",B55/(1/$C$8))</f>
        <v>N/A</v>
      </c>
      <c r="D55" s="118"/>
      <c r="E55" s="128">
        <f>'Artículo 121 (cálculo PI)'!AE1877</f>
        <v>0</v>
      </c>
      <c r="F55" s="128" t="str">
        <f>IF('Artículo 121 (cálculo PI)'!S15=0, "N/A",E55/(1/$C$8))</f>
        <v>N/A</v>
      </c>
      <c r="G55" s="118"/>
    </row>
    <row r="56" spans="1:7" ht="18" customHeight="1" thickBot="1" x14ac:dyDescent="0.25">
      <c r="A56" s="127" t="s">
        <v>2526</v>
      </c>
      <c r="B56" s="128">
        <f>'Artículo 121 (cálculo PI)'!AE1901</f>
        <v>0</v>
      </c>
      <c r="C56" s="128">
        <f>IF('Artículo 121 (cálculo PI)'!T15=0, "N/A",B56/(1/$C$8))</f>
        <v>0</v>
      </c>
      <c r="D56" s="118"/>
      <c r="E56" s="128">
        <f>'Artículo 121 (cálculo PI)'!AE1910</f>
        <v>0</v>
      </c>
      <c r="F56" s="128">
        <f>IF('Artículo 121 (cálculo PI)'!T15=0, "N/A",E56/(1/$C$8))</f>
        <v>0</v>
      </c>
      <c r="G56" s="118"/>
    </row>
    <row r="57" spans="1:7" ht="18" customHeight="1" thickBot="1" x14ac:dyDescent="0.25">
      <c r="A57" s="124" t="s">
        <v>2527</v>
      </c>
      <c r="B57" s="128">
        <f>'Artículo 121 (cálculo PI)'!AE1929</f>
        <v>0</v>
      </c>
      <c r="C57" s="128" t="str">
        <f>IF('Artículo 121 (cálculo PI)'!U15=0, "N/A",B57/(1/$C$8))</f>
        <v>N/A</v>
      </c>
      <c r="D57" s="118"/>
      <c r="E57" s="128">
        <f>'Artículo 121 (cálculo PI)'!AE1938</f>
        <v>0</v>
      </c>
      <c r="F57" s="128" t="str">
        <f>IF('Artículo 121 (cálculo PI)'!U15=0, "N/A",E57/(1/$C$8))</f>
        <v>N/A</v>
      </c>
      <c r="G57" s="118"/>
    </row>
    <row r="58" spans="1:7" ht="18" customHeight="1" thickBot="1" x14ac:dyDescent="0.25">
      <c r="A58" s="127" t="s">
        <v>2528</v>
      </c>
      <c r="B58" s="128">
        <f>'Artículo 121 (cálculo PI)'!AE1963</f>
        <v>0</v>
      </c>
      <c r="C58" s="128" t="str">
        <f>IF('Artículo 121 (cálculo PI)'!V15=0, "N/A",B58/(1/$C$8))</f>
        <v>N/A</v>
      </c>
      <c r="D58" s="118"/>
      <c r="E58" s="128">
        <f>'Artículo 121 (cálculo PI)'!AE1972</f>
        <v>0</v>
      </c>
      <c r="F58" s="128" t="str">
        <f>IF('Artículo 121 (cálculo PI)'!V15=0, "N/A",E58/(1/$C$8))</f>
        <v>N/A</v>
      </c>
      <c r="G58" s="118"/>
    </row>
    <row r="59" spans="1:7" ht="18" customHeight="1" thickBot="1" x14ac:dyDescent="0.25">
      <c r="A59" s="124" t="s">
        <v>2529</v>
      </c>
      <c r="B59" s="128">
        <f>'Artículo 121 (cálculo PI)'!AE2003</f>
        <v>0</v>
      </c>
      <c r="C59" s="128" t="str">
        <f>IF('Artículo 121 (cálculo PI)'!W15=0, "N/A",B59/(1/$C$8))</f>
        <v>N/A</v>
      </c>
      <c r="D59" s="118"/>
      <c r="E59" s="128">
        <f>'Artículo 121 (cálculo PI)'!AE2012</f>
        <v>0</v>
      </c>
      <c r="F59" s="128" t="str">
        <f>IF('Artículo 121 (cálculo PI)'!W15=0, "N/A",E59/(1/$C$8))</f>
        <v>N/A</v>
      </c>
      <c r="G59" s="118"/>
    </row>
    <row r="60" spans="1:7" ht="18" customHeight="1" thickBot="1" x14ac:dyDescent="0.25">
      <c r="A60" s="127" t="s">
        <v>2530</v>
      </c>
      <c r="B60" s="128">
        <f>'Artículo 121 (cálculo PI)'!AE2027</f>
        <v>0</v>
      </c>
      <c r="C60" s="128">
        <f>IF('Artículo 121 (cálculo PI)'!X15=0, "N/A",B60/(1/$C$8))</f>
        <v>0</v>
      </c>
      <c r="D60" s="118"/>
      <c r="E60" s="128">
        <f>'Artículo 121 (cálculo PI)'!AE2036</f>
        <v>0</v>
      </c>
      <c r="F60" s="128">
        <f>IF('Artículo 121 (cálculo PI)'!X15=0, "N/A",E60/(1/$C$8))</f>
        <v>0</v>
      </c>
      <c r="G60" s="118"/>
    </row>
    <row r="61" spans="1:7" ht="18" customHeight="1" thickBot="1" x14ac:dyDescent="0.25">
      <c r="A61" s="124" t="s">
        <v>2531</v>
      </c>
      <c r="B61" s="128">
        <f>'Artículo 121 (cálculo PI)'!AE2060</f>
        <v>0</v>
      </c>
      <c r="C61" s="128" t="str">
        <f>IF('Artículo 121 (cálculo PI)'!Y15=0, "N/A",B61/(1/$C$8))</f>
        <v>N/A</v>
      </c>
      <c r="D61" s="118"/>
      <c r="E61" s="128">
        <f>'Artículo 121 (cálculo PI)'!AE2069</f>
        <v>0</v>
      </c>
      <c r="F61" s="128" t="str">
        <f>IF('Artículo 121 (cálculo PI)'!Y15=0, "N/A",E61/(1/$C$8))</f>
        <v>N/A</v>
      </c>
      <c r="G61" s="118"/>
    </row>
    <row r="62" spans="1:7" ht="18" customHeight="1" thickBot="1" x14ac:dyDescent="0.25">
      <c r="A62" s="127" t="s">
        <v>2532</v>
      </c>
      <c r="B62" s="128">
        <f>'Artículo 121 (cálculo PI)'!AE2096</f>
        <v>0</v>
      </c>
      <c r="C62" s="128" t="str">
        <f>IF('Artículo 121 (cálculo PI)'!Z15=0, "N/A",B62/(1/$C$8))</f>
        <v>N/A</v>
      </c>
      <c r="D62" s="118"/>
      <c r="E62" s="128">
        <f>'Artículo 121 (cálculo PI)'!AE2105</f>
        <v>0</v>
      </c>
      <c r="F62" s="128" t="str">
        <f>IF('Artículo 121 (cálculo PI)'!Z15=0, "N/A",E62/(1/$C$8))</f>
        <v>N/A</v>
      </c>
      <c r="G62" s="118"/>
    </row>
    <row r="63" spans="1:7" ht="18" customHeight="1" thickBot="1" x14ac:dyDescent="0.25">
      <c r="A63" s="124" t="s">
        <v>2533</v>
      </c>
      <c r="B63" s="128">
        <f>'Artículo 121 (cálculo PI)'!AE2128</f>
        <v>0</v>
      </c>
      <c r="C63" s="128">
        <f>IF('Artículo 121 (cálculo PI)'!AA15=0, "N/A",B63/(1/$C$8))</f>
        <v>0</v>
      </c>
      <c r="D63" s="118"/>
      <c r="E63" s="128">
        <f>'Artículo 121 (cálculo PI)'!AE2137</f>
        <v>0</v>
      </c>
      <c r="F63" s="128">
        <f>IF('Artículo 121 (cálculo PI)'!AA15=0, "N/A",E63/(1/$C$8))</f>
        <v>0</v>
      </c>
      <c r="G63" s="118"/>
    </row>
    <row r="64" spans="1:7" ht="18" customHeight="1" thickBot="1" x14ac:dyDescent="0.25">
      <c r="A64" s="127" t="s">
        <v>2534</v>
      </c>
      <c r="B64" s="128">
        <f>'Artículo 121 (cálculo PI)'!AE2159</f>
        <v>0</v>
      </c>
      <c r="C64" s="128" t="str">
        <f>IF('Artículo 121 (cálculo PI)'!AB15=0, "N/A",B64/(1/$C$8))</f>
        <v>N/A</v>
      </c>
      <c r="D64" s="118"/>
      <c r="E64" s="128">
        <f>'Artículo 121 (cálculo PI)'!AE2168</f>
        <v>0</v>
      </c>
      <c r="F64" s="128" t="str">
        <f>IF('Artículo 121 (cálculo PI)'!AB15=0, "N/A",E64/(1/$C$8))</f>
        <v>N/A</v>
      </c>
      <c r="G64" s="118"/>
    </row>
    <row r="65" spans="1:8" ht="18" customHeight="1" thickBot="1" x14ac:dyDescent="0.25">
      <c r="A65" s="124" t="s">
        <v>2535</v>
      </c>
      <c r="B65" s="128">
        <f>'Artículo 121 (cálculo PI)'!AE2192</f>
        <v>0</v>
      </c>
      <c r="C65" s="128" t="str">
        <f>IF('Artículo 121 (cálculo PI)'!AC15=0, "N/A",B65/(1/$C$8))</f>
        <v>N/A</v>
      </c>
      <c r="D65" s="118"/>
      <c r="E65" s="128">
        <f>'Artículo 121 (cálculo PI)'!AE2201</f>
        <v>0</v>
      </c>
      <c r="F65" s="128" t="str">
        <f>IF('Artículo 121 (cálculo PI)'!AC15=0, "N/A",E65/(1/$C$8))</f>
        <v>N/A</v>
      </c>
      <c r="G65" s="118"/>
      <c r="H65" s="45"/>
    </row>
    <row r="66" spans="1:8" ht="18" customHeight="1" thickBot="1" x14ac:dyDescent="0.25">
      <c r="A66" s="124" t="s">
        <v>2536</v>
      </c>
      <c r="B66" s="128">
        <f>'Artículo 121 (cálculo PI)'!AE2213</f>
        <v>0</v>
      </c>
      <c r="C66" s="128">
        <f>B66/(1/$C$8)</f>
        <v>0</v>
      </c>
      <c r="D66" s="118"/>
      <c r="E66" s="128">
        <f>'Artículo 121 (cálculo PI)'!AE2222</f>
        <v>0</v>
      </c>
      <c r="F66" s="128">
        <f>E66/(1/$C$8)</f>
        <v>0</v>
      </c>
      <c r="G66" s="118"/>
      <c r="H66" s="45"/>
    </row>
    <row r="67" spans="1:8" ht="6" customHeight="1" thickBot="1" x14ac:dyDescent="0.25">
      <c r="A67" s="60"/>
      <c r="B67" s="214"/>
      <c r="C67" s="214"/>
      <c r="D67" s="214"/>
      <c r="E67" s="214"/>
      <c r="F67" s="60"/>
      <c r="G67" s="214"/>
    </row>
    <row r="68" spans="1:8" ht="18" customHeight="1" thickBot="1" x14ac:dyDescent="0.25">
      <c r="A68" s="127" t="s">
        <v>2537</v>
      </c>
      <c r="B68" s="128">
        <f>SUM(B12:B66)</f>
        <v>0</v>
      </c>
      <c r="C68" s="118"/>
      <c r="D68" s="118"/>
      <c r="E68" s="128">
        <f>SUM(E12:E66)</f>
        <v>0</v>
      </c>
      <c r="F68" s="60"/>
      <c r="G68" s="118"/>
    </row>
    <row r="69" spans="1:8" ht="6" customHeight="1" thickBot="1" x14ac:dyDescent="0.25">
      <c r="A69" s="60"/>
      <c r="B69" s="214"/>
      <c r="C69" s="214"/>
      <c r="D69" s="214"/>
      <c r="E69" s="214"/>
      <c r="F69" s="60"/>
      <c r="G69" s="214"/>
    </row>
    <row r="70" spans="1:8" ht="18" customHeight="1" thickBot="1" x14ac:dyDescent="0.25">
      <c r="A70" s="130" t="s">
        <v>2538</v>
      </c>
      <c r="B70" s="128">
        <f>(B68*0.8)+(E68*0.2)</f>
        <v>0</v>
      </c>
      <c r="C70" s="214"/>
      <c r="D70" s="214"/>
      <c r="E70" s="214"/>
      <c r="F70" s="60"/>
      <c r="G70" s="214"/>
    </row>
  </sheetData>
  <sheetProtection algorithmName="SHA-512" hashValue="hBoy4S/4GIV4n/FIfH9ugNv31xE74LQ5ULq05l203S4WVdLwXCwsoUUjGI3komupSJ2K6Kd8LBfMMkzNnVmdvw==" saltValue="N262g3nqaVIDWa3y+Zt3Y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9810-DCD4-4EFA-94EA-829A47C9216E}">
  <dimension ref="A1:L70"/>
  <sheetViews>
    <sheetView showGridLines="0" topLeftCell="A40" zoomScale="75" zoomScaleNormal="75" workbookViewId="0">
      <selection activeCell="A25" sqref="A25:AE25"/>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14"/>
      <c r="B1" s="214"/>
      <c r="C1" s="214"/>
      <c r="D1" s="214"/>
      <c r="E1" s="214"/>
      <c r="F1" s="60"/>
      <c r="G1" s="214"/>
    </row>
    <row r="2" spans="1:12" ht="18" customHeight="1" x14ac:dyDescent="0.2">
      <c r="A2" s="318" t="s">
        <v>2478</v>
      </c>
      <c r="B2" s="318"/>
      <c r="C2" s="318"/>
      <c r="D2" s="318"/>
      <c r="E2" s="318"/>
      <c r="F2" s="318"/>
      <c r="G2" s="318"/>
      <c r="H2" s="318"/>
      <c r="I2" s="318"/>
      <c r="J2" s="318"/>
      <c r="K2" s="318"/>
      <c r="L2" s="318"/>
    </row>
    <row r="3" spans="1:12" ht="18" customHeight="1" x14ac:dyDescent="0.2">
      <c r="A3" s="318" t="s">
        <v>7</v>
      </c>
      <c r="B3" s="318"/>
      <c r="C3" s="318"/>
      <c r="D3" s="318"/>
      <c r="E3" s="318"/>
      <c r="F3" s="318"/>
      <c r="G3" s="318"/>
      <c r="H3" s="318"/>
      <c r="I3" s="318"/>
      <c r="J3" s="318"/>
      <c r="K3" s="318"/>
      <c r="L3" s="318"/>
    </row>
    <row r="4" spans="1:12" ht="18" customHeight="1" x14ac:dyDescent="0.2">
      <c r="A4" s="218"/>
      <c r="B4" s="218"/>
      <c r="C4" s="218"/>
      <c r="D4" s="218"/>
      <c r="E4" s="218"/>
      <c r="F4" s="218"/>
      <c r="G4" s="218"/>
    </row>
    <row r="5" spans="1:12" ht="18" customHeight="1" x14ac:dyDescent="0.2">
      <c r="A5" s="319" t="str">
        <f>IGOT!C5</f>
        <v>Sindicato de Trabajadores de Transporte de Pasajeros del Distrito Federal.</v>
      </c>
      <c r="B5" s="319"/>
      <c r="C5" s="319"/>
      <c r="D5" s="319"/>
      <c r="E5" s="319"/>
      <c r="F5" s="319"/>
      <c r="G5" s="319"/>
      <c r="H5" s="319"/>
      <c r="I5" s="319"/>
      <c r="J5" s="319"/>
      <c r="K5" s="319"/>
      <c r="L5" s="319"/>
    </row>
    <row r="6" spans="1:12" ht="18" customHeight="1" x14ac:dyDescent="0.2">
      <c r="A6" s="214"/>
      <c r="B6" s="214"/>
      <c r="C6" s="214"/>
      <c r="D6" s="214"/>
      <c r="E6" s="214"/>
      <c r="F6" s="60"/>
      <c r="G6" s="214"/>
    </row>
    <row r="7" spans="1:12" ht="18" customHeight="1" thickBot="1" x14ac:dyDescent="0.25">
      <c r="A7" s="214"/>
      <c r="B7" s="60"/>
      <c r="C7" s="114" t="s">
        <v>2479</v>
      </c>
      <c r="D7" s="60"/>
      <c r="E7" s="214"/>
      <c r="F7" s="115"/>
      <c r="G7" s="60"/>
    </row>
    <row r="8" spans="1:12" ht="18" customHeight="1" thickBot="1" x14ac:dyDescent="0.25">
      <c r="A8" s="60"/>
      <c r="B8" s="116"/>
      <c r="C8" s="117">
        <f>'Artículo 121 (cálculo PNT)'!AC17</f>
        <v>19</v>
      </c>
      <c r="D8" s="115"/>
      <c r="E8" s="118"/>
      <c r="F8" s="118"/>
      <c r="G8" s="115"/>
    </row>
    <row r="9" spans="1:12" ht="18" customHeight="1" thickBot="1" x14ac:dyDescent="0.25">
      <c r="A9" s="60"/>
      <c r="B9" s="214"/>
      <c r="C9" s="214"/>
      <c r="D9" s="214"/>
      <c r="E9" s="214"/>
      <c r="F9" s="60"/>
      <c r="G9" s="214"/>
    </row>
    <row r="10" spans="1:12" ht="18" customHeight="1" thickBot="1" x14ac:dyDescent="0.25">
      <c r="A10" s="320" t="s">
        <v>2074</v>
      </c>
      <c r="B10" s="321" t="s">
        <v>43</v>
      </c>
      <c r="C10" s="321"/>
      <c r="D10" s="115"/>
      <c r="E10" s="322" t="s">
        <v>44</v>
      </c>
      <c r="F10" s="322"/>
      <c r="G10" s="115"/>
    </row>
    <row r="11" spans="1:12" ht="54" customHeight="1" thickBot="1" x14ac:dyDescent="0.25">
      <c r="A11" s="320"/>
      <c r="B11" s="119" t="s">
        <v>2480</v>
      </c>
      <c r="C11" s="120" t="s">
        <v>2481</v>
      </c>
      <c r="D11" s="121"/>
      <c r="E11" s="122" t="s">
        <v>2480</v>
      </c>
      <c r="F11" s="123" t="s">
        <v>2481</v>
      </c>
      <c r="G11" s="121"/>
    </row>
    <row r="12" spans="1:12" ht="18" customHeight="1" thickBot="1" x14ac:dyDescent="0.25">
      <c r="A12" s="124" t="s">
        <v>2482</v>
      </c>
      <c r="B12" s="125">
        <f>'Artículo 121 (cálculo PNT)'!AE32</f>
        <v>4.8872180451127809</v>
      </c>
      <c r="C12" s="125">
        <f>IF('Artículo 121 (cálculo PNT)'!C11=0, "N/A",B12/(1/$C$8))</f>
        <v>92.857142857142847</v>
      </c>
      <c r="D12" s="126"/>
      <c r="E12" s="125">
        <f>'Artículo 121 (cálculo PNT)'!AE41</f>
        <v>5.2631578947368416</v>
      </c>
      <c r="F12" s="125">
        <f>IF('Artículo 121 (cálculo PNT)'!C11=0, "N/A",E12/(1/$C$8))</f>
        <v>100</v>
      </c>
      <c r="G12" s="118"/>
    </row>
    <row r="13" spans="1:12" ht="18" customHeight="1" thickBot="1" x14ac:dyDescent="0.25">
      <c r="A13" s="127" t="s">
        <v>2483</v>
      </c>
      <c r="B13" s="128">
        <f>'Artículo 121 (cálculo PNT)'!AE62</f>
        <v>0</v>
      </c>
      <c r="C13" s="128">
        <f>IF('Artículo 121 (cálculo PNT)'!D11=0, "N/A",B13/(1/$C$8))</f>
        <v>0</v>
      </c>
      <c r="D13" s="126"/>
      <c r="E13" s="128">
        <f>'Artículo 121 (cálculo PNT)'!AE71</f>
        <v>0</v>
      </c>
      <c r="F13" s="128">
        <f>IF('Artículo 121 (cálculo PNT)'!D11=0, "N/A",E13/(1/$C$8))</f>
        <v>0</v>
      </c>
      <c r="G13" s="118"/>
    </row>
    <row r="14" spans="1:12" ht="18" customHeight="1" thickBot="1" x14ac:dyDescent="0.25">
      <c r="A14" s="124" t="s">
        <v>2484</v>
      </c>
      <c r="B14" s="128">
        <f>'Artículo 121 (cálculo PNT)'!AE84</f>
        <v>0</v>
      </c>
      <c r="C14" s="128">
        <f>IF('Artículo 121 (cálculo PNT)'!E11=0, "N/A",B14/(1/$C$8))</f>
        <v>0</v>
      </c>
      <c r="D14" s="126"/>
      <c r="E14" s="128">
        <f>'Artículo 121 (cálculo PNT)'!AE93</f>
        <v>0</v>
      </c>
      <c r="F14" s="128">
        <f>IF('Artículo 121 (cálculo PNT)'!E11=0, "N/A",E14/(1/$C$8))</f>
        <v>0</v>
      </c>
      <c r="G14" s="118"/>
    </row>
    <row r="15" spans="1:12" ht="18" customHeight="1" thickBot="1" x14ac:dyDescent="0.25">
      <c r="A15" s="127" t="s">
        <v>2485</v>
      </c>
      <c r="B15" s="128">
        <f>'Artículo 121 (cálculo PNT)'!AE109</f>
        <v>0</v>
      </c>
      <c r="C15" s="128" t="str">
        <f>IF('Artículo 121 (cálculo PNT)'!F11=0, "N/A",B15/(1/$C$8))</f>
        <v>N/A</v>
      </c>
      <c r="D15" s="118"/>
      <c r="E15" s="128">
        <f>'Artículo 121 (cálculo PNT)'!AE118</f>
        <v>0</v>
      </c>
      <c r="F15" s="128" t="str">
        <f>IF('Artículo 121 (cálculo PNT)'!F11=0, "N/A",E15/(1/$C$8))</f>
        <v>N/A</v>
      </c>
      <c r="G15" s="118"/>
    </row>
    <row r="16" spans="1:12" ht="18" customHeight="1" thickBot="1" x14ac:dyDescent="0.25">
      <c r="A16" s="124" t="s">
        <v>2486</v>
      </c>
      <c r="B16" s="128">
        <f>'Artículo 121 (cálculo PNT)'!AE141</f>
        <v>0</v>
      </c>
      <c r="C16" s="128" t="str">
        <f>IF('Artículo 121 (cálculo PNT)'!G11=0, "N/A",B16/(1/$C$8))</f>
        <v>N/A</v>
      </c>
      <c r="D16" s="118"/>
      <c r="E16" s="128">
        <f>'Artículo 121 (cálculo PNT)'!AE150</f>
        <v>0</v>
      </c>
      <c r="F16" s="128" t="str">
        <f>IF('Artículo 121 (cálculo PNT)'!G11=0, "N/A",E16/(1/$C$8))</f>
        <v>N/A</v>
      </c>
      <c r="G16" s="118"/>
    </row>
    <row r="17" spans="1:7" ht="18" customHeight="1" thickBot="1" x14ac:dyDescent="0.25">
      <c r="A17" s="127" t="s">
        <v>2487</v>
      </c>
      <c r="B17" s="128">
        <f>'Artículo 121 (cálculo PNT)'!AE174</f>
        <v>0</v>
      </c>
      <c r="C17" s="128" t="str">
        <f>IF('Artículo 121 (cálculo PNT)'!H11=0, "N/A",B17/(1/$C$8))</f>
        <v>N/A</v>
      </c>
      <c r="D17" s="118"/>
      <c r="E17" s="128">
        <f>'Artículo 121 (cálculo PNT)'!AE183</f>
        <v>0</v>
      </c>
      <c r="F17" s="128" t="str">
        <f>IF('Artículo 121 (cálculo PNT)'!H11=0, "N/A",E17/(1/$C$8))</f>
        <v>N/A</v>
      </c>
      <c r="G17" s="118"/>
    </row>
    <row r="18" spans="1:7" ht="18" customHeight="1" thickBot="1" x14ac:dyDescent="0.25">
      <c r="A18" s="124" t="s">
        <v>2488</v>
      </c>
      <c r="B18" s="128">
        <f>'Artículo 121 (cálculo PNT)'!AE213</f>
        <v>0</v>
      </c>
      <c r="C18" s="128" t="str">
        <f>IF('Artículo 121 (cálculo PNT)'!I11=0, "N/A",B18/(1/$C$8))</f>
        <v>N/A</v>
      </c>
      <c r="D18" s="118"/>
      <c r="E18" s="128">
        <f>'Artículo 121 (cálculo PNT)'!AE222</f>
        <v>0</v>
      </c>
      <c r="F18" s="128" t="str">
        <f>IF('Artículo 121 (cálculo PNT)'!I11=0, "N/A",E18/(1/$C$8))</f>
        <v>N/A</v>
      </c>
      <c r="G18" s="118"/>
    </row>
    <row r="19" spans="1:7" ht="18" customHeight="1" thickBot="1" x14ac:dyDescent="0.25">
      <c r="A19" s="127" t="s">
        <v>2489</v>
      </c>
      <c r="B19" s="128">
        <f>'Artículo 121 (cálculo PNT)'!AE241</f>
        <v>0</v>
      </c>
      <c r="C19" s="128" t="str">
        <f>IF('Artículo 121 (cálculo PNT)'!J11=0, "N/A",B19/(1/$C$8))</f>
        <v>N/A</v>
      </c>
      <c r="D19" s="118"/>
      <c r="E19" s="128">
        <f>'Artículo 121 (cálculo PNT)'!AE250</f>
        <v>0</v>
      </c>
      <c r="F19" s="128" t="str">
        <f>IF('Artículo 121 (cálculo PNT)'!J11=0, "N/A",E19/(1/$C$8))</f>
        <v>N/A</v>
      </c>
      <c r="G19" s="118"/>
    </row>
    <row r="20" spans="1:7" ht="18" customHeight="1" thickBot="1" x14ac:dyDescent="0.25">
      <c r="A20" s="124" t="s">
        <v>2490</v>
      </c>
      <c r="B20" s="128">
        <f>'Artículo 121 (cálculo PNT)'!AE331</f>
        <v>0</v>
      </c>
      <c r="C20" s="128" t="str">
        <f>IF('Artículo 121 (cálculo PNT)'!K11=0, "N/A",B20/(1/$C$8))</f>
        <v>N/A</v>
      </c>
      <c r="D20" s="118"/>
      <c r="E20" s="128">
        <f>'Artículo 121 (cálculo PNT)'!AE340</f>
        <v>0</v>
      </c>
      <c r="F20" s="128" t="str">
        <f>IF('Artículo 121 (cálculo PNT)'!K11=0, "N/A",E20/(1/$C$8))</f>
        <v>N/A</v>
      </c>
      <c r="G20" s="118"/>
    </row>
    <row r="21" spans="1:7" ht="18" customHeight="1" thickBot="1" x14ac:dyDescent="0.25">
      <c r="A21" s="127" t="s">
        <v>2491</v>
      </c>
      <c r="B21" s="128">
        <f>'Artículo 121 (cálculo PNT)'!AE375</f>
        <v>0</v>
      </c>
      <c r="C21" s="128">
        <f>IF('Artículo 121 (cálculo PNT)'!L11=0, "N/A",B21/(1/$C$8))</f>
        <v>0</v>
      </c>
      <c r="D21" s="118"/>
      <c r="E21" s="128">
        <f>'Artículo 121 (cálculo PNT)'!AE384</f>
        <v>0</v>
      </c>
      <c r="F21" s="128">
        <f>IF('Artículo 121 (cálculo PNT)'!L11=0, "N/A",E21/(1/$C$8))</f>
        <v>0</v>
      </c>
      <c r="G21" s="118"/>
    </row>
    <row r="22" spans="1:7" ht="18" customHeight="1" thickBot="1" x14ac:dyDescent="0.25">
      <c r="A22" s="124" t="s">
        <v>2492</v>
      </c>
      <c r="B22" s="128">
        <f>'Artículo 121 (cálculo PNT)'!AE409</f>
        <v>0</v>
      </c>
      <c r="C22" s="128" t="str">
        <f>IF('Artículo 121 (cálculo PNT)'!M11=0, "N/A",B22/(1/$C$8))</f>
        <v>N/A</v>
      </c>
      <c r="D22" s="118"/>
      <c r="E22" s="128">
        <f>'Artículo 121 (cálculo PNT)'!AE418</f>
        <v>0</v>
      </c>
      <c r="F22" s="128" t="str">
        <f>IF('Artículo 121 (cálculo PNT)'!M11=0, "N/A",E22/(1/$C$8))</f>
        <v>N/A</v>
      </c>
      <c r="G22" s="118"/>
    </row>
    <row r="23" spans="1:7" ht="18" customHeight="1" thickBot="1" x14ac:dyDescent="0.25">
      <c r="A23" s="127" t="s">
        <v>2493</v>
      </c>
      <c r="B23" s="128">
        <f>'Artículo 121 (cálculo PNT)'!AE440</f>
        <v>0</v>
      </c>
      <c r="C23" s="128" t="str">
        <f>IF('Artículo 121 (cálculo PNT)'!N11=0, "N/A",B23/(1/$C$8))</f>
        <v>N/A</v>
      </c>
      <c r="D23" s="118"/>
      <c r="E23" s="128">
        <f>'Artículo 121 (cálculo PNT)'!AE449</f>
        <v>0</v>
      </c>
      <c r="F23" s="128" t="str">
        <f>IF('Artículo 121 (cálculo PNT)'!N11=0, "N/A",E23/(1/$C$8))</f>
        <v>N/A</v>
      </c>
      <c r="G23" s="118"/>
    </row>
    <row r="24" spans="1:7" ht="18" customHeight="1" thickBot="1" x14ac:dyDescent="0.25">
      <c r="A24" s="124" t="s">
        <v>2494</v>
      </c>
      <c r="B24" s="128">
        <f>'Artículo 121 (cálculo PNT)'!AE469</f>
        <v>0</v>
      </c>
      <c r="C24" s="128" t="str">
        <f>IF('Artículo 121 (cálculo PNT)'!O11=0, "N/A",B24/(1/$C$8))</f>
        <v>N/A</v>
      </c>
      <c r="D24" s="118"/>
      <c r="E24" s="128">
        <f>'Artículo 121 (cálculo PNT)'!AE478</f>
        <v>0</v>
      </c>
      <c r="F24" s="128" t="str">
        <f>IF('Artículo 121 (cálculo PNT)'!O11=0, "N/A",E24/(1/$C$8))</f>
        <v>N/A</v>
      </c>
      <c r="G24" s="118"/>
    </row>
    <row r="25" spans="1:7" ht="18" customHeight="1" thickBot="1" x14ac:dyDescent="0.25">
      <c r="A25" s="127" t="s">
        <v>2495</v>
      </c>
      <c r="B25" s="128">
        <f>'Artículo 121 (cálculo PNT)'!AE497</f>
        <v>5.2631578947368416</v>
      </c>
      <c r="C25" s="128">
        <f>IF('Artículo 121 (cálculo PNT)'!P11=0, "N/A",B25/(1/$C$8))</f>
        <v>100</v>
      </c>
      <c r="D25" s="118"/>
      <c r="E25" s="128">
        <f>'Artículo 121 (cálculo PNT)'!AE506</f>
        <v>5.2631578947368416</v>
      </c>
      <c r="F25" s="128">
        <f>IF('Artículo 121 (cálculo PNT)'!P11=0, "N/A",E25/(1/$C$8))</f>
        <v>100</v>
      </c>
      <c r="G25" s="118"/>
    </row>
    <row r="26" spans="1:7" ht="18" customHeight="1" thickBot="1" x14ac:dyDescent="0.25">
      <c r="A26" s="124" t="s">
        <v>2496</v>
      </c>
      <c r="B26" s="128">
        <f>'Artículo 121 (cálculo PNT)'!AE533</f>
        <v>0</v>
      </c>
      <c r="C26" s="128" t="str">
        <f>IF('Artículo 121 (cálculo PNT)'!Q11=0, "N/A",B26/(1/$C$8))</f>
        <v>N/A</v>
      </c>
      <c r="D26" s="118"/>
      <c r="E26" s="128">
        <f>'Artículo 121 (cálculo PNT)'!AE542</f>
        <v>0</v>
      </c>
      <c r="F26" s="128" t="str">
        <f>IF('Artículo 121 (cálculo PNT)'!Q11=0, "N/A",E26/(1/$C$8))</f>
        <v>N/A</v>
      </c>
      <c r="G26" s="118"/>
    </row>
    <row r="27" spans="1:7" ht="18" customHeight="1" thickBot="1" x14ac:dyDescent="0.25">
      <c r="A27" s="127" t="s">
        <v>2497</v>
      </c>
      <c r="B27" s="128">
        <f>'Artículo 121 (cálculo PNT)'!AE569</f>
        <v>0</v>
      </c>
      <c r="C27" s="128" t="str">
        <f>IF('Artículo 121 (cálculo PNT)'!R11=0, "N/A",B27/(1/$C$8))</f>
        <v>N/A</v>
      </c>
      <c r="D27" s="118"/>
      <c r="E27" s="128">
        <f>'Artículo 121 (cálculo PNT)'!AE578</f>
        <v>0</v>
      </c>
      <c r="F27" s="128" t="str">
        <f>IF('Artículo 121 (cálculo PNT)'!R11=0, "N/A",E27/(1/$C$8))</f>
        <v>N/A</v>
      </c>
      <c r="G27" s="118"/>
    </row>
    <row r="28" spans="1:7" ht="18" customHeight="1" thickBot="1" x14ac:dyDescent="0.25">
      <c r="A28" s="124" t="s">
        <v>2498</v>
      </c>
      <c r="B28" s="128">
        <f>'Artículo 121 (cálculo PNT)'!AE612</f>
        <v>0</v>
      </c>
      <c r="C28" s="128" t="str">
        <f>IF('Artículo 121 (cálculo PNT)'!S11=0, "N/A",B28/(1/$C$8))</f>
        <v>N/A</v>
      </c>
      <c r="D28" s="118"/>
      <c r="E28" s="128">
        <f>'Artículo 121 (cálculo PNT)'!AE621</f>
        <v>0</v>
      </c>
      <c r="F28" s="128" t="str">
        <f>IF('Artículo 121 (cálculo PNT)'!S11=0, "N/A",E28/(1/$C$8))</f>
        <v>N/A</v>
      </c>
      <c r="G28" s="118"/>
    </row>
    <row r="29" spans="1:7" ht="18" customHeight="1" thickBot="1" x14ac:dyDescent="0.25">
      <c r="A29" s="127" t="s">
        <v>2499</v>
      </c>
      <c r="B29" s="128">
        <f>'Artículo 121 (cálculo PNT)'!AE651</f>
        <v>0</v>
      </c>
      <c r="C29" s="128" t="str">
        <f>IF('Artículo 121 (cálculo PNT)'!T11=0, "N/A",B29/(1/$C$8))</f>
        <v>N/A</v>
      </c>
      <c r="D29" s="118"/>
      <c r="E29" s="128">
        <f>'Artículo 121 (cálculo PNT)'!AE660</f>
        <v>0</v>
      </c>
      <c r="F29" s="128" t="str">
        <f>IF('Artículo 121 (cálculo PNT)'!T11=0, "N/A",E29/(1/$C$8))</f>
        <v>N/A</v>
      </c>
      <c r="G29" s="118"/>
    </row>
    <row r="30" spans="1:7" ht="18" customHeight="1" thickBot="1" x14ac:dyDescent="0.25">
      <c r="A30" s="124" t="s">
        <v>2500</v>
      </c>
      <c r="B30" s="128">
        <f>'Artículo 121 (cálculo PNT)'!AE705</f>
        <v>0</v>
      </c>
      <c r="C30" s="128">
        <f>IF('Artículo 121 (cálculo PNT)'!U11=0, "N/A",B30/(1/$C$8))</f>
        <v>0</v>
      </c>
      <c r="D30" s="118"/>
      <c r="E30" s="128">
        <f>'Artículo 121 (cálculo PNT)'!AE714</f>
        <v>0</v>
      </c>
      <c r="F30" s="128">
        <f>IF('Artículo 121 (cálculo PNT)'!U11=0, "N/A",E30/(1/$C$8))</f>
        <v>0</v>
      </c>
      <c r="G30" s="118"/>
    </row>
    <row r="31" spans="1:7" ht="18" customHeight="1" thickBot="1" x14ac:dyDescent="0.25">
      <c r="A31" s="127" t="s">
        <v>2501</v>
      </c>
      <c r="B31" s="128">
        <f>'Artículo 121 (cálculo PNT)'!AE756</f>
        <v>0</v>
      </c>
      <c r="C31" s="128">
        <f>IF('Artículo 121 (cálculo PNT)'!V11=0, "N/A",B31/(1/$C$8))</f>
        <v>0</v>
      </c>
      <c r="D31" s="118"/>
      <c r="E31" s="128">
        <f>'Artículo 121 (cálculo PNT)'!AE765</f>
        <v>0</v>
      </c>
      <c r="F31" s="128">
        <f>IF('Artículo 121 (cálculo PNT)'!V11=0, "N/A",E31/(1/$C$8))</f>
        <v>0</v>
      </c>
      <c r="G31" s="118"/>
    </row>
    <row r="32" spans="1:7" ht="18" customHeight="1" thickBot="1" x14ac:dyDescent="0.25">
      <c r="A32" s="124" t="s">
        <v>2502</v>
      </c>
      <c r="B32" s="128">
        <f>'Artículo 121 (cálculo PNT)'!AE829</f>
        <v>0</v>
      </c>
      <c r="C32" s="128" t="str">
        <f>IF('Artículo 121 (cálculo PNT)'!W11=0, "N/A",B32/(1/$C$8))</f>
        <v>N/A</v>
      </c>
      <c r="D32" s="118"/>
      <c r="E32" s="128">
        <f>'Artículo 121 (cálculo PNT)'!AE838</f>
        <v>0</v>
      </c>
      <c r="F32" s="128" t="str">
        <f>IF('Artículo 121 (cálculo PNT)'!W11=0, "N/A",E32/(1/$C$8))</f>
        <v>N/A</v>
      </c>
      <c r="G32" s="118"/>
    </row>
    <row r="33" spans="1:7" ht="18" customHeight="1" thickBot="1" x14ac:dyDescent="0.25">
      <c r="A33" s="127" t="s">
        <v>2503</v>
      </c>
      <c r="B33" s="128">
        <f>'Artículo 121 (cálculo PNT)'!AE856</f>
        <v>0</v>
      </c>
      <c r="C33" s="128" t="str">
        <f>IF('Artículo 121 (cálculo PNT)'!X11=0, "N/A",B33/(1/$C$8))</f>
        <v>N/A</v>
      </c>
      <c r="D33" s="118"/>
      <c r="E33" s="128">
        <f>'Artículo 121 (cálculo PNT)'!AE865</f>
        <v>0</v>
      </c>
      <c r="F33" s="128" t="str">
        <f>IF('Artículo 121 (cálculo PNT)'!X11=0, "N/A",E33/(1/$C$8))</f>
        <v>N/A</v>
      </c>
      <c r="G33" s="118"/>
    </row>
    <row r="34" spans="1:7" ht="18" customHeight="1" thickBot="1" x14ac:dyDescent="0.25">
      <c r="A34" s="124" t="s">
        <v>2504</v>
      </c>
      <c r="B34" s="128">
        <f>'Artículo 121 (cálculo PNT)'!AE874</f>
        <v>0</v>
      </c>
      <c r="C34" s="128" t="str">
        <f>IF('Artículo 121 (cálculo PNT)'!Y11=0, "N/A",B34/(1/$C$8))</f>
        <v>N/A</v>
      </c>
      <c r="D34" s="118"/>
      <c r="E34" s="128">
        <f>'Artículo 121 (cálculo PNT)'!AE885</f>
        <v>0</v>
      </c>
      <c r="F34" s="128" t="str">
        <f>IF('Artículo 121 (cálculo PNT)'!Y11=0, "N/A",E34/(1/$C$8))</f>
        <v>N/A</v>
      </c>
      <c r="G34" s="118"/>
    </row>
    <row r="35" spans="1:7" ht="18" customHeight="1" thickBot="1" x14ac:dyDescent="0.25">
      <c r="A35" s="127" t="s">
        <v>2505</v>
      </c>
      <c r="B35" s="128">
        <f>'Artículo 121 (cálculo PNT)'!AE919</f>
        <v>0</v>
      </c>
      <c r="C35" s="128" t="str">
        <f>IF('Artículo 121 (cálculo PNT)'!Z11=0, "N/A",B35/(1/$C$8))</f>
        <v>N/A</v>
      </c>
      <c r="D35" s="118"/>
      <c r="E35" s="128">
        <f>'Artículo 121 (cálculo PNT)'!AE928</f>
        <v>0</v>
      </c>
      <c r="F35" s="128" t="str">
        <f>IF('Artículo 121 (cálculo PNT)'!Z11=0, "N/A",E35/(1/$C$8))</f>
        <v>N/A</v>
      </c>
      <c r="G35" s="118"/>
    </row>
    <row r="36" spans="1:7" ht="18" customHeight="1" thickBot="1" x14ac:dyDescent="0.25">
      <c r="A36" s="124" t="s">
        <v>2506</v>
      </c>
      <c r="B36" s="128">
        <f>'Artículo 121 (cálculo PNT)'!AE997</f>
        <v>2.6315789473684212</v>
      </c>
      <c r="C36" s="128">
        <f>IF('Artículo 121 (cálculo PNT)'!AA11=0, "N/A",B36/(1/$C$8))</f>
        <v>50.000000000000007</v>
      </c>
      <c r="D36" s="118"/>
      <c r="E36" s="128">
        <f>'Artículo 121 (cálculo PNT)'!AE1006</f>
        <v>2.6315789473684208</v>
      </c>
      <c r="F36" s="128">
        <f>IF('Artículo 121 (cálculo PNT)'!AA11=0, "N/A",E36/(1/$C$8))</f>
        <v>50</v>
      </c>
      <c r="G36" s="118"/>
    </row>
    <row r="37" spans="1:7" ht="18" customHeight="1" thickBot="1" x14ac:dyDescent="0.25">
      <c r="A37" s="127" t="s">
        <v>2507</v>
      </c>
      <c r="B37" s="128">
        <f>'Artículo 121 (cálculo PNT)'!AE1038</f>
        <v>0</v>
      </c>
      <c r="C37" s="128">
        <f>IF('Artículo 121 (cálculo PNT)'!AB11=0, "N/A",B37/(1/$C$8))</f>
        <v>0</v>
      </c>
      <c r="D37" s="118"/>
      <c r="E37" s="128">
        <f>'Artículo 121 (cálculo PNT)'!AE1047</f>
        <v>0</v>
      </c>
      <c r="F37" s="128">
        <f>IF('Artículo 121 (cálculo PNT)'!AB11=0, "N/A",E37/(1/$C$8))</f>
        <v>0</v>
      </c>
      <c r="G37" s="118"/>
    </row>
    <row r="38" spans="1:7" ht="18" customHeight="1" thickBot="1" x14ac:dyDescent="0.25">
      <c r="A38" s="124" t="s">
        <v>2508</v>
      </c>
      <c r="B38" s="128">
        <f>'Artículo 121 (cálculo PNT)'!AE1071</f>
        <v>0</v>
      </c>
      <c r="C38" s="128" t="str">
        <f>IF('Artículo 121 (cálculo PNT)'!AC11=0, "N/A",B38/(1/$C$8))</f>
        <v>N/A</v>
      </c>
      <c r="D38" s="118"/>
      <c r="E38" s="128">
        <f>'Artículo 121 (cálculo PNT)'!AE1080</f>
        <v>0</v>
      </c>
      <c r="F38" s="128" t="str">
        <f>IF('Artículo 121 (cálculo PNT)'!AC11=0, "N/A",E38/(1/$C$8))</f>
        <v>N/A</v>
      </c>
      <c r="G38" s="118"/>
    </row>
    <row r="39" spans="1:7" ht="18" customHeight="1" thickBot="1" x14ac:dyDescent="0.25">
      <c r="A39" s="127" t="s">
        <v>2509</v>
      </c>
      <c r="B39" s="128">
        <f>'Artículo 121 (cálculo PNT)'!AE1109</f>
        <v>0</v>
      </c>
      <c r="C39" s="128" t="str">
        <f>IF('Artículo 121 (cálculo PNT)'!C15=0, "N/A",B39/(1/$C$8))</f>
        <v>N/A</v>
      </c>
      <c r="D39" s="118"/>
      <c r="E39" s="128">
        <f>'Artículo 121 (cálculo PNT)'!AE1118</f>
        <v>0</v>
      </c>
      <c r="F39" s="128" t="str">
        <f>IF('Artículo 121 (cálculo PNT)'!C15=0, "N/A",E39/(1/$C$8))</f>
        <v>N/A</v>
      </c>
      <c r="G39" s="118"/>
    </row>
    <row r="40" spans="1:7" ht="18" customHeight="1" thickBot="1" x14ac:dyDescent="0.25">
      <c r="A40" s="124" t="s">
        <v>2510</v>
      </c>
      <c r="B40" s="128">
        <f>'Artículo 121 (cálculo PNT)'!AE1146</f>
        <v>0</v>
      </c>
      <c r="C40" s="128">
        <f>IF('Artículo 121 (cálculo PNT)'!D15=0, "N/A",B40/(1/$C$8))</f>
        <v>0</v>
      </c>
      <c r="D40" s="118"/>
      <c r="E40" s="128">
        <f>'Artículo 121 (cálculo PNT)'!AE1155</f>
        <v>0</v>
      </c>
      <c r="F40" s="128">
        <f>IF('Artículo 121 (cálculo PNT)'!D15=0, "N/A",E40/(1/$C$8))</f>
        <v>0</v>
      </c>
      <c r="G40" s="118"/>
    </row>
    <row r="41" spans="1:7" ht="18" customHeight="1" thickBot="1" x14ac:dyDescent="0.25">
      <c r="A41" s="127" t="s">
        <v>2511</v>
      </c>
      <c r="B41" s="128">
        <f>'Artículo 121 (cálculo PNT)'!AE1279</f>
        <v>0</v>
      </c>
      <c r="C41" s="128" t="str">
        <f>IF('Artículo 121 (cálculo PNT)'!E15=0, "N/A",B41/(1/$C$8))</f>
        <v>N/A</v>
      </c>
      <c r="D41" s="118"/>
      <c r="E41" s="128">
        <f>'Artículo 121 (cálculo PNT)'!AE1288</f>
        <v>0</v>
      </c>
      <c r="F41" s="128" t="str">
        <f>IF('Artículo 121 (cálculo PNT)'!E15=0, "N/A",E41/(1/$C$8))</f>
        <v>N/A</v>
      </c>
      <c r="G41" s="118"/>
    </row>
    <row r="42" spans="1:7" ht="18" customHeight="1" thickBot="1" x14ac:dyDescent="0.25">
      <c r="A42" s="124" t="s">
        <v>2512</v>
      </c>
      <c r="B42" s="128">
        <f>'Artículo 121 (cálculo PNT)'!AE1304</f>
        <v>0</v>
      </c>
      <c r="C42" s="128">
        <f>IF('Artículo 121 (cálculo PNT)'!F15=0, "N/A",B42/(1/$C$8))</f>
        <v>0</v>
      </c>
      <c r="D42" s="118"/>
      <c r="E42" s="128">
        <f>'Artículo 121 (cálculo PNT)'!AE1313</f>
        <v>0</v>
      </c>
      <c r="F42" s="128">
        <f>IF('Artículo 121 (cálculo PNT)'!F15=0, "N/A",E42/(1/$C$8))</f>
        <v>0</v>
      </c>
      <c r="G42" s="118"/>
    </row>
    <row r="43" spans="1:7" ht="18" customHeight="1" thickBot="1" x14ac:dyDescent="0.25">
      <c r="A43" s="127" t="s">
        <v>2513</v>
      </c>
      <c r="B43" s="128">
        <f>'Artículo 121 (cálculo PNT)'!AE1331</f>
        <v>2.6315789473684208</v>
      </c>
      <c r="C43" s="128">
        <f>IF('Artículo 121 (cálculo PNT)'!G15=0, "N/A",B43/(1/$C$8))</f>
        <v>50</v>
      </c>
      <c r="D43" s="118"/>
      <c r="E43" s="128">
        <f>'Artículo 121 (cálculo PNT)'!AE1340</f>
        <v>2.6315789473684208</v>
      </c>
      <c r="F43" s="128">
        <f>IF('Artículo 121 (cálculo PNT)'!G15=0, "N/A",E43/(1/$C$8))</f>
        <v>50</v>
      </c>
      <c r="G43" s="118"/>
    </row>
    <row r="44" spans="1:7" ht="18" customHeight="1" thickBot="1" x14ac:dyDescent="0.25">
      <c r="A44" s="127" t="s">
        <v>2514</v>
      </c>
      <c r="B44" s="128">
        <f>'Artículo 121 (cálculo PNT)'!AE1368</f>
        <v>0</v>
      </c>
      <c r="C44" s="128" t="str">
        <f>IF('Artículo 121 (cálculo PNT)'!H15=0, "N/A",B44/(1/$C$8))</f>
        <v>N/A</v>
      </c>
      <c r="D44" s="118"/>
      <c r="E44" s="128">
        <f>'Artículo 121 (cálculo PNT)'!AE1377</f>
        <v>0</v>
      </c>
      <c r="F44" s="128" t="str">
        <f>IF('Artículo 121 (cálculo PNT)'!H15=0, "N/A",E44/(1/$C$8))</f>
        <v>N/A</v>
      </c>
      <c r="G44" s="118"/>
    </row>
    <row r="45" spans="1:7" ht="18" customHeight="1" thickBot="1" x14ac:dyDescent="0.25">
      <c r="A45" s="124" t="s">
        <v>2515</v>
      </c>
      <c r="B45" s="128">
        <f>'Artículo 121 (cálculo PNT)'!AE1407</f>
        <v>0</v>
      </c>
      <c r="C45" s="128" t="str">
        <f>IF('Artículo 121 (cálculo PNT)'!I15=0, "N/A",B45/(1/$C$8))</f>
        <v>N/A</v>
      </c>
      <c r="D45" s="118"/>
      <c r="E45" s="128">
        <f>'Artículo 121 (cálculo PNT)'!AE1416</f>
        <v>0</v>
      </c>
      <c r="F45" s="128" t="str">
        <f>IF('Artículo 121 (cálculo PNT)'!I15=0, "N/A",E45/(1/$C$8))</f>
        <v>N/A</v>
      </c>
      <c r="G45" s="118"/>
    </row>
    <row r="46" spans="1:7" ht="18" customHeight="1" thickBot="1" x14ac:dyDescent="0.25">
      <c r="A46" s="127" t="s">
        <v>2516</v>
      </c>
      <c r="B46" s="128">
        <f>'Artículo 121 (cálculo PNT)'!AE1438</f>
        <v>0</v>
      </c>
      <c r="C46" s="128" t="str">
        <f>IF('Artículo 121 (cálculo PNT)'!J15=0, "N/A",B46/(1/$C$8))</f>
        <v>N/A</v>
      </c>
      <c r="D46" s="118"/>
      <c r="E46" s="128">
        <f>'Artículo 121 (cálculo PNT)'!AE1447</f>
        <v>0</v>
      </c>
      <c r="F46" s="128" t="str">
        <f>IF('Artículo 121 (cálculo PNT)'!J15=0, "N/A",E46/(1/$C$8))</f>
        <v>N/A</v>
      </c>
      <c r="G46" s="118"/>
    </row>
    <row r="47" spans="1:7" ht="18" customHeight="1" thickBot="1" x14ac:dyDescent="0.25">
      <c r="A47" s="124" t="s">
        <v>2517</v>
      </c>
      <c r="B47" s="128">
        <f>'Artículo 121 (cálculo PNT)'!AE1514</f>
        <v>0</v>
      </c>
      <c r="C47" s="128">
        <f>IF('Artículo 121 (cálculo PNT)'!K15=0, "N/A",B47/(1/$C$8))</f>
        <v>0</v>
      </c>
      <c r="D47" s="118"/>
      <c r="E47" s="128">
        <f>'Artículo 121 (cálculo PNT)'!AE1523</f>
        <v>0</v>
      </c>
      <c r="F47" s="128">
        <f>IF('Artículo 121 (cálculo PNT)'!K15=0, "N/A",E47/(1/$C$8))</f>
        <v>0</v>
      </c>
      <c r="G47" s="118"/>
    </row>
    <row r="48" spans="1:7" ht="18" customHeight="1" thickBot="1" x14ac:dyDescent="0.25">
      <c r="A48" s="127" t="s">
        <v>2518</v>
      </c>
      <c r="B48" s="128">
        <f>'Artículo 121 (cálculo PNT)'!AE1594</f>
        <v>0</v>
      </c>
      <c r="C48" s="128" t="str">
        <f>IF('Artículo 121 (cálculo PNT)'!L15=0, "N/A",B48/(1/$C$8))</f>
        <v>N/A</v>
      </c>
      <c r="D48" s="118"/>
      <c r="E48" s="128">
        <f>'Artículo 121 (cálculo PNT)'!AE1603</f>
        <v>0</v>
      </c>
      <c r="F48" s="128" t="str">
        <f>IF('Artículo 121 (cálculo PNT)'!L15=0, "N/A",E48/(1/$C$8))</f>
        <v>N/A</v>
      </c>
      <c r="G48" s="118"/>
    </row>
    <row r="49" spans="1:7" ht="18" customHeight="1" thickBot="1" x14ac:dyDescent="0.25">
      <c r="A49" s="124" t="s">
        <v>2519</v>
      </c>
      <c r="B49" s="128">
        <f>'Artículo 121 (cálculo PNT)'!AE1623</f>
        <v>2.6315789473684208</v>
      </c>
      <c r="C49" s="128">
        <f>IF('Artículo 121 (cálculo PNT)'!M15=0, "N/A",B49/(1/$C$8))</f>
        <v>50</v>
      </c>
      <c r="D49" s="118"/>
      <c r="E49" s="128">
        <f>'Artículo 121 (cálculo PNT)'!AE1632</f>
        <v>2.6315789473684208</v>
      </c>
      <c r="F49" s="128">
        <f>IF('Artículo 121 (cálculo PNT)'!M15=0, "N/A",E49/(1/$C$8))</f>
        <v>50</v>
      </c>
      <c r="G49" s="118"/>
    </row>
    <row r="50" spans="1:7" ht="18" customHeight="1" thickBot="1" x14ac:dyDescent="0.25">
      <c r="A50" s="127" t="s">
        <v>2520</v>
      </c>
      <c r="B50" s="129">
        <f>'Artículo 121 (cálculo PNT)'!AE1650</f>
        <v>0</v>
      </c>
      <c r="C50" s="128" t="str">
        <f>IF('Artículo 121 (cálculo PNT)'!N15=0, "N/A",B50/(1/$C$8))</f>
        <v>N/A</v>
      </c>
      <c r="D50" s="118"/>
      <c r="E50" s="128">
        <f>'Artículo 121 (cálculo PNT)'!AE1659</f>
        <v>0</v>
      </c>
      <c r="F50" s="128" t="str">
        <f>IF('Artículo 121 (cálculo PNT)'!N15=0, "N/A",E50/(1/$C$8))</f>
        <v>N/A</v>
      </c>
      <c r="G50" s="118"/>
    </row>
    <row r="51" spans="1:7" ht="18" customHeight="1" thickBot="1" x14ac:dyDescent="0.25">
      <c r="A51" s="124" t="s">
        <v>2521</v>
      </c>
      <c r="B51" s="128">
        <f>'Artículo 121 (cálculo PNT)'!AE1693</f>
        <v>0</v>
      </c>
      <c r="C51" s="128" t="str">
        <f>IF('Artículo 121 (cálculo PNT)'!O15=0, "N/A",B51/(1/$C$8))</f>
        <v>N/A</v>
      </c>
      <c r="D51" s="118"/>
      <c r="E51" s="128">
        <f>'Artículo 121 (cálculo PNT)'!AE1702</f>
        <v>0</v>
      </c>
      <c r="F51" s="128" t="str">
        <f>IF('Artículo 121 (cálculo PNT)'!O15=0, "N/A",E51/(1/$C$8))</f>
        <v>N/A</v>
      </c>
      <c r="G51" s="118"/>
    </row>
    <row r="52" spans="1:7" ht="18" customHeight="1" thickBot="1" x14ac:dyDescent="0.25">
      <c r="A52" s="127" t="s">
        <v>2522</v>
      </c>
      <c r="B52" s="128">
        <f>'Artículo 121 (cálculo PNT)'!AE1759</f>
        <v>0</v>
      </c>
      <c r="C52" s="128" t="str">
        <f>IF('Artículo 121 (cálculo PNT)'!P15=0, "N/A",B52/(1/$C$8))</f>
        <v>N/A</v>
      </c>
      <c r="D52" s="118"/>
      <c r="E52" s="128">
        <f>'Artículo 121 (cálculo PNT)'!AE1768</f>
        <v>0</v>
      </c>
      <c r="F52" s="128" t="str">
        <f>IF('Artículo 121 (cálculo PNT)'!P15=0, "N/A",E52/(1/$C$8))</f>
        <v>N/A</v>
      </c>
      <c r="G52" s="118"/>
    </row>
    <row r="53" spans="1:7" ht="18" customHeight="1" thickBot="1" x14ac:dyDescent="0.25">
      <c r="A53" s="124" t="s">
        <v>2523</v>
      </c>
      <c r="B53" s="128">
        <f>'Artículo 121 (cálculo PNT)'!AE1784</f>
        <v>0</v>
      </c>
      <c r="C53" s="128" t="str">
        <f>IF('Artículo 121 (cálculo PNT)'!Q15=0, "N/A",B53/(1/$C$8))</f>
        <v>N/A</v>
      </c>
      <c r="D53" s="118"/>
      <c r="E53" s="128">
        <f>'Artículo 121 (cálculo PNT)'!AE1793</f>
        <v>0</v>
      </c>
      <c r="F53" s="128" t="str">
        <f>IF('Artículo 121 (cálculo PNT)'!Q15=0, "N/A",E53/(1/$C$8))</f>
        <v>N/A</v>
      </c>
      <c r="G53" s="118"/>
    </row>
    <row r="54" spans="1:7" ht="18" customHeight="1" thickBot="1" x14ac:dyDescent="0.25">
      <c r="A54" s="127" t="s">
        <v>2524</v>
      </c>
      <c r="B54" s="128">
        <f>'Artículo 121 (cálculo PNT)'!AE1840</f>
        <v>0</v>
      </c>
      <c r="C54" s="128">
        <f>IF('Artículo 121 (cálculo PNT)'!R15=0, "N/A",B54/(1/$C$8))</f>
        <v>0</v>
      </c>
      <c r="D54" s="118"/>
      <c r="E54" s="128">
        <f>'Artículo 121 (cálculo PNT)'!AE1849</f>
        <v>0</v>
      </c>
      <c r="F54" s="128">
        <f>IF('Artículo 121 (cálculo PNT)'!R15=0, "N/A",E54/(1/$C$8))</f>
        <v>0</v>
      </c>
      <c r="G54" s="118"/>
    </row>
    <row r="55" spans="1:7" ht="18" customHeight="1" thickBot="1" x14ac:dyDescent="0.25">
      <c r="A55" s="124" t="s">
        <v>2525</v>
      </c>
      <c r="B55" s="128">
        <f>'Artículo 121 (cálculo PNT)'!AE1868</f>
        <v>0</v>
      </c>
      <c r="C55" s="128" t="str">
        <f>IF('Artículo 121 (cálculo PNT)'!S15=0, "N/A",B55/(1/$C$8))</f>
        <v>N/A</v>
      </c>
      <c r="D55" s="118"/>
      <c r="E55" s="128">
        <f>'Artículo 121 (cálculo PNT)'!AE1877</f>
        <v>0</v>
      </c>
      <c r="F55" s="128" t="str">
        <f>IF('Artículo 121 (cálculo PNT)'!S15=0, "N/A",E55/(1/$C$8))</f>
        <v>N/A</v>
      </c>
      <c r="G55" s="118"/>
    </row>
    <row r="56" spans="1:7" ht="18" customHeight="1" thickBot="1" x14ac:dyDescent="0.25">
      <c r="A56" s="127" t="s">
        <v>2526</v>
      </c>
      <c r="B56" s="128">
        <f>'Artículo 121 (cálculo PNT)'!AE1901</f>
        <v>0</v>
      </c>
      <c r="C56" s="128">
        <f>IF('Artículo 121 (cálculo PNT)'!T15=0, "N/A",B56/(1/$C$8))</f>
        <v>0</v>
      </c>
      <c r="D56" s="118"/>
      <c r="E56" s="128">
        <f>'Artículo 121 (cálculo PNT)'!AE1910</f>
        <v>0</v>
      </c>
      <c r="F56" s="128">
        <f>IF('Artículo 121 (cálculo PNT)'!T15=0, "N/A",E56/(1/$C$8))</f>
        <v>0</v>
      </c>
      <c r="G56" s="118"/>
    </row>
    <row r="57" spans="1:7" ht="18" customHeight="1" thickBot="1" x14ac:dyDescent="0.25">
      <c r="A57" s="124" t="s">
        <v>2527</v>
      </c>
      <c r="B57" s="128">
        <f>'Artículo 121 (cálculo PNT)'!AE1929</f>
        <v>0</v>
      </c>
      <c r="C57" s="128" t="str">
        <f>IF('Artículo 121 (cálculo PNT)'!U15=0, "N/A",B57/(1/$C$8))</f>
        <v>N/A</v>
      </c>
      <c r="D57" s="118"/>
      <c r="E57" s="128">
        <f>'Artículo 121 (cálculo PNT)'!AE1938</f>
        <v>0</v>
      </c>
      <c r="F57" s="128" t="str">
        <f>IF('Artículo 121 (cálculo PNT)'!U15=0, "N/A",E57/(1/$C$8))</f>
        <v>N/A</v>
      </c>
      <c r="G57" s="118"/>
    </row>
    <row r="58" spans="1:7" ht="18" customHeight="1" thickBot="1" x14ac:dyDescent="0.25">
      <c r="A58" s="127" t="s">
        <v>2528</v>
      </c>
      <c r="B58" s="128">
        <f>'Artículo 121 (cálculo PNT)'!AE1963</f>
        <v>0</v>
      </c>
      <c r="C58" s="128" t="str">
        <f>IF('Artículo 121 (cálculo PNT)'!V15=0, "N/A",B58/(1/$C$8))</f>
        <v>N/A</v>
      </c>
      <c r="D58" s="118"/>
      <c r="E58" s="128">
        <f>'Artículo 121 (cálculo PNT)'!AE1972</f>
        <v>0</v>
      </c>
      <c r="F58" s="128" t="str">
        <f>IF('Artículo 121 (cálculo PNT)'!V15=0, "N/A",E58/(1/$C$8))</f>
        <v>N/A</v>
      </c>
      <c r="G58" s="118"/>
    </row>
    <row r="59" spans="1:7" ht="18" customHeight="1" thickBot="1" x14ac:dyDescent="0.25">
      <c r="A59" s="124" t="s">
        <v>2529</v>
      </c>
      <c r="B59" s="128">
        <f>'Artículo 121 (cálculo PNT)'!AE2003</f>
        <v>0</v>
      </c>
      <c r="C59" s="128" t="str">
        <f>IF('Artículo 121 (cálculo PNT)'!W15=0, "N/A",B59/(1/$C$8))</f>
        <v>N/A</v>
      </c>
      <c r="D59" s="118"/>
      <c r="E59" s="128">
        <f>'Artículo 121 (cálculo PNT)'!AE2012</f>
        <v>0</v>
      </c>
      <c r="F59" s="128" t="str">
        <f>IF('Artículo 121 (cálculo PNT)'!W15=0, "N/A",E59/(1/$C$8))</f>
        <v>N/A</v>
      </c>
      <c r="G59" s="118"/>
    </row>
    <row r="60" spans="1:7" ht="18" customHeight="1" thickBot="1" x14ac:dyDescent="0.25">
      <c r="A60" s="127" t="s">
        <v>2530</v>
      </c>
      <c r="B60" s="128">
        <f>'Artículo 121 (cálculo PNT)'!AE2027</f>
        <v>0</v>
      </c>
      <c r="C60" s="128">
        <f>IF('Artículo 121 (cálculo PNT)'!X15=0, "N/A",B60/(1/$C$8))</f>
        <v>0</v>
      </c>
      <c r="D60" s="118"/>
      <c r="E60" s="128">
        <f>'Artículo 121 (cálculo PNT)'!AE2036</f>
        <v>0</v>
      </c>
      <c r="F60" s="128">
        <f>IF('Artículo 121 (cálculo PNT)'!X15=0, "N/A",E60/(1/$C$8))</f>
        <v>0</v>
      </c>
      <c r="G60" s="118"/>
    </row>
    <row r="61" spans="1:7" ht="18" customHeight="1" thickBot="1" x14ac:dyDescent="0.25">
      <c r="A61" s="124" t="s">
        <v>2531</v>
      </c>
      <c r="B61" s="128">
        <f>'Artículo 121 (cálculo PNT)'!AE2060</f>
        <v>0</v>
      </c>
      <c r="C61" s="128" t="str">
        <f>IF('Artículo 121 (cálculo PNT)'!Y15=0, "N/A",B61/(1/$C$8))</f>
        <v>N/A</v>
      </c>
      <c r="D61" s="118"/>
      <c r="E61" s="128">
        <f>'Artículo 121 (cálculo PNT)'!AE2069</f>
        <v>0</v>
      </c>
      <c r="F61" s="128" t="str">
        <f>IF('Artículo 121 (cálculo PNT)'!Y15=0, "N/A",E61/(1/$C$8))</f>
        <v>N/A</v>
      </c>
      <c r="G61" s="118"/>
    </row>
    <row r="62" spans="1:7" ht="18" customHeight="1" thickBot="1" x14ac:dyDescent="0.25">
      <c r="A62" s="127" t="s">
        <v>2532</v>
      </c>
      <c r="B62" s="128">
        <f>'Artículo 121 (cálculo PNT)'!AE2096</f>
        <v>0</v>
      </c>
      <c r="C62" s="128" t="str">
        <f>IF('Artículo 121 (cálculo PNT)'!Z15=0, "N/A",B62/(1/$C$8))</f>
        <v>N/A</v>
      </c>
      <c r="D62" s="118"/>
      <c r="E62" s="128">
        <f>'Artículo 121 (cálculo PNT)'!AE2105</f>
        <v>0</v>
      </c>
      <c r="F62" s="128" t="str">
        <f>IF('Artículo 121 (cálculo PNT)'!Z15=0, "N/A",E62/(1/$C$8))</f>
        <v>N/A</v>
      </c>
      <c r="G62" s="118"/>
    </row>
    <row r="63" spans="1:7" ht="18" customHeight="1" thickBot="1" x14ac:dyDescent="0.25">
      <c r="A63" s="124" t="s">
        <v>2533</v>
      </c>
      <c r="B63" s="128">
        <f>'Artículo 121 (cálculo PNT)'!AE2128</f>
        <v>1.7543859649122808</v>
      </c>
      <c r="C63" s="128">
        <f>IF('Artículo 121 (cálculo PNT)'!AA15=0, "N/A",B63/(1/$C$8))</f>
        <v>33.333333333333336</v>
      </c>
      <c r="D63" s="118"/>
      <c r="E63" s="128">
        <f>'Artículo 121 (cálculo PNT)'!AE2137</f>
        <v>2.6315789473684208</v>
      </c>
      <c r="F63" s="128">
        <f>IF('Artículo 121 (cálculo PNT)'!AA15=0, "N/A",E63/(1/$C$8))</f>
        <v>50</v>
      </c>
      <c r="G63" s="118"/>
    </row>
    <row r="64" spans="1:7" ht="18" customHeight="1" thickBot="1" x14ac:dyDescent="0.25">
      <c r="A64" s="127" t="s">
        <v>2534</v>
      </c>
      <c r="B64" s="128">
        <f>'Artículo 121 (cálculo PNT)'!AE2159</f>
        <v>0</v>
      </c>
      <c r="C64" s="128" t="str">
        <f>IF('Artículo 121 (cálculo PNT)'!AB15=0, "N/A",B64/(1/$C$8))</f>
        <v>N/A</v>
      </c>
      <c r="D64" s="118"/>
      <c r="E64" s="128">
        <f>'Artículo 121 (cálculo PNT)'!AE2168</f>
        <v>0</v>
      </c>
      <c r="F64" s="128" t="str">
        <f>IF('Artículo 121 (cálculo PNT)'!AB15=0, "N/A",E64/(1/$C$8))</f>
        <v>N/A</v>
      </c>
      <c r="G64" s="118"/>
    </row>
    <row r="65" spans="1:8" ht="18" customHeight="1" thickBot="1" x14ac:dyDescent="0.25">
      <c r="A65" s="124" t="s">
        <v>2535</v>
      </c>
      <c r="B65" s="128">
        <f>'Artículo 121 (cálculo PNT)'!AE2192</f>
        <v>0</v>
      </c>
      <c r="C65" s="128" t="str">
        <f>IF('Artículo 121 (cálculo PNT)'!AC15=0, "N/A",B65/(1/$C$8))</f>
        <v>N/A</v>
      </c>
      <c r="D65" s="118"/>
      <c r="E65" s="128">
        <f>'Artículo 121 (cálculo PNT)'!AE2201</f>
        <v>0</v>
      </c>
      <c r="F65" s="128" t="str">
        <f>IF('Artículo 121 (cálculo PNT)'!AC15=0, "N/A",E65/(1/$C$8))</f>
        <v>N/A</v>
      </c>
      <c r="G65" s="118"/>
      <c r="H65" s="45"/>
    </row>
    <row r="66" spans="1:8" ht="18" customHeight="1" thickBot="1" x14ac:dyDescent="0.25">
      <c r="A66" s="124" t="s">
        <v>2536</v>
      </c>
      <c r="B66" s="128">
        <f>'Artículo 121 (cálculo PNT)'!AE2213</f>
        <v>2.6315789473684208</v>
      </c>
      <c r="C66" s="128">
        <f>B66/(1/$C$8)</f>
        <v>50</v>
      </c>
      <c r="D66" s="118"/>
      <c r="E66" s="128">
        <f>'Artículo 121 (cálculo PNT)'!AE2222</f>
        <v>2.6315789473684208</v>
      </c>
      <c r="F66" s="128">
        <f>E66/(1/$C$8)</f>
        <v>50</v>
      </c>
      <c r="G66" s="118"/>
      <c r="H66" s="45"/>
    </row>
    <row r="67" spans="1:8" ht="6" customHeight="1" thickBot="1" x14ac:dyDescent="0.25">
      <c r="A67" s="60"/>
      <c r="B67" s="214"/>
      <c r="C67" s="214"/>
      <c r="D67" s="214"/>
      <c r="E67" s="214"/>
      <c r="F67" s="60"/>
      <c r="G67" s="214"/>
    </row>
    <row r="68" spans="1:8" ht="18" customHeight="1" thickBot="1" x14ac:dyDescent="0.25">
      <c r="A68" s="127" t="s">
        <v>2537</v>
      </c>
      <c r="B68" s="128">
        <f>SUM(B12:B66)</f>
        <v>22.431077694235587</v>
      </c>
      <c r="C68" s="118"/>
      <c r="D68" s="118"/>
      <c r="E68" s="128">
        <f>SUM(E12:E66)</f>
        <v>23.684210526315788</v>
      </c>
      <c r="F68" s="60"/>
      <c r="G68" s="118"/>
    </row>
    <row r="69" spans="1:8" ht="6" customHeight="1" thickBot="1" x14ac:dyDescent="0.25">
      <c r="A69" s="60"/>
      <c r="B69" s="214"/>
      <c r="C69" s="214"/>
      <c r="D69" s="214"/>
      <c r="E69" s="214"/>
      <c r="F69" s="60"/>
      <c r="G69" s="214"/>
    </row>
    <row r="70" spans="1:8" ht="18" customHeight="1" thickBot="1" x14ac:dyDescent="0.25">
      <c r="A70" s="130" t="s">
        <v>2538</v>
      </c>
      <c r="B70" s="128">
        <f>(B68*0.8)+(E68*0.2)</f>
        <v>22.681704260651628</v>
      </c>
      <c r="C70" s="214"/>
      <c r="D70" s="214"/>
      <c r="E70" s="214"/>
      <c r="F70" s="60"/>
      <c r="G70" s="214"/>
    </row>
  </sheetData>
  <sheetProtection algorithmName="SHA-512" hashValue="8I16WKjsIHqpddyxNCFP6Eyiy621voruIvWjkiX7SjI9orDFvBqZJnSfkPj1elDjv1ItJCITxxU5usESO13Kzw==" saltValue="Vg9ZCWAoYsIHzyDLIOZGp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2578125" defaultRowHeight="18" customHeight="1" x14ac:dyDescent="0.2"/>
  <cols>
    <col min="1" max="16" width="5.7109375" style="71" customWidth="1"/>
    <col min="17" max="17" width="12.7109375" style="133" customWidth="1"/>
    <col min="18" max="31" width="5.7109375" style="71" customWidth="1"/>
    <col min="32" max="32" width="12.7109375" style="133" customWidth="1"/>
    <col min="33" max="46" width="5.7109375" style="71" customWidth="1"/>
    <col min="47" max="16384" width="11.42578125" style="71"/>
  </cols>
  <sheetData>
    <row r="1" spans="1:256" ht="21" customHeight="1" x14ac:dyDescent="0.2">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1" t="s">
        <v>3091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2" t="s">
        <v>2539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50</v>
      </c>
      <c r="H8" s="263" t="str">
        <f>IGOT!C5</f>
        <v>Sindicato de Trabajadores de Transporte de Pasajeros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51</v>
      </c>
      <c r="H11" s="264"/>
      <c r="I11" s="264"/>
      <c r="J11" s="32" t="s">
        <v>52</v>
      </c>
      <c r="K11" s="265"/>
      <c r="L11" s="265"/>
      <c r="M11" s="32" t="s">
        <v>52</v>
      </c>
      <c r="N11" s="252"/>
      <c r="O11" s="252"/>
      <c r="P11" s="33"/>
      <c r="Q11" s="34"/>
      <c r="R11"/>
      <c r="S11"/>
      <c r="T11"/>
      <c r="U11"/>
      <c r="V11" s="31"/>
      <c r="W11" s="31" t="s">
        <v>53</v>
      </c>
      <c r="X11" s="264"/>
      <c r="Y11" s="264"/>
      <c r="Z11" s="32" t="s">
        <v>52</v>
      </c>
      <c r="AA11" s="265"/>
      <c r="AB11" s="265"/>
      <c r="AC11" s="32" t="s">
        <v>52</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59" t="s">
        <v>54</v>
      </c>
      <c r="I12" s="259"/>
      <c r="J12" s="36"/>
      <c r="K12" s="259" t="s">
        <v>55</v>
      </c>
      <c r="L12" s="259"/>
      <c r="M12" s="36"/>
      <c r="N12" s="259" t="s">
        <v>56</v>
      </c>
      <c r="O12" s="259"/>
      <c r="P12" s="33"/>
      <c r="Q12" s="34"/>
      <c r="R12"/>
      <c r="S12"/>
      <c r="T12"/>
      <c r="U12"/>
      <c r="V12"/>
      <c r="W12"/>
      <c r="X12" s="259" t="s">
        <v>54</v>
      </c>
      <c r="Y12" s="259"/>
      <c r="Z12" s="36"/>
      <c r="AA12" s="259" t="s">
        <v>55</v>
      </c>
      <c r="AB12" s="259"/>
      <c r="AC12" s="36"/>
      <c r="AD12" s="259" t="s">
        <v>56</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48" t="s">
        <v>6</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25">
      <c r="A17" s="271" t="s">
        <v>2540</v>
      </c>
      <c r="B17" s="271"/>
      <c r="C17" s="271"/>
      <c r="D17" s="271"/>
      <c r="E17" s="271"/>
      <c r="F17" s="271"/>
      <c r="G17" s="271"/>
      <c r="H17" s="272">
        <f>'Artículo 137 (cálculo PI)'!AE385</f>
        <v>0</v>
      </c>
      <c r="I17" s="272"/>
      <c r="J17" s="39"/>
      <c r="K17" s="39"/>
      <c r="L17" s="40"/>
      <c r="M17" s="271" t="s">
        <v>2541</v>
      </c>
      <c r="N17" s="271"/>
      <c r="O17" s="271"/>
      <c r="P17" s="271"/>
      <c r="Q17" s="271"/>
      <c r="R17" s="272">
        <f>'Artículo 137 (cálculo PI)'!AE387</f>
        <v>0</v>
      </c>
      <c r="S17" s="272"/>
      <c r="T17" s="41"/>
      <c r="U17" s="41"/>
      <c r="V17" s="41"/>
      <c r="W17" s="271"/>
      <c r="X17" s="271"/>
      <c r="Y17" s="271"/>
      <c r="Z17" s="271"/>
      <c r="AA17" s="271"/>
      <c r="AB17" s="271"/>
      <c r="AC17" s="271"/>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0" t="s">
        <v>47</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25">
      <c r="A22" s="271" t="s">
        <v>2540</v>
      </c>
      <c r="B22" s="271"/>
      <c r="C22" s="271"/>
      <c r="D22" s="271"/>
      <c r="E22" s="271"/>
      <c r="F22" s="271"/>
      <c r="G22" s="271"/>
      <c r="H22" s="272">
        <f>'Artículo 137 (cálculo PNT)'!AE385</f>
        <v>0</v>
      </c>
      <c r="I22" s="272"/>
      <c r="J22" s="39"/>
      <c r="K22" s="39"/>
      <c r="L22" s="40"/>
      <c r="M22" s="271" t="s">
        <v>2541</v>
      </c>
      <c r="N22" s="271"/>
      <c r="O22" s="271"/>
      <c r="P22" s="271"/>
      <c r="Q22" s="271"/>
      <c r="R22" s="272">
        <f>'Artículo 137 (cálculo PNT)'!AE387</f>
        <v>0</v>
      </c>
      <c r="S22" s="272"/>
      <c r="T22" s="41"/>
      <c r="U22" s="41"/>
      <c r="V22" s="41"/>
      <c r="W22" s="271"/>
      <c r="X22" s="271"/>
      <c r="Y22" s="271"/>
      <c r="Z22" s="271"/>
      <c r="AA22" s="271"/>
      <c r="AB22" s="271"/>
      <c r="AC22" s="271"/>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8" t="s">
        <v>2542</v>
      </c>
      <c r="B25" s="328"/>
      <c r="C25" s="328"/>
      <c r="D25" s="328"/>
      <c r="E25" s="328"/>
      <c r="F25" s="328"/>
      <c r="G25" s="328"/>
      <c r="H25" s="328"/>
      <c r="I25" s="328"/>
      <c r="J25" s="328"/>
      <c r="K25" s="328"/>
      <c r="L25" s="328"/>
      <c r="M25" s="328"/>
      <c r="N25" s="328"/>
      <c r="O25" s="328"/>
      <c r="P25" s="328"/>
      <c r="Q25" s="328"/>
      <c r="R25" s="328"/>
      <c r="S25" s="328"/>
      <c r="T25" s="328"/>
      <c r="U25" s="328"/>
      <c r="V25" s="328"/>
      <c r="W25" s="328"/>
      <c r="X25" s="328"/>
      <c r="Y25" s="328"/>
      <c r="Z25" s="328"/>
      <c r="AA25" s="328"/>
      <c r="AB25" s="328"/>
      <c r="AC25" s="328"/>
      <c r="AD25" s="328"/>
      <c r="AE25" s="328"/>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84" customHeight="1" x14ac:dyDescent="0.2">
      <c r="A27" s="267" t="s">
        <v>2543</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c r="AG27" s="295" t="s">
        <v>61</v>
      </c>
      <c r="AH27" s="295"/>
      <c r="AI27" s="295"/>
      <c r="AJ27" s="295"/>
      <c r="AK27">
        <f>(('Artículo 137 (resumen PI)'!C12*0.8+'Artículo 137 (resumen PI)'!F12*0.2)+('Artículo 137 (resumen PNT)'!C12*0.8+'Artículo 137 (resumen PNT)'!F12*0.2))/2</f>
        <v>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85.15" customHeight="1" thickBot="1" x14ac:dyDescent="0.25">
      <c r="A31" s="268" t="s">
        <v>2544</v>
      </c>
      <c r="B31" s="268"/>
      <c r="C31" s="268"/>
      <c r="D31" s="268"/>
      <c r="E31" s="268"/>
      <c r="F31" s="268"/>
      <c r="G31" s="268"/>
      <c r="H31" s="268"/>
      <c r="I31" s="268"/>
      <c r="J31" s="268"/>
      <c r="K31" s="268"/>
      <c r="L31" s="268"/>
      <c r="M31" s="268"/>
      <c r="N31" s="268"/>
      <c r="O31" s="268"/>
      <c r="P31" s="268"/>
      <c r="V31" s="329"/>
      <c r="W31" s="329"/>
      <c r="X31" s="329"/>
      <c r="Y31" s="329"/>
      <c r="Z31" s="329"/>
      <c r="AA31" s="329"/>
      <c r="AB31" s="329"/>
      <c r="AC31" s="329"/>
      <c r="AD31" s="329"/>
      <c r="AE31" s="329"/>
      <c r="AK31" s="329"/>
      <c r="AL31" s="329"/>
      <c r="AM31" s="329"/>
      <c r="AN31" s="329"/>
      <c r="AO31" s="329"/>
      <c r="AP31" s="329"/>
      <c r="AQ31" s="329"/>
      <c r="AR31" s="329"/>
      <c r="AS31" s="329"/>
      <c r="AT31" s="329"/>
    </row>
    <row r="32" spans="1:256" ht="61.9" customHeight="1" thickTop="1" thickBot="1" x14ac:dyDescent="0.25">
      <c r="A32" s="323" t="s">
        <v>43</v>
      </c>
      <c r="B32" s="323"/>
      <c r="C32" s="323"/>
      <c r="D32" s="323"/>
      <c r="E32" s="323"/>
      <c r="F32" s="323"/>
      <c r="G32" s="323"/>
      <c r="H32" s="323"/>
      <c r="I32" s="323"/>
      <c r="J32" s="323"/>
      <c r="K32" s="323"/>
      <c r="L32" s="323"/>
      <c r="M32" s="323"/>
      <c r="N32" s="323"/>
      <c r="O32" s="323"/>
      <c r="P32" s="323"/>
      <c r="Q32" s="134" t="s">
        <v>64</v>
      </c>
      <c r="R32" s="324" t="s">
        <v>65</v>
      </c>
      <c r="S32" s="324"/>
      <c r="T32" s="324"/>
      <c r="U32" s="324"/>
      <c r="V32" s="324"/>
      <c r="W32" s="324"/>
      <c r="X32" s="324"/>
      <c r="Y32" s="324"/>
      <c r="Z32" s="324"/>
      <c r="AA32" s="324"/>
      <c r="AB32" s="324"/>
      <c r="AC32" s="324"/>
      <c r="AD32" s="324"/>
      <c r="AE32" s="324"/>
      <c r="AF32" s="135" t="s">
        <v>64</v>
      </c>
      <c r="AG32" s="325" t="s">
        <v>7</v>
      </c>
      <c r="AH32" s="325"/>
      <c r="AI32" s="325"/>
      <c r="AJ32" s="325"/>
      <c r="AK32" s="325"/>
      <c r="AL32" s="325"/>
      <c r="AM32" s="325"/>
      <c r="AN32" s="325"/>
      <c r="AO32" s="325"/>
      <c r="AP32" s="325"/>
      <c r="AQ32" s="325"/>
      <c r="AR32" s="325"/>
      <c r="AS32" s="325"/>
      <c r="AT32" s="325"/>
    </row>
    <row r="33" spans="1:46" ht="61.9" customHeight="1" thickTop="1" thickBot="1" x14ac:dyDescent="0.25">
      <c r="A33" s="326" t="s">
        <v>2545</v>
      </c>
      <c r="B33" s="326"/>
      <c r="C33" s="326"/>
      <c r="D33" s="326"/>
      <c r="E33" s="326"/>
      <c r="F33" s="326"/>
      <c r="G33" s="326"/>
      <c r="H33" s="326"/>
      <c r="I33" s="326"/>
      <c r="J33" s="326"/>
      <c r="K33" s="326"/>
      <c r="L33" s="326"/>
      <c r="M33" s="326"/>
      <c r="N33" s="326"/>
      <c r="O33" s="326"/>
      <c r="P33" s="326"/>
      <c r="Q33" s="136"/>
      <c r="R33" s="327"/>
      <c r="S33" s="327"/>
      <c r="T33" s="327"/>
      <c r="U33" s="327"/>
      <c r="V33" s="327"/>
      <c r="W33" s="327"/>
      <c r="X33" s="327"/>
      <c r="Y33" s="327"/>
      <c r="Z33" s="327"/>
      <c r="AA33" s="327"/>
      <c r="AB33" s="327"/>
      <c r="AC33" s="327"/>
      <c r="AD33" s="327"/>
      <c r="AE33" s="327"/>
      <c r="AF33" s="136"/>
      <c r="AG33" s="327"/>
      <c r="AH33" s="327"/>
      <c r="AI33" s="327"/>
      <c r="AJ33" s="327"/>
      <c r="AK33" s="327"/>
      <c r="AL33" s="327"/>
      <c r="AM33" s="327"/>
      <c r="AN33" s="327"/>
      <c r="AO33" s="327"/>
      <c r="AP33" s="327"/>
      <c r="AQ33" s="327"/>
      <c r="AR33" s="327"/>
      <c r="AS33" s="327"/>
      <c r="AT33" s="327"/>
    </row>
    <row r="34" spans="1:46" ht="63" customHeight="1" thickTop="1" thickBot="1" x14ac:dyDescent="0.25">
      <c r="A34" s="326" t="s">
        <v>2546</v>
      </c>
      <c r="B34" s="326"/>
      <c r="C34" s="326"/>
      <c r="D34" s="326"/>
      <c r="E34" s="326"/>
      <c r="F34" s="326"/>
      <c r="G34" s="326"/>
      <c r="H34" s="326"/>
      <c r="I34" s="326"/>
      <c r="J34" s="326"/>
      <c r="K34" s="326"/>
      <c r="L34" s="326"/>
      <c r="M34" s="326"/>
      <c r="N34" s="326"/>
      <c r="O34" s="326"/>
      <c r="P34" s="326"/>
      <c r="Q34" s="136"/>
      <c r="R34" s="330"/>
      <c r="S34" s="330"/>
      <c r="T34" s="330"/>
      <c r="U34" s="330"/>
      <c r="V34" s="330"/>
      <c r="W34" s="330"/>
      <c r="X34" s="330"/>
      <c r="Y34" s="330"/>
      <c r="Z34" s="330"/>
      <c r="AA34" s="330"/>
      <c r="AB34" s="330"/>
      <c r="AC34" s="330"/>
      <c r="AD34" s="330"/>
      <c r="AE34" s="330"/>
      <c r="AF34" s="136"/>
      <c r="AG34" s="327" t="s">
        <v>2547</v>
      </c>
      <c r="AH34" s="327"/>
      <c r="AI34" s="327"/>
      <c r="AJ34" s="327"/>
      <c r="AK34" s="327"/>
      <c r="AL34" s="327"/>
      <c r="AM34" s="327"/>
      <c r="AN34" s="327"/>
      <c r="AO34" s="327"/>
      <c r="AP34" s="327"/>
      <c r="AQ34" s="327"/>
      <c r="AR34" s="327"/>
      <c r="AS34" s="327"/>
      <c r="AT34" s="327"/>
    </row>
    <row r="35" spans="1:46" ht="63" customHeight="1" thickTop="1" thickBot="1" x14ac:dyDescent="0.25">
      <c r="A35" s="326" t="s">
        <v>2548</v>
      </c>
      <c r="B35" s="326"/>
      <c r="C35" s="326"/>
      <c r="D35" s="326"/>
      <c r="E35" s="326"/>
      <c r="F35" s="326"/>
      <c r="G35" s="326"/>
      <c r="H35" s="326"/>
      <c r="I35" s="326"/>
      <c r="J35" s="326"/>
      <c r="K35" s="326"/>
      <c r="L35" s="326"/>
      <c r="M35" s="326"/>
      <c r="N35" s="326"/>
      <c r="O35" s="326"/>
      <c r="P35" s="326"/>
      <c r="Q35" s="136"/>
      <c r="R35" s="330"/>
      <c r="S35" s="330"/>
      <c r="T35" s="330"/>
      <c r="U35" s="330"/>
      <c r="V35" s="330"/>
      <c r="W35" s="330"/>
      <c r="X35" s="330"/>
      <c r="Y35" s="330"/>
      <c r="Z35" s="330"/>
      <c r="AA35" s="330"/>
      <c r="AB35" s="330"/>
      <c r="AC35" s="330"/>
      <c r="AD35" s="330"/>
      <c r="AE35" s="330"/>
      <c r="AF35" s="136"/>
      <c r="AG35" s="327" t="s">
        <v>2549</v>
      </c>
      <c r="AH35" s="327"/>
      <c r="AI35" s="327"/>
      <c r="AJ35" s="327"/>
      <c r="AK35" s="327"/>
      <c r="AL35" s="327"/>
      <c r="AM35" s="327"/>
      <c r="AN35" s="327"/>
      <c r="AO35" s="327"/>
      <c r="AP35" s="327"/>
      <c r="AQ35" s="327"/>
      <c r="AR35" s="327"/>
      <c r="AS35" s="327"/>
      <c r="AT35" s="327"/>
    </row>
    <row r="36" spans="1:46" ht="63" customHeight="1" thickTop="1" thickBot="1" x14ac:dyDescent="0.25">
      <c r="A36" s="326" t="s">
        <v>2550</v>
      </c>
      <c r="B36" s="326"/>
      <c r="C36" s="326"/>
      <c r="D36" s="326"/>
      <c r="E36" s="326"/>
      <c r="F36" s="326"/>
      <c r="G36" s="326"/>
      <c r="H36" s="326"/>
      <c r="I36" s="326"/>
      <c r="J36" s="326"/>
      <c r="K36" s="326"/>
      <c r="L36" s="326"/>
      <c r="M36" s="326"/>
      <c r="N36" s="326"/>
      <c r="O36" s="326"/>
      <c r="P36" s="326"/>
      <c r="Q36" s="136"/>
      <c r="R36" s="330"/>
      <c r="S36" s="330"/>
      <c r="T36" s="330"/>
      <c r="U36" s="330"/>
      <c r="V36" s="330"/>
      <c r="W36" s="330"/>
      <c r="X36" s="330"/>
      <c r="Y36" s="330"/>
      <c r="Z36" s="330"/>
      <c r="AA36" s="330"/>
      <c r="AB36" s="330"/>
      <c r="AC36" s="330"/>
      <c r="AD36" s="330"/>
      <c r="AE36" s="330"/>
      <c r="AF36" s="136"/>
      <c r="AG36" s="331"/>
      <c r="AH36" s="331"/>
      <c r="AI36" s="331"/>
      <c r="AJ36" s="331"/>
      <c r="AK36" s="331"/>
      <c r="AL36" s="331"/>
      <c r="AM36" s="331"/>
      <c r="AN36" s="331"/>
      <c r="AO36" s="331"/>
      <c r="AP36" s="331"/>
      <c r="AQ36" s="331"/>
      <c r="AR36" s="331"/>
      <c r="AS36" s="331"/>
      <c r="AT36" s="331"/>
    </row>
    <row r="37" spans="1:46" ht="63" customHeight="1" thickTop="1" thickBot="1" x14ac:dyDescent="0.25">
      <c r="A37" s="326" t="s">
        <v>2551</v>
      </c>
      <c r="B37" s="326"/>
      <c r="C37" s="326"/>
      <c r="D37" s="326"/>
      <c r="E37" s="326"/>
      <c r="F37" s="326"/>
      <c r="G37" s="326"/>
      <c r="H37" s="326"/>
      <c r="I37" s="326"/>
      <c r="J37" s="326"/>
      <c r="K37" s="326"/>
      <c r="L37" s="326"/>
      <c r="M37" s="326"/>
      <c r="N37" s="326"/>
      <c r="O37" s="326"/>
      <c r="P37" s="326"/>
      <c r="Q37" s="136"/>
      <c r="R37" s="330"/>
      <c r="S37" s="330"/>
      <c r="T37" s="330"/>
      <c r="U37" s="330"/>
      <c r="V37" s="330"/>
      <c r="W37" s="330"/>
      <c r="X37" s="330"/>
      <c r="Y37" s="330"/>
      <c r="Z37" s="330"/>
      <c r="AA37" s="330"/>
      <c r="AB37" s="330"/>
      <c r="AC37" s="330"/>
      <c r="AD37" s="330"/>
      <c r="AE37" s="330"/>
      <c r="AF37" s="136"/>
      <c r="AG37" s="331"/>
      <c r="AH37" s="331"/>
      <c r="AI37" s="331"/>
      <c r="AJ37" s="331"/>
      <c r="AK37" s="331"/>
      <c r="AL37" s="331"/>
      <c r="AM37" s="331"/>
      <c r="AN37" s="331"/>
      <c r="AO37" s="331"/>
      <c r="AP37" s="331"/>
      <c r="AQ37" s="331"/>
      <c r="AR37" s="331"/>
      <c r="AS37" s="331"/>
      <c r="AT37" s="331"/>
    </row>
    <row r="38" spans="1:46" ht="63" customHeight="1" thickTop="1" thickBot="1" x14ac:dyDescent="0.25">
      <c r="A38" s="326" t="s">
        <v>2552</v>
      </c>
      <c r="B38" s="326"/>
      <c r="C38" s="326"/>
      <c r="D38" s="326"/>
      <c r="E38" s="326"/>
      <c r="F38" s="326"/>
      <c r="G38" s="326"/>
      <c r="H38" s="326"/>
      <c r="I38" s="326"/>
      <c r="J38" s="326"/>
      <c r="K38" s="326"/>
      <c r="L38" s="326"/>
      <c r="M38" s="326"/>
      <c r="N38" s="326"/>
      <c r="O38" s="326"/>
      <c r="P38" s="326"/>
      <c r="Q38" s="136"/>
      <c r="R38" s="330"/>
      <c r="S38" s="330"/>
      <c r="T38" s="330"/>
      <c r="U38" s="330"/>
      <c r="V38" s="330"/>
      <c r="W38" s="330"/>
      <c r="X38" s="330"/>
      <c r="Y38" s="330"/>
      <c r="Z38" s="330"/>
      <c r="AA38" s="330"/>
      <c r="AB38" s="330"/>
      <c r="AC38" s="330"/>
      <c r="AD38" s="330"/>
      <c r="AE38" s="330"/>
      <c r="AF38" s="136"/>
      <c r="AG38" s="331"/>
      <c r="AH38" s="331"/>
      <c r="AI38" s="331"/>
      <c r="AJ38" s="331"/>
      <c r="AK38" s="331"/>
      <c r="AL38" s="331"/>
      <c r="AM38" s="331"/>
      <c r="AN38" s="331"/>
      <c r="AO38" s="331"/>
      <c r="AP38" s="331"/>
      <c r="AQ38" s="331"/>
      <c r="AR38" s="331"/>
      <c r="AS38" s="331"/>
      <c r="AT38" s="331"/>
    </row>
    <row r="39" spans="1:46" ht="63" customHeight="1" thickTop="1" thickBot="1" x14ac:dyDescent="0.25">
      <c r="A39" s="326" t="s">
        <v>2553</v>
      </c>
      <c r="B39" s="326"/>
      <c r="C39" s="326"/>
      <c r="D39" s="326"/>
      <c r="E39" s="326"/>
      <c r="F39" s="326"/>
      <c r="G39" s="326"/>
      <c r="H39" s="326"/>
      <c r="I39" s="326"/>
      <c r="J39" s="326"/>
      <c r="K39" s="326"/>
      <c r="L39" s="326"/>
      <c r="M39" s="326"/>
      <c r="N39" s="326"/>
      <c r="O39" s="326"/>
      <c r="P39" s="326"/>
      <c r="Q39" s="136"/>
      <c r="R39" s="330"/>
      <c r="S39" s="330"/>
      <c r="T39" s="330"/>
      <c r="U39" s="330"/>
      <c r="V39" s="330"/>
      <c r="W39" s="330"/>
      <c r="X39" s="330"/>
      <c r="Y39" s="330"/>
      <c r="Z39" s="330"/>
      <c r="AA39" s="330"/>
      <c r="AB39" s="330"/>
      <c r="AC39" s="330"/>
      <c r="AD39" s="330"/>
      <c r="AE39" s="330"/>
      <c r="AF39" s="136"/>
      <c r="AG39" s="327" t="s">
        <v>2547</v>
      </c>
      <c r="AH39" s="327"/>
      <c r="AI39" s="327"/>
      <c r="AJ39" s="327"/>
      <c r="AK39" s="327"/>
      <c r="AL39" s="327"/>
      <c r="AM39" s="327"/>
      <c r="AN39" s="327"/>
      <c r="AO39" s="327"/>
      <c r="AP39" s="327"/>
      <c r="AQ39" s="327"/>
      <c r="AR39" s="327"/>
      <c r="AS39" s="327"/>
      <c r="AT39" s="327"/>
    </row>
    <row r="40" spans="1:46" ht="63" customHeight="1" thickTop="1" thickBot="1" x14ac:dyDescent="0.25">
      <c r="A40" s="326" t="s">
        <v>2554</v>
      </c>
      <c r="B40" s="326"/>
      <c r="C40" s="326"/>
      <c r="D40" s="326"/>
      <c r="E40" s="326"/>
      <c r="F40" s="326"/>
      <c r="G40" s="326"/>
      <c r="H40" s="326"/>
      <c r="I40" s="326"/>
      <c r="J40" s="326"/>
      <c r="K40" s="326"/>
      <c r="L40" s="326"/>
      <c r="M40" s="326"/>
      <c r="N40" s="326"/>
      <c r="O40" s="326"/>
      <c r="P40" s="326"/>
      <c r="Q40" s="136"/>
      <c r="R40" s="330"/>
      <c r="S40" s="330"/>
      <c r="T40" s="330"/>
      <c r="U40" s="330"/>
      <c r="V40" s="330"/>
      <c r="W40" s="330"/>
      <c r="X40" s="330"/>
      <c r="Y40" s="330"/>
      <c r="Z40" s="330"/>
      <c r="AA40" s="330"/>
      <c r="AB40" s="330"/>
      <c r="AC40" s="330"/>
      <c r="AD40" s="330"/>
      <c r="AE40" s="330"/>
      <c r="AF40" s="136"/>
      <c r="AG40" s="327" t="s">
        <v>2549</v>
      </c>
      <c r="AH40" s="327"/>
      <c r="AI40" s="327"/>
      <c r="AJ40" s="327"/>
      <c r="AK40" s="327"/>
      <c r="AL40" s="327"/>
      <c r="AM40" s="327"/>
      <c r="AN40" s="327"/>
      <c r="AO40" s="327"/>
      <c r="AP40" s="327"/>
      <c r="AQ40" s="327"/>
      <c r="AR40" s="327"/>
      <c r="AS40" s="327"/>
      <c r="AT40" s="327"/>
    </row>
    <row r="41" spans="1:46" ht="63" customHeight="1" thickTop="1" thickBot="1" x14ac:dyDescent="0.25">
      <c r="A41" s="332" t="s">
        <v>2555</v>
      </c>
      <c r="B41" s="332"/>
      <c r="C41" s="332"/>
      <c r="D41" s="332"/>
      <c r="E41" s="332"/>
      <c r="F41" s="332"/>
      <c r="G41" s="332"/>
      <c r="H41" s="332"/>
      <c r="I41" s="332"/>
      <c r="J41" s="332"/>
      <c r="K41" s="332"/>
      <c r="L41" s="332"/>
      <c r="M41" s="332"/>
      <c r="N41" s="332"/>
      <c r="O41" s="332"/>
      <c r="P41" s="332"/>
      <c r="Q41" s="136"/>
      <c r="R41" s="330"/>
      <c r="S41" s="330"/>
      <c r="T41" s="330"/>
      <c r="U41" s="330"/>
      <c r="V41" s="330"/>
      <c r="W41" s="330"/>
      <c r="X41" s="330"/>
      <c r="Y41" s="330"/>
      <c r="Z41" s="330"/>
      <c r="AA41" s="330"/>
      <c r="AB41" s="330"/>
      <c r="AC41" s="330"/>
      <c r="AD41" s="330"/>
      <c r="AE41" s="330"/>
      <c r="AF41" s="136"/>
      <c r="AG41" s="330"/>
      <c r="AH41" s="330"/>
      <c r="AI41" s="330"/>
      <c r="AJ41" s="330"/>
      <c r="AK41" s="330"/>
      <c r="AL41" s="330"/>
      <c r="AM41" s="330"/>
      <c r="AN41" s="330"/>
      <c r="AO41" s="330"/>
      <c r="AP41" s="330"/>
      <c r="AQ41" s="330"/>
      <c r="AR41" s="330"/>
      <c r="AS41" s="330"/>
      <c r="AT41" s="330"/>
    </row>
    <row r="42" spans="1:46" ht="63" customHeight="1" thickTop="1" thickBot="1" x14ac:dyDescent="0.25">
      <c r="A42" s="332" t="s">
        <v>2556</v>
      </c>
      <c r="B42" s="332"/>
      <c r="C42" s="332"/>
      <c r="D42" s="332"/>
      <c r="E42" s="332"/>
      <c r="F42" s="332"/>
      <c r="G42" s="332"/>
      <c r="H42" s="332"/>
      <c r="I42" s="332"/>
      <c r="J42" s="332"/>
      <c r="K42" s="332"/>
      <c r="L42" s="332"/>
      <c r="M42" s="332"/>
      <c r="N42" s="332"/>
      <c r="O42" s="332"/>
      <c r="P42" s="332"/>
      <c r="Q42" s="136"/>
      <c r="R42" s="330"/>
      <c r="S42" s="330"/>
      <c r="T42" s="330"/>
      <c r="U42" s="330"/>
      <c r="V42" s="330"/>
      <c r="W42" s="330"/>
      <c r="X42" s="330"/>
      <c r="Y42" s="330"/>
      <c r="Z42" s="330"/>
      <c r="AA42" s="330"/>
      <c r="AB42" s="330"/>
      <c r="AC42" s="330"/>
      <c r="AD42" s="330"/>
      <c r="AE42" s="330"/>
      <c r="AF42" s="136"/>
      <c r="AG42" s="330"/>
      <c r="AH42" s="330"/>
      <c r="AI42" s="330"/>
      <c r="AJ42" s="330"/>
      <c r="AK42" s="330"/>
      <c r="AL42" s="330"/>
      <c r="AM42" s="330"/>
      <c r="AN42" s="330"/>
      <c r="AO42" s="330"/>
      <c r="AP42" s="330"/>
      <c r="AQ42" s="330"/>
      <c r="AR42" s="330"/>
      <c r="AS42" s="330"/>
      <c r="AT42" s="330"/>
    </row>
    <row r="43" spans="1:46" ht="63" customHeight="1" thickTop="1" thickBot="1" x14ac:dyDescent="0.25">
      <c r="A43" s="332" t="s">
        <v>2557</v>
      </c>
      <c r="B43" s="332"/>
      <c r="C43" s="332"/>
      <c r="D43" s="332"/>
      <c r="E43" s="332"/>
      <c r="F43" s="332"/>
      <c r="G43" s="332"/>
      <c r="H43" s="332"/>
      <c r="I43" s="332"/>
      <c r="J43" s="332"/>
      <c r="K43" s="332"/>
      <c r="L43" s="332"/>
      <c r="M43" s="332"/>
      <c r="N43" s="332"/>
      <c r="O43" s="332"/>
      <c r="P43" s="332"/>
      <c r="Q43" s="136"/>
      <c r="R43" s="330"/>
      <c r="S43" s="330"/>
      <c r="T43" s="330"/>
      <c r="U43" s="330"/>
      <c r="V43" s="330"/>
      <c r="W43" s="330"/>
      <c r="X43" s="330"/>
      <c r="Y43" s="330"/>
      <c r="Z43" s="330"/>
      <c r="AA43" s="330"/>
      <c r="AB43" s="330"/>
      <c r="AC43" s="330"/>
      <c r="AD43" s="330"/>
      <c r="AE43" s="330"/>
      <c r="AF43" s="136"/>
      <c r="AG43" s="330"/>
      <c r="AH43" s="330"/>
      <c r="AI43" s="330"/>
      <c r="AJ43" s="330"/>
      <c r="AK43" s="330"/>
      <c r="AL43" s="330"/>
      <c r="AM43" s="330"/>
      <c r="AN43" s="330"/>
      <c r="AO43" s="330"/>
      <c r="AP43" s="330"/>
      <c r="AQ43" s="330"/>
      <c r="AR43" s="330"/>
      <c r="AS43" s="330"/>
      <c r="AT43" s="330"/>
    </row>
    <row r="44" spans="1:46" ht="63" customHeight="1" thickTop="1" thickBot="1" x14ac:dyDescent="0.25">
      <c r="A44" s="332" t="s">
        <v>2558</v>
      </c>
      <c r="B44" s="332"/>
      <c r="C44" s="332"/>
      <c r="D44" s="332"/>
      <c r="E44" s="332"/>
      <c r="F44" s="332"/>
      <c r="G44" s="332"/>
      <c r="H44" s="332"/>
      <c r="I44" s="332"/>
      <c r="J44" s="332"/>
      <c r="K44" s="332"/>
      <c r="L44" s="332"/>
      <c r="M44" s="332"/>
      <c r="N44" s="332"/>
      <c r="O44" s="332"/>
      <c r="P44" s="332"/>
      <c r="Q44" s="136"/>
      <c r="R44" s="330"/>
      <c r="S44" s="330"/>
      <c r="T44" s="330"/>
      <c r="U44" s="330"/>
      <c r="V44" s="330"/>
      <c r="W44" s="330"/>
      <c r="X44" s="330"/>
      <c r="Y44" s="330"/>
      <c r="Z44" s="330"/>
      <c r="AA44" s="330"/>
      <c r="AB44" s="330"/>
      <c r="AC44" s="330"/>
      <c r="AD44" s="330"/>
      <c r="AE44" s="330"/>
      <c r="AF44" s="136"/>
      <c r="AG44" s="330"/>
      <c r="AH44" s="330"/>
      <c r="AI44" s="330"/>
      <c r="AJ44" s="330"/>
      <c r="AK44" s="330"/>
      <c r="AL44" s="330"/>
      <c r="AM44" s="330"/>
      <c r="AN44" s="330"/>
      <c r="AO44" s="330"/>
      <c r="AP44" s="330"/>
      <c r="AQ44" s="330"/>
      <c r="AR44" s="330"/>
      <c r="AS44" s="330"/>
      <c r="AT44" s="330"/>
    </row>
    <row r="45" spans="1:46" ht="61.5" customHeight="1" thickTop="1" thickBot="1" x14ac:dyDescent="0.25">
      <c r="A45" s="326" t="s">
        <v>2559</v>
      </c>
      <c r="B45" s="326"/>
      <c r="C45" s="326"/>
      <c r="D45" s="326"/>
      <c r="E45" s="326"/>
      <c r="F45" s="326"/>
      <c r="G45" s="326"/>
      <c r="H45" s="326"/>
      <c r="I45" s="326"/>
      <c r="J45" s="326"/>
      <c r="K45" s="326"/>
      <c r="L45" s="326"/>
      <c r="M45" s="326"/>
      <c r="N45" s="326"/>
      <c r="O45" s="326"/>
      <c r="P45" s="326"/>
      <c r="Q45" s="136"/>
      <c r="R45" s="327"/>
      <c r="S45" s="327"/>
      <c r="T45" s="327"/>
      <c r="U45" s="327"/>
      <c r="V45" s="327"/>
      <c r="W45" s="327"/>
      <c r="X45" s="327"/>
      <c r="Y45" s="327"/>
      <c r="Z45" s="327"/>
      <c r="AA45" s="327"/>
      <c r="AB45" s="327"/>
      <c r="AC45" s="327"/>
      <c r="AD45" s="327"/>
      <c r="AE45" s="327"/>
      <c r="AF45" s="136"/>
      <c r="AG45" s="327"/>
      <c r="AH45" s="327"/>
      <c r="AI45" s="327"/>
      <c r="AJ45" s="327"/>
      <c r="AK45" s="327"/>
      <c r="AL45" s="327"/>
      <c r="AM45" s="327"/>
      <c r="AN45" s="327"/>
      <c r="AO45" s="327"/>
      <c r="AP45" s="327"/>
      <c r="AQ45" s="327"/>
      <c r="AR45" s="327"/>
      <c r="AS45" s="327"/>
      <c r="AT45" s="327"/>
    </row>
    <row r="46" spans="1:46" ht="63" customHeight="1" thickTop="1" thickBot="1" x14ac:dyDescent="0.25">
      <c r="A46" s="326" t="s">
        <v>2560</v>
      </c>
      <c r="B46" s="326"/>
      <c r="C46" s="326"/>
      <c r="D46" s="326"/>
      <c r="E46" s="326"/>
      <c r="F46" s="326"/>
      <c r="G46" s="326"/>
      <c r="H46" s="326"/>
      <c r="I46" s="326"/>
      <c r="J46" s="326"/>
      <c r="K46" s="326"/>
      <c r="L46" s="326"/>
      <c r="M46" s="326"/>
      <c r="N46" s="326"/>
      <c r="O46" s="326"/>
      <c r="P46" s="326"/>
      <c r="Q46" s="136"/>
      <c r="R46" s="331"/>
      <c r="S46" s="331"/>
      <c r="T46" s="331"/>
      <c r="U46" s="331"/>
      <c r="V46" s="331"/>
      <c r="W46" s="331"/>
      <c r="X46" s="331"/>
      <c r="Y46" s="331"/>
      <c r="Z46" s="331"/>
      <c r="AA46" s="331"/>
      <c r="AB46" s="331"/>
      <c r="AC46" s="331"/>
      <c r="AD46" s="331"/>
      <c r="AE46" s="331"/>
      <c r="AF46" s="136"/>
      <c r="AG46" s="330"/>
      <c r="AH46" s="330"/>
      <c r="AI46" s="330"/>
      <c r="AJ46" s="330"/>
      <c r="AK46" s="330"/>
      <c r="AL46" s="330"/>
      <c r="AM46" s="330"/>
      <c r="AN46" s="330"/>
      <c r="AO46" s="330"/>
      <c r="AP46" s="330"/>
      <c r="AQ46" s="330"/>
      <c r="AR46" s="330"/>
      <c r="AS46" s="330"/>
      <c r="AT46" s="330"/>
    </row>
    <row r="47" spans="1:46" ht="63" customHeight="1" thickTop="1" thickBot="1" x14ac:dyDescent="0.25">
      <c r="A47" s="326" t="s">
        <v>2561</v>
      </c>
      <c r="B47" s="326"/>
      <c r="C47" s="326"/>
      <c r="D47" s="326"/>
      <c r="E47" s="326"/>
      <c r="F47" s="326"/>
      <c r="G47" s="326"/>
      <c r="H47" s="326"/>
      <c r="I47" s="326"/>
      <c r="J47" s="326"/>
      <c r="K47" s="326"/>
      <c r="L47" s="326"/>
      <c r="M47" s="326"/>
      <c r="N47" s="326"/>
      <c r="O47" s="326"/>
      <c r="P47" s="326"/>
      <c r="Q47" s="136"/>
      <c r="R47" s="331"/>
      <c r="S47" s="331"/>
      <c r="T47" s="331"/>
      <c r="U47" s="331"/>
      <c r="V47" s="331"/>
      <c r="W47" s="331"/>
      <c r="X47" s="331"/>
      <c r="Y47" s="331"/>
      <c r="Z47" s="331"/>
      <c r="AA47" s="331"/>
      <c r="AB47" s="331"/>
      <c r="AC47" s="331"/>
      <c r="AD47" s="331"/>
      <c r="AE47" s="331"/>
      <c r="AF47" s="136"/>
      <c r="AG47" s="331"/>
      <c r="AH47" s="331"/>
      <c r="AI47" s="331"/>
      <c r="AJ47" s="331"/>
      <c r="AK47" s="331"/>
      <c r="AL47" s="331"/>
      <c r="AM47" s="331"/>
      <c r="AN47" s="331"/>
      <c r="AO47" s="331"/>
      <c r="AP47" s="331"/>
      <c r="AQ47" s="331"/>
      <c r="AR47" s="331"/>
      <c r="AS47" s="331"/>
      <c r="AT47" s="331"/>
    </row>
    <row r="48" spans="1:46" ht="63" customHeight="1" thickTop="1" thickBot="1" x14ac:dyDescent="0.25">
      <c r="A48" s="326" t="s">
        <v>2562</v>
      </c>
      <c r="B48" s="326"/>
      <c r="C48" s="326"/>
      <c r="D48" s="326"/>
      <c r="E48" s="326"/>
      <c r="F48" s="326"/>
      <c r="G48" s="326"/>
      <c r="H48" s="326"/>
      <c r="I48" s="326"/>
      <c r="J48" s="326"/>
      <c r="K48" s="326"/>
      <c r="L48" s="326"/>
      <c r="M48" s="326"/>
      <c r="N48" s="326"/>
      <c r="O48" s="326"/>
      <c r="P48" s="326"/>
      <c r="Q48" s="136"/>
      <c r="R48" s="331"/>
      <c r="S48" s="331"/>
      <c r="T48" s="331"/>
      <c r="U48" s="331"/>
      <c r="V48" s="331"/>
      <c r="W48" s="331"/>
      <c r="X48" s="331"/>
      <c r="Y48" s="331"/>
      <c r="Z48" s="331"/>
      <c r="AA48" s="331"/>
      <c r="AB48" s="331"/>
      <c r="AC48" s="331"/>
      <c r="AD48" s="331"/>
      <c r="AE48" s="331"/>
      <c r="AF48" s="136"/>
      <c r="AG48" s="331"/>
      <c r="AH48" s="331"/>
      <c r="AI48" s="331"/>
      <c r="AJ48" s="331"/>
      <c r="AK48" s="331"/>
      <c r="AL48" s="331"/>
      <c r="AM48" s="331"/>
      <c r="AN48" s="331"/>
      <c r="AO48" s="331"/>
      <c r="AP48" s="331"/>
      <c r="AQ48" s="331"/>
      <c r="AR48" s="331"/>
      <c r="AS48" s="331"/>
      <c r="AT48" s="331"/>
    </row>
    <row r="49" spans="1:46" ht="63" customHeight="1" thickTop="1" thickBot="1" x14ac:dyDescent="0.25">
      <c r="A49" s="326" t="s">
        <v>2563</v>
      </c>
      <c r="B49" s="326"/>
      <c r="C49" s="326"/>
      <c r="D49" s="326"/>
      <c r="E49" s="326"/>
      <c r="F49" s="326"/>
      <c r="G49" s="326"/>
      <c r="H49" s="326"/>
      <c r="I49" s="326"/>
      <c r="J49" s="326"/>
      <c r="K49" s="326"/>
      <c r="L49" s="326"/>
      <c r="M49" s="326"/>
      <c r="N49" s="326"/>
      <c r="O49" s="326"/>
      <c r="P49" s="326"/>
      <c r="Q49" s="136"/>
      <c r="R49" s="331"/>
      <c r="S49" s="331"/>
      <c r="T49" s="331"/>
      <c r="U49" s="331"/>
      <c r="V49" s="331"/>
      <c r="W49" s="331"/>
      <c r="X49" s="331"/>
      <c r="Y49" s="331"/>
      <c r="Z49" s="331"/>
      <c r="AA49" s="331"/>
      <c r="AB49" s="331"/>
      <c r="AC49" s="331"/>
      <c r="AD49" s="331"/>
      <c r="AE49" s="331"/>
      <c r="AF49" s="136"/>
      <c r="AG49" s="331"/>
      <c r="AH49" s="331"/>
      <c r="AI49" s="331"/>
      <c r="AJ49" s="331"/>
      <c r="AK49" s="331"/>
      <c r="AL49" s="331"/>
      <c r="AM49" s="331"/>
      <c r="AN49" s="331"/>
      <c r="AO49" s="331"/>
      <c r="AP49" s="331"/>
      <c r="AQ49" s="331"/>
      <c r="AR49" s="331"/>
      <c r="AS49" s="331"/>
      <c r="AT49" s="331"/>
    </row>
    <row r="50" spans="1:46" ht="63" customHeight="1" thickTop="1" thickBot="1" x14ac:dyDescent="0.25">
      <c r="A50" s="326" t="s">
        <v>2564</v>
      </c>
      <c r="B50" s="326"/>
      <c r="C50" s="326"/>
      <c r="D50" s="326"/>
      <c r="E50" s="326"/>
      <c r="F50" s="326"/>
      <c r="G50" s="326"/>
      <c r="H50" s="326"/>
      <c r="I50" s="326"/>
      <c r="J50" s="326"/>
      <c r="K50" s="326"/>
      <c r="L50" s="326"/>
      <c r="M50" s="326"/>
      <c r="N50" s="326"/>
      <c r="O50" s="326"/>
      <c r="P50" s="326"/>
      <c r="Q50" s="136"/>
      <c r="R50" s="331"/>
      <c r="S50" s="331"/>
      <c r="T50" s="331"/>
      <c r="U50" s="331"/>
      <c r="V50" s="331"/>
      <c r="W50" s="331"/>
      <c r="X50" s="331"/>
      <c r="Y50" s="331"/>
      <c r="Z50" s="331"/>
      <c r="AA50" s="331"/>
      <c r="AB50" s="331"/>
      <c r="AC50" s="331"/>
      <c r="AD50" s="331"/>
      <c r="AE50" s="331"/>
      <c r="AF50" s="136"/>
      <c r="AG50" s="331"/>
      <c r="AH50" s="331"/>
      <c r="AI50" s="331"/>
      <c r="AJ50" s="331"/>
      <c r="AK50" s="331"/>
      <c r="AL50" s="331"/>
      <c r="AM50" s="331"/>
      <c r="AN50" s="331"/>
      <c r="AO50" s="331"/>
      <c r="AP50" s="331"/>
      <c r="AQ50" s="331"/>
      <c r="AR50" s="331"/>
      <c r="AS50" s="331"/>
      <c r="AT50" s="331"/>
    </row>
    <row r="51" spans="1:46" ht="63" customHeight="1" thickTop="1" thickBot="1" x14ac:dyDescent="0.25">
      <c r="A51" s="326" t="s">
        <v>2565</v>
      </c>
      <c r="B51" s="326"/>
      <c r="C51" s="326"/>
      <c r="D51" s="326"/>
      <c r="E51" s="326"/>
      <c r="F51" s="326"/>
      <c r="G51" s="326"/>
      <c r="H51" s="326"/>
      <c r="I51" s="326"/>
      <c r="J51" s="326"/>
      <c r="K51" s="326"/>
      <c r="L51" s="326"/>
      <c r="M51" s="326"/>
      <c r="N51" s="326"/>
      <c r="O51" s="326"/>
      <c r="P51" s="326"/>
      <c r="Q51" s="136"/>
      <c r="R51" s="331"/>
      <c r="S51" s="331"/>
      <c r="T51" s="331"/>
      <c r="U51" s="331"/>
      <c r="V51" s="331"/>
      <c r="W51" s="331"/>
      <c r="X51" s="331"/>
      <c r="Y51" s="331"/>
      <c r="Z51" s="331"/>
      <c r="AA51" s="331"/>
      <c r="AB51" s="331"/>
      <c r="AC51" s="331"/>
      <c r="AD51" s="331"/>
      <c r="AE51" s="331"/>
      <c r="AF51" s="136"/>
      <c r="AG51" s="331"/>
      <c r="AH51" s="331"/>
      <c r="AI51" s="331"/>
      <c r="AJ51" s="331"/>
      <c r="AK51" s="331"/>
      <c r="AL51" s="331"/>
      <c r="AM51" s="331"/>
      <c r="AN51" s="331"/>
      <c r="AO51" s="331"/>
      <c r="AP51" s="331"/>
      <c r="AQ51" s="331"/>
      <c r="AR51" s="331"/>
      <c r="AS51" s="331"/>
      <c r="AT51" s="331"/>
    </row>
    <row r="52" spans="1:46" ht="51.6" customHeight="1" thickTop="1" thickBot="1" x14ac:dyDescent="0.25">
      <c r="A52" s="326" t="s">
        <v>2566</v>
      </c>
      <c r="B52" s="326"/>
      <c r="C52" s="326"/>
      <c r="D52" s="326"/>
      <c r="E52" s="326"/>
      <c r="F52" s="326"/>
      <c r="G52" s="326"/>
      <c r="H52" s="326"/>
      <c r="I52" s="326"/>
      <c r="J52" s="326"/>
      <c r="K52" s="326"/>
      <c r="L52" s="326"/>
      <c r="M52" s="326"/>
      <c r="N52" s="326"/>
      <c r="O52" s="326"/>
      <c r="P52" s="326"/>
      <c r="Q52" s="136"/>
      <c r="R52" s="331"/>
      <c r="S52" s="331"/>
      <c r="T52" s="331"/>
      <c r="U52" s="331"/>
      <c r="V52" s="331"/>
      <c r="W52" s="331"/>
      <c r="X52" s="331"/>
      <c r="Y52" s="331"/>
      <c r="Z52" s="331"/>
      <c r="AA52" s="331"/>
      <c r="AB52" s="331"/>
      <c r="AC52" s="331"/>
      <c r="AD52" s="331"/>
      <c r="AE52" s="331"/>
      <c r="AF52" s="136"/>
      <c r="AG52" s="331"/>
      <c r="AH52" s="331"/>
      <c r="AI52" s="331"/>
      <c r="AJ52" s="331"/>
      <c r="AK52" s="331"/>
      <c r="AL52" s="331"/>
      <c r="AM52" s="331"/>
      <c r="AN52" s="331"/>
      <c r="AO52" s="331"/>
      <c r="AP52" s="331"/>
      <c r="AQ52" s="331"/>
      <c r="AR52" s="331"/>
      <c r="AS52" s="331"/>
      <c r="AT52" s="331"/>
    </row>
    <row r="53" spans="1:46" ht="53.45" customHeight="1" thickTop="1" thickBot="1" x14ac:dyDescent="0.25">
      <c r="A53" s="326" t="s">
        <v>2567</v>
      </c>
      <c r="B53" s="326"/>
      <c r="C53" s="326"/>
      <c r="D53" s="326"/>
      <c r="E53" s="326"/>
      <c r="F53" s="326"/>
      <c r="G53" s="326"/>
      <c r="H53" s="326"/>
      <c r="I53" s="326"/>
      <c r="J53" s="326"/>
      <c r="K53" s="326"/>
      <c r="L53" s="326"/>
      <c r="M53" s="326"/>
      <c r="N53" s="326"/>
      <c r="O53" s="326"/>
      <c r="P53" s="326"/>
      <c r="Q53" s="136"/>
      <c r="R53" s="331"/>
      <c r="S53" s="331"/>
      <c r="T53" s="331"/>
      <c r="U53" s="331"/>
      <c r="V53" s="331"/>
      <c r="W53" s="331"/>
      <c r="X53" s="331"/>
      <c r="Y53" s="331"/>
      <c r="Z53" s="331"/>
      <c r="AA53" s="331"/>
      <c r="AB53" s="331"/>
      <c r="AC53" s="331"/>
      <c r="AD53" s="331"/>
      <c r="AE53" s="331"/>
      <c r="AF53" s="136"/>
      <c r="AG53" s="331"/>
      <c r="AH53" s="331"/>
      <c r="AI53" s="331"/>
      <c r="AJ53" s="331"/>
      <c r="AK53" s="331"/>
      <c r="AL53" s="331"/>
      <c r="AM53" s="331"/>
      <c r="AN53" s="331"/>
      <c r="AO53" s="331"/>
      <c r="AP53" s="331"/>
      <c r="AQ53" s="331"/>
      <c r="AR53" s="331"/>
      <c r="AS53" s="331"/>
      <c r="AT53" s="331"/>
    </row>
    <row r="54" spans="1:46" ht="63" customHeight="1" thickTop="1" thickBot="1" x14ac:dyDescent="0.25">
      <c r="A54" s="326" t="s">
        <v>2568</v>
      </c>
      <c r="B54" s="326"/>
      <c r="C54" s="326"/>
      <c r="D54" s="326"/>
      <c r="E54" s="326"/>
      <c r="F54" s="326"/>
      <c r="G54" s="326"/>
      <c r="H54" s="326"/>
      <c r="I54" s="326"/>
      <c r="J54" s="326"/>
      <c r="K54" s="326"/>
      <c r="L54" s="326"/>
      <c r="M54" s="326"/>
      <c r="N54" s="326"/>
      <c r="O54" s="326"/>
      <c r="P54" s="326"/>
      <c r="Q54" s="136"/>
      <c r="R54" s="331"/>
      <c r="S54" s="331"/>
      <c r="T54" s="331"/>
      <c r="U54" s="331"/>
      <c r="V54" s="331"/>
      <c r="W54" s="331"/>
      <c r="X54" s="331"/>
      <c r="Y54" s="331"/>
      <c r="Z54" s="331"/>
      <c r="AA54" s="331"/>
      <c r="AB54" s="331"/>
      <c r="AC54" s="331"/>
      <c r="AD54" s="331"/>
      <c r="AE54" s="331"/>
      <c r="AF54" s="136"/>
      <c r="AG54" s="331"/>
      <c r="AH54" s="331"/>
      <c r="AI54" s="331"/>
      <c r="AJ54" s="331"/>
      <c r="AK54" s="331"/>
      <c r="AL54" s="331"/>
      <c r="AM54" s="331"/>
      <c r="AN54" s="331"/>
      <c r="AO54" s="331"/>
      <c r="AP54" s="331"/>
      <c r="AQ54" s="331"/>
      <c r="AR54" s="331"/>
      <c r="AS54" s="331"/>
      <c r="AT54" s="331"/>
    </row>
    <row r="55" spans="1:46" ht="63" customHeight="1" thickTop="1" thickBot="1" x14ac:dyDescent="0.25">
      <c r="A55" s="326" t="s">
        <v>2569</v>
      </c>
      <c r="B55" s="326"/>
      <c r="C55" s="326"/>
      <c r="D55" s="326"/>
      <c r="E55" s="326"/>
      <c r="F55" s="326"/>
      <c r="G55" s="326"/>
      <c r="H55" s="326"/>
      <c r="I55" s="326"/>
      <c r="J55" s="326"/>
      <c r="K55" s="326"/>
      <c r="L55" s="326"/>
      <c r="M55" s="326"/>
      <c r="N55" s="326"/>
      <c r="O55" s="326"/>
      <c r="P55" s="326"/>
      <c r="Q55" s="136"/>
      <c r="R55" s="331"/>
      <c r="S55" s="331"/>
      <c r="T55" s="331"/>
      <c r="U55" s="331"/>
      <c r="V55" s="331"/>
      <c r="W55" s="331"/>
      <c r="X55" s="331"/>
      <c r="Y55" s="331"/>
      <c r="Z55" s="331"/>
      <c r="AA55" s="331"/>
      <c r="AB55" s="331"/>
      <c r="AC55" s="331"/>
      <c r="AD55" s="331"/>
      <c r="AE55" s="331"/>
      <c r="AF55" s="136"/>
      <c r="AG55" s="331"/>
      <c r="AH55" s="331"/>
      <c r="AI55" s="331"/>
      <c r="AJ55" s="331"/>
      <c r="AK55" s="331"/>
      <c r="AL55" s="331"/>
      <c r="AM55" s="331"/>
      <c r="AN55" s="331"/>
      <c r="AO55" s="331"/>
      <c r="AP55" s="331"/>
      <c r="AQ55" s="331"/>
      <c r="AR55" s="331"/>
      <c r="AS55" s="331"/>
      <c r="AT55" s="331"/>
    </row>
    <row r="56" spans="1:46" ht="63" customHeight="1" thickTop="1" thickBot="1" x14ac:dyDescent="0.25">
      <c r="A56" s="326" t="s">
        <v>2570</v>
      </c>
      <c r="B56" s="326"/>
      <c r="C56" s="326"/>
      <c r="D56" s="326"/>
      <c r="E56" s="326"/>
      <c r="F56" s="326"/>
      <c r="G56" s="326"/>
      <c r="H56" s="326"/>
      <c r="I56" s="326"/>
      <c r="J56" s="326"/>
      <c r="K56" s="326"/>
      <c r="L56" s="326"/>
      <c r="M56" s="326"/>
      <c r="N56" s="326"/>
      <c r="O56" s="326"/>
      <c r="P56" s="326"/>
      <c r="Q56" s="136"/>
      <c r="R56" s="331"/>
      <c r="S56" s="331"/>
      <c r="T56" s="331"/>
      <c r="U56" s="331"/>
      <c r="V56" s="331"/>
      <c r="W56" s="331"/>
      <c r="X56" s="331"/>
      <c r="Y56" s="331"/>
      <c r="Z56" s="331"/>
      <c r="AA56" s="331"/>
      <c r="AB56" s="331"/>
      <c r="AC56" s="331"/>
      <c r="AD56" s="331"/>
      <c r="AE56" s="331"/>
      <c r="AF56" s="136"/>
      <c r="AG56" s="331"/>
      <c r="AH56" s="331"/>
      <c r="AI56" s="331"/>
      <c r="AJ56" s="331"/>
      <c r="AK56" s="331"/>
      <c r="AL56" s="331"/>
      <c r="AM56" s="331"/>
      <c r="AN56" s="331"/>
      <c r="AO56" s="331"/>
      <c r="AP56" s="331"/>
      <c r="AQ56" s="331"/>
      <c r="AR56" s="331"/>
      <c r="AS56" s="331"/>
      <c r="AT56" s="331"/>
    </row>
    <row r="57" spans="1:46" ht="63" customHeight="1" thickTop="1" thickBot="1" x14ac:dyDescent="0.25">
      <c r="A57" s="326" t="s">
        <v>2571</v>
      </c>
      <c r="B57" s="326"/>
      <c r="C57" s="326"/>
      <c r="D57" s="326"/>
      <c r="E57" s="326"/>
      <c r="F57" s="326"/>
      <c r="G57" s="326"/>
      <c r="H57" s="326"/>
      <c r="I57" s="326"/>
      <c r="J57" s="326"/>
      <c r="K57" s="326"/>
      <c r="L57" s="326"/>
      <c r="M57" s="326"/>
      <c r="N57" s="326"/>
      <c r="O57" s="326"/>
      <c r="P57" s="326"/>
      <c r="Q57" s="136"/>
      <c r="R57" s="331"/>
      <c r="S57" s="331"/>
      <c r="T57" s="331"/>
      <c r="U57" s="331"/>
      <c r="V57" s="331"/>
      <c r="W57" s="331"/>
      <c r="X57" s="331"/>
      <c r="Y57" s="331"/>
      <c r="Z57" s="331"/>
      <c r="AA57" s="331"/>
      <c r="AB57" s="331"/>
      <c r="AC57" s="331"/>
      <c r="AD57" s="331"/>
      <c r="AE57" s="331"/>
      <c r="AF57" s="136"/>
      <c r="AG57" s="331"/>
      <c r="AH57" s="331"/>
      <c r="AI57" s="331"/>
      <c r="AJ57" s="331"/>
      <c r="AK57" s="331"/>
      <c r="AL57" s="331"/>
      <c r="AM57" s="331"/>
      <c r="AN57" s="331"/>
      <c r="AO57" s="331"/>
      <c r="AP57" s="331"/>
      <c r="AQ57" s="331"/>
      <c r="AR57" s="331"/>
      <c r="AS57" s="331"/>
      <c r="AT57" s="331"/>
    </row>
    <row r="58" spans="1:46" ht="63" customHeight="1" thickTop="1" thickBot="1" x14ac:dyDescent="0.25">
      <c r="A58" s="326" t="s">
        <v>2572</v>
      </c>
      <c r="B58" s="326"/>
      <c r="C58" s="326"/>
      <c r="D58" s="326"/>
      <c r="E58" s="326"/>
      <c r="F58" s="326"/>
      <c r="G58" s="326"/>
      <c r="H58" s="326"/>
      <c r="I58" s="326"/>
      <c r="J58" s="326"/>
      <c r="K58" s="326"/>
      <c r="L58" s="326"/>
      <c r="M58" s="326"/>
      <c r="N58" s="326"/>
      <c r="O58" s="326"/>
      <c r="P58" s="326"/>
      <c r="Q58" s="136"/>
      <c r="R58" s="331"/>
      <c r="S58" s="331"/>
      <c r="T58" s="331"/>
      <c r="U58" s="331"/>
      <c r="V58" s="331"/>
      <c r="W58" s="331"/>
      <c r="X58" s="331"/>
      <c r="Y58" s="331"/>
      <c r="Z58" s="331"/>
      <c r="AA58" s="331"/>
      <c r="AB58" s="331"/>
      <c r="AC58" s="331"/>
      <c r="AD58" s="331"/>
      <c r="AE58" s="331"/>
      <c r="AF58" s="136"/>
      <c r="AG58" s="331"/>
      <c r="AH58" s="331"/>
      <c r="AI58" s="331"/>
      <c r="AJ58" s="331"/>
      <c r="AK58" s="331"/>
      <c r="AL58" s="331"/>
      <c r="AM58" s="331"/>
      <c r="AN58" s="331"/>
      <c r="AO58" s="331"/>
      <c r="AP58" s="331"/>
      <c r="AQ58" s="331"/>
      <c r="AR58" s="331"/>
      <c r="AS58" s="331"/>
      <c r="AT58" s="331"/>
    </row>
    <row r="59" spans="1:46" ht="63" customHeight="1" thickTop="1" thickBot="1" x14ac:dyDescent="0.25">
      <c r="A59" s="326" t="s">
        <v>2573</v>
      </c>
      <c r="B59" s="326"/>
      <c r="C59" s="326"/>
      <c r="D59" s="326"/>
      <c r="E59" s="326"/>
      <c r="F59" s="326"/>
      <c r="G59" s="326"/>
      <c r="H59" s="326"/>
      <c r="I59" s="326"/>
      <c r="J59" s="326"/>
      <c r="K59" s="326"/>
      <c r="L59" s="326"/>
      <c r="M59" s="326"/>
      <c r="N59" s="326"/>
      <c r="O59" s="326"/>
      <c r="P59" s="326"/>
      <c r="Q59" s="136"/>
      <c r="R59" s="331"/>
      <c r="S59" s="331"/>
      <c r="T59" s="331"/>
      <c r="U59" s="331"/>
      <c r="V59" s="331"/>
      <c r="W59" s="331"/>
      <c r="X59" s="331"/>
      <c r="Y59" s="331"/>
      <c r="Z59" s="331"/>
      <c r="AA59" s="331"/>
      <c r="AB59" s="331"/>
      <c r="AC59" s="331"/>
      <c r="AD59" s="331"/>
      <c r="AE59" s="331"/>
      <c r="AF59" s="136"/>
      <c r="AG59" s="331"/>
      <c r="AH59" s="331"/>
      <c r="AI59" s="331"/>
      <c r="AJ59" s="331"/>
      <c r="AK59" s="331"/>
      <c r="AL59" s="331"/>
      <c r="AM59" s="331"/>
      <c r="AN59" s="331"/>
      <c r="AO59" s="331"/>
      <c r="AP59" s="331"/>
      <c r="AQ59" s="331"/>
      <c r="AR59" s="331"/>
      <c r="AS59" s="331"/>
      <c r="AT59" s="331"/>
    </row>
    <row r="60" spans="1:46" ht="63" customHeight="1" thickTop="1" thickBot="1" x14ac:dyDescent="0.25">
      <c r="A60" s="326" t="s">
        <v>2574</v>
      </c>
      <c r="B60" s="326"/>
      <c r="C60" s="326"/>
      <c r="D60" s="326"/>
      <c r="E60" s="326"/>
      <c r="F60" s="326"/>
      <c r="G60" s="326"/>
      <c r="H60" s="326"/>
      <c r="I60" s="326"/>
      <c r="J60" s="326"/>
      <c r="K60" s="326"/>
      <c r="L60" s="326"/>
      <c r="M60" s="326"/>
      <c r="N60" s="326"/>
      <c r="O60" s="326"/>
      <c r="P60" s="326"/>
      <c r="Q60" s="136"/>
      <c r="R60" s="331"/>
      <c r="S60" s="331"/>
      <c r="T60" s="331"/>
      <c r="U60" s="331"/>
      <c r="V60" s="331"/>
      <c r="W60" s="331"/>
      <c r="X60" s="331"/>
      <c r="Y60" s="331"/>
      <c r="Z60" s="331"/>
      <c r="AA60" s="331"/>
      <c r="AB60" s="331"/>
      <c r="AC60" s="331"/>
      <c r="AD60" s="331"/>
      <c r="AE60" s="331"/>
      <c r="AF60" s="136"/>
      <c r="AG60" s="331"/>
      <c r="AH60" s="331"/>
      <c r="AI60" s="331"/>
      <c r="AJ60" s="331"/>
      <c r="AK60" s="331"/>
      <c r="AL60" s="331"/>
      <c r="AM60" s="331"/>
      <c r="AN60" s="331"/>
      <c r="AO60" s="331"/>
      <c r="AP60" s="331"/>
      <c r="AQ60" s="331"/>
      <c r="AR60" s="331"/>
      <c r="AS60" s="331"/>
      <c r="AT60" s="331"/>
    </row>
    <row r="61" spans="1:46" ht="63" customHeight="1" thickTop="1" thickBot="1" x14ac:dyDescent="0.25">
      <c r="A61" s="326" t="s">
        <v>2575</v>
      </c>
      <c r="B61" s="326"/>
      <c r="C61" s="326"/>
      <c r="D61" s="326"/>
      <c r="E61" s="326"/>
      <c r="F61" s="326"/>
      <c r="G61" s="326"/>
      <c r="H61" s="326"/>
      <c r="I61" s="326"/>
      <c r="J61" s="326"/>
      <c r="K61" s="326"/>
      <c r="L61" s="326"/>
      <c r="M61" s="326"/>
      <c r="N61" s="326"/>
      <c r="O61" s="326"/>
      <c r="P61" s="326"/>
      <c r="Q61" s="136"/>
      <c r="R61" s="331"/>
      <c r="S61" s="331"/>
      <c r="T61" s="331"/>
      <c r="U61" s="331"/>
      <c r="V61" s="331"/>
      <c r="W61" s="331"/>
      <c r="X61" s="331"/>
      <c r="Y61" s="331"/>
      <c r="Z61" s="331"/>
      <c r="AA61" s="331"/>
      <c r="AB61" s="331"/>
      <c r="AC61" s="331"/>
      <c r="AD61" s="331"/>
      <c r="AE61" s="331"/>
      <c r="AF61" s="136"/>
      <c r="AG61" s="331"/>
      <c r="AH61" s="331"/>
      <c r="AI61" s="331"/>
      <c r="AJ61" s="331"/>
      <c r="AK61" s="331"/>
      <c r="AL61" s="331"/>
      <c r="AM61" s="331"/>
      <c r="AN61" s="331"/>
      <c r="AO61" s="331"/>
      <c r="AP61" s="331"/>
      <c r="AQ61" s="331"/>
      <c r="AR61" s="331"/>
      <c r="AS61" s="331"/>
      <c r="AT61" s="331"/>
    </row>
    <row r="62" spans="1:46" ht="63" customHeight="1" thickTop="1" thickBot="1" x14ac:dyDescent="0.25">
      <c r="A62" s="326" t="s">
        <v>2576</v>
      </c>
      <c r="B62" s="326"/>
      <c r="C62" s="326"/>
      <c r="D62" s="326"/>
      <c r="E62" s="326"/>
      <c r="F62" s="326"/>
      <c r="G62" s="326"/>
      <c r="H62" s="326"/>
      <c r="I62" s="326"/>
      <c r="J62" s="326"/>
      <c r="K62" s="326"/>
      <c r="L62" s="326"/>
      <c r="M62" s="326"/>
      <c r="N62" s="326"/>
      <c r="O62" s="326"/>
      <c r="P62" s="326"/>
      <c r="Q62" s="136"/>
      <c r="R62" s="331"/>
      <c r="S62" s="331"/>
      <c r="T62" s="331"/>
      <c r="U62" s="331"/>
      <c r="V62" s="331"/>
      <c r="W62" s="331"/>
      <c r="X62" s="331"/>
      <c r="Y62" s="331"/>
      <c r="Z62" s="331"/>
      <c r="AA62" s="331"/>
      <c r="AB62" s="331"/>
      <c r="AC62" s="331"/>
      <c r="AD62" s="331"/>
      <c r="AE62" s="331"/>
      <c r="AF62" s="136"/>
      <c r="AG62" s="331"/>
      <c r="AH62" s="331"/>
      <c r="AI62" s="331"/>
      <c r="AJ62" s="331"/>
      <c r="AK62" s="331"/>
      <c r="AL62" s="331"/>
      <c r="AM62" s="331"/>
      <c r="AN62" s="331"/>
      <c r="AO62" s="331"/>
      <c r="AP62" s="331"/>
      <c r="AQ62" s="331"/>
      <c r="AR62" s="331"/>
      <c r="AS62" s="331"/>
      <c r="AT62" s="331"/>
    </row>
    <row r="63" spans="1:46" ht="63" customHeight="1" thickTop="1" thickBot="1" x14ac:dyDescent="0.25">
      <c r="A63" s="332" t="s">
        <v>2577</v>
      </c>
      <c r="B63" s="332"/>
      <c r="C63" s="332"/>
      <c r="D63" s="332"/>
      <c r="E63" s="332"/>
      <c r="F63" s="332"/>
      <c r="G63" s="332"/>
      <c r="H63" s="332"/>
      <c r="I63" s="332"/>
      <c r="J63" s="332"/>
      <c r="K63" s="332"/>
      <c r="L63" s="332"/>
      <c r="M63" s="332"/>
      <c r="N63" s="332"/>
      <c r="O63" s="332"/>
      <c r="P63" s="332"/>
      <c r="Q63" s="136"/>
      <c r="R63" s="333"/>
      <c r="S63" s="333"/>
      <c r="T63" s="333"/>
      <c r="U63" s="333"/>
      <c r="V63" s="333"/>
      <c r="W63" s="333"/>
      <c r="X63" s="333"/>
      <c r="Y63" s="333"/>
      <c r="Z63" s="333"/>
      <c r="AA63" s="333"/>
      <c r="AB63" s="333"/>
      <c r="AC63" s="333"/>
      <c r="AD63" s="333"/>
      <c r="AE63" s="333"/>
      <c r="AF63" s="136"/>
      <c r="AG63" s="333"/>
      <c r="AH63" s="333"/>
      <c r="AI63" s="333"/>
      <c r="AJ63" s="333"/>
      <c r="AK63" s="333"/>
      <c r="AL63" s="333"/>
      <c r="AM63" s="333"/>
      <c r="AN63" s="333"/>
      <c r="AO63" s="333"/>
      <c r="AP63" s="333"/>
      <c r="AQ63" s="333"/>
      <c r="AR63" s="333"/>
      <c r="AS63" s="333"/>
      <c r="AT63" s="333"/>
    </row>
    <row r="64" spans="1:46" ht="63" customHeight="1" thickTop="1" thickBot="1" x14ac:dyDescent="0.25">
      <c r="A64" s="332" t="s">
        <v>2578</v>
      </c>
      <c r="B64" s="332"/>
      <c r="C64" s="332"/>
      <c r="D64" s="332"/>
      <c r="E64" s="332"/>
      <c r="F64" s="332"/>
      <c r="G64" s="332"/>
      <c r="H64" s="332"/>
      <c r="I64" s="332"/>
      <c r="J64" s="332"/>
      <c r="K64" s="332"/>
      <c r="L64" s="332"/>
      <c r="M64" s="332"/>
      <c r="N64" s="332"/>
      <c r="O64" s="332"/>
      <c r="P64" s="332"/>
      <c r="Q64" s="136"/>
      <c r="R64" s="333"/>
      <c r="S64" s="333"/>
      <c r="T64" s="333"/>
      <c r="U64" s="333"/>
      <c r="V64" s="333"/>
      <c r="W64" s="333"/>
      <c r="X64" s="333"/>
      <c r="Y64" s="333"/>
      <c r="Z64" s="333"/>
      <c r="AA64" s="333"/>
      <c r="AB64" s="333"/>
      <c r="AC64" s="333"/>
      <c r="AD64" s="333"/>
      <c r="AE64" s="333"/>
      <c r="AF64" s="136"/>
      <c r="AG64" s="333"/>
      <c r="AH64" s="333"/>
      <c r="AI64" s="333"/>
      <c r="AJ64" s="333"/>
      <c r="AK64" s="333"/>
      <c r="AL64" s="333"/>
      <c r="AM64" s="333"/>
      <c r="AN64" s="333"/>
      <c r="AO64" s="333"/>
      <c r="AP64" s="333"/>
      <c r="AQ64" s="333"/>
      <c r="AR64" s="333"/>
      <c r="AS64" s="333"/>
      <c r="AT64" s="333"/>
    </row>
    <row r="65" spans="1:46" ht="60" customHeight="1" thickTop="1" thickBot="1" x14ac:dyDescent="0.25">
      <c r="A65" s="332" t="s">
        <v>2579</v>
      </c>
      <c r="B65" s="332"/>
      <c r="C65" s="332"/>
      <c r="D65" s="332"/>
      <c r="E65" s="332"/>
      <c r="F65" s="332"/>
      <c r="G65" s="332"/>
      <c r="H65" s="332"/>
      <c r="I65" s="332"/>
      <c r="J65" s="332"/>
      <c r="K65" s="332"/>
      <c r="L65" s="332"/>
      <c r="M65" s="332"/>
      <c r="N65" s="332"/>
      <c r="O65" s="332"/>
      <c r="P65" s="332"/>
      <c r="Q65" s="136"/>
      <c r="R65" s="333"/>
      <c r="S65" s="333"/>
      <c r="T65" s="333"/>
      <c r="U65" s="333"/>
      <c r="V65" s="333"/>
      <c r="W65" s="333"/>
      <c r="X65" s="333"/>
      <c r="Y65" s="333"/>
      <c r="Z65" s="333"/>
      <c r="AA65" s="333"/>
      <c r="AB65" s="333"/>
      <c r="AC65" s="333"/>
      <c r="AD65" s="333"/>
      <c r="AE65" s="333"/>
      <c r="AF65" s="136"/>
      <c r="AG65" s="333"/>
      <c r="AH65" s="333"/>
      <c r="AI65" s="333"/>
      <c r="AJ65" s="333"/>
      <c r="AK65" s="333"/>
      <c r="AL65" s="333"/>
      <c r="AM65" s="333"/>
      <c r="AN65" s="333"/>
      <c r="AO65" s="333"/>
      <c r="AP65" s="333"/>
      <c r="AQ65" s="333"/>
      <c r="AR65" s="333"/>
      <c r="AS65" s="333"/>
      <c r="AT65" s="333"/>
    </row>
    <row r="66" spans="1:46" ht="63" customHeight="1" thickTop="1" thickBot="1" x14ac:dyDescent="0.25">
      <c r="A66" s="332" t="s">
        <v>2580</v>
      </c>
      <c r="B66" s="332"/>
      <c r="C66" s="332"/>
      <c r="D66" s="332"/>
      <c r="E66" s="332"/>
      <c r="F66" s="332"/>
      <c r="G66" s="332"/>
      <c r="H66" s="332"/>
      <c r="I66" s="332"/>
      <c r="J66" s="332"/>
      <c r="K66" s="332"/>
      <c r="L66" s="332"/>
      <c r="M66" s="332"/>
      <c r="N66" s="332"/>
      <c r="O66" s="332"/>
      <c r="P66" s="332"/>
      <c r="Q66" s="136"/>
      <c r="R66" s="333"/>
      <c r="S66" s="333"/>
      <c r="T66" s="333"/>
      <c r="U66" s="333"/>
      <c r="V66" s="333"/>
      <c r="W66" s="333"/>
      <c r="X66" s="333"/>
      <c r="Y66" s="333"/>
      <c r="Z66" s="333"/>
      <c r="AA66" s="333"/>
      <c r="AB66" s="333"/>
      <c r="AC66" s="333"/>
      <c r="AD66" s="333"/>
      <c r="AE66" s="333"/>
      <c r="AF66" s="136"/>
      <c r="AG66" s="333"/>
      <c r="AH66" s="333"/>
      <c r="AI66" s="333"/>
      <c r="AJ66" s="333"/>
      <c r="AK66" s="333"/>
      <c r="AL66" s="333"/>
      <c r="AM66" s="333"/>
      <c r="AN66" s="333"/>
      <c r="AO66" s="333"/>
      <c r="AP66" s="333"/>
      <c r="AQ66" s="333"/>
      <c r="AR66" s="333"/>
      <c r="AS66" s="333"/>
      <c r="AT66" s="333"/>
    </row>
    <row r="67" spans="1:46" ht="63" customHeight="1" thickTop="1" thickBot="1" x14ac:dyDescent="0.25">
      <c r="A67" s="332" t="s">
        <v>2581</v>
      </c>
      <c r="B67" s="332"/>
      <c r="C67" s="332"/>
      <c r="D67" s="332"/>
      <c r="E67" s="332"/>
      <c r="F67" s="332"/>
      <c r="G67" s="332"/>
      <c r="H67" s="332"/>
      <c r="I67" s="332"/>
      <c r="J67" s="332"/>
      <c r="K67" s="332"/>
      <c r="L67" s="332"/>
      <c r="M67" s="332"/>
      <c r="N67" s="332"/>
      <c r="O67" s="332"/>
      <c r="P67" s="332"/>
      <c r="Q67" s="136"/>
      <c r="R67" s="333"/>
      <c r="S67" s="333"/>
      <c r="T67" s="333"/>
      <c r="U67" s="333"/>
      <c r="V67" s="333"/>
      <c r="W67" s="333"/>
      <c r="X67" s="333"/>
      <c r="Y67" s="333"/>
      <c r="Z67" s="333"/>
      <c r="AA67" s="333"/>
      <c r="AB67" s="333"/>
      <c r="AC67" s="333"/>
      <c r="AD67" s="333"/>
      <c r="AE67" s="333"/>
      <c r="AF67" s="136"/>
      <c r="AG67" s="333"/>
      <c r="AH67" s="333"/>
      <c r="AI67" s="333"/>
      <c r="AJ67" s="333"/>
      <c r="AK67" s="333"/>
      <c r="AL67" s="333"/>
      <c r="AM67" s="333"/>
      <c r="AN67" s="333"/>
      <c r="AO67" s="333"/>
      <c r="AP67" s="333"/>
      <c r="AQ67" s="333"/>
      <c r="AR67" s="333"/>
      <c r="AS67" s="333"/>
      <c r="AT67" s="333"/>
    </row>
    <row r="68" spans="1:46" ht="63" customHeight="1" thickTop="1" thickBot="1" x14ac:dyDescent="0.25">
      <c r="A68" s="332" t="s">
        <v>2582</v>
      </c>
      <c r="B68" s="332"/>
      <c r="C68" s="332"/>
      <c r="D68" s="332"/>
      <c r="E68" s="332"/>
      <c r="F68" s="332"/>
      <c r="G68" s="332"/>
      <c r="H68" s="332"/>
      <c r="I68" s="332"/>
      <c r="J68" s="332"/>
      <c r="K68" s="332"/>
      <c r="L68" s="332"/>
      <c r="M68" s="332"/>
      <c r="N68" s="332"/>
      <c r="O68" s="332"/>
      <c r="P68" s="332"/>
      <c r="Q68" s="136"/>
      <c r="R68" s="333"/>
      <c r="S68" s="333"/>
      <c r="T68" s="333"/>
      <c r="U68" s="333"/>
      <c r="V68" s="333"/>
      <c r="W68" s="333"/>
      <c r="X68" s="333"/>
      <c r="Y68" s="333"/>
      <c r="Z68" s="333"/>
      <c r="AA68" s="333"/>
      <c r="AB68" s="333"/>
      <c r="AC68" s="333"/>
      <c r="AD68" s="333"/>
      <c r="AE68" s="333"/>
      <c r="AF68" s="136"/>
      <c r="AG68" s="333"/>
      <c r="AH68" s="333"/>
      <c r="AI68" s="333"/>
      <c r="AJ68" s="333"/>
      <c r="AK68" s="333"/>
      <c r="AL68" s="333"/>
      <c r="AM68" s="333"/>
      <c r="AN68" s="333"/>
      <c r="AO68" s="333"/>
      <c r="AP68" s="333"/>
      <c r="AQ68" s="333"/>
      <c r="AR68" s="333"/>
      <c r="AS68" s="333"/>
      <c r="AT68" s="333"/>
    </row>
    <row r="69" spans="1:46" ht="63" customHeight="1" thickTop="1" thickBot="1" x14ac:dyDescent="0.25">
      <c r="A69" s="332" t="s">
        <v>2583</v>
      </c>
      <c r="B69" s="332"/>
      <c r="C69" s="332"/>
      <c r="D69" s="332"/>
      <c r="E69" s="332"/>
      <c r="F69" s="332"/>
      <c r="G69" s="332"/>
      <c r="H69" s="332"/>
      <c r="I69" s="332"/>
      <c r="J69" s="332"/>
      <c r="K69" s="332"/>
      <c r="L69" s="332"/>
      <c r="M69" s="332"/>
      <c r="N69" s="332"/>
      <c r="O69" s="332"/>
      <c r="P69" s="332"/>
      <c r="Q69" s="136"/>
      <c r="R69" s="333"/>
      <c r="S69" s="333"/>
      <c r="T69" s="333"/>
      <c r="U69" s="333"/>
      <c r="V69" s="333"/>
      <c r="W69" s="333"/>
      <c r="X69" s="333"/>
      <c r="Y69" s="333"/>
      <c r="Z69" s="333"/>
      <c r="AA69" s="333"/>
      <c r="AB69" s="333"/>
      <c r="AC69" s="333"/>
      <c r="AD69" s="333"/>
      <c r="AE69" s="333"/>
      <c r="AF69" s="136"/>
      <c r="AG69" s="333"/>
      <c r="AH69" s="333"/>
      <c r="AI69" s="333"/>
      <c r="AJ69" s="333"/>
      <c r="AK69" s="333"/>
      <c r="AL69" s="333"/>
      <c r="AM69" s="333"/>
      <c r="AN69" s="333"/>
      <c r="AO69" s="333"/>
      <c r="AP69" s="333"/>
      <c r="AQ69" s="333"/>
      <c r="AR69" s="333"/>
      <c r="AS69" s="333"/>
      <c r="AT69" s="333"/>
    </row>
    <row r="70" spans="1:46" ht="63" customHeight="1" thickTop="1" thickBot="1" x14ac:dyDescent="0.25">
      <c r="A70" s="332" t="s">
        <v>2584</v>
      </c>
      <c r="B70" s="332"/>
      <c r="C70" s="332"/>
      <c r="D70" s="332"/>
      <c r="E70" s="332"/>
      <c r="F70" s="332"/>
      <c r="G70" s="332"/>
      <c r="H70" s="332"/>
      <c r="I70" s="332"/>
      <c r="J70" s="332"/>
      <c r="K70" s="332"/>
      <c r="L70" s="332"/>
      <c r="M70" s="332"/>
      <c r="N70" s="332"/>
      <c r="O70" s="332"/>
      <c r="P70" s="332"/>
      <c r="Q70" s="136"/>
      <c r="R70" s="333"/>
      <c r="S70" s="333"/>
      <c r="T70" s="333"/>
      <c r="U70" s="333"/>
      <c r="V70" s="333"/>
      <c r="W70" s="333"/>
      <c r="X70" s="333"/>
      <c r="Y70" s="333"/>
      <c r="Z70" s="333"/>
      <c r="AA70" s="333"/>
      <c r="AB70" s="333"/>
      <c r="AC70" s="333"/>
      <c r="AD70" s="333"/>
      <c r="AE70" s="333"/>
      <c r="AF70" s="136"/>
      <c r="AG70" s="333"/>
      <c r="AH70" s="333"/>
      <c r="AI70" s="333"/>
      <c r="AJ70" s="333"/>
      <c r="AK70" s="333"/>
      <c r="AL70" s="333"/>
      <c r="AM70" s="333"/>
      <c r="AN70" s="333"/>
      <c r="AO70" s="333"/>
      <c r="AP70" s="333"/>
      <c r="AQ70" s="333"/>
      <c r="AR70" s="333"/>
      <c r="AS70" s="333"/>
      <c r="AT70" s="333"/>
    </row>
    <row r="71" spans="1:46" ht="70.900000000000006" customHeight="1" thickTop="1" thickBot="1" x14ac:dyDescent="0.25">
      <c r="A71" s="332" t="s">
        <v>2585</v>
      </c>
      <c r="B71" s="332"/>
      <c r="C71" s="332"/>
      <c r="D71" s="332"/>
      <c r="E71" s="332"/>
      <c r="F71" s="332"/>
      <c r="G71" s="332"/>
      <c r="H71" s="332"/>
      <c r="I71" s="332"/>
      <c r="J71" s="332"/>
      <c r="K71" s="332"/>
      <c r="L71" s="332"/>
      <c r="M71" s="332"/>
      <c r="N71" s="332"/>
      <c r="O71" s="332"/>
      <c r="P71" s="332"/>
      <c r="Q71" s="136"/>
      <c r="R71" s="333"/>
      <c r="S71" s="333"/>
      <c r="T71" s="333"/>
      <c r="U71" s="333"/>
      <c r="V71" s="333"/>
      <c r="W71" s="333"/>
      <c r="X71" s="333"/>
      <c r="Y71" s="333"/>
      <c r="Z71" s="333"/>
      <c r="AA71" s="333"/>
      <c r="AB71" s="333"/>
      <c r="AC71" s="333"/>
      <c r="AD71" s="333"/>
      <c r="AE71" s="333"/>
      <c r="AF71" s="136"/>
      <c r="AG71" s="333"/>
      <c r="AH71" s="333"/>
      <c r="AI71" s="333"/>
      <c r="AJ71" s="333"/>
      <c r="AK71" s="333"/>
      <c r="AL71" s="333"/>
      <c r="AM71" s="333"/>
      <c r="AN71" s="333"/>
      <c r="AO71" s="333"/>
      <c r="AP71" s="333"/>
      <c r="AQ71" s="333"/>
      <c r="AR71" s="333"/>
      <c r="AS71" s="333"/>
      <c r="AT71" s="333"/>
    </row>
    <row r="72" spans="1:46" ht="63" customHeight="1" thickTop="1" thickBot="1" x14ac:dyDescent="0.25">
      <c r="A72" s="332" t="s">
        <v>2586</v>
      </c>
      <c r="B72" s="332"/>
      <c r="C72" s="332"/>
      <c r="D72" s="332"/>
      <c r="E72" s="332"/>
      <c r="F72" s="332"/>
      <c r="G72" s="332"/>
      <c r="H72" s="332"/>
      <c r="I72" s="332"/>
      <c r="J72" s="332"/>
      <c r="K72" s="332"/>
      <c r="L72" s="332"/>
      <c r="M72" s="332"/>
      <c r="N72" s="332"/>
      <c r="O72" s="332"/>
      <c r="P72" s="332"/>
      <c r="Q72" s="136"/>
      <c r="R72" s="333"/>
      <c r="S72" s="333"/>
      <c r="T72" s="333"/>
      <c r="U72" s="333"/>
      <c r="V72" s="333"/>
      <c r="W72" s="333"/>
      <c r="X72" s="333"/>
      <c r="Y72" s="333"/>
      <c r="Z72" s="333"/>
      <c r="AA72" s="333"/>
      <c r="AB72" s="333"/>
      <c r="AC72" s="333"/>
      <c r="AD72" s="333"/>
      <c r="AE72" s="333"/>
      <c r="AF72" s="136"/>
      <c r="AG72" s="333"/>
      <c r="AH72" s="333"/>
      <c r="AI72" s="333"/>
      <c r="AJ72" s="333"/>
      <c r="AK72" s="333"/>
      <c r="AL72" s="333"/>
      <c r="AM72" s="333"/>
      <c r="AN72" s="333"/>
      <c r="AO72" s="333"/>
      <c r="AP72" s="333"/>
      <c r="AQ72" s="333"/>
      <c r="AR72" s="333"/>
      <c r="AS72" s="333"/>
      <c r="AT72" s="333"/>
    </row>
    <row r="73" spans="1:46" ht="63" customHeight="1" thickTop="1" thickBot="1" x14ac:dyDescent="0.25">
      <c r="A73" s="332" t="s">
        <v>2587</v>
      </c>
      <c r="B73" s="332"/>
      <c r="C73" s="332"/>
      <c r="D73" s="332"/>
      <c r="E73" s="332"/>
      <c r="F73" s="332"/>
      <c r="G73" s="332"/>
      <c r="H73" s="332"/>
      <c r="I73" s="332"/>
      <c r="J73" s="332"/>
      <c r="K73" s="332"/>
      <c r="L73" s="332"/>
      <c r="M73" s="332"/>
      <c r="N73" s="332"/>
      <c r="O73" s="332"/>
      <c r="P73" s="332"/>
      <c r="Q73" s="136"/>
      <c r="R73" s="333"/>
      <c r="S73" s="333"/>
      <c r="T73" s="333"/>
      <c r="U73" s="333"/>
      <c r="V73" s="333"/>
      <c r="W73" s="333"/>
      <c r="X73" s="333"/>
      <c r="Y73" s="333"/>
      <c r="Z73" s="333"/>
      <c r="AA73" s="333"/>
      <c r="AB73" s="333"/>
      <c r="AC73" s="333"/>
      <c r="AD73" s="333"/>
      <c r="AE73" s="333"/>
      <c r="AF73" s="136"/>
      <c r="AG73" s="333"/>
      <c r="AH73" s="333"/>
      <c r="AI73" s="333"/>
      <c r="AJ73" s="333"/>
      <c r="AK73" s="333"/>
      <c r="AL73" s="333"/>
      <c r="AM73" s="333"/>
      <c r="AN73" s="333"/>
      <c r="AO73" s="333"/>
      <c r="AP73" s="333"/>
      <c r="AQ73" s="333"/>
      <c r="AR73" s="333"/>
      <c r="AS73" s="333"/>
      <c r="AT73" s="333"/>
    </row>
    <row r="74" spans="1:46" ht="63" customHeight="1" thickTop="1" thickBot="1" x14ac:dyDescent="0.25">
      <c r="A74" s="332" t="s">
        <v>2588</v>
      </c>
      <c r="B74" s="332"/>
      <c r="C74" s="332"/>
      <c r="D74" s="332"/>
      <c r="E74" s="332"/>
      <c r="F74" s="332"/>
      <c r="G74" s="332"/>
      <c r="H74" s="332"/>
      <c r="I74" s="332"/>
      <c r="J74" s="332"/>
      <c r="K74" s="332"/>
      <c r="L74" s="332"/>
      <c r="M74" s="332"/>
      <c r="N74" s="332"/>
      <c r="O74" s="332"/>
      <c r="P74" s="332"/>
      <c r="Q74" s="136"/>
      <c r="R74" s="333"/>
      <c r="S74" s="333"/>
      <c r="T74" s="333"/>
      <c r="U74" s="333"/>
      <c r="V74" s="333"/>
      <c r="W74" s="333"/>
      <c r="X74" s="333"/>
      <c r="Y74" s="333"/>
      <c r="Z74" s="333"/>
      <c r="AA74" s="333"/>
      <c r="AB74" s="333"/>
      <c r="AC74" s="333"/>
      <c r="AD74" s="333"/>
      <c r="AE74" s="333"/>
      <c r="AF74" s="136"/>
      <c r="AG74" s="333"/>
      <c r="AH74" s="333"/>
      <c r="AI74" s="333"/>
      <c r="AJ74" s="333"/>
      <c r="AK74" s="333"/>
      <c r="AL74" s="333"/>
      <c r="AM74" s="333"/>
      <c r="AN74" s="333"/>
      <c r="AO74" s="333"/>
      <c r="AP74" s="333"/>
      <c r="AQ74" s="333"/>
      <c r="AR74" s="333"/>
      <c r="AS74" s="333"/>
      <c r="AT74" s="333"/>
    </row>
    <row r="75" spans="1:46" ht="63" customHeight="1" thickTop="1" thickBot="1" x14ac:dyDescent="0.25">
      <c r="A75" s="332" t="s">
        <v>2589</v>
      </c>
      <c r="B75" s="332"/>
      <c r="C75" s="332"/>
      <c r="D75" s="332"/>
      <c r="E75" s="332"/>
      <c r="F75" s="332"/>
      <c r="G75" s="332"/>
      <c r="H75" s="332"/>
      <c r="I75" s="332"/>
      <c r="J75" s="332"/>
      <c r="K75" s="332"/>
      <c r="L75" s="332"/>
      <c r="M75" s="332"/>
      <c r="N75" s="332"/>
      <c r="O75" s="332"/>
      <c r="P75" s="332"/>
      <c r="Q75" s="136"/>
      <c r="R75" s="333"/>
      <c r="S75" s="333"/>
      <c r="T75" s="333"/>
      <c r="U75" s="333"/>
      <c r="V75" s="333"/>
      <c r="W75" s="333"/>
      <c r="X75" s="333"/>
      <c r="Y75" s="333"/>
      <c r="Z75" s="333"/>
      <c r="AA75" s="333"/>
      <c r="AB75" s="333"/>
      <c r="AC75" s="333"/>
      <c r="AD75" s="333"/>
      <c r="AE75" s="333"/>
      <c r="AF75" s="136"/>
      <c r="AG75" s="333"/>
      <c r="AH75" s="333"/>
      <c r="AI75" s="333"/>
      <c r="AJ75" s="333"/>
      <c r="AK75" s="333"/>
      <c r="AL75" s="333"/>
      <c r="AM75" s="333"/>
      <c r="AN75" s="333"/>
      <c r="AO75" s="333"/>
      <c r="AP75" s="333"/>
      <c r="AQ75" s="333"/>
      <c r="AR75" s="333"/>
      <c r="AS75" s="333"/>
      <c r="AT75" s="333"/>
    </row>
    <row r="76" spans="1:46" ht="96" customHeight="1" thickTop="1" thickBot="1" x14ac:dyDescent="0.25">
      <c r="A76" s="332" t="s">
        <v>2590</v>
      </c>
      <c r="B76" s="332"/>
      <c r="C76" s="332"/>
      <c r="D76" s="332"/>
      <c r="E76" s="332"/>
      <c r="F76" s="332"/>
      <c r="G76" s="332"/>
      <c r="H76" s="332"/>
      <c r="I76" s="332"/>
      <c r="J76" s="332"/>
      <c r="K76" s="332"/>
      <c r="L76" s="332"/>
      <c r="M76" s="332"/>
      <c r="N76" s="332"/>
      <c r="O76" s="332"/>
      <c r="P76" s="332"/>
      <c r="Q76" s="136"/>
      <c r="R76" s="333"/>
      <c r="S76" s="333"/>
      <c r="T76" s="333"/>
      <c r="U76" s="333"/>
      <c r="V76" s="333"/>
      <c r="W76" s="333"/>
      <c r="X76" s="333"/>
      <c r="Y76" s="333"/>
      <c r="Z76" s="333"/>
      <c r="AA76" s="333"/>
      <c r="AB76" s="333"/>
      <c r="AC76" s="333"/>
      <c r="AD76" s="333"/>
      <c r="AE76" s="333"/>
      <c r="AF76" s="136"/>
      <c r="AG76" s="333"/>
      <c r="AH76" s="333"/>
      <c r="AI76" s="333"/>
      <c r="AJ76" s="333"/>
      <c r="AK76" s="333"/>
      <c r="AL76" s="333"/>
      <c r="AM76" s="333"/>
      <c r="AN76" s="333"/>
      <c r="AO76" s="333"/>
      <c r="AP76" s="333"/>
      <c r="AQ76" s="333"/>
      <c r="AR76" s="333"/>
      <c r="AS76" s="333"/>
      <c r="AT76" s="333"/>
    </row>
    <row r="77" spans="1:46" ht="63" customHeight="1" thickTop="1" thickBot="1" x14ac:dyDescent="0.25">
      <c r="A77" s="332" t="s">
        <v>2591</v>
      </c>
      <c r="B77" s="332"/>
      <c r="C77" s="332"/>
      <c r="D77" s="332"/>
      <c r="E77" s="332"/>
      <c r="F77" s="332"/>
      <c r="G77" s="332"/>
      <c r="H77" s="332"/>
      <c r="I77" s="332"/>
      <c r="J77" s="332"/>
      <c r="K77" s="332"/>
      <c r="L77" s="332"/>
      <c r="M77" s="332"/>
      <c r="N77" s="332"/>
      <c r="O77" s="332"/>
      <c r="P77" s="332"/>
      <c r="Q77" s="136"/>
      <c r="R77" s="333"/>
      <c r="S77" s="333"/>
      <c r="T77" s="333"/>
      <c r="U77" s="333"/>
      <c r="V77" s="333"/>
      <c r="W77" s="333"/>
      <c r="X77" s="333"/>
      <c r="Y77" s="333"/>
      <c r="Z77" s="333"/>
      <c r="AA77" s="333"/>
      <c r="AB77" s="333"/>
      <c r="AC77" s="333"/>
      <c r="AD77" s="333"/>
      <c r="AE77" s="333"/>
      <c r="AF77" s="136"/>
      <c r="AG77" s="333"/>
      <c r="AH77" s="333"/>
      <c r="AI77" s="333"/>
      <c r="AJ77" s="333"/>
      <c r="AK77" s="333"/>
      <c r="AL77" s="333"/>
      <c r="AM77" s="333"/>
      <c r="AN77" s="333"/>
      <c r="AO77" s="333"/>
      <c r="AP77" s="333"/>
      <c r="AQ77" s="333"/>
      <c r="AR77" s="333"/>
      <c r="AS77" s="333"/>
      <c r="AT77" s="333"/>
    </row>
    <row r="78" spans="1:46" ht="63" customHeight="1" thickTop="1" thickBot="1" x14ac:dyDescent="0.25">
      <c r="A78" s="332" t="s">
        <v>2592</v>
      </c>
      <c r="B78" s="332"/>
      <c r="C78" s="332"/>
      <c r="D78" s="332"/>
      <c r="E78" s="332"/>
      <c r="F78" s="332"/>
      <c r="G78" s="332"/>
      <c r="H78" s="332"/>
      <c r="I78" s="332"/>
      <c r="J78" s="332"/>
      <c r="K78" s="332"/>
      <c r="L78" s="332"/>
      <c r="M78" s="332"/>
      <c r="N78" s="332"/>
      <c r="O78" s="332"/>
      <c r="P78" s="332"/>
      <c r="Q78" s="136"/>
      <c r="R78" s="333"/>
      <c r="S78" s="333"/>
      <c r="T78" s="333"/>
      <c r="U78" s="333"/>
      <c r="V78" s="333"/>
      <c r="W78" s="333"/>
      <c r="X78" s="333"/>
      <c r="Y78" s="333"/>
      <c r="Z78" s="333"/>
      <c r="AA78" s="333"/>
      <c r="AB78" s="333"/>
      <c r="AC78" s="333"/>
      <c r="AD78" s="333"/>
      <c r="AE78" s="333"/>
      <c r="AF78" s="136"/>
      <c r="AG78" s="333"/>
      <c r="AH78" s="333"/>
      <c r="AI78" s="333"/>
      <c r="AJ78" s="333"/>
      <c r="AK78" s="333"/>
      <c r="AL78" s="333"/>
      <c r="AM78" s="333"/>
      <c r="AN78" s="333"/>
      <c r="AO78" s="333"/>
      <c r="AP78" s="333"/>
      <c r="AQ78" s="333"/>
      <c r="AR78" s="333"/>
      <c r="AS78" s="333"/>
      <c r="AT78" s="333"/>
    </row>
    <row r="79" spans="1:46" ht="63" customHeight="1" thickTop="1" thickBot="1" x14ac:dyDescent="0.25">
      <c r="A79" s="332" t="s">
        <v>2593</v>
      </c>
      <c r="B79" s="332"/>
      <c r="C79" s="332"/>
      <c r="D79" s="332"/>
      <c r="E79" s="332"/>
      <c r="F79" s="332"/>
      <c r="G79" s="332"/>
      <c r="H79" s="332"/>
      <c r="I79" s="332"/>
      <c r="J79" s="332"/>
      <c r="K79" s="332"/>
      <c r="L79" s="332"/>
      <c r="M79" s="332"/>
      <c r="N79" s="332"/>
      <c r="O79" s="332"/>
      <c r="P79" s="332"/>
      <c r="Q79" s="136"/>
      <c r="R79" s="333"/>
      <c r="S79" s="333"/>
      <c r="T79" s="333"/>
      <c r="U79" s="333"/>
      <c r="V79" s="333"/>
      <c r="W79" s="333"/>
      <c r="X79" s="333"/>
      <c r="Y79" s="333"/>
      <c r="Z79" s="333"/>
      <c r="AA79" s="333"/>
      <c r="AB79" s="333"/>
      <c r="AC79" s="333"/>
      <c r="AD79" s="333"/>
      <c r="AE79" s="333"/>
      <c r="AF79" s="136"/>
      <c r="AG79" s="333"/>
      <c r="AH79" s="333"/>
      <c r="AI79" s="333"/>
      <c r="AJ79" s="333"/>
      <c r="AK79" s="333"/>
      <c r="AL79" s="333"/>
      <c r="AM79" s="333"/>
      <c r="AN79" s="333"/>
      <c r="AO79" s="333"/>
      <c r="AP79" s="333"/>
      <c r="AQ79" s="333"/>
      <c r="AR79" s="333"/>
      <c r="AS79" s="333"/>
      <c r="AT79" s="333"/>
    </row>
    <row r="80" spans="1:46" ht="63" customHeight="1" thickTop="1" thickBot="1" x14ac:dyDescent="0.25">
      <c r="A80" s="332" t="s">
        <v>2594</v>
      </c>
      <c r="B80" s="332"/>
      <c r="C80" s="332"/>
      <c r="D80" s="332"/>
      <c r="E80" s="332"/>
      <c r="F80" s="332"/>
      <c r="G80" s="332"/>
      <c r="H80" s="332"/>
      <c r="I80" s="332"/>
      <c r="J80" s="332"/>
      <c r="K80" s="332"/>
      <c r="L80" s="332"/>
      <c r="M80" s="332"/>
      <c r="N80" s="332"/>
      <c r="O80" s="332"/>
      <c r="P80" s="332"/>
      <c r="Q80" s="136"/>
      <c r="R80" s="333"/>
      <c r="S80" s="333"/>
      <c r="T80" s="333"/>
      <c r="U80" s="333"/>
      <c r="V80" s="333"/>
      <c r="W80" s="333"/>
      <c r="X80" s="333"/>
      <c r="Y80" s="333"/>
      <c r="Z80" s="333"/>
      <c r="AA80" s="333"/>
      <c r="AB80" s="333"/>
      <c r="AC80" s="333"/>
      <c r="AD80" s="333"/>
      <c r="AE80" s="333"/>
      <c r="AF80" s="136"/>
      <c r="AG80" s="333"/>
      <c r="AH80" s="333"/>
      <c r="AI80" s="333"/>
      <c r="AJ80" s="333"/>
      <c r="AK80" s="333"/>
      <c r="AL80" s="333"/>
      <c r="AM80" s="333"/>
      <c r="AN80" s="333"/>
      <c r="AO80" s="333"/>
      <c r="AP80" s="333"/>
      <c r="AQ80" s="333"/>
      <c r="AR80" s="333"/>
      <c r="AS80" s="333"/>
      <c r="AT80" s="333"/>
    </row>
    <row r="81" spans="1:46" ht="63" customHeight="1" thickTop="1" thickBot="1" x14ac:dyDescent="0.25">
      <c r="A81" s="332" t="s">
        <v>2595</v>
      </c>
      <c r="B81" s="332"/>
      <c r="C81" s="332"/>
      <c r="D81" s="332"/>
      <c r="E81" s="332"/>
      <c r="F81" s="332"/>
      <c r="G81" s="332"/>
      <c r="H81" s="332"/>
      <c r="I81" s="332"/>
      <c r="J81" s="332"/>
      <c r="K81" s="332"/>
      <c r="L81" s="332"/>
      <c r="M81" s="332"/>
      <c r="N81" s="332"/>
      <c r="O81" s="332"/>
      <c r="P81" s="332"/>
      <c r="Q81" s="136"/>
      <c r="R81" s="333"/>
      <c r="S81" s="333"/>
      <c r="T81" s="333"/>
      <c r="U81" s="333"/>
      <c r="V81" s="333"/>
      <c r="W81" s="333"/>
      <c r="X81" s="333"/>
      <c r="Y81" s="333"/>
      <c r="Z81" s="333"/>
      <c r="AA81" s="333"/>
      <c r="AB81" s="333"/>
      <c r="AC81" s="333"/>
      <c r="AD81" s="333"/>
      <c r="AE81" s="333"/>
      <c r="AF81" s="136"/>
      <c r="AG81" s="333"/>
      <c r="AH81" s="333"/>
      <c r="AI81" s="333"/>
      <c r="AJ81" s="333"/>
      <c r="AK81" s="333"/>
      <c r="AL81" s="333"/>
      <c r="AM81" s="333"/>
      <c r="AN81" s="333"/>
      <c r="AO81" s="333"/>
      <c r="AP81" s="333"/>
      <c r="AQ81" s="333"/>
      <c r="AR81" s="333"/>
      <c r="AS81" s="333"/>
      <c r="AT81" s="333"/>
    </row>
    <row r="82" spans="1:46" ht="63" customHeight="1" thickTop="1" thickBot="1" x14ac:dyDescent="0.25">
      <c r="A82" s="332" t="s">
        <v>2596</v>
      </c>
      <c r="B82" s="332"/>
      <c r="C82" s="332"/>
      <c r="D82" s="332"/>
      <c r="E82" s="332"/>
      <c r="F82" s="332"/>
      <c r="G82" s="332"/>
      <c r="H82" s="332"/>
      <c r="I82" s="332"/>
      <c r="J82" s="332"/>
      <c r="K82" s="332"/>
      <c r="L82" s="332"/>
      <c r="M82" s="332"/>
      <c r="N82" s="332"/>
      <c r="O82" s="332"/>
      <c r="P82" s="332"/>
      <c r="Q82" s="136"/>
      <c r="R82" s="333"/>
      <c r="S82" s="333"/>
      <c r="T82" s="333"/>
      <c r="U82" s="333"/>
      <c r="V82" s="333"/>
      <c r="W82" s="333"/>
      <c r="X82" s="333"/>
      <c r="Y82" s="333"/>
      <c r="Z82" s="333"/>
      <c r="AA82" s="333"/>
      <c r="AB82" s="333"/>
      <c r="AC82" s="333"/>
      <c r="AD82" s="333"/>
      <c r="AE82" s="333"/>
      <c r="AF82" s="136"/>
      <c r="AG82" s="333"/>
      <c r="AH82" s="333"/>
      <c r="AI82" s="333"/>
      <c r="AJ82" s="333"/>
      <c r="AK82" s="333"/>
      <c r="AL82" s="333"/>
      <c r="AM82" s="333"/>
      <c r="AN82" s="333"/>
      <c r="AO82" s="333"/>
      <c r="AP82" s="333"/>
      <c r="AQ82" s="333"/>
      <c r="AR82" s="333"/>
      <c r="AS82" s="333"/>
      <c r="AT82" s="333"/>
    </row>
    <row r="83" spans="1:46" ht="63" customHeight="1" thickTop="1" thickBot="1" x14ac:dyDescent="0.25">
      <c r="A83" s="332" t="s">
        <v>2597</v>
      </c>
      <c r="B83" s="332"/>
      <c r="C83" s="332"/>
      <c r="D83" s="332"/>
      <c r="E83" s="332"/>
      <c r="F83" s="332"/>
      <c r="G83" s="332"/>
      <c r="H83" s="332"/>
      <c r="I83" s="332"/>
      <c r="J83" s="332"/>
      <c r="K83" s="332"/>
      <c r="L83" s="332"/>
      <c r="M83" s="332"/>
      <c r="N83" s="332"/>
      <c r="O83" s="332"/>
      <c r="P83" s="332"/>
      <c r="Q83" s="136"/>
      <c r="R83" s="333"/>
      <c r="S83" s="333"/>
      <c r="T83" s="333"/>
      <c r="U83" s="333"/>
      <c r="V83" s="333"/>
      <c r="W83" s="333"/>
      <c r="X83" s="333"/>
      <c r="Y83" s="333"/>
      <c r="Z83" s="333"/>
      <c r="AA83" s="333"/>
      <c r="AB83" s="333"/>
      <c r="AC83" s="333"/>
      <c r="AD83" s="333"/>
      <c r="AE83" s="333"/>
      <c r="AF83" s="136"/>
      <c r="AG83" s="333"/>
      <c r="AH83" s="333"/>
      <c r="AI83" s="333"/>
      <c r="AJ83" s="333"/>
      <c r="AK83" s="333"/>
      <c r="AL83" s="333"/>
      <c r="AM83" s="333"/>
      <c r="AN83" s="333"/>
      <c r="AO83" s="333"/>
      <c r="AP83" s="333"/>
      <c r="AQ83" s="333"/>
      <c r="AR83" s="333"/>
      <c r="AS83" s="333"/>
      <c r="AT83" s="333"/>
    </row>
    <row r="84" spans="1:46" ht="63" customHeight="1" thickTop="1" thickBot="1" x14ac:dyDescent="0.25">
      <c r="A84" s="332" t="s">
        <v>2598</v>
      </c>
      <c r="B84" s="332"/>
      <c r="C84" s="332"/>
      <c r="D84" s="332"/>
      <c r="E84" s="332"/>
      <c r="F84" s="332"/>
      <c r="G84" s="332"/>
      <c r="H84" s="332"/>
      <c r="I84" s="332"/>
      <c r="J84" s="332"/>
      <c r="K84" s="332"/>
      <c r="L84" s="332"/>
      <c r="M84" s="332"/>
      <c r="N84" s="332"/>
      <c r="O84" s="332"/>
      <c r="P84" s="332"/>
      <c r="Q84" s="136"/>
      <c r="R84" s="333"/>
      <c r="S84" s="333"/>
      <c r="T84" s="333"/>
      <c r="U84" s="333"/>
      <c r="V84" s="333"/>
      <c r="W84" s="333"/>
      <c r="X84" s="333"/>
      <c r="Y84" s="333"/>
      <c r="Z84" s="333"/>
      <c r="AA84" s="333"/>
      <c r="AB84" s="333"/>
      <c r="AC84" s="333"/>
      <c r="AD84" s="333"/>
      <c r="AE84" s="333"/>
      <c r="AF84" s="136"/>
      <c r="AG84" s="333"/>
      <c r="AH84" s="333"/>
      <c r="AI84" s="333"/>
      <c r="AJ84" s="333"/>
      <c r="AK84" s="333"/>
      <c r="AL84" s="333"/>
      <c r="AM84" s="333"/>
      <c r="AN84" s="333"/>
      <c r="AO84" s="333"/>
      <c r="AP84" s="333"/>
      <c r="AQ84" s="333"/>
      <c r="AR84" s="333"/>
      <c r="AS84" s="333"/>
      <c r="AT84" s="333"/>
    </row>
    <row r="85" spans="1:46" ht="63" customHeight="1" thickTop="1" thickBot="1" x14ac:dyDescent="0.25">
      <c r="A85" s="332" t="s">
        <v>2599</v>
      </c>
      <c r="B85" s="332"/>
      <c r="C85" s="332"/>
      <c r="D85" s="332"/>
      <c r="E85" s="332"/>
      <c r="F85" s="332"/>
      <c r="G85" s="332"/>
      <c r="H85" s="332"/>
      <c r="I85" s="332"/>
      <c r="J85" s="332"/>
      <c r="K85" s="332"/>
      <c r="L85" s="332"/>
      <c r="M85" s="332"/>
      <c r="N85" s="332"/>
      <c r="O85" s="332"/>
      <c r="P85" s="332"/>
      <c r="Q85" s="136"/>
      <c r="R85" s="333"/>
      <c r="S85" s="333"/>
      <c r="T85" s="333"/>
      <c r="U85" s="333"/>
      <c r="V85" s="333"/>
      <c r="W85" s="333"/>
      <c r="X85" s="333"/>
      <c r="Y85" s="333"/>
      <c r="Z85" s="333"/>
      <c r="AA85" s="333"/>
      <c r="AB85" s="333"/>
      <c r="AC85" s="333"/>
      <c r="AD85" s="333"/>
      <c r="AE85" s="333"/>
      <c r="AF85" s="136"/>
      <c r="AG85" s="333"/>
      <c r="AH85" s="333"/>
      <c r="AI85" s="333"/>
      <c r="AJ85" s="333"/>
      <c r="AK85" s="333"/>
      <c r="AL85" s="333"/>
      <c r="AM85" s="333"/>
      <c r="AN85" s="333"/>
      <c r="AO85" s="333"/>
      <c r="AP85" s="333"/>
      <c r="AQ85" s="333"/>
      <c r="AR85" s="333"/>
      <c r="AS85" s="333"/>
      <c r="AT85" s="333"/>
    </row>
    <row r="86" spans="1:46" ht="63" customHeight="1" thickTop="1" thickBot="1" x14ac:dyDescent="0.25">
      <c r="A86" s="332" t="s">
        <v>2600</v>
      </c>
      <c r="B86" s="332"/>
      <c r="C86" s="332"/>
      <c r="D86" s="332"/>
      <c r="E86" s="332"/>
      <c r="F86" s="332"/>
      <c r="G86" s="332"/>
      <c r="H86" s="332"/>
      <c r="I86" s="332"/>
      <c r="J86" s="332"/>
      <c r="K86" s="332"/>
      <c r="L86" s="332"/>
      <c r="M86" s="332"/>
      <c r="N86" s="332"/>
      <c r="O86" s="332"/>
      <c r="P86" s="332"/>
      <c r="Q86" s="136"/>
      <c r="R86" s="333"/>
      <c r="S86" s="333"/>
      <c r="T86" s="333"/>
      <c r="U86" s="333"/>
      <c r="V86" s="333"/>
      <c r="W86" s="333"/>
      <c r="X86" s="333"/>
      <c r="Y86" s="333"/>
      <c r="Z86" s="333"/>
      <c r="AA86" s="333"/>
      <c r="AB86" s="333"/>
      <c r="AC86" s="333"/>
      <c r="AD86" s="333"/>
      <c r="AE86" s="333"/>
      <c r="AF86" s="136"/>
      <c r="AG86" s="333"/>
      <c r="AH86" s="333"/>
      <c r="AI86" s="333"/>
      <c r="AJ86" s="333"/>
      <c r="AK86" s="333"/>
      <c r="AL86" s="333"/>
      <c r="AM86" s="333"/>
      <c r="AN86" s="333"/>
      <c r="AO86" s="333"/>
      <c r="AP86" s="333"/>
      <c r="AQ86" s="333"/>
      <c r="AR86" s="333"/>
      <c r="AS86" s="333"/>
      <c r="AT86" s="333"/>
    </row>
    <row r="87" spans="1:46" ht="63" customHeight="1" thickTop="1" thickBot="1" x14ac:dyDescent="0.25">
      <c r="A87" s="332" t="s">
        <v>2601</v>
      </c>
      <c r="B87" s="332"/>
      <c r="C87" s="332"/>
      <c r="D87" s="332"/>
      <c r="E87" s="332"/>
      <c r="F87" s="332"/>
      <c r="G87" s="332"/>
      <c r="H87" s="332"/>
      <c r="I87" s="332"/>
      <c r="J87" s="332"/>
      <c r="K87" s="332"/>
      <c r="L87" s="332"/>
      <c r="M87" s="332"/>
      <c r="N87" s="332"/>
      <c r="O87" s="332"/>
      <c r="P87" s="332"/>
      <c r="Q87" s="136"/>
      <c r="R87" s="333"/>
      <c r="S87" s="333"/>
      <c r="T87" s="333"/>
      <c r="U87" s="333"/>
      <c r="V87" s="333"/>
      <c r="W87" s="333"/>
      <c r="X87" s="333"/>
      <c r="Y87" s="333"/>
      <c r="Z87" s="333"/>
      <c r="AA87" s="333"/>
      <c r="AB87" s="333"/>
      <c r="AC87" s="333"/>
      <c r="AD87" s="333"/>
      <c r="AE87" s="333"/>
      <c r="AF87" s="136"/>
      <c r="AG87" s="333"/>
      <c r="AH87" s="333"/>
      <c r="AI87" s="333"/>
      <c r="AJ87" s="333"/>
      <c r="AK87" s="333"/>
      <c r="AL87" s="333"/>
      <c r="AM87" s="333"/>
      <c r="AN87" s="333"/>
      <c r="AO87" s="333"/>
      <c r="AP87" s="333"/>
      <c r="AQ87" s="333"/>
      <c r="AR87" s="333"/>
      <c r="AS87" s="333"/>
      <c r="AT87" s="333"/>
    </row>
    <row r="88" spans="1:46" ht="18" customHeight="1" thickTop="1" thickBot="1" x14ac:dyDescent="0.25">
      <c r="Q88" s="137"/>
      <c r="AF88" s="137"/>
    </row>
    <row r="89" spans="1:46" ht="18" customHeight="1" thickTop="1" thickBot="1" x14ac:dyDescent="0.25">
      <c r="A89" s="334" t="s">
        <v>73</v>
      </c>
      <c r="B89" s="334"/>
      <c r="C89" s="334"/>
      <c r="D89" s="334"/>
      <c r="E89" s="334"/>
      <c r="F89" s="334"/>
      <c r="G89" s="334"/>
      <c r="H89" s="334"/>
      <c r="I89" s="334"/>
      <c r="J89" s="334"/>
      <c r="K89" s="334"/>
      <c r="L89" s="334"/>
      <c r="M89" s="334"/>
      <c r="N89" s="334"/>
      <c r="O89" s="334"/>
      <c r="P89" s="334"/>
      <c r="Q89" s="138" t="s">
        <v>64</v>
      </c>
      <c r="R89" s="335" t="s">
        <v>65</v>
      </c>
      <c r="S89" s="335"/>
      <c r="T89" s="335"/>
      <c r="U89" s="335"/>
      <c r="V89" s="335"/>
      <c r="W89" s="335"/>
      <c r="X89" s="335"/>
      <c r="Y89" s="335"/>
      <c r="Z89" s="335"/>
      <c r="AA89" s="335"/>
      <c r="AB89" s="335"/>
      <c r="AC89" s="335"/>
      <c r="AD89" s="335"/>
      <c r="AE89" s="335"/>
      <c r="AF89" s="139" t="s">
        <v>64</v>
      </c>
      <c r="AG89" s="336" t="s">
        <v>7</v>
      </c>
      <c r="AH89" s="336"/>
      <c r="AI89" s="336"/>
      <c r="AJ89" s="336"/>
      <c r="AK89" s="336"/>
      <c r="AL89" s="336"/>
      <c r="AM89" s="336"/>
      <c r="AN89" s="336"/>
      <c r="AO89" s="336"/>
      <c r="AP89" s="336"/>
      <c r="AQ89" s="336"/>
      <c r="AR89" s="336"/>
      <c r="AS89" s="336"/>
      <c r="AT89" s="336"/>
    </row>
    <row r="90" spans="1:46" ht="63" customHeight="1" thickTop="1" thickBot="1" x14ac:dyDescent="0.25">
      <c r="A90" s="326" t="s">
        <v>2602</v>
      </c>
      <c r="B90" s="326"/>
      <c r="C90" s="326"/>
      <c r="D90" s="326"/>
      <c r="E90" s="326"/>
      <c r="F90" s="326"/>
      <c r="G90" s="326"/>
      <c r="H90" s="326"/>
      <c r="I90" s="326"/>
      <c r="J90" s="326"/>
      <c r="K90" s="326"/>
      <c r="L90" s="326"/>
      <c r="M90" s="326"/>
      <c r="N90" s="326"/>
      <c r="O90" s="326"/>
      <c r="P90" s="326"/>
      <c r="Q90" s="136"/>
      <c r="R90" s="327"/>
      <c r="S90" s="327"/>
      <c r="T90" s="327"/>
      <c r="U90" s="327"/>
      <c r="V90" s="327"/>
      <c r="W90" s="327"/>
      <c r="X90" s="327"/>
      <c r="Y90" s="327"/>
      <c r="Z90" s="327"/>
      <c r="AA90" s="327"/>
      <c r="AB90" s="327"/>
      <c r="AC90" s="327"/>
      <c r="AD90" s="327"/>
      <c r="AE90" s="327"/>
      <c r="AF90" s="136"/>
      <c r="AG90" s="331"/>
      <c r="AH90" s="331"/>
      <c r="AI90" s="331"/>
      <c r="AJ90" s="331"/>
      <c r="AK90" s="331"/>
      <c r="AL90" s="331"/>
      <c r="AM90" s="331"/>
      <c r="AN90" s="331"/>
      <c r="AO90" s="331"/>
      <c r="AP90" s="331"/>
      <c r="AQ90" s="331"/>
      <c r="AR90" s="331"/>
      <c r="AS90" s="331"/>
      <c r="AT90" s="331"/>
    </row>
    <row r="91" spans="1:46" ht="63" customHeight="1" thickTop="1" thickBot="1" x14ac:dyDescent="0.25">
      <c r="A91" s="326" t="s">
        <v>2603</v>
      </c>
      <c r="B91" s="326"/>
      <c r="C91" s="326"/>
      <c r="D91" s="326"/>
      <c r="E91" s="326"/>
      <c r="F91" s="326"/>
      <c r="G91" s="326"/>
      <c r="H91" s="326"/>
      <c r="I91" s="326"/>
      <c r="J91" s="326"/>
      <c r="K91" s="326"/>
      <c r="L91" s="326"/>
      <c r="M91" s="326"/>
      <c r="N91" s="326"/>
      <c r="O91" s="326"/>
      <c r="P91" s="326"/>
      <c r="Q91" s="136"/>
      <c r="R91" s="330"/>
      <c r="S91" s="330"/>
      <c r="T91" s="330"/>
      <c r="U91" s="330"/>
      <c r="V91" s="330"/>
      <c r="W91" s="330"/>
      <c r="X91" s="330"/>
      <c r="Y91" s="330"/>
      <c r="Z91" s="330"/>
      <c r="AA91" s="330"/>
      <c r="AB91" s="330"/>
      <c r="AC91" s="330"/>
      <c r="AD91" s="330"/>
      <c r="AE91" s="330"/>
      <c r="AF91" s="136"/>
      <c r="AG91" s="331"/>
      <c r="AH91" s="331"/>
      <c r="AI91" s="331"/>
      <c r="AJ91" s="331"/>
      <c r="AK91" s="331"/>
      <c r="AL91" s="331"/>
      <c r="AM91" s="331"/>
      <c r="AN91" s="331"/>
      <c r="AO91" s="331"/>
      <c r="AP91" s="331"/>
      <c r="AQ91" s="331"/>
      <c r="AR91" s="331"/>
      <c r="AS91" s="331"/>
      <c r="AT91" s="331"/>
    </row>
    <row r="92" spans="1:46" ht="63" customHeight="1" thickTop="1" thickBot="1" x14ac:dyDescent="0.25">
      <c r="A92" s="326" t="s">
        <v>2604</v>
      </c>
      <c r="B92" s="326"/>
      <c r="C92" s="326"/>
      <c r="D92" s="326"/>
      <c r="E92" s="326"/>
      <c r="F92" s="326"/>
      <c r="G92" s="326"/>
      <c r="H92" s="326"/>
      <c r="I92" s="326"/>
      <c r="J92" s="326"/>
      <c r="K92" s="326"/>
      <c r="L92" s="326"/>
      <c r="M92" s="326"/>
      <c r="N92" s="326"/>
      <c r="O92" s="326"/>
      <c r="P92" s="326"/>
      <c r="Q92" s="136"/>
      <c r="R92" s="330"/>
      <c r="S92" s="330"/>
      <c r="T92" s="330"/>
      <c r="U92" s="330"/>
      <c r="V92" s="330"/>
      <c r="W92" s="330"/>
      <c r="X92" s="330"/>
      <c r="Y92" s="330"/>
      <c r="Z92" s="330"/>
      <c r="AA92" s="330"/>
      <c r="AB92" s="330"/>
      <c r="AC92" s="330"/>
      <c r="AD92" s="330"/>
      <c r="AE92" s="330"/>
      <c r="AF92" s="136"/>
      <c r="AG92" s="331"/>
      <c r="AH92" s="331"/>
      <c r="AI92" s="331"/>
      <c r="AJ92" s="331"/>
      <c r="AK92" s="331"/>
      <c r="AL92" s="331"/>
      <c r="AM92" s="331"/>
      <c r="AN92" s="331"/>
      <c r="AO92" s="331"/>
      <c r="AP92" s="331"/>
      <c r="AQ92" s="331"/>
      <c r="AR92" s="331"/>
      <c r="AS92" s="331"/>
      <c r="AT92" s="331"/>
    </row>
    <row r="93" spans="1:46" ht="63" customHeight="1" thickTop="1" thickBot="1" x14ac:dyDescent="0.25">
      <c r="A93" s="326" t="s">
        <v>2605</v>
      </c>
      <c r="B93" s="326"/>
      <c r="C93" s="326"/>
      <c r="D93" s="326"/>
      <c r="E93" s="326"/>
      <c r="F93" s="326"/>
      <c r="G93" s="326"/>
      <c r="H93" s="326"/>
      <c r="I93" s="326"/>
      <c r="J93" s="326"/>
      <c r="K93" s="326"/>
      <c r="L93" s="326"/>
      <c r="M93" s="326"/>
      <c r="N93" s="326"/>
      <c r="O93" s="326"/>
      <c r="P93" s="326"/>
      <c r="Q93" s="136"/>
      <c r="R93" s="327"/>
      <c r="S93" s="327"/>
      <c r="T93" s="327"/>
      <c r="U93" s="327"/>
      <c r="V93" s="327"/>
      <c r="W93" s="327"/>
      <c r="X93" s="327"/>
      <c r="Y93" s="327"/>
      <c r="Z93" s="327"/>
      <c r="AA93" s="327"/>
      <c r="AB93" s="327"/>
      <c r="AC93" s="327"/>
      <c r="AD93" s="327"/>
      <c r="AE93" s="327"/>
      <c r="AF93" s="136"/>
      <c r="AG93" s="331"/>
      <c r="AH93" s="331"/>
      <c r="AI93" s="331"/>
      <c r="AJ93" s="331"/>
      <c r="AK93" s="331"/>
      <c r="AL93" s="331"/>
      <c r="AM93" s="331"/>
      <c r="AN93" s="331"/>
      <c r="AO93" s="331"/>
      <c r="AP93" s="331"/>
      <c r="AQ93" s="331"/>
      <c r="AR93" s="331"/>
      <c r="AS93" s="331"/>
      <c r="AT93" s="331"/>
    </row>
    <row r="94" spans="1:46" ht="63" customHeight="1" thickTop="1" thickBot="1" x14ac:dyDescent="0.25">
      <c r="A94" s="326" t="s">
        <v>2606</v>
      </c>
      <c r="B94" s="326"/>
      <c r="C94" s="326"/>
      <c r="D94" s="326"/>
      <c r="E94" s="326"/>
      <c r="F94" s="326"/>
      <c r="G94" s="326"/>
      <c r="H94" s="326"/>
      <c r="I94" s="326"/>
      <c r="J94" s="326"/>
      <c r="K94" s="326"/>
      <c r="L94" s="326"/>
      <c r="M94" s="326"/>
      <c r="N94" s="326"/>
      <c r="O94" s="326"/>
      <c r="P94" s="326"/>
      <c r="Q94" s="136"/>
      <c r="R94" s="330"/>
      <c r="S94" s="330"/>
      <c r="T94" s="330"/>
      <c r="U94" s="330"/>
      <c r="V94" s="330"/>
      <c r="W94" s="330"/>
      <c r="X94" s="330"/>
      <c r="Y94" s="330"/>
      <c r="Z94" s="330"/>
      <c r="AA94" s="330"/>
      <c r="AB94" s="330"/>
      <c r="AC94" s="330"/>
      <c r="AD94" s="330"/>
      <c r="AE94" s="330"/>
      <c r="AF94" s="136"/>
      <c r="AG94" s="331"/>
      <c r="AH94" s="331"/>
      <c r="AI94" s="331"/>
      <c r="AJ94" s="331"/>
      <c r="AK94" s="331"/>
      <c r="AL94" s="331"/>
      <c r="AM94" s="331"/>
      <c r="AN94" s="331"/>
      <c r="AO94" s="331"/>
      <c r="AP94" s="331"/>
      <c r="AQ94" s="331"/>
      <c r="AR94" s="331"/>
      <c r="AS94" s="331"/>
      <c r="AT94" s="331"/>
    </row>
    <row r="96" spans="1:46" ht="140.25" customHeight="1" x14ac:dyDescent="0.2">
      <c r="A96" s="267" t="s">
        <v>2607</v>
      </c>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71"/>
      <c r="AG96" s="295" t="s">
        <v>61</v>
      </c>
      <c r="AH96" s="295"/>
      <c r="AI96" s="295"/>
      <c r="AJ96" s="295"/>
      <c r="AK96">
        <f>(('Artículo 137 (resumen PI)'!C13*0.8+'Artículo 137 (resumen PI)'!F13*0.2)+('Artículo 137 (resumen PNT)'!C13*0.8+'Artículo 137 (resumen PNT)'!F13*0.2))/2</f>
        <v>0</v>
      </c>
    </row>
    <row r="97" spans="1:46" ht="18" customHeight="1" x14ac:dyDescent="0.2">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
      <c r="A98" s="60" t="s">
        <v>62</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150000000000006" customHeight="1" thickBot="1" x14ac:dyDescent="0.25">
      <c r="A100" s="337" t="s">
        <v>2608</v>
      </c>
      <c r="B100" s="337"/>
      <c r="C100" s="337"/>
      <c r="D100" s="337"/>
      <c r="E100" s="337"/>
      <c r="F100" s="337"/>
      <c r="G100" s="337"/>
      <c r="H100" s="337"/>
      <c r="I100" s="337"/>
      <c r="J100" s="337"/>
      <c r="K100" s="337"/>
      <c r="L100" s="337"/>
      <c r="M100" s="337"/>
      <c r="N100" s="337"/>
      <c r="O100" s="337"/>
      <c r="P100" s="337"/>
      <c r="V100" s="338"/>
      <c r="W100" s="338"/>
      <c r="X100" s="338"/>
      <c r="Y100" s="338"/>
      <c r="Z100" s="338"/>
      <c r="AA100" s="338"/>
      <c r="AB100" s="338"/>
      <c r="AC100" s="338"/>
      <c r="AD100" s="338"/>
      <c r="AE100" s="338"/>
      <c r="AK100" s="338"/>
      <c r="AL100" s="338"/>
      <c r="AM100" s="338"/>
      <c r="AN100" s="338"/>
      <c r="AO100" s="338"/>
      <c r="AP100" s="338"/>
      <c r="AQ100" s="338"/>
      <c r="AR100" s="338"/>
      <c r="AS100" s="338"/>
      <c r="AT100" s="338"/>
    </row>
    <row r="101" spans="1:46" ht="18" customHeight="1" thickTop="1" thickBot="1" x14ac:dyDescent="0.25">
      <c r="A101" s="323" t="s">
        <v>43</v>
      </c>
      <c r="B101" s="323"/>
      <c r="C101" s="323"/>
      <c r="D101" s="323"/>
      <c r="E101" s="323"/>
      <c r="F101" s="323"/>
      <c r="G101" s="323"/>
      <c r="H101" s="323"/>
      <c r="I101" s="323"/>
      <c r="J101" s="323"/>
      <c r="K101" s="323"/>
      <c r="L101" s="323"/>
      <c r="M101" s="323"/>
      <c r="N101" s="323"/>
      <c r="O101" s="323"/>
      <c r="P101" s="323"/>
      <c r="Q101" s="134" t="s">
        <v>64</v>
      </c>
      <c r="R101" s="324" t="s">
        <v>65</v>
      </c>
      <c r="S101" s="324"/>
      <c r="T101" s="324"/>
      <c r="U101" s="324"/>
      <c r="V101" s="324"/>
      <c r="W101" s="324"/>
      <c r="X101" s="324"/>
      <c r="Y101" s="324"/>
      <c r="Z101" s="324"/>
      <c r="AA101" s="324"/>
      <c r="AB101" s="324"/>
      <c r="AC101" s="324"/>
      <c r="AD101" s="324"/>
      <c r="AE101" s="324"/>
      <c r="AF101" s="135" t="s">
        <v>64</v>
      </c>
      <c r="AG101" s="325" t="s">
        <v>7</v>
      </c>
      <c r="AH101" s="325"/>
      <c r="AI101" s="325"/>
      <c r="AJ101" s="325"/>
      <c r="AK101" s="325"/>
      <c r="AL101" s="325"/>
      <c r="AM101" s="325"/>
      <c r="AN101" s="325"/>
      <c r="AO101" s="325"/>
      <c r="AP101" s="325"/>
      <c r="AQ101" s="325"/>
      <c r="AR101" s="325"/>
      <c r="AS101" s="325"/>
      <c r="AT101" s="325"/>
    </row>
    <row r="102" spans="1:46" ht="63" customHeight="1" thickTop="1" thickBot="1" x14ac:dyDescent="0.25">
      <c r="A102" s="326" t="s">
        <v>2609</v>
      </c>
      <c r="B102" s="326"/>
      <c r="C102" s="326"/>
      <c r="D102" s="326"/>
      <c r="E102" s="326"/>
      <c r="F102" s="326"/>
      <c r="G102" s="326"/>
      <c r="H102" s="326"/>
      <c r="I102" s="326"/>
      <c r="J102" s="326"/>
      <c r="K102" s="326"/>
      <c r="L102" s="326"/>
      <c r="M102" s="326"/>
      <c r="N102" s="326"/>
      <c r="O102" s="326"/>
      <c r="P102" s="326"/>
      <c r="Q102" s="136"/>
      <c r="R102" s="331"/>
      <c r="S102" s="331"/>
      <c r="T102" s="331"/>
      <c r="U102" s="331"/>
      <c r="V102" s="331"/>
      <c r="W102" s="331"/>
      <c r="X102" s="331"/>
      <c r="Y102" s="331"/>
      <c r="Z102" s="331"/>
      <c r="AA102" s="331"/>
      <c r="AB102" s="331"/>
      <c r="AC102" s="331"/>
      <c r="AD102" s="331"/>
      <c r="AE102" s="331"/>
      <c r="AF102" s="136"/>
      <c r="AG102" s="331"/>
      <c r="AH102" s="331"/>
      <c r="AI102" s="331"/>
      <c r="AJ102" s="331"/>
      <c r="AK102" s="331"/>
      <c r="AL102" s="331"/>
      <c r="AM102" s="331"/>
      <c r="AN102" s="331"/>
      <c r="AO102" s="331"/>
      <c r="AP102" s="331"/>
      <c r="AQ102" s="331"/>
      <c r="AR102" s="331"/>
      <c r="AS102" s="331"/>
      <c r="AT102" s="331"/>
    </row>
    <row r="103" spans="1:46" ht="63" customHeight="1" thickTop="1" thickBot="1" x14ac:dyDescent="0.25">
      <c r="A103" s="326" t="s">
        <v>2546</v>
      </c>
      <c r="B103" s="326"/>
      <c r="C103" s="326"/>
      <c r="D103" s="326"/>
      <c r="E103" s="326"/>
      <c r="F103" s="326"/>
      <c r="G103" s="326"/>
      <c r="H103" s="326"/>
      <c r="I103" s="326"/>
      <c r="J103" s="326"/>
      <c r="K103" s="326"/>
      <c r="L103" s="326"/>
      <c r="M103" s="326"/>
      <c r="N103" s="326"/>
      <c r="O103" s="326"/>
      <c r="P103" s="326"/>
      <c r="Q103" s="136"/>
      <c r="R103" s="331"/>
      <c r="S103" s="331"/>
      <c r="T103" s="331"/>
      <c r="U103" s="331"/>
      <c r="V103" s="331"/>
      <c r="W103" s="331"/>
      <c r="X103" s="331"/>
      <c r="Y103" s="331"/>
      <c r="Z103" s="331"/>
      <c r="AA103" s="331"/>
      <c r="AB103" s="331"/>
      <c r="AC103" s="331"/>
      <c r="AD103" s="331"/>
      <c r="AE103" s="331"/>
      <c r="AF103" s="136"/>
      <c r="AG103" s="331"/>
      <c r="AH103" s="331"/>
      <c r="AI103" s="331"/>
      <c r="AJ103" s="331"/>
      <c r="AK103" s="331"/>
      <c r="AL103" s="331"/>
      <c r="AM103" s="331"/>
      <c r="AN103" s="331"/>
      <c r="AO103" s="331"/>
      <c r="AP103" s="331"/>
      <c r="AQ103" s="331"/>
      <c r="AR103" s="331"/>
      <c r="AS103" s="331"/>
      <c r="AT103" s="331"/>
    </row>
    <row r="104" spans="1:46" ht="63" customHeight="1" thickTop="1" thickBot="1" x14ac:dyDescent="0.25">
      <c r="A104" s="326" t="s">
        <v>2610</v>
      </c>
      <c r="B104" s="326"/>
      <c r="C104" s="326"/>
      <c r="D104" s="326"/>
      <c r="E104" s="326"/>
      <c r="F104" s="326"/>
      <c r="G104" s="326"/>
      <c r="H104" s="326"/>
      <c r="I104" s="326"/>
      <c r="J104" s="326"/>
      <c r="K104" s="326"/>
      <c r="L104" s="326"/>
      <c r="M104" s="326"/>
      <c r="N104" s="326"/>
      <c r="O104" s="326"/>
      <c r="P104" s="326"/>
      <c r="Q104" s="136"/>
      <c r="R104" s="331"/>
      <c r="S104" s="331"/>
      <c r="T104" s="331"/>
      <c r="U104" s="331"/>
      <c r="V104" s="331"/>
      <c r="W104" s="331"/>
      <c r="X104" s="331"/>
      <c r="Y104" s="331"/>
      <c r="Z104" s="331"/>
      <c r="AA104" s="331"/>
      <c r="AB104" s="331"/>
      <c r="AC104" s="331"/>
      <c r="AD104" s="331"/>
      <c r="AE104" s="331"/>
      <c r="AF104" s="136"/>
      <c r="AG104" s="331"/>
      <c r="AH104" s="331"/>
      <c r="AI104" s="331"/>
      <c r="AJ104" s="331"/>
      <c r="AK104" s="331"/>
      <c r="AL104" s="331"/>
      <c r="AM104" s="331"/>
      <c r="AN104" s="331"/>
      <c r="AO104" s="331"/>
      <c r="AP104" s="331"/>
      <c r="AQ104" s="331"/>
      <c r="AR104" s="331"/>
      <c r="AS104" s="331"/>
      <c r="AT104" s="331"/>
    </row>
    <row r="105" spans="1:46" ht="63" customHeight="1" thickTop="1" thickBot="1" x14ac:dyDescent="0.25">
      <c r="A105" s="326" t="s">
        <v>2611</v>
      </c>
      <c r="B105" s="326"/>
      <c r="C105" s="326"/>
      <c r="D105" s="326"/>
      <c r="E105" s="326"/>
      <c r="F105" s="326"/>
      <c r="G105" s="326"/>
      <c r="H105" s="326"/>
      <c r="I105" s="326"/>
      <c r="J105" s="326"/>
      <c r="K105" s="326"/>
      <c r="L105" s="326"/>
      <c r="M105" s="326"/>
      <c r="N105" s="326"/>
      <c r="O105" s="326"/>
      <c r="P105" s="326"/>
      <c r="Q105" s="136"/>
      <c r="R105" s="331"/>
      <c r="S105" s="331"/>
      <c r="T105" s="331"/>
      <c r="U105" s="331"/>
      <c r="V105" s="331"/>
      <c r="W105" s="331"/>
      <c r="X105" s="331"/>
      <c r="Y105" s="331"/>
      <c r="Z105" s="331"/>
      <c r="AA105" s="331"/>
      <c r="AB105" s="331"/>
      <c r="AC105" s="331"/>
      <c r="AD105" s="331"/>
      <c r="AE105" s="331"/>
      <c r="AF105" s="136"/>
      <c r="AG105" s="331"/>
      <c r="AH105" s="331"/>
      <c r="AI105" s="331"/>
      <c r="AJ105" s="331"/>
      <c r="AK105" s="331"/>
      <c r="AL105" s="331"/>
      <c r="AM105" s="331"/>
      <c r="AN105" s="331"/>
      <c r="AO105" s="331"/>
      <c r="AP105" s="331"/>
      <c r="AQ105" s="331"/>
      <c r="AR105" s="331"/>
      <c r="AS105" s="331"/>
      <c r="AT105" s="331"/>
    </row>
    <row r="106" spans="1:46" ht="63" customHeight="1" thickTop="1" thickBot="1" x14ac:dyDescent="0.25">
      <c r="A106" s="326" t="s">
        <v>2612</v>
      </c>
      <c r="B106" s="326"/>
      <c r="C106" s="326"/>
      <c r="D106" s="326"/>
      <c r="E106" s="326"/>
      <c r="F106" s="326"/>
      <c r="G106" s="326"/>
      <c r="H106" s="326"/>
      <c r="I106" s="326"/>
      <c r="J106" s="326"/>
      <c r="K106" s="326"/>
      <c r="L106" s="326"/>
      <c r="M106" s="326"/>
      <c r="N106" s="326"/>
      <c r="O106" s="326"/>
      <c r="P106" s="326"/>
      <c r="Q106" s="136"/>
      <c r="R106" s="331"/>
      <c r="S106" s="331"/>
      <c r="T106" s="331"/>
      <c r="U106" s="331"/>
      <c r="V106" s="331"/>
      <c r="W106" s="331"/>
      <c r="X106" s="331"/>
      <c r="Y106" s="331"/>
      <c r="Z106" s="331"/>
      <c r="AA106" s="331"/>
      <c r="AB106" s="331"/>
      <c r="AC106" s="331"/>
      <c r="AD106" s="331"/>
      <c r="AE106" s="331"/>
      <c r="AF106" s="136"/>
      <c r="AG106" s="331"/>
      <c r="AH106" s="331"/>
      <c r="AI106" s="331"/>
      <c r="AJ106" s="331"/>
      <c r="AK106" s="331"/>
      <c r="AL106" s="331"/>
      <c r="AM106" s="331"/>
      <c r="AN106" s="331"/>
      <c r="AO106" s="331"/>
      <c r="AP106" s="331"/>
      <c r="AQ106" s="331"/>
      <c r="AR106" s="331"/>
      <c r="AS106" s="331"/>
      <c r="AT106" s="331"/>
    </row>
    <row r="107" spans="1:46" ht="88.5" customHeight="1" thickTop="1" thickBot="1" x14ac:dyDescent="0.25">
      <c r="A107" s="326" t="s">
        <v>2613</v>
      </c>
      <c r="B107" s="326"/>
      <c r="C107" s="326"/>
      <c r="D107" s="326"/>
      <c r="E107" s="326"/>
      <c r="F107" s="326"/>
      <c r="G107" s="326"/>
      <c r="H107" s="326"/>
      <c r="I107" s="326"/>
      <c r="J107" s="326"/>
      <c r="K107" s="326"/>
      <c r="L107" s="326"/>
      <c r="M107" s="326"/>
      <c r="N107" s="326"/>
      <c r="O107" s="326"/>
      <c r="P107" s="326"/>
      <c r="Q107" s="136"/>
      <c r="R107" s="331"/>
      <c r="S107" s="331"/>
      <c r="T107" s="331"/>
      <c r="U107" s="331"/>
      <c r="V107" s="331"/>
      <c r="W107" s="331"/>
      <c r="X107" s="331"/>
      <c r="Y107" s="331"/>
      <c r="Z107" s="331"/>
      <c r="AA107" s="331"/>
      <c r="AB107" s="331"/>
      <c r="AC107" s="331"/>
      <c r="AD107" s="331"/>
      <c r="AE107" s="331"/>
      <c r="AF107" s="136"/>
      <c r="AG107" s="331"/>
      <c r="AH107" s="331"/>
      <c r="AI107" s="331"/>
      <c r="AJ107" s="331"/>
      <c r="AK107" s="331"/>
      <c r="AL107" s="331"/>
      <c r="AM107" s="331"/>
      <c r="AN107" s="331"/>
      <c r="AO107" s="331"/>
      <c r="AP107" s="331"/>
      <c r="AQ107" s="331"/>
      <c r="AR107" s="331"/>
      <c r="AS107" s="331"/>
      <c r="AT107" s="331"/>
    </row>
    <row r="108" spans="1:46" ht="63" customHeight="1" thickTop="1" thickBot="1" x14ac:dyDescent="0.25">
      <c r="A108" s="326" t="s">
        <v>2614</v>
      </c>
      <c r="B108" s="326"/>
      <c r="C108" s="326"/>
      <c r="D108" s="326"/>
      <c r="E108" s="326"/>
      <c r="F108" s="326"/>
      <c r="G108" s="326"/>
      <c r="H108" s="326"/>
      <c r="I108" s="326"/>
      <c r="J108" s="326"/>
      <c r="K108" s="326"/>
      <c r="L108" s="326"/>
      <c r="M108" s="326"/>
      <c r="N108" s="326"/>
      <c r="O108" s="326"/>
      <c r="P108" s="326"/>
      <c r="Q108" s="136"/>
      <c r="R108" s="331"/>
      <c r="S108" s="331"/>
      <c r="T108" s="331"/>
      <c r="U108" s="331"/>
      <c r="V108" s="331"/>
      <c r="W108" s="331"/>
      <c r="X108" s="331"/>
      <c r="Y108" s="331"/>
      <c r="Z108" s="331"/>
      <c r="AA108" s="331"/>
      <c r="AB108" s="331"/>
      <c r="AC108" s="331"/>
      <c r="AD108" s="331"/>
      <c r="AE108" s="331"/>
      <c r="AF108" s="136"/>
      <c r="AG108" s="331"/>
      <c r="AH108" s="331"/>
      <c r="AI108" s="331"/>
      <c r="AJ108" s="331"/>
      <c r="AK108" s="331"/>
      <c r="AL108" s="331"/>
      <c r="AM108" s="331"/>
      <c r="AN108" s="331"/>
      <c r="AO108" s="331"/>
      <c r="AP108" s="331"/>
      <c r="AQ108" s="331"/>
      <c r="AR108" s="331"/>
      <c r="AS108" s="331"/>
      <c r="AT108" s="331"/>
    </row>
    <row r="109" spans="1:46" ht="63" customHeight="1" thickTop="1" thickBot="1" x14ac:dyDescent="0.25">
      <c r="A109" s="326" t="s">
        <v>2615</v>
      </c>
      <c r="B109" s="326"/>
      <c r="C109" s="326"/>
      <c r="D109" s="326"/>
      <c r="E109" s="326"/>
      <c r="F109" s="326"/>
      <c r="G109" s="326"/>
      <c r="H109" s="326"/>
      <c r="I109" s="326"/>
      <c r="J109" s="326"/>
      <c r="K109" s="326"/>
      <c r="L109" s="326"/>
      <c r="M109" s="326"/>
      <c r="N109" s="326"/>
      <c r="O109" s="326"/>
      <c r="P109" s="326"/>
      <c r="Q109" s="136"/>
      <c r="R109" s="331"/>
      <c r="S109" s="331"/>
      <c r="T109" s="331"/>
      <c r="U109" s="331"/>
      <c r="V109" s="331"/>
      <c r="W109" s="331"/>
      <c r="X109" s="331"/>
      <c r="Y109" s="331"/>
      <c r="Z109" s="331"/>
      <c r="AA109" s="331"/>
      <c r="AB109" s="331"/>
      <c r="AC109" s="331"/>
      <c r="AD109" s="331"/>
      <c r="AE109" s="331"/>
      <c r="AF109" s="136"/>
      <c r="AG109" s="331"/>
      <c r="AH109" s="331"/>
      <c r="AI109" s="331"/>
      <c r="AJ109" s="331"/>
      <c r="AK109" s="331"/>
      <c r="AL109" s="331"/>
      <c r="AM109" s="331"/>
      <c r="AN109" s="331"/>
      <c r="AO109" s="331"/>
      <c r="AP109" s="331"/>
      <c r="AQ109" s="331"/>
      <c r="AR109" s="331"/>
      <c r="AS109" s="331"/>
      <c r="AT109" s="331"/>
    </row>
    <row r="110" spans="1:46" ht="63" customHeight="1" thickTop="1" thickBot="1" x14ac:dyDescent="0.25">
      <c r="A110" s="332" t="s">
        <v>2616</v>
      </c>
      <c r="B110" s="332"/>
      <c r="C110" s="332"/>
      <c r="D110" s="332"/>
      <c r="E110" s="332"/>
      <c r="F110" s="332"/>
      <c r="G110" s="332"/>
      <c r="H110" s="332"/>
      <c r="I110" s="332"/>
      <c r="J110" s="332"/>
      <c r="K110" s="332"/>
      <c r="L110" s="332"/>
      <c r="M110" s="332"/>
      <c r="N110" s="332"/>
      <c r="O110" s="332"/>
      <c r="P110" s="332"/>
      <c r="Q110" s="136"/>
      <c r="R110" s="333"/>
      <c r="S110" s="333"/>
      <c r="T110" s="333"/>
      <c r="U110" s="333"/>
      <c r="V110" s="333"/>
      <c r="W110" s="333"/>
      <c r="X110" s="333"/>
      <c r="Y110" s="333"/>
      <c r="Z110" s="333"/>
      <c r="AA110" s="333"/>
      <c r="AB110" s="333"/>
      <c r="AC110" s="333"/>
      <c r="AD110" s="333"/>
      <c r="AE110" s="333"/>
      <c r="AF110" s="136"/>
      <c r="AG110" s="333"/>
      <c r="AH110" s="333"/>
      <c r="AI110" s="333"/>
      <c r="AJ110" s="333"/>
      <c r="AK110" s="333"/>
      <c r="AL110" s="333"/>
      <c r="AM110" s="333"/>
      <c r="AN110" s="333"/>
      <c r="AO110" s="333"/>
      <c r="AP110" s="333"/>
      <c r="AQ110" s="333"/>
      <c r="AR110" s="333"/>
      <c r="AS110" s="333"/>
      <c r="AT110" s="333"/>
    </row>
    <row r="111" spans="1:46" ht="63" customHeight="1" thickTop="1" thickBot="1" x14ac:dyDescent="0.25">
      <c r="A111" s="332" t="s">
        <v>2617</v>
      </c>
      <c r="B111" s="332"/>
      <c r="C111" s="332"/>
      <c r="D111" s="332"/>
      <c r="E111" s="332"/>
      <c r="F111" s="332"/>
      <c r="G111" s="332"/>
      <c r="H111" s="332"/>
      <c r="I111" s="332"/>
      <c r="J111" s="332"/>
      <c r="K111" s="332"/>
      <c r="L111" s="332"/>
      <c r="M111" s="332"/>
      <c r="N111" s="332"/>
      <c r="O111" s="332"/>
      <c r="P111" s="332"/>
      <c r="Q111" s="136"/>
      <c r="R111" s="333"/>
      <c r="S111" s="333"/>
      <c r="T111" s="333"/>
      <c r="U111" s="333"/>
      <c r="V111" s="333"/>
      <c r="W111" s="333"/>
      <c r="X111" s="333"/>
      <c r="Y111" s="333"/>
      <c r="Z111" s="333"/>
      <c r="AA111" s="333"/>
      <c r="AB111" s="333"/>
      <c r="AC111" s="333"/>
      <c r="AD111" s="333"/>
      <c r="AE111" s="333"/>
      <c r="AF111" s="136"/>
      <c r="AG111" s="333"/>
      <c r="AH111" s="333"/>
      <c r="AI111" s="333"/>
      <c r="AJ111" s="333"/>
      <c r="AK111" s="333"/>
      <c r="AL111" s="333"/>
      <c r="AM111" s="333"/>
      <c r="AN111" s="333"/>
      <c r="AO111" s="333"/>
      <c r="AP111" s="333"/>
      <c r="AQ111" s="333"/>
      <c r="AR111" s="333"/>
      <c r="AS111" s="333"/>
      <c r="AT111" s="333"/>
    </row>
    <row r="112" spans="1:46" ht="63" customHeight="1" thickTop="1" thickBot="1" x14ac:dyDescent="0.25">
      <c r="A112" s="332" t="s">
        <v>2618</v>
      </c>
      <c r="B112" s="332"/>
      <c r="C112" s="332"/>
      <c r="D112" s="332"/>
      <c r="E112" s="332"/>
      <c r="F112" s="332"/>
      <c r="G112" s="332"/>
      <c r="H112" s="332"/>
      <c r="I112" s="332"/>
      <c r="J112" s="332"/>
      <c r="K112" s="332"/>
      <c r="L112" s="332"/>
      <c r="M112" s="332"/>
      <c r="N112" s="332"/>
      <c r="O112" s="332"/>
      <c r="P112" s="332"/>
      <c r="Q112" s="136"/>
      <c r="R112" s="333"/>
      <c r="S112" s="333"/>
      <c r="T112" s="333"/>
      <c r="U112" s="333"/>
      <c r="V112" s="333"/>
      <c r="W112" s="333"/>
      <c r="X112" s="333"/>
      <c r="Y112" s="333"/>
      <c r="Z112" s="333"/>
      <c r="AA112" s="333"/>
      <c r="AB112" s="333"/>
      <c r="AC112" s="333"/>
      <c r="AD112" s="333"/>
      <c r="AE112" s="333"/>
      <c r="AF112" s="136"/>
      <c r="AG112" s="333"/>
      <c r="AH112" s="333"/>
      <c r="AI112" s="333"/>
      <c r="AJ112" s="333"/>
      <c r="AK112" s="333"/>
      <c r="AL112" s="333"/>
      <c r="AM112" s="333"/>
      <c r="AN112" s="333"/>
      <c r="AO112" s="333"/>
      <c r="AP112" s="333"/>
      <c r="AQ112" s="333"/>
      <c r="AR112" s="333"/>
      <c r="AS112" s="333"/>
      <c r="AT112" s="333"/>
    </row>
    <row r="113" spans="1:46" ht="63" customHeight="1" thickTop="1" thickBot="1" x14ac:dyDescent="0.25">
      <c r="A113" s="332" t="s">
        <v>2619</v>
      </c>
      <c r="B113" s="332"/>
      <c r="C113" s="332"/>
      <c r="D113" s="332"/>
      <c r="E113" s="332"/>
      <c r="F113" s="332"/>
      <c r="G113" s="332"/>
      <c r="H113" s="332"/>
      <c r="I113" s="332"/>
      <c r="J113" s="332"/>
      <c r="K113" s="332"/>
      <c r="L113" s="332"/>
      <c r="M113" s="332"/>
      <c r="N113" s="332"/>
      <c r="O113" s="332"/>
      <c r="P113" s="332"/>
      <c r="Q113" s="136"/>
      <c r="R113" s="333"/>
      <c r="S113" s="333"/>
      <c r="T113" s="333"/>
      <c r="U113" s="333"/>
      <c r="V113" s="333"/>
      <c r="W113" s="333"/>
      <c r="X113" s="333"/>
      <c r="Y113" s="333"/>
      <c r="Z113" s="333"/>
      <c r="AA113" s="333"/>
      <c r="AB113" s="333"/>
      <c r="AC113" s="333"/>
      <c r="AD113" s="333"/>
      <c r="AE113" s="333"/>
      <c r="AF113" s="136"/>
      <c r="AG113" s="333"/>
      <c r="AH113" s="333"/>
      <c r="AI113" s="333"/>
      <c r="AJ113" s="333"/>
      <c r="AK113" s="333"/>
      <c r="AL113" s="333"/>
      <c r="AM113" s="333"/>
      <c r="AN113" s="333"/>
      <c r="AO113" s="333"/>
      <c r="AP113" s="333"/>
      <c r="AQ113" s="333"/>
      <c r="AR113" s="333"/>
      <c r="AS113" s="333"/>
      <c r="AT113" s="333"/>
    </row>
    <row r="114" spans="1:46" ht="96" customHeight="1" thickTop="1" thickBot="1" x14ac:dyDescent="0.25">
      <c r="A114" s="332" t="s">
        <v>2620</v>
      </c>
      <c r="B114" s="332"/>
      <c r="C114" s="332"/>
      <c r="D114" s="332"/>
      <c r="E114" s="332"/>
      <c r="F114" s="332"/>
      <c r="G114" s="332"/>
      <c r="H114" s="332"/>
      <c r="I114" s="332"/>
      <c r="J114" s="332"/>
      <c r="K114" s="332"/>
      <c r="L114" s="332"/>
      <c r="M114" s="332"/>
      <c r="N114" s="332"/>
      <c r="O114" s="332"/>
      <c r="P114" s="332"/>
      <c r="Q114" s="136"/>
      <c r="R114" s="333"/>
      <c r="S114" s="333"/>
      <c r="T114" s="333"/>
      <c r="U114" s="333"/>
      <c r="V114" s="333"/>
      <c r="W114" s="333"/>
      <c r="X114" s="333"/>
      <c r="Y114" s="333"/>
      <c r="Z114" s="333"/>
      <c r="AA114" s="333"/>
      <c r="AB114" s="333"/>
      <c r="AC114" s="333"/>
      <c r="AD114" s="333"/>
      <c r="AE114" s="333"/>
      <c r="AF114" s="136"/>
      <c r="AG114" s="333"/>
      <c r="AH114" s="333"/>
      <c r="AI114" s="333"/>
      <c r="AJ114" s="333"/>
      <c r="AK114" s="333"/>
      <c r="AL114" s="333"/>
      <c r="AM114" s="333"/>
      <c r="AN114" s="333"/>
      <c r="AO114" s="333"/>
      <c r="AP114" s="333"/>
      <c r="AQ114" s="333"/>
      <c r="AR114" s="333"/>
      <c r="AS114" s="333"/>
      <c r="AT114" s="333"/>
    </row>
    <row r="115" spans="1:46" ht="63" customHeight="1" thickTop="1" thickBot="1" x14ac:dyDescent="0.25">
      <c r="A115" s="332" t="s">
        <v>2621</v>
      </c>
      <c r="B115" s="332"/>
      <c r="C115" s="332"/>
      <c r="D115" s="332"/>
      <c r="E115" s="332"/>
      <c r="F115" s="332"/>
      <c r="G115" s="332"/>
      <c r="H115" s="332"/>
      <c r="I115" s="332"/>
      <c r="J115" s="332"/>
      <c r="K115" s="332"/>
      <c r="L115" s="332"/>
      <c r="M115" s="332"/>
      <c r="N115" s="332"/>
      <c r="O115" s="332"/>
      <c r="P115" s="332"/>
      <c r="Q115" s="136"/>
      <c r="R115" s="333"/>
      <c r="S115" s="333"/>
      <c r="T115" s="333"/>
      <c r="U115" s="333"/>
      <c r="V115" s="333"/>
      <c r="W115" s="333"/>
      <c r="X115" s="333"/>
      <c r="Y115" s="333"/>
      <c r="Z115" s="333"/>
      <c r="AA115" s="333"/>
      <c r="AB115" s="333"/>
      <c r="AC115" s="333"/>
      <c r="AD115" s="333"/>
      <c r="AE115" s="333"/>
      <c r="AF115" s="136"/>
      <c r="AG115" s="333"/>
      <c r="AH115" s="333"/>
      <c r="AI115" s="333"/>
      <c r="AJ115" s="333"/>
      <c r="AK115" s="333"/>
      <c r="AL115" s="333"/>
      <c r="AM115" s="333"/>
      <c r="AN115" s="333"/>
      <c r="AO115" s="333"/>
      <c r="AP115" s="333"/>
      <c r="AQ115" s="333"/>
      <c r="AR115" s="333"/>
      <c r="AS115" s="333"/>
      <c r="AT115" s="333"/>
    </row>
    <row r="116" spans="1:46" ht="63" customHeight="1" thickTop="1" thickBot="1" x14ac:dyDescent="0.25">
      <c r="A116" s="332" t="s">
        <v>2622</v>
      </c>
      <c r="B116" s="332"/>
      <c r="C116" s="332"/>
      <c r="D116" s="332"/>
      <c r="E116" s="332"/>
      <c r="F116" s="332"/>
      <c r="G116" s="332"/>
      <c r="H116" s="332"/>
      <c r="I116" s="332"/>
      <c r="J116" s="332"/>
      <c r="K116" s="332"/>
      <c r="L116" s="332"/>
      <c r="M116" s="332"/>
      <c r="N116" s="332"/>
      <c r="O116" s="332"/>
      <c r="P116" s="332"/>
      <c r="Q116" s="136"/>
      <c r="R116" s="333"/>
      <c r="S116" s="333"/>
      <c r="T116" s="333"/>
      <c r="U116" s="333"/>
      <c r="V116" s="333"/>
      <c r="W116" s="333"/>
      <c r="X116" s="333"/>
      <c r="Y116" s="333"/>
      <c r="Z116" s="333"/>
      <c r="AA116" s="333"/>
      <c r="AB116" s="333"/>
      <c r="AC116" s="333"/>
      <c r="AD116" s="333"/>
      <c r="AE116" s="333"/>
      <c r="AF116" s="136"/>
      <c r="AG116" s="333"/>
      <c r="AH116" s="333"/>
      <c r="AI116" s="333"/>
      <c r="AJ116" s="333"/>
      <c r="AK116" s="333"/>
      <c r="AL116" s="333"/>
      <c r="AM116" s="333"/>
      <c r="AN116" s="333"/>
      <c r="AO116" s="333"/>
      <c r="AP116" s="333"/>
      <c r="AQ116" s="333"/>
      <c r="AR116" s="333"/>
      <c r="AS116" s="333"/>
      <c r="AT116" s="333"/>
    </row>
    <row r="117" spans="1:46" ht="63" customHeight="1" thickTop="1" thickBot="1" x14ac:dyDescent="0.25">
      <c r="A117" s="332" t="s">
        <v>2623</v>
      </c>
      <c r="B117" s="332"/>
      <c r="C117" s="332"/>
      <c r="D117" s="332"/>
      <c r="E117" s="332"/>
      <c r="F117" s="332"/>
      <c r="G117" s="332"/>
      <c r="H117" s="332"/>
      <c r="I117" s="332"/>
      <c r="J117" s="332"/>
      <c r="K117" s="332"/>
      <c r="L117" s="332"/>
      <c r="M117" s="332"/>
      <c r="N117" s="332"/>
      <c r="O117" s="332"/>
      <c r="P117" s="332"/>
      <c r="Q117" s="136"/>
      <c r="R117" s="333"/>
      <c r="S117" s="333"/>
      <c r="T117" s="333"/>
      <c r="U117" s="333"/>
      <c r="V117" s="333"/>
      <c r="W117" s="333"/>
      <c r="X117" s="333"/>
      <c r="Y117" s="333"/>
      <c r="Z117" s="333"/>
      <c r="AA117" s="333"/>
      <c r="AB117" s="333"/>
      <c r="AC117" s="333"/>
      <c r="AD117" s="333"/>
      <c r="AE117" s="333"/>
      <c r="AF117" s="136"/>
      <c r="AG117" s="333"/>
      <c r="AH117" s="333"/>
      <c r="AI117" s="333"/>
      <c r="AJ117" s="333"/>
      <c r="AK117" s="333"/>
      <c r="AL117" s="333"/>
      <c r="AM117" s="333"/>
      <c r="AN117" s="333"/>
      <c r="AO117" s="333"/>
      <c r="AP117" s="333"/>
      <c r="AQ117" s="333"/>
      <c r="AR117" s="333"/>
      <c r="AS117" s="333"/>
      <c r="AT117" s="333"/>
    </row>
    <row r="118" spans="1:46" ht="63" customHeight="1" thickTop="1" thickBot="1" x14ac:dyDescent="0.25">
      <c r="A118" s="332" t="s">
        <v>2624</v>
      </c>
      <c r="B118" s="332"/>
      <c r="C118" s="332"/>
      <c r="D118" s="332"/>
      <c r="E118" s="332"/>
      <c r="F118" s="332"/>
      <c r="G118" s="332"/>
      <c r="H118" s="332"/>
      <c r="I118" s="332"/>
      <c r="J118" s="332"/>
      <c r="K118" s="332"/>
      <c r="L118" s="332"/>
      <c r="M118" s="332"/>
      <c r="N118" s="332"/>
      <c r="O118" s="332"/>
      <c r="P118" s="332"/>
      <c r="Q118" s="136"/>
      <c r="R118" s="333"/>
      <c r="S118" s="333"/>
      <c r="T118" s="333"/>
      <c r="U118" s="333"/>
      <c r="V118" s="333"/>
      <c r="W118" s="333"/>
      <c r="X118" s="333"/>
      <c r="Y118" s="333"/>
      <c r="Z118" s="333"/>
      <c r="AA118" s="333"/>
      <c r="AB118" s="333"/>
      <c r="AC118" s="333"/>
      <c r="AD118" s="333"/>
      <c r="AE118" s="333"/>
      <c r="AF118" s="136"/>
      <c r="AG118" s="333"/>
      <c r="AH118" s="333"/>
      <c r="AI118" s="333"/>
      <c r="AJ118" s="333"/>
      <c r="AK118" s="333"/>
      <c r="AL118" s="333"/>
      <c r="AM118" s="333"/>
      <c r="AN118" s="333"/>
      <c r="AO118" s="333"/>
      <c r="AP118" s="333"/>
      <c r="AQ118" s="333"/>
      <c r="AR118" s="333"/>
      <c r="AS118" s="333"/>
      <c r="AT118" s="333"/>
    </row>
    <row r="119" spans="1:46" ht="63" customHeight="1" thickTop="1" thickBot="1" x14ac:dyDescent="0.25">
      <c r="A119" s="332" t="s">
        <v>2625</v>
      </c>
      <c r="B119" s="332"/>
      <c r="C119" s="332"/>
      <c r="D119" s="332"/>
      <c r="E119" s="332"/>
      <c r="F119" s="332"/>
      <c r="G119" s="332"/>
      <c r="H119" s="332"/>
      <c r="I119" s="332"/>
      <c r="J119" s="332"/>
      <c r="K119" s="332"/>
      <c r="L119" s="332"/>
      <c r="M119" s="332"/>
      <c r="N119" s="332"/>
      <c r="O119" s="332"/>
      <c r="P119" s="332"/>
      <c r="Q119" s="136"/>
      <c r="R119" s="333"/>
      <c r="S119" s="333"/>
      <c r="T119" s="333"/>
      <c r="U119" s="333"/>
      <c r="V119" s="333"/>
      <c r="W119" s="333"/>
      <c r="X119" s="333"/>
      <c r="Y119" s="333"/>
      <c r="Z119" s="333"/>
      <c r="AA119" s="333"/>
      <c r="AB119" s="333"/>
      <c r="AC119" s="333"/>
      <c r="AD119" s="333"/>
      <c r="AE119" s="333"/>
      <c r="AF119" s="136"/>
      <c r="AG119" s="333"/>
      <c r="AH119" s="333"/>
      <c r="AI119" s="333"/>
      <c r="AJ119" s="333"/>
      <c r="AK119" s="333"/>
      <c r="AL119" s="333"/>
      <c r="AM119" s="333"/>
      <c r="AN119" s="333"/>
      <c r="AO119" s="333"/>
      <c r="AP119" s="333"/>
      <c r="AQ119" s="333"/>
      <c r="AR119" s="333"/>
      <c r="AS119" s="333"/>
      <c r="AT119" s="333"/>
    </row>
    <row r="120" spans="1:46" ht="63" customHeight="1" thickTop="1" thickBot="1" x14ac:dyDescent="0.25">
      <c r="A120" s="332" t="s">
        <v>2626</v>
      </c>
      <c r="B120" s="332"/>
      <c r="C120" s="332"/>
      <c r="D120" s="332"/>
      <c r="E120" s="332"/>
      <c r="F120" s="332"/>
      <c r="G120" s="332"/>
      <c r="H120" s="332"/>
      <c r="I120" s="332"/>
      <c r="J120" s="332"/>
      <c r="K120" s="332"/>
      <c r="L120" s="332"/>
      <c r="M120" s="332"/>
      <c r="N120" s="332"/>
      <c r="O120" s="332"/>
      <c r="P120" s="332"/>
      <c r="Q120" s="136"/>
      <c r="R120" s="333"/>
      <c r="S120" s="333"/>
      <c r="T120" s="333"/>
      <c r="U120" s="333"/>
      <c r="V120" s="333"/>
      <c r="W120" s="333"/>
      <c r="X120" s="333"/>
      <c r="Y120" s="333"/>
      <c r="Z120" s="333"/>
      <c r="AA120" s="333"/>
      <c r="AB120" s="333"/>
      <c r="AC120" s="333"/>
      <c r="AD120" s="333"/>
      <c r="AE120" s="333"/>
      <c r="AF120" s="136"/>
      <c r="AG120" s="333"/>
      <c r="AH120" s="333"/>
      <c r="AI120" s="333"/>
      <c r="AJ120" s="333"/>
      <c r="AK120" s="333"/>
      <c r="AL120" s="333"/>
      <c r="AM120" s="333"/>
      <c r="AN120" s="333"/>
      <c r="AO120" s="333"/>
      <c r="AP120" s="333"/>
      <c r="AQ120" s="333"/>
      <c r="AR120" s="333"/>
      <c r="AS120" s="333"/>
      <c r="AT120" s="333"/>
    </row>
    <row r="121" spans="1:46" ht="63" customHeight="1" thickTop="1" thickBot="1" x14ac:dyDescent="0.25">
      <c r="A121" s="332" t="s">
        <v>2627</v>
      </c>
      <c r="B121" s="332"/>
      <c r="C121" s="332"/>
      <c r="D121" s="332"/>
      <c r="E121" s="332"/>
      <c r="F121" s="332"/>
      <c r="G121" s="332"/>
      <c r="H121" s="332"/>
      <c r="I121" s="332"/>
      <c r="J121" s="332"/>
      <c r="K121" s="332"/>
      <c r="L121" s="332"/>
      <c r="M121" s="332"/>
      <c r="N121" s="332"/>
      <c r="O121" s="332"/>
      <c r="P121" s="332"/>
      <c r="Q121" s="136"/>
      <c r="R121" s="333"/>
      <c r="S121" s="333"/>
      <c r="T121" s="333"/>
      <c r="U121" s="333"/>
      <c r="V121" s="333"/>
      <c r="W121" s="333"/>
      <c r="X121" s="333"/>
      <c r="Y121" s="333"/>
      <c r="Z121" s="333"/>
      <c r="AA121" s="333"/>
      <c r="AB121" s="333"/>
      <c r="AC121" s="333"/>
      <c r="AD121" s="333"/>
      <c r="AE121" s="333"/>
      <c r="AF121" s="136"/>
      <c r="AG121" s="333"/>
      <c r="AH121" s="333"/>
      <c r="AI121" s="333"/>
      <c r="AJ121" s="333"/>
      <c r="AK121" s="333"/>
      <c r="AL121" s="333"/>
      <c r="AM121" s="333"/>
      <c r="AN121" s="333"/>
      <c r="AO121" s="333"/>
      <c r="AP121" s="333"/>
      <c r="AQ121" s="333"/>
      <c r="AR121" s="333"/>
      <c r="AS121" s="333"/>
      <c r="AT121" s="333"/>
    </row>
    <row r="122" spans="1:46" ht="63" customHeight="1" thickTop="1" thickBot="1" x14ac:dyDescent="0.25">
      <c r="A122" s="332" t="s">
        <v>2628</v>
      </c>
      <c r="B122" s="332"/>
      <c r="C122" s="332"/>
      <c r="D122" s="332"/>
      <c r="E122" s="332"/>
      <c r="F122" s="332"/>
      <c r="G122" s="332"/>
      <c r="H122" s="332"/>
      <c r="I122" s="332"/>
      <c r="J122" s="332"/>
      <c r="K122" s="332"/>
      <c r="L122" s="332"/>
      <c r="M122" s="332"/>
      <c r="N122" s="332"/>
      <c r="O122" s="332"/>
      <c r="P122" s="332"/>
      <c r="Q122" s="136"/>
      <c r="R122" s="333"/>
      <c r="S122" s="333"/>
      <c r="T122" s="333"/>
      <c r="U122" s="333"/>
      <c r="V122" s="333"/>
      <c r="W122" s="333"/>
      <c r="X122" s="333"/>
      <c r="Y122" s="333"/>
      <c r="Z122" s="333"/>
      <c r="AA122" s="333"/>
      <c r="AB122" s="333"/>
      <c r="AC122" s="333"/>
      <c r="AD122" s="333"/>
      <c r="AE122" s="333"/>
      <c r="AF122" s="136"/>
      <c r="AG122" s="333"/>
      <c r="AH122" s="333"/>
      <c r="AI122" s="333"/>
      <c r="AJ122" s="333"/>
      <c r="AK122" s="333"/>
      <c r="AL122" s="333"/>
      <c r="AM122" s="333"/>
      <c r="AN122" s="333"/>
      <c r="AO122" s="333"/>
      <c r="AP122" s="333"/>
      <c r="AQ122" s="333"/>
      <c r="AR122" s="333"/>
      <c r="AS122" s="333"/>
      <c r="AT122" s="333"/>
    </row>
    <row r="123" spans="1:46" ht="63" customHeight="1" thickTop="1" thickBot="1" x14ac:dyDescent="0.25">
      <c r="A123" s="332" t="s">
        <v>2629</v>
      </c>
      <c r="B123" s="332"/>
      <c r="C123" s="332"/>
      <c r="D123" s="332"/>
      <c r="E123" s="332"/>
      <c r="F123" s="332"/>
      <c r="G123" s="332"/>
      <c r="H123" s="332"/>
      <c r="I123" s="332"/>
      <c r="J123" s="332"/>
      <c r="K123" s="332"/>
      <c r="L123" s="332"/>
      <c r="M123" s="332"/>
      <c r="N123" s="332"/>
      <c r="O123" s="332"/>
      <c r="P123" s="332"/>
      <c r="Q123" s="136"/>
      <c r="R123" s="333"/>
      <c r="S123" s="333"/>
      <c r="T123" s="333"/>
      <c r="U123" s="333"/>
      <c r="V123" s="333"/>
      <c r="W123" s="333"/>
      <c r="X123" s="333"/>
      <c r="Y123" s="333"/>
      <c r="Z123" s="333"/>
      <c r="AA123" s="333"/>
      <c r="AB123" s="333"/>
      <c r="AC123" s="333"/>
      <c r="AD123" s="333"/>
      <c r="AE123" s="333"/>
      <c r="AF123" s="136"/>
      <c r="AG123" s="333"/>
      <c r="AH123" s="333"/>
      <c r="AI123" s="333"/>
      <c r="AJ123" s="333"/>
      <c r="AK123" s="333"/>
      <c r="AL123" s="333"/>
      <c r="AM123" s="333"/>
      <c r="AN123" s="333"/>
      <c r="AO123" s="333"/>
      <c r="AP123" s="333"/>
      <c r="AQ123" s="333"/>
      <c r="AR123" s="333"/>
      <c r="AS123" s="333"/>
      <c r="AT123" s="333"/>
    </row>
    <row r="124" spans="1:46" ht="63" customHeight="1" thickTop="1" thickBot="1" x14ac:dyDescent="0.25">
      <c r="A124" s="332" t="s">
        <v>2630</v>
      </c>
      <c r="B124" s="332"/>
      <c r="C124" s="332"/>
      <c r="D124" s="332"/>
      <c r="E124" s="332"/>
      <c r="F124" s="332"/>
      <c r="G124" s="332"/>
      <c r="H124" s="332"/>
      <c r="I124" s="332"/>
      <c r="J124" s="332"/>
      <c r="K124" s="332"/>
      <c r="L124" s="332"/>
      <c r="M124" s="332"/>
      <c r="N124" s="332"/>
      <c r="O124" s="332"/>
      <c r="P124" s="332"/>
      <c r="Q124" s="136"/>
      <c r="R124" s="333"/>
      <c r="S124" s="333"/>
      <c r="T124" s="333"/>
      <c r="U124" s="333"/>
      <c r="V124" s="333"/>
      <c r="W124" s="333"/>
      <c r="X124" s="333"/>
      <c r="Y124" s="333"/>
      <c r="Z124" s="333"/>
      <c r="AA124" s="333"/>
      <c r="AB124" s="333"/>
      <c r="AC124" s="333"/>
      <c r="AD124" s="333"/>
      <c r="AE124" s="333"/>
      <c r="AF124" s="136"/>
      <c r="AG124" s="333"/>
      <c r="AH124" s="333"/>
      <c r="AI124" s="333"/>
      <c r="AJ124" s="333"/>
      <c r="AK124" s="333"/>
      <c r="AL124" s="333"/>
      <c r="AM124" s="333"/>
      <c r="AN124" s="333"/>
      <c r="AO124" s="333"/>
      <c r="AP124" s="333"/>
      <c r="AQ124" s="333"/>
      <c r="AR124" s="333"/>
      <c r="AS124" s="333"/>
      <c r="AT124" s="333"/>
    </row>
    <row r="125" spans="1:46" ht="63" customHeight="1" thickTop="1" thickBot="1" x14ac:dyDescent="0.25">
      <c r="A125" s="332" t="s">
        <v>2631</v>
      </c>
      <c r="B125" s="332"/>
      <c r="C125" s="332"/>
      <c r="D125" s="332"/>
      <c r="E125" s="332"/>
      <c r="F125" s="332"/>
      <c r="G125" s="332"/>
      <c r="H125" s="332"/>
      <c r="I125" s="332"/>
      <c r="J125" s="332"/>
      <c r="K125" s="332"/>
      <c r="L125" s="332"/>
      <c r="M125" s="332"/>
      <c r="N125" s="332"/>
      <c r="O125" s="332"/>
      <c r="P125" s="332"/>
      <c r="Q125" s="136"/>
      <c r="R125" s="333"/>
      <c r="S125" s="333"/>
      <c r="T125" s="333"/>
      <c r="U125" s="333"/>
      <c r="V125" s="333"/>
      <c r="W125" s="333"/>
      <c r="X125" s="333"/>
      <c r="Y125" s="333"/>
      <c r="Z125" s="333"/>
      <c r="AA125" s="333"/>
      <c r="AB125" s="333"/>
      <c r="AC125" s="333"/>
      <c r="AD125" s="333"/>
      <c r="AE125" s="333"/>
      <c r="AF125" s="136"/>
      <c r="AG125" s="333"/>
      <c r="AH125" s="333"/>
      <c r="AI125" s="333"/>
      <c r="AJ125" s="333"/>
      <c r="AK125" s="333"/>
      <c r="AL125" s="333"/>
      <c r="AM125" s="333"/>
      <c r="AN125" s="333"/>
      <c r="AO125" s="333"/>
      <c r="AP125" s="333"/>
      <c r="AQ125" s="333"/>
      <c r="AR125" s="333"/>
      <c r="AS125" s="333"/>
      <c r="AT125" s="333"/>
    </row>
    <row r="126" spans="1:46" ht="63" customHeight="1" thickTop="1" thickBot="1" x14ac:dyDescent="0.25">
      <c r="A126" s="326" t="s">
        <v>2632</v>
      </c>
      <c r="B126" s="326"/>
      <c r="C126" s="326"/>
      <c r="D126" s="326"/>
      <c r="E126" s="326"/>
      <c r="F126" s="326"/>
      <c r="G126" s="326"/>
      <c r="H126" s="326"/>
      <c r="I126" s="326"/>
      <c r="J126" s="326"/>
      <c r="K126" s="326"/>
      <c r="L126" s="326"/>
      <c r="M126" s="326"/>
      <c r="N126" s="326"/>
      <c r="O126" s="326"/>
      <c r="P126" s="326"/>
      <c r="Q126" s="136"/>
      <c r="R126" s="331"/>
      <c r="S126" s="331"/>
      <c r="T126" s="331"/>
      <c r="U126" s="331"/>
      <c r="V126" s="331"/>
      <c r="W126" s="331"/>
      <c r="X126" s="331"/>
      <c r="Y126" s="331"/>
      <c r="Z126" s="331"/>
      <c r="AA126" s="331"/>
      <c r="AB126" s="331"/>
      <c r="AC126" s="331"/>
      <c r="AD126" s="331"/>
      <c r="AE126" s="331"/>
      <c r="AF126" s="136"/>
      <c r="AG126" s="331"/>
      <c r="AH126" s="331"/>
      <c r="AI126" s="331"/>
      <c r="AJ126" s="331"/>
      <c r="AK126" s="331"/>
      <c r="AL126" s="331"/>
      <c r="AM126" s="331"/>
      <c r="AN126" s="331"/>
      <c r="AO126" s="331"/>
      <c r="AP126" s="331"/>
      <c r="AQ126" s="331"/>
      <c r="AR126" s="331"/>
      <c r="AS126" s="331"/>
      <c r="AT126" s="331"/>
    </row>
    <row r="127" spans="1:46" ht="18" customHeight="1" thickTop="1" thickBot="1" x14ac:dyDescent="0.25">
      <c r="Q127" s="137"/>
      <c r="AF127" s="137"/>
    </row>
    <row r="128" spans="1:46" ht="18" customHeight="1" thickTop="1" thickBot="1" x14ac:dyDescent="0.25">
      <c r="A128" s="334" t="s">
        <v>73</v>
      </c>
      <c r="B128" s="334"/>
      <c r="C128" s="334"/>
      <c r="D128" s="334"/>
      <c r="E128" s="334"/>
      <c r="F128" s="334"/>
      <c r="G128" s="334"/>
      <c r="H128" s="334"/>
      <c r="I128" s="334"/>
      <c r="J128" s="334"/>
      <c r="K128" s="334"/>
      <c r="L128" s="334"/>
      <c r="M128" s="334"/>
      <c r="N128" s="334"/>
      <c r="O128" s="334"/>
      <c r="P128" s="334"/>
      <c r="Q128" s="138" t="s">
        <v>64</v>
      </c>
      <c r="R128" s="335" t="s">
        <v>65</v>
      </c>
      <c r="S128" s="335"/>
      <c r="T128" s="335"/>
      <c r="U128" s="335"/>
      <c r="V128" s="335"/>
      <c r="W128" s="335"/>
      <c r="X128" s="335"/>
      <c r="Y128" s="335"/>
      <c r="Z128" s="335"/>
      <c r="AA128" s="335"/>
      <c r="AB128" s="335"/>
      <c r="AC128" s="335"/>
      <c r="AD128" s="335"/>
      <c r="AE128" s="335"/>
      <c r="AF128" s="139" t="s">
        <v>64</v>
      </c>
      <c r="AG128" s="336" t="s">
        <v>7</v>
      </c>
      <c r="AH128" s="336"/>
      <c r="AI128" s="336"/>
      <c r="AJ128" s="336"/>
      <c r="AK128" s="336"/>
      <c r="AL128" s="336"/>
      <c r="AM128" s="336"/>
      <c r="AN128" s="336"/>
      <c r="AO128" s="336"/>
      <c r="AP128" s="336"/>
      <c r="AQ128" s="336"/>
      <c r="AR128" s="336"/>
      <c r="AS128" s="336"/>
      <c r="AT128" s="336"/>
    </row>
    <row r="129" spans="1:46" ht="63" customHeight="1" thickTop="1" thickBot="1" x14ac:dyDescent="0.25">
      <c r="A129" s="326" t="s">
        <v>2633</v>
      </c>
      <c r="B129" s="326"/>
      <c r="C129" s="326"/>
      <c r="D129" s="326"/>
      <c r="E129" s="326"/>
      <c r="F129" s="326"/>
      <c r="G129" s="326"/>
      <c r="H129" s="326"/>
      <c r="I129" s="326"/>
      <c r="J129" s="326"/>
      <c r="K129" s="326"/>
      <c r="L129" s="326"/>
      <c r="M129" s="326"/>
      <c r="N129" s="326"/>
      <c r="O129" s="326"/>
      <c r="P129" s="326"/>
      <c r="Q129" s="136"/>
      <c r="R129" s="327"/>
      <c r="S129" s="327"/>
      <c r="T129" s="327"/>
      <c r="U129" s="327"/>
      <c r="V129" s="327"/>
      <c r="W129" s="327"/>
      <c r="X129" s="327"/>
      <c r="Y129" s="327"/>
      <c r="Z129" s="327"/>
      <c r="AA129" s="327"/>
      <c r="AB129" s="327"/>
      <c r="AC129" s="327"/>
      <c r="AD129" s="327"/>
      <c r="AE129" s="327"/>
      <c r="AF129" s="136"/>
      <c r="AG129" s="327"/>
      <c r="AH129" s="327"/>
      <c r="AI129" s="327"/>
      <c r="AJ129" s="327"/>
      <c r="AK129" s="327"/>
      <c r="AL129" s="327"/>
      <c r="AM129" s="327"/>
      <c r="AN129" s="327"/>
      <c r="AO129" s="327"/>
      <c r="AP129" s="327"/>
      <c r="AQ129" s="327"/>
      <c r="AR129" s="327"/>
      <c r="AS129" s="327"/>
      <c r="AT129" s="327"/>
    </row>
    <row r="130" spans="1:46" ht="63" customHeight="1" thickTop="1" thickBot="1" x14ac:dyDescent="0.25">
      <c r="A130" s="326" t="s">
        <v>2634</v>
      </c>
      <c r="B130" s="326"/>
      <c r="C130" s="326"/>
      <c r="D130" s="326"/>
      <c r="E130" s="326"/>
      <c r="F130" s="326"/>
      <c r="G130" s="326"/>
      <c r="H130" s="326"/>
      <c r="I130" s="326"/>
      <c r="J130" s="326"/>
      <c r="K130" s="326"/>
      <c r="L130" s="326"/>
      <c r="M130" s="326"/>
      <c r="N130" s="326"/>
      <c r="O130" s="326"/>
      <c r="P130" s="326"/>
      <c r="Q130" s="136"/>
      <c r="R130" s="330"/>
      <c r="S130" s="330"/>
      <c r="T130" s="330"/>
      <c r="U130" s="330"/>
      <c r="V130" s="330"/>
      <c r="W130" s="330"/>
      <c r="X130" s="330"/>
      <c r="Y130" s="330"/>
      <c r="Z130" s="330"/>
      <c r="AA130" s="330"/>
      <c r="AB130" s="330"/>
      <c r="AC130" s="330"/>
      <c r="AD130" s="330"/>
      <c r="AE130" s="330"/>
      <c r="AF130" s="136"/>
      <c r="AG130" s="330"/>
      <c r="AH130" s="330"/>
      <c r="AI130" s="330"/>
      <c r="AJ130" s="330"/>
      <c r="AK130" s="330"/>
      <c r="AL130" s="330"/>
      <c r="AM130" s="330"/>
      <c r="AN130" s="330"/>
      <c r="AO130" s="330"/>
      <c r="AP130" s="330"/>
      <c r="AQ130" s="330"/>
      <c r="AR130" s="330"/>
      <c r="AS130" s="330"/>
      <c r="AT130" s="330"/>
    </row>
    <row r="131" spans="1:46" ht="63" customHeight="1" thickTop="1" thickBot="1" x14ac:dyDescent="0.25">
      <c r="A131" s="326" t="s">
        <v>2635</v>
      </c>
      <c r="B131" s="326"/>
      <c r="C131" s="326"/>
      <c r="D131" s="326"/>
      <c r="E131" s="326"/>
      <c r="F131" s="326"/>
      <c r="G131" s="326"/>
      <c r="H131" s="326"/>
      <c r="I131" s="326"/>
      <c r="J131" s="326"/>
      <c r="K131" s="326"/>
      <c r="L131" s="326"/>
      <c r="M131" s="326"/>
      <c r="N131" s="326"/>
      <c r="O131" s="326"/>
      <c r="P131" s="326"/>
      <c r="Q131" s="136"/>
      <c r="R131" s="327"/>
      <c r="S131" s="327"/>
      <c r="T131" s="327"/>
      <c r="U131" s="327"/>
      <c r="V131" s="327"/>
      <c r="W131" s="327"/>
      <c r="X131" s="327"/>
      <c r="Y131" s="327"/>
      <c r="Z131" s="327"/>
      <c r="AA131" s="327"/>
      <c r="AB131" s="327"/>
      <c r="AC131" s="327"/>
      <c r="AD131" s="327"/>
      <c r="AE131" s="327"/>
      <c r="AF131" s="136"/>
      <c r="AG131" s="327"/>
      <c r="AH131" s="327"/>
      <c r="AI131" s="327"/>
      <c r="AJ131" s="327"/>
      <c r="AK131" s="327"/>
      <c r="AL131" s="327"/>
      <c r="AM131" s="327"/>
      <c r="AN131" s="327"/>
      <c r="AO131" s="327"/>
      <c r="AP131" s="327"/>
      <c r="AQ131" s="327"/>
      <c r="AR131" s="327"/>
      <c r="AS131" s="327"/>
      <c r="AT131" s="327"/>
    </row>
    <row r="132" spans="1:46" ht="63" customHeight="1" thickTop="1" thickBot="1" x14ac:dyDescent="0.25">
      <c r="A132" s="326" t="s">
        <v>2636</v>
      </c>
      <c r="B132" s="326"/>
      <c r="C132" s="326"/>
      <c r="D132" s="326"/>
      <c r="E132" s="326"/>
      <c r="F132" s="326"/>
      <c r="G132" s="326"/>
      <c r="H132" s="326"/>
      <c r="I132" s="326"/>
      <c r="J132" s="326"/>
      <c r="K132" s="326"/>
      <c r="L132" s="326"/>
      <c r="M132" s="326"/>
      <c r="N132" s="326"/>
      <c r="O132" s="326"/>
      <c r="P132" s="326"/>
      <c r="Q132" s="136"/>
      <c r="R132" s="331"/>
      <c r="S132" s="331"/>
      <c r="T132" s="331"/>
      <c r="U132" s="331"/>
      <c r="V132" s="331"/>
      <c r="W132" s="331"/>
      <c r="X132" s="331"/>
      <c r="Y132" s="331"/>
      <c r="Z132" s="331"/>
      <c r="AA132" s="331"/>
      <c r="AB132" s="331"/>
      <c r="AC132" s="331"/>
      <c r="AD132" s="331"/>
      <c r="AE132" s="331"/>
      <c r="AF132" s="136"/>
      <c r="AG132" s="331"/>
      <c r="AH132" s="331"/>
      <c r="AI132" s="331"/>
      <c r="AJ132" s="331"/>
      <c r="AK132" s="331"/>
      <c r="AL132" s="331"/>
      <c r="AM132" s="331"/>
      <c r="AN132" s="331"/>
      <c r="AO132" s="331"/>
      <c r="AP132" s="331"/>
      <c r="AQ132" s="331"/>
      <c r="AR132" s="331"/>
      <c r="AS132" s="331"/>
      <c r="AT132" s="331"/>
    </row>
    <row r="133" spans="1:46" ht="63" customHeight="1" thickTop="1" thickBot="1" x14ac:dyDescent="0.25">
      <c r="A133" s="326" t="s">
        <v>2637</v>
      </c>
      <c r="B133" s="326"/>
      <c r="C133" s="326"/>
      <c r="D133" s="326"/>
      <c r="E133" s="326"/>
      <c r="F133" s="326"/>
      <c r="G133" s="326"/>
      <c r="H133" s="326"/>
      <c r="I133" s="326"/>
      <c r="J133" s="326"/>
      <c r="K133" s="326"/>
      <c r="L133" s="326"/>
      <c r="M133" s="326"/>
      <c r="N133" s="326"/>
      <c r="O133" s="326"/>
      <c r="P133" s="326"/>
      <c r="Q133" s="136"/>
      <c r="R133" s="331"/>
      <c r="S133" s="331"/>
      <c r="T133" s="331"/>
      <c r="U133" s="331"/>
      <c r="V133" s="331"/>
      <c r="W133" s="331"/>
      <c r="X133" s="331"/>
      <c r="Y133" s="331"/>
      <c r="Z133" s="331"/>
      <c r="AA133" s="331"/>
      <c r="AB133" s="331"/>
      <c r="AC133" s="331"/>
      <c r="AD133" s="331"/>
      <c r="AE133" s="331"/>
      <c r="AF133" s="136"/>
      <c r="AG133" s="331"/>
      <c r="AH133" s="331"/>
      <c r="AI133" s="331"/>
      <c r="AJ133" s="331"/>
      <c r="AK133" s="331"/>
      <c r="AL133" s="331"/>
      <c r="AM133" s="331"/>
      <c r="AN133" s="331"/>
      <c r="AO133" s="331"/>
      <c r="AP133" s="331"/>
      <c r="AQ133" s="331"/>
      <c r="AR133" s="331"/>
      <c r="AS133" s="331"/>
      <c r="AT133" s="331"/>
    </row>
    <row r="135" spans="1:46" ht="37.15" customHeight="1" x14ac:dyDescent="0.2">
      <c r="A135" s="267" t="s">
        <v>2638</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71"/>
      <c r="AG135" s="295" t="s">
        <v>61</v>
      </c>
      <c r="AH135" s="295"/>
      <c r="AI135" s="295"/>
      <c r="AJ135" s="295"/>
      <c r="AK135">
        <f>(('Artículo 137 (resumen PI)'!C14*0.8+'Artículo 137 (resumen PI)'!F14*0.2)+('Artículo 137 (resumen PNT)'!C14*0.8+'Artículo 137 (resumen PNT)'!F14*0.2))/2</f>
        <v>0</v>
      </c>
    </row>
    <row r="136" spans="1:46" ht="18" customHeight="1" x14ac:dyDescent="0.2">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
      <c r="A137" s="60" t="s">
        <v>62</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25">
      <c r="A139" s="268" t="s">
        <v>2639</v>
      </c>
      <c r="B139" s="268"/>
      <c r="C139" s="268"/>
      <c r="D139" s="268"/>
      <c r="E139" s="268"/>
      <c r="F139" s="268"/>
      <c r="G139" s="268"/>
      <c r="H139" s="268"/>
      <c r="I139" s="268"/>
      <c r="J139" s="268"/>
      <c r="K139" s="268"/>
      <c r="L139" s="268"/>
      <c r="M139" s="268"/>
      <c r="N139" s="268"/>
      <c r="O139" s="268"/>
      <c r="P139" s="268"/>
      <c r="V139" s="338"/>
      <c r="W139" s="338"/>
      <c r="X139" s="338"/>
      <c r="Y139" s="338"/>
      <c r="Z139" s="338"/>
      <c r="AA139" s="338"/>
      <c r="AB139" s="338"/>
      <c r="AC139" s="338"/>
      <c r="AD139" s="338"/>
      <c r="AE139" s="338"/>
      <c r="AK139" s="338"/>
      <c r="AL139" s="338"/>
      <c r="AM139" s="338"/>
      <c r="AN139" s="338"/>
      <c r="AO139" s="338"/>
      <c r="AP139" s="338"/>
      <c r="AQ139" s="338"/>
      <c r="AR139" s="338"/>
      <c r="AS139" s="338"/>
      <c r="AT139" s="338"/>
    </row>
    <row r="140" spans="1:46" ht="63.6" customHeight="1" thickTop="1" thickBot="1" x14ac:dyDescent="0.25">
      <c r="A140" s="323" t="s">
        <v>43</v>
      </c>
      <c r="B140" s="323"/>
      <c r="C140" s="323"/>
      <c r="D140" s="323"/>
      <c r="E140" s="323"/>
      <c r="F140" s="323"/>
      <c r="G140" s="323"/>
      <c r="H140" s="323"/>
      <c r="I140" s="323"/>
      <c r="J140" s="323"/>
      <c r="K140" s="323"/>
      <c r="L140" s="323"/>
      <c r="M140" s="323"/>
      <c r="N140" s="323"/>
      <c r="O140" s="323"/>
      <c r="P140" s="323"/>
      <c r="Q140" s="134" t="s">
        <v>64</v>
      </c>
      <c r="R140" s="324" t="s">
        <v>65</v>
      </c>
      <c r="S140" s="324"/>
      <c r="T140" s="324"/>
      <c r="U140" s="324"/>
      <c r="V140" s="324"/>
      <c r="W140" s="324"/>
      <c r="X140" s="324"/>
      <c r="Y140" s="324"/>
      <c r="Z140" s="324"/>
      <c r="AA140" s="324"/>
      <c r="AB140" s="324"/>
      <c r="AC140" s="324"/>
      <c r="AD140" s="324"/>
      <c r="AE140" s="324"/>
      <c r="AF140" s="135" t="s">
        <v>64</v>
      </c>
      <c r="AG140" s="325" t="s">
        <v>7</v>
      </c>
      <c r="AH140" s="325"/>
      <c r="AI140" s="325"/>
      <c r="AJ140" s="325"/>
      <c r="AK140" s="325"/>
      <c r="AL140" s="325"/>
      <c r="AM140" s="325"/>
      <c r="AN140" s="325"/>
      <c r="AO140" s="325"/>
      <c r="AP140" s="325"/>
      <c r="AQ140" s="325"/>
      <c r="AR140" s="325"/>
      <c r="AS140" s="325"/>
      <c r="AT140" s="325"/>
    </row>
    <row r="141" spans="1:46" ht="57.6" customHeight="1" thickTop="1" thickBot="1" x14ac:dyDescent="0.25">
      <c r="A141" s="326" t="s">
        <v>2640</v>
      </c>
      <c r="B141" s="326"/>
      <c r="C141" s="326"/>
      <c r="D141" s="326"/>
      <c r="E141" s="326"/>
      <c r="F141" s="326"/>
      <c r="G141" s="326"/>
      <c r="H141" s="326"/>
      <c r="I141" s="326"/>
      <c r="J141" s="326"/>
      <c r="K141" s="326"/>
      <c r="L141" s="326"/>
      <c r="M141" s="326"/>
      <c r="N141" s="326"/>
      <c r="O141" s="326"/>
      <c r="P141" s="326"/>
      <c r="Q141" s="136"/>
      <c r="R141" s="331"/>
      <c r="S141" s="331"/>
      <c r="T141" s="331"/>
      <c r="U141" s="331"/>
      <c r="V141" s="331"/>
      <c r="W141" s="331"/>
      <c r="X141" s="331"/>
      <c r="Y141" s="331"/>
      <c r="Z141" s="331"/>
      <c r="AA141" s="331"/>
      <c r="AB141" s="331"/>
      <c r="AC141" s="331"/>
      <c r="AD141" s="331"/>
      <c r="AE141" s="331"/>
      <c r="AF141" s="136"/>
      <c r="AG141" s="331"/>
      <c r="AH141" s="331"/>
      <c r="AI141" s="331"/>
      <c r="AJ141" s="331"/>
      <c r="AK141" s="331"/>
      <c r="AL141" s="331"/>
      <c r="AM141" s="331"/>
      <c r="AN141" s="331"/>
      <c r="AO141" s="331"/>
      <c r="AP141" s="331"/>
      <c r="AQ141" s="331"/>
      <c r="AR141" s="331"/>
      <c r="AS141" s="331"/>
      <c r="AT141" s="331"/>
    </row>
    <row r="142" spans="1:46" ht="63" customHeight="1" thickTop="1" thickBot="1" x14ac:dyDescent="0.25">
      <c r="A142" s="326" t="s">
        <v>2546</v>
      </c>
      <c r="B142" s="326"/>
      <c r="C142" s="326"/>
      <c r="D142" s="326"/>
      <c r="E142" s="326"/>
      <c r="F142" s="326"/>
      <c r="G142" s="326"/>
      <c r="H142" s="326"/>
      <c r="I142" s="326"/>
      <c r="J142" s="326"/>
      <c r="K142" s="326"/>
      <c r="L142" s="326"/>
      <c r="M142" s="326"/>
      <c r="N142" s="326"/>
      <c r="O142" s="326"/>
      <c r="P142" s="326"/>
      <c r="Q142" s="136"/>
      <c r="R142" s="331"/>
      <c r="S142" s="331"/>
      <c r="T142" s="331"/>
      <c r="U142" s="331"/>
      <c r="V142" s="331"/>
      <c r="W142" s="331"/>
      <c r="X142" s="331"/>
      <c r="Y142" s="331"/>
      <c r="Z142" s="331"/>
      <c r="AA142" s="331"/>
      <c r="AB142" s="331"/>
      <c r="AC142" s="331"/>
      <c r="AD142" s="331"/>
      <c r="AE142" s="331"/>
      <c r="AF142" s="136"/>
      <c r="AG142" s="331"/>
      <c r="AH142" s="331"/>
      <c r="AI142" s="331"/>
      <c r="AJ142" s="331"/>
      <c r="AK142" s="331"/>
      <c r="AL142" s="331"/>
      <c r="AM142" s="331"/>
      <c r="AN142" s="331"/>
      <c r="AO142" s="331"/>
      <c r="AP142" s="331"/>
      <c r="AQ142" s="331"/>
      <c r="AR142" s="331"/>
      <c r="AS142" s="331"/>
      <c r="AT142" s="331"/>
    </row>
    <row r="143" spans="1:46" ht="63" customHeight="1" thickTop="1" thickBot="1" x14ac:dyDescent="0.25">
      <c r="A143" s="326" t="s">
        <v>2641</v>
      </c>
      <c r="B143" s="326"/>
      <c r="C143" s="326"/>
      <c r="D143" s="326"/>
      <c r="E143" s="326"/>
      <c r="F143" s="326"/>
      <c r="G143" s="326"/>
      <c r="H143" s="326"/>
      <c r="I143" s="326"/>
      <c r="J143" s="326"/>
      <c r="K143" s="326"/>
      <c r="L143" s="326"/>
      <c r="M143" s="326"/>
      <c r="N143" s="326"/>
      <c r="O143" s="326"/>
      <c r="P143" s="326"/>
      <c r="Q143" s="136"/>
      <c r="R143" s="331"/>
      <c r="S143" s="331"/>
      <c r="T143" s="331"/>
      <c r="U143" s="331"/>
      <c r="V143" s="331"/>
      <c r="W143" s="331"/>
      <c r="X143" s="331"/>
      <c r="Y143" s="331"/>
      <c r="Z143" s="331"/>
      <c r="AA143" s="331"/>
      <c r="AB143" s="331"/>
      <c r="AC143" s="331"/>
      <c r="AD143" s="331"/>
      <c r="AE143" s="331"/>
      <c r="AF143" s="136"/>
      <c r="AG143" s="331"/>
      <c r="AH143" s="331"/>
      <c r="AI143" s="331"/>
      <c r="AJ143" s="331"/>
      <c r="AK143" s="331"/>
      <c r="AL143" s="331"/>
      <c r="AM143" s="331"/>
      <c r="AN143" s="331"/>
      <c r="AO143" s="331"/>
      <c r="AP143" s="331"/>
      <c r="AQ143" s="331"/>
      <c r="AR143" s="331"/>
      <c r="AS143" s="331"/>
      <c r="AT143" s="331"/>
    </row>
    <row r="144" spans="1:46" ht="63" customHeight="1" thickTop="1" thickBot="1" x14ac:dyDescent="0.25">
      <c r="A144" s="326" t="s">
        <v>2642</v>
      </c>
      <c r="B144" s="326"/>
      <c r="C144" s="326"/>
      <c r="D144" s="326"/>
      <c r="E144" s="326"/>
      <c r="F144" s="326"/>
      <c r="G144" s="326"/>
      <c r="H144" s="326"/>
      <c r="I144" s="326"/>
      <c r="J144" s="326"/>
      <c r="K144" s="326"/>
      <c r="L144" s="326"/>
      <c r="M144" s="326"/>
      <c r="N144" s="326"/>
      <c r="O144" s="326"/>
      <c r="P144" s="326"/>
      <c r="Q144" s="136"/>
      <c r="R144" s="331"/>
      <c r="S144" s="331"/>
      <c r="T144" s="331"/>
      <c r="U144" s="331"/>
      <c r="V144" s="331"/>
      <c r="W144" s="331"/>
      <c r="X144" s="331"/>
      <c r="Y144" s="331"/>
      <c r="Z144" s="331"/>
      <c r="AA144" s="331"/>
      <c r="AB144" s="331"/>
      <c r="AC144" s="331"/>
      <c r="AD144" s="331"/>
      <c r="AE144" s="331"/>
      <c r="AF144" s="136"/>
      <c r="AG144" s="331"/>
      <c r="AH144" s="331"/>
      <c r="AI144" s="331"/>
      <c r="AJ144" s="331"/>
      <c r="AK144" s="331"/>
      <c r="AL144" s="331"/>
      <c r="AM144" s="331"/>
      <c r="AN144" s="331"/>
      <c r="AO144" s="331"/>
      <c r="AP144" s="331"/>
      <c r="AQ144" s="331"/>
      <c r="AR144" s="331"/>
      <c r="AS144" s="331"/>
      <c r="AT144" s="331"/>
    </row>
    <row r="145" spans="1:46" ht="63" customHeight="1" thickTop="1" thickBot="1" x14ac:dyDescent="0.25">
      <c r="A145" s="326" t="s">
        <v>2643</v>
      </c>
      <c r="B145" s="326"/>
      <c r="C145" s="326"/>
      <c r="D145" s="326"/>
      <c r="E145" s="326"/>
      <c r="F145" s="326"/>
      <c r="G145" s="326"/>
      <c r="H145" s="326"/>
      <c r="I145" s="326"/>
      <c r="J145" s="326"/>
      <c r="K145" s="326"/>
      <c r="L145" s="326"/>
      <c r="M145" s="326"/>
      <c r="N145" s="326"/>
      <c r="O145" s="326"/>
      <c r="P145" s="326"/>
      <c r="Q145" s="136"/>
      <c r="R145" s="331"/>
      <c r="S145" s="331"/>
      <c r="T145" s="331"/>
      <c r="U145" s="331"/>
      <c r="V145" s="331"/>
      <c r="W145" s="331"/>
      <c r="X145" s="331"/>
      <c r="Y145" s="331"/>
      <c r="Z145" s="331"/>
      <c r="AA145" s="331"/>
      <c r="AB145" s="331"/>
      <c r="AC145" s="331"/>
      <c r="AD145" s="331"/>
      <c r="AE145" s="331"/>
      <c r="AF145" s="136"/>
      <c r="AG145" s="331"/>
      <c r="AH145" s="331"/>
      <c r="AI145" s="331"/>
      <c r="AJ145" s="331"/>
      <c r="AK145" s="331"/>
      <c r="AL145" s="331"/>
      <c r="AM145" s="331"/>
      <c r="AN145" s="331"/>
      <c r="AO145" s="331"/>
      <c r="AP145" s="331"/>
      <c r="AQ145" s="331"/>
      <c r="AR145" s="331"/>
      <c r="AS145" s="331"/>
      <c r="AT145" s="331"/>
    </row>
    <row r="146" spans="1:46" ht="63" customHeight="1" thickTop="1" thickBot="1" x14ac:dyDescent="0.25">
      <c r="A146" s="326" t="s">
        <v>2644</v>
      </c>
      <c r="B146" s="326"/>
      <c r="C146" s="326"/>
      <c r="D146" s="326"/>
      <c r="E146" s="326"/>
      <c r="F146" s="326"/>
      <c r="G146" s="326"/>
      <c r="H146" s="326"/>
      <c r="I146" s="326"/>
      <c r="J146" s="326"/>
      <c r="K146" s="326"/>
      <c r="L146" s="326"/>
      <c r="M146" s="326"/>
      <c r="N146" s="326"/>
      <c r="O146" s="326"/>
      <c r="P146" s="326"/>
      <c r="Q146" s="136"/>
      <c r="R146" s="331"/>
      <c r="S146" s="331"/>
      <c r="T146" s="331"/>
      <c r="U146" s="331"/>
      <c r="V146" s="331"/>
      <c r="W146" s="331"/>
      <c r="X146" s="331"/>
      <c r="Y146" s="331"/>
      <c r="Z146" s="331"/>
      <c r="AA146" s="331"/>
      <c r="AB146" s="331"/>
      <c r="AC146" s="331"/>
      <c r="AD146" s="331"/>
      <c r="AE146" s="331"/>
      <c r="AF146" s="136"/>
      <c r="AG146" s="331"/>
      <c r="AH146" s="331"/>
      <c r="AI146" s="331"/>
      <c r="AJ146" s="331"/>
      <c r="AK146" s="331"/>
      <c r="AL146" s="331"/>
      <c r="AM146" s="331"/>
      <c r="AN146" s="331"/>
      <c r="AO146" s="331"/>
      <c r="AP146" s="331"/>
      <c r="AQ146" s="331"/>
      <c r="AR146" s="331"/>
      <c r="AS146" s="331"/>
      <c r="AT146" s="331"/>
    </row>
    <row r="147" spans="1:46" ht="59.45" customHeight="1" thickTop="1" thickBot="1" x14ac:dyDescent="0.25">
      <c r="A147" s="326" t="s">
        <v>2645</v>
      </c>
      <c r="B147" s="326"/>
      <c r="C147" s="326"/>
      <c r="D147" s="326"/>
      <c r="E147" s="326"/>
      <c r="F147" s="326"/>
      <c r="G147" s="326"/>
      <c r="H147" s="326"/>
      <c r="I147" s="326"/>
      <c r="J147" s="326"/>
      <c r="K147" s="326"/>
      <c r="L147" s="326"/>
      <c r="M147" s="326"/>
      <c r="N147" s="326"/>
      <c r="O147" s="326"/>
      <c r="P147" s="326"/>
      <c r="Q147" s="136"/>
      <c r="R147" s="331"/>
      <c r="S147" s="331"/>
      <c r="T147" s="331"/>
      <c r="U147" s="331"/>
      <c r="V147" s="331"/>
      <c r="W147" s="331"/>
      <c r="X147" s="331"/>
      <c r="Y147" s="331"/>
      <c r="Z147" s="331"/>
      <c r="AA147" s="331"/>
      <c r="AB147" s="331"/>
      <c r="AC147" s="331"/>
      <c r="AD147" s="331"/>
      <c r="AE147" s="331"/>
      <c r="AF147" s="136"/>
      <c r="AG147" s="331"/>
      <c r="AH147" s="331"/>
      <c r="AI147" s="331"/>
      <c r="AJ147" s="331"/>
      <c r="AK147" s="331"/>
      <c r="AL147" s="331"/>
      <c r="AM147" s="331"/>
      <c r="AN147" s="331"/>
      <c r="AO147" s="331"/>
      <c r="AP147" s="331"/>
      <c r="AQ147" s="331"/>
      <c r="AR147" s="331"/>
      <c r="AS147" s="331"/>
      <c r="AT147" s="331"/>
    </row>
    <row r="148" spans="1:46" ht="63" customHeight="1" thickTop="1" thickBot="1" x14ac:dyDescent="0.25">
      <c r="A148" s="326" t="s">
        <v>2646</v>
      </c>
      <c r="B148" s="326"/>
      <c r="C148" s="326"/>
      <c r="D148" s="326"/>
      <c r="E148" s="326"/>
      <c r="F148" s="326"/>
      <c r="G148" s="326"/>
      <c r="H148" s="326"/>
      <c r="I148" s="326"/>
      <c r="J148" s="326"/>
      <c r="K148" s="326"/>
      <c r="L148" s="326"/>
      <c r="M148" s="326"/>
      <c r="N148" s="326"/>
      <c r="O148" s="326"/>
      <c r="P148" s="326"/>
      <c r="Q148" s="136"/>
      <c r="R148" s="331"/>
      <c r="S148" s="331"/>
      <c r="T148" s="331"/>
      <c r="U148" s="331"/>
      <c r="V148" s="331"/>
      <c r="W148" s="331"/>
      <c r="X148" s="331"/>
      <c r="Y148" s="331"/>
      <c r="Z148" s="331"/>
      <c r="AA148" s="331"/>
      <c r="AB148" s="331"/>
      <c r="AC148" s="331"/>
      <c r="AD148" s="331"/>
      <c r="AE148" s="331"/>
      <c r="AF148" s="136"/>
      <c r="AG148" s="331"/>
      <c r="AH148" s="331"/>
      <c r="AI148" s="331"/>
      <c r="AJ148" s="331"/>
      <c r="AK148" s="331"/>
      <c r="AL148" s="331"/>
      <c r="AM148" s="331"/>
      <c r="AN148" s="331"/>
      <c r="AO148" s="331"/>
      <c r="AP148" s="331"/>
      <c r="AQ148" s="331"/>
      <c r="AR148" s="331"/>
      <c r="AS148" s="331"/>
      <c r="AT148" s="331"/>
    </row>
    <row r="149" spans="1:46" ht="63" customHeight="1" thickTop="1" thickBot="1" x14ac:dyDescent="0.25">
      <c r="A149" s="326" t="s">
        <v>2647</v>
      </c>
      <c r="B149" s="326"/>
      <c r="C149" s="326"/>
      <c r="D149" s="326"/>
      <c r="E149" s="326"/>
      <c r="F149" s="326"/>
      <c r="G149" s="326"/>
      <c r="H149" s="326"/>
      <c r="I149" s="326"/>
      <c r="J149" s="326"/>
      <c r="K149" s="326"/>
      <c r="L149" s="326"/>
      <c r="M149" s="326"/>
      <c r="N149" s="326"/>
      <c r="O149" s="326"/>
      <c r="P149" s="326"/>
      <c r="Q149" s="136"/>
      <c r="R149" s="331"/>
      <c r="S149" s="331"/>
      <c r="T149" s="331"/>
      <c r="U149" s="331"/>
      <c r="V149" s="331"/>
      <c r="W149" s="331"/>
      <c r="X149" s="331"/>
      <c r="Y149" s="331"/>
      <c r="Z149" s="331"/>
      <c r="AA149" s="331"/>
      <c r="AB149" s="331"/>
      <c r="AC149" s="331"/>
      <c r="AD149" s="331"/>
      <c r="AE149" s="331"/>
      <c r="AF149" s="136"/>
      <c r="AG149" s="331"/>
      <c r="AH149" s="331"/>
      <c r="AI149" s="331"/>
      <c r="AJ149" s="331"/>
      <c r="AK149" s="331"/>
      <c r="AL149" s="331"/>
      <c r="AM149" s="331"/>
      <c r="AN149" s="331"/>
      <c r="AO149" s="331"/>
      <c r="AP149" s="331"/>
      <c r="AQ149" s="331"/>
      <c r="AR149" s="331"/>
      <c r="AS149" s="331"/>
      <c r="AT149" s="331"/>
    </row>
    <row r="150" spans="1:46" ht="63" customHeight="1" thickTop="1" thickBot="1" x14ac:dyDescent="0.25">
      <c r="A150" s="326" t="s">
        <v>2648</v>
      </c>
      <c r="B150" s="326"/>
      <c r="C150" s="326"/>
      <c r="D150" s="326"/>
      <c r="E150" s="326"/>
      <c r="F150" s="326"/>
      <c r="G150" s="326"/>
      <c r="H150" s="326"/>
      <c r="I150" s="326"/>
      <c r="J150" s="326"/>
      <c r="K150" s="326"/>
      <c r="L150" s="326"/>
      <c r="M150" s="326"/>
      <c r="N150" s="326"/>
      <c r="O150" s="326"/>
      <c r="P150" s="326"/>
      <c r="Q150" s="136"/>
      <c r="R150" s="331"/>
      <c r="S150" s="331"/>
      <c r="T150" s="331"/>
      <c r="U150" s="331"/>
      <c r="V150" s="331"/>
      <c r="W150" s="331"/>
      <c r="X150" s="331"/>
      <c r="Y150" s="331"/>
      <c r="Z150" s="331"/>
      <c r="AA150" s="331"/>
      <c r="AB150" s="331"/>
      <c r="AC150" s="331"/>
      <c r="AD150" s="331"/>
      <c r="AE150" s="331"/>
      <c r="AF150" s="136"/>
      <c r="AG150" s="331"/>
      <c r="AH150" s="331"/>
      <c r="AI150" s="331"/>
      <c r="AJ150" s="331"/>
      <c r="AK150" s="331"/>
      <c r="AL150" s="331"/>
      <c r="AM150" s="331"/>
      <c r="AN150" s="331"/>
      <c r="AO150" s="331"/>
      <c r="AP150" s="331"/>
      <c r="AQ150" s="331"/>
      <c r="AR150" s="331"/>
      <c r="AS150" s="331"/>
      <c r="AT150" s="331"/>
    </row>
    <row r="151" spans="1:46" ht="88.5" customHeight="1" thickTop="1" thickBot="1" x14ac:dyDescent="0.25">
      <c r="A151" s="326" t="s">
        <v>2649</v>
      </c>
      <c r="B151" s="326"/>
      <c r="C151" s="326"/>
      <c r="D151" s="326"/>
      <c r="E151" s="326"/>
      <c r="F151" s="326"/>
      <c r="G151" s="326"/>
      <c r="H151" s="326"/>
      <c r="I151" s="326"/>
      <c r="J151" s="326"/>
      <c r="K151" s="326"/>
      <c r="L151" s="326"/>
      <c r="M151" s="326"/>
      <c r="N151" s="326"/>
      <c r="O151" s="326"/>
      <c r="P151" s="326"/>
      <c r="Q151" s="136"/>
      <c r="R151" s="331"/>
      <c r="S151" s="331"/>
      <c r="T151" s="331"/>
      <c r="U151" s="331"/>
      <c r="V151" s="331"/>
      <c r="W151" s="331"/>
      <c r="X151" s="331"/>
      <c r="Y151" s="331"/>
      <c r="Z151" s="331"/>
      <c r="AA151" s="331"/>
      <c r="AB151" s="331"/>
      <c r="AC151" s="331"/>
      <c r="AD151" s="331"/>
      <c r="AE151" s="331"/>
      <c r="AF151" s="136"/>
      <c r="AG151" s="331"/>
      <c r="AH151" s="331"/>
      <c r="AI151" s="331"/>
      <c r="AJ151" s="331"/>
      <c r="AK151" s="331"/>
      <c r="AL151" s="331"/>
      <c r="AM151" s="331"/>
      <c r="AN151" s="331"/>
      <c r="AO151" s="331"/>
      <c r="AP151" s="331"/>
      <c r="AQ151" s="331"/>
      <c r="AR151" s="331"/>
      <c r="AS151" s="331"/>
      <c r="AT151" s="331"/>
    </row>
    <row r="152" spans="1:46" ht="66.599999999999994" customHeight="1" thickTop="1" thickBot="1" x14ac:dyDescent="0.25">
      <c r="A152" s="326" t="s">
        <v>2650</v>
      </c>
      <c r="B152" s="326"/>
      <c r="C152" s="326"/>
      <c r="D152" s="326"/>
      <c r="E152" s="326"/>
      <c r="F152" s="326"/>
      <c r="G152" s="326"/>
      <c r="H152" s="326"/>
      <c r="I152" s="326"/>
      <c r="J152" s="326"/>
      <c r="K152" s="326"/>
      <c r="L152" s="326"/>
      <c r="M152" s="326"/>
      <c r="N152" s="326"/>
      <c r="O152" s="326"/>
      <c r="P152" s="326"/>
      <c r="Q152" s="136"/>
      <c r="R152" s="331"/>
      <c r="S152" s="331"/>
      <c r="T152" s="331"/>
      <c r="U152" s="331"/>
      <c r="V152" s="331"/>
      <c r="W152" s="331"/>
      <c r="X152" s="331"/>
      <c r="Y152" s="331"/>
      <c r="Z152" s="331"/>
      <c r="AA152" s="331"/>
      <c r="AB152" s="331"/>
      <c r="AC152" s="331"/>
      <c r="AD152" s="331"/>
      <c r="AE152" s="331"/>
      <c r="AF152" s="136"/>
      <c r="AG152" s="331"/>
      <c r="AH152" s="331"/>
      <c r="AI152" s="331"/>
      <c r="AJ152" s="331"/>
      <c r="AK152" s="331"/>
      <c r="AL152" s="331"/>
      <c r="AM152" s="331"/>
      <c r="AN152" s="331"/>
      <c r="AO152" s="331"/>
      <c r="AP152" s="331"/>
      <c r="AQ152" s="331"/>
      <c r="AR152" s="331"/>
      <c r="AS152" s="331"/>
      <c r="AT152" s="331"/>
    </row>
    <row r="153" spans="1:46" ht="63" customHeight="1" thickTop="1" thickBot="1" x14ac:dyDescent="0.25">
      <c r="A153" s="326" t="s">
        <v>2651</v>
      </c>
      <c r="B153" s="326"/>
      <c r="C153" s="326"/>
      <c r="D153" s="326"/>
      <c r="E153" s="326"/>
      <c r="F153" s="326"/>
      <c r="G153" s="326"/>
      <c r="H153" s="326"/>
      <c r="I153" s="326"/>
      <c r="J153" s="326"/>
      <c r="K153" s="326"/>
      <c r="L153" s="326"/>
      <c r="M153" s="326"/>
      <c r="N153" s="326"/>
      <c r="O153" s="326"/>
      <c r="P153" s="326"/>
      <c r="Q153" s="136"/>
      <c r="R153" s="331"/>
      <c r="S153" s="331"/>
      <c r="T153" s="331"/>
      <c r="U153" s="331"/>
      <c r="V153" s="331"/>
      <c r="W153" s="331"/>
      <c r="X153" s="331"/>
      <c r="Y153" s="331"/>
      <c r="Z153" s="331"/>
      <c r="AA153" s="331"/>
      <c r="AB153" s="331"/>
      <c r="AC153" s="331"/>
      <c r="AD153" s="331"/>
      <c r="AE153" s="331"/>
      <c r="AF153" s="136"/>
      <c r="AG153" s="331"/>
      <c r="AH153" s="331"/>
      <c r="AI153" s="331"/>
      <c r="AJ153" s="331"/>
      <c r="AK153" s="331"/>
      <c r="AL153" s="331"/>
      <c r="AM153" s="331"/>
      <c r="AN153" s="331"/>
      <c r="AO153" s="331"/>
      <c r="AP153" s="331"/>
      <c r="AQ153" s="331"/>
      <c r="AR153" s="331"/>
      <c r="AS153" s="331"/>
      <c r="AT153" s="331"/>
    </row>
    <row r="154" spans="1:46" ht="18" customHeight="1" thickTop="1" thickBot="1" x14ac:dyDescent="0.25">
      <c r="Q154" s="210"/>
      <c r="AF154" s="210"/>
    </row>
    <row r="155" spans="1:46" ht="60" customHeight="1" thickTop="1" thickBot="1" x14ac:dyDescent="0.25">
      <c r="A155" s="334" t="s">
        <v>73</v>
      </c>
      <c r="B155" s="334"/>
      <c r="C155" s="334"/>
      <c r="D155" s="334"/>
      <c r="E155" s="334"/>
      <c r="F155" s="334"/>
      <c r="G155" s="334"/>
      <c r="H155" s="334"/>
      <c r="I155" s="334"/>
      <c r="J155" s="334"/>
      <c r="K155" s="334"/>
      <c r="L155" s="334"/>
      <c r="M155" s="334"/>
      <c r="N155" s="334"/>
      <c r="O155" s="334"/>
      <c r="P155" s="334"/>
      <c r="Q155" s="138" t="s">
        <v>64</v>
      </c>
      <c r="R155" s="335" t="s">
        <v>65</v>
      </c>
      <c r="S155" s="335"/>
      <c r="T155" s="335"/>
      <c r="U155" s="335"/>
      <c r="V155" s="335"/>
      <c r="W155" s="335"/>
      <c r="X155" s="335"/>
      <c r="Y155" s="335"/>
      <c r="Z155" s="335"/>
      <c r="AA155" s="335"/>
      <c r="AB155" s="335"/>
      <c r="AC155" s="335"/>
      <c r="AD155" s="335"/>
      <c r="AE155" s="335"/>
      <c r="AF155" s="139" t="s">
        <v>64</v>
      </c>
      <c r="AG155" s="336" t="s">
        <v>7</v>
      </c>
      <c r="AH155" s="336"/>
      <c r="AI155" s="336"/>
      <c r="AJ155" s="336"/>
      <c r="AK155" s="336"/>
      <c r="AL155" s="336"/>
      <c r="AM155" s="336"/>
      <c r="AN155" s="336"/>
      <c r="AO155" s="336"/>
      <c r="AP155" s="336"/>
      <c r="AQ155" s="336"/>
      <c r="AR155" s="336"/>
      <c r="AS155" s="336"/>
      <c r="AT155" s="336"/>
    </row>
    <row r="156" spans="1:46" ht="56.45" customHeight="1" thickTop="1" thickBot="1" x14ac:dyDescent="0.25">
      <c r="A156" s="326" t="s">
        <v>2652</v>
      </c>
      <c r="B156" s="326"/>
      <c r="C156" s="326"/>
      <c r="D156" s="326"/>
      <c r="E156" s="326"/>
      <c r="F156" s="326"/>
      <c r="G156" s="326"/>
      <c r="H156" s="326"/>
      <c r="I156" s="326"/>
      <c r="J156" s="326"/>
      <c r="K156" s="326"/>
      <c r="L156" s="326"/>
      <c r="M156" s="326"/>
      <c r="N156" s="326"/>
      <c r="O156" s="326"/>
      <c r="P156" s="326"/>
      <c r="Q156" s="136"/>
      <c r="R156" s="331"/>
      <c r="S156" s="331"/>
      <c r="T156" s="331"/>
      <c r="U156" s="331"/>
      <c r="V156" s="331"/>
      <c r="W156" s="331"/>
      <c r="X156" s="331"/>
      <c r="Y156" s="331"/>
      <c r="Z156" s="331"/>
      <c r="AA156" s="331"/>
      <c r="AB156" s="331"/>
      <c r="AC156" s="331"/>
      <c r="AD156" s="331"/>
      <c r="AE156" s="331"/>
      <c r="AF156" s="136"/>
      <c r="AG156" s="331"/>
      <c r="AH156" s="331"/>
      <c r="AI156" s="331"/>
      <c r="AJ156" s="331"/>
      <c r="AK156" s="331"/>
      <c r="AL156" s="331"/>
      <c r="AM156" s="331"/>
      <c r="AN156" s="331"/>
      <c r="AO156" s="331"/>
      <c r="AP156" s="331"/>
      <c r="AQ156" s="331"/>
      <c r="AR156" s="331"/>
      <c r="AS156" s="331"/>
      <c r="AT156" s="331"/>
    </row>
    <row r="157" spans="1:46" ht="53.45" customHeight="1" thickTop="1" thickBot="1" x14ac:dyDescent="0.25">
      <c r="A157" s="326" t="s">
        <v>2653</v>
      </c>
      <c r="B157" s="326"/>
      <c r="C157" s="326"/>
      <c r="D157" s="326"/>
      <c r="E157" s="326"/>
      <c r="F157" s="326"/>
      <c r="G157" s="326"/>
      <c r="H157" s="326"/>
      <c r="I157" s="326"/>
      <c r="J157" s="326"/>
      <c r="K157" s="326"/>
      <c r="L157" s="326"/>
      <c r="M157" s="326"/>
      <c r="N157" s="326"/>
      <c r="O157" s="326"/>
      <c r="P157" s="326"/>
      <c r="Q157" s="136"/>
      <c r="R157" s="331"/>
      <c r="S157" s="331"/>
      <c r="T157" s="331"/>
      <c r="U157" s="331"/>
      <c r="V157" s="331"/>
      <c r="W157" s="331"/>
      <c r="X157" s="331"/>
      <c r="Y157" s="331"/>
      <c r="Z157" s="331"/>
      <c r="AA157" s="331"/>
      <c r="AB157" s="331"/>
      <c r="AC157" s="331"/>
      <c r="AD157" s="331"/>
      <c r="AE157" s="331"/>
      <c r="AF157" s="136"/>
      <c r="AG157" s="331"/>
      <c r="AH157" s="331"/>
      <c r="AI157" s="331"/>
      <c r="AJ157" s="331"/>
      <c r="AK157" s="331"/>
      <c r="AL157" s="331"/>
      <c r="AM157" s="331"/>
      <c r="AN157" s="331"/>
      <c r="AO157" s="331"/>
      <c r="AP157" s="331"/>
      <c r="AQ157" s="331"/>
      <c r="AR157" s="331"/>
      <c r="AS157" s="331"/>
      <c r="AT157" s="331"/>
    </row>
    <row r="158" spans="1:46" ht="63" customHeight="1" thickTop="1" thickBot="1" x14ac:dyDescent="0.25">
      <c r="A158" s="326" t="s">
        <v>2654</v>
      </c>
      <c r="B158" s="326"/>
      <c r="C158" s="326"/>
      <c r="D158" s="326"/>
      <c r="E158" s="326"/>
      <c r="F158" s="326"/>
      <c r="G158" s="326"/>
      <c r="H158" s="326"/>
      <c r="I158" s="326"/>
      <c r="J158" s="326"/>
      <c r="K158" s="326"/>
      <c r="L158" s="326"/>
      <c r="M158" s="326"/>
      <c r="N158" s="326"/>
      <c r="O158" s="326"/>
      <c r="P158" s="326"/>
      <c r="Q158" s="136"/>
      <c r="R158" s="331"/>
      <c r="S158" s="331"/>
      <c r="T158" s="331"/>
      <c r="U158" s="331"/>
      <c r="V158" s="331"/>
      <c r="W158" s="331"/>
      <c r="X158" s="331"/>
      <c r="Y158" s="331"/>
      <c r="Z158" s="331"/>
      <c r="AA158" s="331"/>
      <c r="AB158" s="331"/>
      <c r="AC158" s="331"/>
      <c r="AD158" s="331"/>
      <c r="AE158" s="331"/>
      <c r="AF158" s="136"/>
      <c r="AG158" s="331"/>
      <c r="AH158" s="331"/>
      <c r="AI158" s="331"/>
      <c r="AJ158" s="331"/>
      <c r="AK158" s="331"/>
      <c r="AL158" s="331"/>
      <c r="AM158" s="331"/>
      <c r="AN158" s="331"/>
      <c r="AO158" s="331"/>
      <c r="AP158" s="331"/>
      <c r="AQ158" s="331"/>
      <c r="AR158" s="331"/>
      <c r="AS158" s="331"/>
      <c r="AT158" s="331"/>
    </row>
    <row r="159" spans="1:46" ht="63" customHeight="1" thickTop="1" thickBot="1" x14ac:dyDescent="0.25">
      <c r="A159" s="326" t="s">
        <v>2655</v>
      </c>
      <c r="B159" s="326"/>
      <c r="C159" s="326"/>
      <c r="D159" s="326"/>
      <c r="E159" s="326"/>
      <c r="F159" s="326"/>
      <c r="G159" s="326"/>
      <c r="H159" s="326"/>
      <c r="I159" s="326"/>
      <c r="J159" s="326"/>
      <c r="K159" s="326"/>
      <c r="L159" s="326"/>
      <c r="M159" s="326"/>
      <c r="N159" s="326"/>
      <c r="O159" s="326"/>
      <c r="P159" s="326"/>
      <c r="Q159" s="136"/>
      <c r="R159" s="331"/>
      <c r="S159" s="331"/>
      <c r="T159" s="331"/>
      <c r="U159" s="331"/>
      <c r="V159" s="331"/>
      <c r="W159" s="331"/>
      <c r="X159" s="331"/>
      <c r="Y159" s="331"/>
      <c r="Z159" s="331"/>
      <c r="AA159" s="331"/>
      <c r="AB159" s="331"/>
      <c r="AC159" s="331"/>
      <c r="AD159" s="331"/>
      <c r="AE159" s="331"/>
      <c r="AF159" s="136"/>
      <c r="AG159" s="331"/>
      <c r="AH159" s="331"/>
      <c r="AI159" s="331"/>
      <c r="AJ159" s="331"/>
      <c r="AK159" s="331"/>
      <c r="AL159" s="331"/>
      <c r="AM159" s="331"/>
      <c r="AN159" s="331"/>
      <c r="AO159" s="331"/>
      <c r="AP159" s="331"/>
      <c r="AQ159" s="331"/>
      <c r="AR159" s="331"/>
      <c r="AS159" s="331"/>
      <c r="AT159" s="331"/>
    </row>
    <row r="160" spans="1:46" ht="63" customHeight="1" thickTop="1" thickBot="1" x14ac:dyDescent="0.25">
      <c r="A160" s="326" t="s">
        <v>2656</v>
      </c>
      <c r="B160" s="326"/>
      <c r="C160" s="326"/>
      <c r="D160" s="326"/>
      <c r="E160" s="326"/>
      <c r="F160" s="326"/>
      <c r="G160" s="326"/>
      <c r="H160" s="326"/>
      <c r="I160" s="326"/>
      <c r="J160" s="326"/>
      <c r="K160" s="326"/>
      <c r="L160" s="326"/>
      <c r="M160" s="326"/>
      <c r="N160" s="326"/>
      <c r="O160" s="326"/>
      <c r="P160" s="326"/>
      <c r="Q160" s="136"/>
      <c r="R160" s="331"/>
      <c r="S160" s="331"/>
      <c r="T160" s="331"/>
      <c r="U160" s="331"/>
      <c r="V160" s="331"/>
      <c r="W160" s="331"/>
      <c r="X160" s="331"/>
      <c r="Y160" s="331"/>
      <c r="Z160" s="331"/>
      <c r="AA160" s="331"/>
      <c r="AB160" s="331"/>
      <c r="AC160" s="331"/>
      <c r="AD160" s="331"/>
      <c r="AE160" s="331"/>
      <c r="AF160" s="136"/>
      <c r="AG160" s="331"/>
      <c r="AH160" s="331"/>
      <c r="AI160" s="331"/>
      <c r="AJ160" s="331"/>
      <c r="AK160" s="331"/>
      <c r="AL160" s="331"/>
      <c r="AM160" s="331"/>
      <c r="AN160" s="331"/>
      <c r="AO160" s="331"/>
      <c r="AP160" s="331"/>
      <c r="AQ160" s="331"/>
      <c r="AR160" s="331"/>
      <c r="AS160" s="331"/>
      <c r="AT160" s="331"/>
    </row>
    <row r="163" spans="1:46" ht="12.75" x14ac:dyDescent="0.2">
      <c r="A163" s="267" t="s">
        <v>2657</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71"/>
      <c r="AG163" s="295" t="s">
        <v>61</v>
      </c>
      <c r="AH163" s="295"/>
      <c r="AI163" s="295"/>
      <c r="AJ163" s="295"/>
      <c r="AK163">
        <f>(('Artículo 137 (resumen PI)'!C15*0.8+'Artículo 137 (resumen PI)'!F15*0.2)+('Artículo 137 (resumen PNT)'!C15*0.8+'Artículo 137 (resumen PNT)'!F15*0.2))/2</f>
        <v>0</v>
      </c>
    </row>
    <row r="164" spans="1:46" ht="18" customHeight="1" x14ac:dyDescent="0.2">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
      <c r="A165" s="60" t="s">
        <v>62</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25">
      <c r="A167" s="339" t="s">
        <v>2658</v>
      </c>
      <c r="B167" s="339"/>
      <c r="C167" s="339"/>
      <c r="D167" s="339"/>
      <c r="E167" s="339"/>
      <c r="F167" s="339"/>
      <c r="G167" s="339"/>
      <c r="H167" s="339"/>
      <c r="I167" s="339"/>
      <c r="J167" s="339"/>
      <c r="K167" s="339"/>
      <c r="L167" s="339"/>
      <c r="M167" s="339"/>
      <c r="N167" s="339"/>
      <c r="O167" s="339"/>
      <c r="P167" s="339"/>
      <c r="Q167" s="339"/>
      <c r="V167" s="338"/>
      <c r="W167" s="338"/>
      <c r="X167" s="338"/>
      <c r="Y167" s="338"/>
      <c r="Z167" s="338"/>
      <c r="AA167" s="338"/>
      <c r="AB167" s="338"/>
      <c r="AC167" s="338"/>
      <c r="AD167" s="338"/>
      <c r="AE167" s="338"/>
      <c r="AF167" s="71"/>
      <c r="AK167" s="338"/>
      <c r="AL167" s="338"/>
      <c r="AM167" s="338"/>
      <c r="AN167" s="338"/>
      <c r="AO167" s="338"/>
      <c r="AP167" s="338"/>
      <c r="AQ167" s="338"/>
      <c r="AR167" s="338"/>
      <c r="AS167" s="338"/>
      <c r="AT167" s="338"/>
    </row>
    <row r="168" spans="1:46" ht="57" customHeight="1" thickTop="1" thickBot="1" x14ac:dyDescent="0.25">
      <c r="A168" s="323" t="s">
        <v>43</v>
      </c>
      <c r="B168" s="323"/>
      <c r="C168" s="323"/>
      <c r="D168" s="323"/>
      <c r="E168" s="323"/>
      <c r="F168" s="323"/>
      <c r="G168" s="323"/>
      <c r="H168" s="323"/>
      <c r="I168" s="323"/>
      <c r="J168" s="323"/>
      <c r="K168" s="323"/>
      <c r="L168" s="323"/>
      <c r="M168" s="323"/>
      <c r="N168" s="323"/>
      <c r="O168" s="323"/>
      <c r="P168" s="323"/>
      <c r="Q168" s="134" t="s">
        <v>64</v>
      </c>
      <c r="R168" s="324" t="s">
        <v>65</v>
      </c>
      <c r="S168" s="324"/>
      <c r="T168" s="324"/>
      <c r="U168" s="324"/>
      <c r="V168" s="324"/>
      <c r="W168" s="324"/>
      <c r="X168" s="324"/>
      <c r="Y168" s="324"/>
      <c r="Z168" s="324"/>
      <c r="AA168" s="324"/>
      <c r="AB168" s="324"/>
      <c r="AC168" s="324"/>
      <c r="AD168" s="324"/>
      <c r="AE168" s="324"/>
      <c r="AF168" s="135" t="s">
        <v>64</v>
      </c>
      <c r="AG168" s="325" t="s">
        <v>7</v>
      </c>
      <c r="AH168" s="325"/>
      <c r="AI168" s="325"/>
      <c r="AJ168" s="325"/>
      <c r="AK168" s="325"/>
      <c r="AL168" s="325"/>
      <c r="AM168" s="325"/>
      <c r="AN168" s="325"/>
      <c r="AO168" s="325"/>
      <c r="AP168" s="325"/>
      <c r="AQ168" s="325"/>
      <c r="AR168" s="325"/>
      <c r="AS168" s="325"/>
      <c r="AT168" s="325"/>
    </row>
    <row r="169" spans="1:46" ht="49.15" customHeight="1" thickTop="1" thickBot="1" x14ac:dyDescent="0.25">
      <c r="A169" s="326" t="s">
        <v>2609</v>
      </c>
      <c r="B169" s="326"/>
      <c r="C169" s="326"/>
      <c r="D169" s="326"/>
      <c r="E169" s="326"/>
      <c r="F169" s="326"/>
      <c r="G169" s="326"/>
      <c r="H169" s="326"/>
      <c r="I169" s="326"/>
      <c r="J169" s="326"/>
      <c r="K169" s="326"/>
      <c r="L169" s="326"/>
      <c r="M169" s="326"/>
      <c r="N169" s="326"/>
      <c r="O169" s="326"/>
      <c r="P169" s="326"/>
      <c r="Q169" s="136"/>
      <c r="R169" s="327"/>
      <c r="S169" s="327"/>
      <c r="T169" s="327"/>
      <c r="U169" s="327"/>
      <c r="V169" s="327"/>
      <c r="W169" s="327"/>
      <c r="X169" s="327"/>
      <c r="Y169" s="327"/>
      <c r="Z169" s="327"/>
      <c r="AA169" s="327"/>
      <c r="AB169" s="327"/>
      <c r="AC169" s="327"/>
      <c r="AD169" s="327"/>
      <c r="AE169" s="327"/>
      <c r="AF169" s="136"/>
      <c r="AG169" s="327"/>
      <c r="AH169" s="327"/>
      <c r="AI169" s="327"/>
      <c r="AJ169" s="327"/>
      <c r="AK169" s="327"/>
      <c r="AL169" s="327"/>
      <c r="AM169" s="327"/>
      <c r="AN169" s="327"/>
      <c r="AO169" s="327"/>
      <c r="AP169" s="327"/>
      <c r="AQ169" s="327"/>
      <c r="AR169" s="327"/>
      <c r="AS169" s="327"/>
      <c r="AT169" s="327"/>
    </row>
    <row r="170" spans="1:46" ht="63" customHeight="1" thickTop="1" thickBot="1" x14ac:dyDescent="0.25">
      <c r="A170" s="326" t="s">
        <v>2546</v>
      </c>
      <c r="B170" s="326"/>
      <c r="C170" s="326"/>
      <c r="D170" s="326"/>
      <c r="E170" s="326"/>
      <c r="F170" s="326"/>
      <c r="G170" s="326"/>
      <c r="H170" s="326"/>
      <c r="I170" s="326"/>
      <c r="J170" s="326"/>
      <c r="K170" s="326"/>
      <c r="L170" s="326"/>
      <c r="M170" s="326"/>
      <c r="N170" s="326"/>
      <c r="O170" s="326"/>
      <c r="P170" s="326"/>
      <c r="Q170" s="136"/>
      <c r="R170" s="331"/>
      <c r="S170" s="331"/>
      <c r="T170" s="331"/>
      <c r="U170" s="331"/>
      <c r="V170" s="331"/>
      <c r="W170" s="331"/>
      <c r="X170" s="331"/>
      <c r="Y170" s="331"/>
      <c r="Z170" s="331"/>
      <c r="AA170" s="331"/>
      <c r="AB170" s="331"/>
      <c r="AC170" s="331"/>
      <c r="AD170" s="331"/>
      <c r="AE170" s="331"/>
      <c r="AF170" s="136"/>
      <c r="AG170" s="330"/>
      <c r="AH170" s="330"/>
      <c r="AI170" s="330"/>
      <c r="AJ170" s="330"/>
      <c r="AK170" s="330"/>
      <c r="AL170" s="330"/>
      <c r="AM170" s="330"/>
      <c r="AN170" s="330"/>
      <c r="AO170" s="330"/>
      <c r="AP170" s="330"/>
      <c r="AQ170" s="330"/>
      <c r="AR170" s="330"/>
      <c r="AS170" s="330"/>
      <c r="AT170" s="330"/>
    </row>
    <row r="171" spans="1:46" ht="63" customHeight="1" thickTop="1" thickBot="1" x14ac:dyDescent="0.25">
      <c r="A171" s="326" t="s">
        <v>2659</v>
      </c>
      <c r="B171" s="326"/>
      <c r="C171" s="326"/>
      <c r="D171" s="326"/>
      <c r="E171" s="326"/>
      <c r="F171" s="326"/>
      <c r="G171" s="326"/>
      <c r="H171" s="326"/>
      <c r="I171" s="326"/>
      <c r="J171" s="326"/>
      <c r="K171" s="326"/>
      <c r="L171" s="326"/>
      <c r="M171" s="326"/>
      <c r="N171" s="326"/>
      <c r="O171" s="326"/>
      <c r="P171" s="326"/>
      <c r="Q171" s="136"/>
      <c r="R171" s="331"/>
      <c r="S171" s="331"/>
      <c r="T171" s="331"/>
      <c r="U171" s="331"/>
      <c r="V171" s="331"/>
      <c r="W171" s="331"/>
      <c r="X171" s="331"/>
      <c r="Y171" s="331"/>
      <c r="Z171" s="331"/>
      <c r="AA171" s="331"/>
      <c r="AB171" s="331"/>
      <c r="AC171" s="331"/>
      <c r="AD171" s="331"/>
      <c r="AE171" s="331"/>
      <c r="AF171" s="136"/>
      <c r="AG171" s="331"/>
      <c r="AH171" s="331"/>
      <c r="AI171" s="331"/>
      <c r="AJ171" s="331"/>
      <c r="AK171" s="331"/>
      <c r="AL171" s="331"/>
      <c r="AM171" s="331"/>
      <c r="AN171" s="331"/>
      <c r="AO171" s="331"/>
      <c r="AP171" s="331"/>
      <c r="AQ171" s="331"/>
      <c r="AR171" s="331"/>
      <c r="AS171" s="331"/>
      <c r="AT171" s="331"/>
    </row>
    <row r="172" spans="1:46" ht="63" customHeight="1" thickTop="1" thickBot="1" x14ac:dyDescent="0.25">
      <c r="A172" s="326" t="s">
        <v>2660</v>
      </c>
      <c r="B172" s="326"/>
      <c r="C172" s="326"/>
      <c r="D172" s="326"/>
      <c r="E172" s="326"/>
      <c r="F172" s="326"/>
      <c r="G172" s="326"/>
      <c r="H172" s="326"/>
      <c r="I172" s="326"/>
      <c r="J172" s="326"/>
      <c r="K172" s="326"/>
      <c r="L172" s="326"/>
      <c r="M172" s="326"/>
      <c r="N172" s="326"/>
      <c r="O172" s="326"/>
      <c r="P172" s="326"/>
      <c r="Q172" s="136"/>
      <c r="R172" s="331"/>
      <c r="S172" s="331"/>
      <c r="T172" s="331"/>
      <c r="U172" s="331"/>
      <c r="V172" s="331"/>
      <c r="W172" s="331"/>
      <c r="X172" s="331"/>
      <c r="Y172" s="331"/>
      <c r="Z172" s="331"/>
      <c r="AA172" s="331"/>
      <c r="AB172" s="331"/>
      <c r="AC172" s="331"/>
      <c r="AD172" s="331"/>
      <c r="AE172" s="331"/>
      <c r="AF172" s="136"/>
      <c r="AG172" s="331"/>
      <c r="AH172" s="331"/>
      <c r="AI172" s="331"/>
      <c r="AJ172" s="331"/>
      <c r="AK172" s="331"/>
      <c r="AL172" s="331"/>
      <c r="AM172" s="331"/>
      <c r="AN172" s="331"/>
      <c r="AO172" s="331"/>
      <c r="AP172" s="331"/>
      <c r="AQ172" s="331"/>
      <c r="AR172" s="331"/>
      <c r="AS172" s="331"/>
      <c r="AT172" s="331"/>
    </row>
    <row r="173" spans="1:46" ht="63" customHeight="1" thickTop="1" thickBot="1" x14ac:dyDescent="0.25">
      <c r="A173" s="326" t="s">
        <v>2643</v>
      </c>
      <c r="B173" s="326"/>
      <c r="C173" s="326"/>
      <c r="D173" s="326"/>
      <c r="E173" s="326"/>
      <c r="F173" s="326"/>
      <c r="G173" s="326"/>
      <c r="H173" s="326"/>
      <c r="I173" s="326"/>
      <c r="J173" s="326"/>
      <c r="K173" s="326"/>
      <c r="L173" s="326"/>
      <c r="M173" s="326"/>
      <c r="N173" s="326"/>
      <c r="O173" s="326"/>
      <c r="P173" s="326"/>
      <c r="Q173" s="136"/>
      <c r="R173" s="331"/>
      <c r="S173" s="331"/>
      <c r="T173" s="331"/>
      <c r="U173" s="331"/>
      <c r="V173" s="331"/>
      <c r="W173" s="331"/>
      <c r="X173" s="331"/>
      <c r="Y173" s="331"/>
      <c r="Z173" s="331"/>
      <c r="AA173" s="331"/>
      <c r="AB173" s="331"/>
      <c r="AC173" s="331"/>
      <c r="AD173" s="331"/>
      <c r="AE173" s="331"/>
      <c r="AF173" s="136"/>
      <c r="AG173" s="331"/>
      <c r="AH173" s="331"/>
      <c r="AI173" s="331"/>
      <c r="AJ173" s="331"/>
      <c r="AK173" s="331"/>
      <c r="AL173" s="331"/>
      <c r="AM173" s="331"/>
      <c r="AN173" s="331"/>
      <c r="AO173" s="331"/>
      <c r="AP173" s="331"/>
      <c r="AQ173" s="331"/>
      <c r="AR173" s="331"/>
      <c r="AS173" s="331"/>
      <c r="AT173" s="331"/>
    </row>
    <row r="174" spans="1:46" ht="63" customHeight="1" thickTop="1" thickBot="1" x14ac:dyDescent="0.25">
      <c r="A174" s="326" t="s">
        <v>2644</v>
      </c>
      <c r="B174" s="326"/>
      <c r="C174" s="326"/>
      <c r="D174" s="326"/>
      <c r="E174" s="326"/>
      <c r="F174" s="326"/>
      <c r="G174" s="326"/>
      <c r="H174" s="326"/>
      <c r="I174" s="326"/>
      <c r="J174" s="326"/>
      <c r="K174" s="326"/>
      <c r="L174" s="326"/>
      <c r="M174" s="326"/>
      <c r="N174" s="326"/>
      <c r="O174" s="326"/>
      <c r="P174" s="326"/>
      <c r="Q174" s="136"/>
      <c r="R174" s="331"/>
      <c r="S174" s="331"/>
      <c r="T174" s="331"/>
      <c r="U174" s="331"/>
      <c r="V174" s="331"/>
      <c r="W174" s="331"/>
      <c r="X174" s="331"/>
      <c r="Y174" s="331"/>
      <c r="Z174" s="331"/>
      <c r="AA174" s="331"/>
      <c r="AB174" s="331"/>
      <c r="AC174" s="331"/>
      <c r="AD174" s="331"/>
      <c r="AE174" s="331"/>
      <c r="AF174" s="136"/>
      <c r="AG174" s="331"/>
      <c r="AH174" s="331"/>
      <c r="AI174" s="331"/>
      <c r="AJ174" s="331"/>
      <c r="AK174" s="331"/>
      <c r="AL174" s="331"/>
      <c r="AM174" s="331"/>
      <c r="AN174" s="331"/>
      <c r="AO174" s="331"/>
      <c r="AP174" s="331"/>
      <c r="AQ174" s="331"/>
      <c r="AR174" s="331"/>
      <c r="AS174" s="331"/>
      <c r="AT174" s="331"/>
    </row>
    <row r="175" spans="1:46" ht="63" customHeight="1" thickTop="1" thickBot="1" x14ac:dyDescent="0.25">
      <c r="A175" s="326" t="s">
        <v>2645</v>
      </c>
      <c r="B175" s="326"/>
      <c r="C175" s="326"/>
      <c r="D175" s="326"/>
      <c r="E175" s="326"/>
      <c r="F175" s="326"/>
      <c r="G175" s="326"/>
      <c r="H175" s="326"/>
      <c r="I175" s="326"/>
      <c r="J175" s="326"/>
      <c r="K175" s="326"/>
      <c r="L175" s="326"/>
      <c r="M175" s="326"/>
      <c r="N175" s="326"/>
      <c r="O175" s="326"/>
      <c r="P175" s="326"/>
      <c r="Q175" s="136"/>
      <c r="R175" s="331"/>
      <c r="S175" s="331"/>
      <c r="T175" s="331"/>
      <c r="U175" s="331"/>
      <c r="V175" s="331"/>
      <c r="W175" s="331"/>
      <c r="X175" s="331"/>
      <c r="Y175" s="331"/>
      <c r="Z175" s="331"/>
      <c r="AA175" s="331"/>
      <c r="AB175" s="331"/>
      <c r="AC175" s="331"/>
      <c r="AD175" s="331"/>
      <c r="AE175" s="331"/>
      <c r="AF175" s="136"/>
      <c r="AG175" s="331"/>
      <c r="AH175" s="331"/>
      <c r="AI175" s="331"/>
      <c r="AJ175" s="331"/>
      <c r="AK175" s="331"/>
      <c r="AL175" s="331"/>
      <c r="AM175" s="331"/>
      <c r="AN175" s="331"/>
      <c r="AO175" s="331"/>
      <c r="AP175" s="331"/>
      <c r="AQ175" s="331"/>
      <c r="AR175" s="331"/>
      <c r="AS175" s="331"/>
      <c r="AT175" s="331"/>
    </row>
    <row r="176" spans="1:46" ht="78" customHeight="1" thickTop="1" thickBot="1" x14ac:dyDescent="0.25">
      <c r="A176" s="326" t="s">
        <v>2661</v>
      </c>
      <c r="B176" s="326"/>
      <c r="C176" s="326"/>
      <c r="D176" s="326"/>
      <c r="E176" s="326"/>
      <c r="F176" s="326"/>
      <c r="G176" s="326"/>
      <c r="H176" s="326"/>
      <c r="I176" s="326"/>
      <c r="J176" s="326"/>
      <c r="K176" s="326"/>
      <c r="L176" s="326"/>
      <c r="M176" s="326"/>
      <c r="N176" s="326"/>
      <c r="O176" s="326"/>
      <c r="P176" s="326"/>
      <c r="Q176" s="136"/>
      <c r="R176" s="331"/>
      <c r="S176" s="331"/>
      <c r="T176" s="331"/>
      <c r="U176" s="331"/>
      <c r="V176" s="331"/>
      <c r="W176" s="331"/>
      <c r="X176" s="331"/>
      <c r="Y176" s="331"/>
      <c r="Z176" s="331"/>
      <c r="AA176" s="331"/>
      <c r="AB176" s="331"/>
      <c r="AC176" s="331"/>
      <c r="AD176" s="331"/>
      <c r="AE176" s="331"/>
      <c r="AF176" s="136"/>
      <c r="AG176" s="331"/>
      <c r="AH176" s="331"/>
      <c r="AI176" s="331"/>
      <c r="AJ176" s="331"/>
      <c r="AK176" s="331"/>
      <c r="AL176" s="331"/>
      <c r="AM176" s="331"/>
      <c r="AN176" s="331"/>
      <c r="AO176" s="331"/>
      <c r="AP176" s="331"/>
      <c r="AQ176" s="331"/>
      <c r="AR176" s="331"/>
      <c r="AS176" s="331"/>
      <c r="AT176" s="331"/>
    </row>
    <row r="177" spans="1:46" ht="63" customHeight="1" thickTop="1" thickBot="1" x14ac:dyDescent="0.25">
      <c r="A177" s="326" t="s">
        <v>2662</v>
      </c>
      <c r="B177" s="326"/>
      <c r="C177" s="326"/>
      <c r="D177" s="326"/>
      <c r="E177" s="326"/>
      <c r="F177" s="326"/>
      <c r="G177" s="326"/>
      <c r="H177" s="326"/>
      <c r="I177" s="326"/>
      <c r="J177" s="326"/>
      <c r="K177" s="326"/>
      <c r="L177" s="326"/>
      <c r="M177" s="326"/>
      <c r="N177" s="326"/>
      <c r="O177" s="326"/>
      <c r="P177" s="326"/>
      <c r="Q177" s="136"/>
      <c r="R177" s="331"/>
      <c r="S177" s="331"/>
      <c r="T177" s="331"/>
      <c r="U177" s="331"/>
      <c r="V177" s="331"/>
      <c r="W177" s="331"/>
      <c r="X177" s="331"/>
      <c r="Y177" s="331"/>
      <c r="Z177" s="331"/>
      <c r="AA177" s="331"/>
      <c r="AB177" s="331"/>
      <c r="AC177" s="331"/>
      <c r="AD177" s="331"/>
      <c r="AE177" s="331"/>
      <c r="AF177" s="136"/>
      <c r="AG177" s="331"/>
      <c r="AH177" s="331"/>
      <c r="AI177" s="331"/>
      <c r="AJ177" s="331"/>
      <c r="AK177" s="331"/>
      <c r="AL177" s="331"/>
      <c r="AM177" s="331"/>
      <c r="AN177" s="331"/>
      <c r="AO177" s="331"/>
      <c r="AP177" s="331"/>
      <c r="AQ177" s="331"/>
      <c r="AR177" s="331"/>
      <c r="AS177" s="331"/>
      <c r="AT177" s="331"/>
    </row>
    <row r="178" spans="1:46" ht="63" customHeight="1" thickTop="1" thickBot="1" x14ac:dyDescent="0.25">
      <c r="A178" s="326" t="s">
        <v>2663</v>
      </c>
      <c r="B178" s="326"/>
      <c r="C178" s="326"/>
      <c r="D178" s="326"/>
      <c r="E178" s="326"/>
      <c r="F178" s="326"/>
      <c r="G178" s="326"/>
      <c r="H178" s="326"/>
      <c r="I178" s="326"/>
      <c r="J178" s="326"/>
      <c r="K178" s="326"/>
      <c r="L178" s="326"/>
      <c r="M178" s="326"/>
      <c r="N178" s="326"/>
      <c r="O178" s="326"/>
      <c r="P178" s="326"/>
      <c r="Q178" s="136"/>
      <c r="R178" s="331"/>
      <c r="S178" s="331"/>
      <c r="T178" s="331"/>
      <c r="U178" s="331"/>
      <c r="V178" s="331"/>
      <c r="W178" s="331"/>
      <c r="X178" s="331"/>
      <c r="Y178" s="331"/>
      <c r="Z178" s="331"/>
      <c r="AA178" s="331"/>
      <c r="AB178" s="331"/>
      <c r="AC178" s="331"/>
      <c r="AD178" s="331"/>
      <c r="AE178" s="331"/>
      <c r="AF178" s="136"/>
      <c r="AG178" s="331"/>
      <c r="AH178" s="331"/>
      <c r="AI178" s="331"/>
      <c r="AJ178" s="331"/>
      <c r="AK178" s="331"/>
      <c r="AL178" s="331"/>
      <c r="AM178" s="331"/>
      <c r="AN178" s="331"/>
      <c r="AO178" s="331"/>
      <c r="AP178" s="331"/>
      <c r="AQ178" s="331"/>
      <c r="AR178" s="331"/>
      <c r="AS178" s="331"/>
      <c r="AT178" s="331"/>
    </row>
    <row r="179" spans="1:46" ht="63" customHeight="1" thickTop="1" thickBot="1" x14ac:dyDescent="0.25">
      <c r="A179" s="326" t="s">
        <v>2664</v>
      </c>
      <c r="B179" s="326"/>
      <c r="C179" s="326"/>
      <c r="D179" s="326"/>
      <c r="E179" s="326"/>
      <c r="F179" s="326"/>
      <c r="G179" s="326"/>
      <c r="H179" s="326"/>
      <c r="I179" s="326"/>
      <c r="J179" s="326"/>
      <c r="K179" s="326"/>
      <c r="L179" s="326"/>
      <c r="M179" s="326"/>
      <c r="N179" s="326"/>
      <c r="O179" s="326"/>
      <c r="P179" s="326"/>
      <c r="Q179" s="136"/>
      <c r="R179" s="331"/>
      <c r="S179" s="331"/>
      <c r="T179" s="331"/>
      <c r="U179" s="331"/>
      <c r="V179" s="331"/>
      <c r="W179" s="331"/>
      <c r="X179" s="331"/>
      <c r="Y179" s="331"/>
      <c r="Z179" s="331"/>
      <c r="AA179" s="331"/>
      <c r="AB179" s="331"/>
      <c r="AC179" s="331"/>
      <c r="AD179" s="331"/>
      <c r="AE179" s="331"/>
      <c r="AF179" s="136"/>
      <c r="AG179" s="331"/>
      <c r="AH179" s="331"/>
      <c r="AI179" s="331"/>
      <c r="AJ179" s="331"/>
      <c r="AK179" s="331"/>
      <c r="AL179" s="331"/>
      <c r="AM179" s="331"/>
      <c r="AN179" s="331"/>
      <c r="AO179" s="331"/>
      <c r="AP179" s="331"/>
      <c r="AQ179" s="331"/>
      <c r="AR179" s="331"/>
      <c r="AS179" s="331"/>
      <c r="AT179" s="331"/>
    </row>
    <row r="180" spans="1:46" ht="63" customHeight="1" thickTop="1" thickBot="1" x14ac:dyDescent="0.25">
      <c r="A180" s="326" t="s">
        <v>2665</v>
      </c>
      <c r="B180" s="326"/>
      <c r="C180" s="326"/>
      <c r="D180" s="326"/>
      <c r="E180" s="326"/>
      <c r="F180" s="326"/>
      <c r="G180" s="326"/>
      <c r="H180" s="326"/>
      <c r="I180" s="326"/>
      <c r="J180" s="326"/>
      <c r="K180" s="326"/>
      <c r="L180" s="326"/>
      <c r="M180" s="326"/>
      <c r="N180" s="326"/>
      <c r="O180" s="326"/>
      <c r="P180" s="326"/>
      <c r="Q180" s="136"/>
      <c r="R180" s="331"/>
      <c r="S180" s="331"/>
      <c r="T180" s="331"/>
      <c r="U180" s="331"/>
      <c r="V180" s="331"/>
      <c r="W180" s="331"/>
      <c r="X180" s="331"/>
      <c r="Y180" s="331"/>
      <c r="Z180" s="331"/>
      <c r="AA180" s="331"/>
      <c r="AB180" s="331"/>
      <c r="AC180" s="331"/>
      <c r="AD180" s="331"/>
      <c r="AE180" s="331"/>
      <c r="AF180" s="136"/>
      <c r="AG180" s="331"/>
      <c r="AH180" s="331"/>
      <c r="AI180" s="331"/>
      <c r="AJ180" s="331"/>
      <c r="AK180" s="331"/>
      <c r="AL180" s="331"/>
      <c r="AM180" s="331"/>
      <c r="AN180" s="331"/>
      <c r="AO180" s="331"/>
      <c r="AP180" s="331"/>
      <c r="AQ180" s="331"/>
      <c r="AR180" s="331"/>
      <c r="AS180" s="331"/>
      <c r="AT180" s="331"/>
    </row>
    <row r="181" spans="1:46" ht="18" customHeight="1" thickTop="1" thickBot="1" x14ac:dyDescent="0.25">
      <c r="Q181" s="210"/>
      <c r="AF181" s="210"/>
    </row>
    <row r="182" spans="1:46" ht="18" customHeight="1" thickTop="1" thickBot="1" x14ac:dyDescent="0.25">
      <c r="A182" s="334" t="s">
        <v>73</v>
      </c>
      <c r="B182" s="334"/>
      <c r="C182" s="334"/>
      <c r="D182" s="334"/>
      <c r="E182" s="334"/>
      <c r="F182" s="334"/>
      <c r="G182" s="334"/>
      <c r="H182" s="334"/>
      <c r="I182" s="334"/>
      <c r="J182" s="334"/>
      <c r="K182" s="334"/>
      <c r="L182" s="334"/>
      <c r="M182" s="334"/>
      <c r="N182" s="334"/>
      <c r="O182" s="334"/>
      <c r="P182" s="334"/>
      <c r="Q182" s="138" t="s">
        <v>64</v>
      </c>
      <c r="R182" s="335" t="s">
        <v>65</v>
      </c>
      <c r="S182" s="335"/>
      <c r="T182" s="335"/>
      <c r="U182" s="335"/>
      <c r="V182" s="335"/>
      <c r="W182" s="335"/>
      <c r="X182" s="335"/>
      <c r="Y182" s="335"/>
      <c r="Z182" s="335"/>
      <c r="AA182" s="335"/>
      <c r="AB182" s="335"/>
      <c r="AC182" s="335"/>
      <c r="AD182" s="335"/>
      <c r="AE182" s="335"/>
      <c r="AF182" s="139" t="s">
        <v>64</v>
      </c>
      <c r="AG182" s="336" t="s">
        <v>7</v>
      </c>
      <c r="AH182" s="336"/>
      <c r="AI182" s="336"/>
      <c r="AJ182" s="336"/>
      <c r="AK182" s="336"/>
      <c r="AL182" s="336"/>
      <c r="AM182" s="336"/>
      <c r="AN182" s="336"/>
      <c r="AO182" s="336"/>
      <c r="AP182" s="336"/>
      <c r="AQ182" s="336"/>
      <c r="AR182" s="336"/>
      <c r="AS182" s="336"/>
      <c r="AT182" s="336"/>
    </row>
    <row r="183" spans="1:46" ht="63" customHeight="1" thickTop="1" thickBot="1" x14ac:dyDescent="0.25">
      <c r="A183" s="326" t="s">
        <v>2666</v>
      </c>
      <c r="B183" s="326"/>
      <c r="C183" s="326"/>
      <c r="D183" s="326"/>
      <c r="E183" s="326"/>
      <c r="F183" s="326"/>
      <c r="G183" s="326"/>
      <c r="H183" s="326"/>
      <c r="I183" s="326"/>
      <c r="J183" s="326"/>
      <c r="K183" s="326"/>
      <c r="L183" s="326"/>
      <c r="M183" s="326"/>
      <c r="N183" s="326"/>
      <c r="O183" s="326"/>
      <c r="P183" s="326"/>
      <c r="Q183" s="136"/>
      <c r="R183" s="327"/>
      <c r="S183" s="327"/>
      <c r="T183" s="327"/>
      <c r="U183" s="327"/>
      <c r="V183" s="327"/>
      <c r="W183" s="327"/>
      <c r="X183" s="327"/>
      <c r="Y183" s="327"/>
      <c r="Z183" s="327"/>
      <c r="AA183" s="327"/>
      <c r="AB183" s="327"/>
      <c r="AC183" s="327"/>
      <c r="AD183" s="327"/>
      <c r="AE183" s="327"/>
      <c r="AF183" s="136"/>
      <c r="AG183" s="327"/>
      <c r="AH183" s="327"/>
      <c r="AI183" s="327"/>
      <c r="AJ183" s="327"/>
      <c r="AK183" s="327"/>
      <c r="AL183" s="327"/>
      <c r="AM183" s="327"/>
      <c r="AN183" s="327"/>
      <c r="AO183" s="327"/>
      <c r="AP183" s="327"/>
      <c r="AQ183" s="327"/>
      <c r="AR183" s="327"/>
      <c r="AS183" s="327"/>
      <c r="AT183" s="327"/>
    </row>
    <row r="184" spans="1:46" ht="63" customHeight="1" thickTop="1" thickBot="1" x14ac:dyDescent="0.25">
      <c r="A184" s="326" t="s">
        <v>2667</v>
      </c>
      <c r="B184" s="326"/>
      <c r="C184" s="326"/>
      <c r="D184" s="326"/>
      <c r="E184" s="326"/>
      <c r="F184" s="326"/>
      <c r="G184" s="326"/>
      <c r="H184" s="326"/>
      <c r="I184" s="326"/>
      <c r="J184" s="326"/>
      <c r="K184" s="326"/>
      <c r="L184" s="326"/>
      <c r="M184" s="326"/>
      <c r="N184" s="326"/>
      <c r="O184" s="326"/>
      <c r="P184" s="326"/>
      <c r="Q184" s="136"/>
      <c r="R184" s="330"/>
      <c r="S184" s="330"/>
      <c r="T184" s="330"/>
      <c r="U184" s="330"/>
      <c r="V184" s="330"/>
      <c r="W184" s="330"/>
      <c r="X184" s="330"/>
      <c r="Y184" s="330"/>
      <c r="Z184" s="330"/>
      <c r="AA184" s="330"/>
      <c r="AB184" s="330"/>
      <c r="AC184" s="330"/>
      <c r="AD184" s="330"/>
      <c r="AE184" s="330"/>
      <c r="AF184" s="136"/>
      <c r="AG184" s="330"/>
      <c r="AH184" s="330"/>
      <c r="AI184" s="330"/>
      <c r="AJ184" s="330"/>
      <c r="AK184" s="330"/>
      <c r="AL184" s="330"/>
      <c r="AM184" s="330"/>
      <c r="AN184" s="330"/>
      <c r="AO184" s="330"/>
      <c r="AP184" s="330"/>
      <c r="AQ184" s="330"/>
      <c r="AR184" s="330"/>
      <c r="AS184" s="330"/>
      <c r="AT184" s="330"/>
    </row>
    <row r="185" spans="1:46" ht="63" customHeight="1" thickTop="1" thickBot="1" x14ac:dyDescent="0.25">
      <c r="A185" s="326" t="s">
        <v>2668</v>
      </c>
      <c r="B185" s="326"/>
      <c r="C185" s="326"/>
      <c r="D185" s="326"/>
      <c r="E185" s="326"/>
      <c r="F185" s="326"/>
      <c r="G185" s="326"/>
      <c r="H185" s="326"/>
      <c r="I185" s="326"/>
      <c r="J185" s="326"/>
      <c r="K185" s="326"/>
      <c r="L185" s="326"/>
      <c r="M185" s="326"/>
      <c r="N185" s="326"/>
      <c r="O185" s="326"/>
      <c r="P185" s="326"/>
      <c r="Q185" s="136"/>
      <c r="R185" s="327"/>
      <c r="S185" s="327"/>
      <c r="T185" s="327"/>
      <c r="U185" s="327"/>
      <c r="V185" s="327"/>
      <c r="W185" s="327"/>
      <c r="X185" s="327"/>
      <c r="Y185" s="327"/>
      <c r="Z185" s="327"/>
      <c r="AA185" s="327"/>
      <c r="AB185" s="327"/>
      <c r="AC185" s="327"/>
      <c r="AD185" s="327"/>
      <c r="AE185" s="327"/>
      <c r="AF185" s="136"/>
      <c r="AG185" s="327"/>
      <c r="AH185" s="327"/>
      <c r="AI185" s="327"/>
      <c r="AJ185" s="327"/>
      <c r="AK185" s="327"/>
      <c r="AL185" s="327"/>
      <c r="AM185" s="327"/>
      <c r="AN185" s="327"/>
      <c r="AO185" s="327"/>
      <c r="AP185" s="327"/>
      <c r="AQ185" s="327"/>
      <c r="AR185" s="327"/>
      <c r="AS185" s="327"/>
      <c r="AT185" s="327"/>
    </row>
    <row r="186" spans="1:46" ht="63" customHeight="1" thickTop="1" thickBot="1" x14ac:dyDescent="0.25">
      <c r="A186" s="326" t="s">
        <v>2669</v>
      </c>
      <c r="B186" s="326"/>
      <c r="C186" s="326"/>
      <c r="D186" s="326"/>
      <c r="E186" s="326"/>
      <c r="F186" s="326"/>
      <c r="G186" s="326"/>
      <c r="H186" s="326"/>
      <c r="I186" s="326"/>
      <c r="J186" s="326"/>
      <c r="K186" s="326"/>
      <c r="L186" s="326"/>
      <c r="M186" s="326"/>
      <c r="N186" s="326"/>
      <c r="O186" s="326"/>
      <c r="P186" s="326"/>
      <c r="Q186" s="136"/>
      <c r="R186" s="331"/>
      <c r="S186" s="331"/>
      <c r="T186" s="331"/>
      <c r="U186" s="331"/>
      <c r="V186" s="331"/>
      <c r="W186" s="331"/>
      <c r="X186" s="331"/>
      <c r="Y186" s="331"/>
      <c r="Z186" s="331"/>
      <c r="AA186" s="331"/>
      <c r="AB186" s="331"/>
      <c r="AC186" s="331"/>
      <c r="AD186" s="331"/>
      <c r="AE186" s="331"/>
      <c r="AF186" s="136"/>
      <c r="AG186" s="327"/>
      <c r="AH186" s="327"/>
      <c r="AI186" s="327"/>
      <c r="AJ186" s="327"/>
      <c r="AK186" s="327"/>
      <c r="AL186" s="327"/>
      <c r="AM186" s="327"/>
      <c r="AN186" s="327"/>
      <c r="AO186" s="327"/>
      <c r="AP186" s="327"/>
      <c r="AQ186" s="327"/>
      <c r="AR186" s="327"/>
      <c r="AS186" s="327"/>
      <c r="AT186" s="327"/>
    </row>
    <row r="187" spans="1:46" ht="63" customHeight="1" thickTop="1" thickBot="1" x14ac:dyDescent="0.25">
      <c r="A187" s="326" t="s">
        <v>2670</v>
      </c>
      <c r="B187" s="326"/>
      <c r="C187" s="326"/>
      <c r="D187" s="326"/>
      <c r="E187" s="326"/>
      <c r="F187" s="326"/>
      <c r="G187" s="326"/>
      <c r="H187" s="326"/>
      <c r="I187" s="326"/>
      <c r="J187" s="326"/>
      <c r="K187" s="326"/>
      <c r="L187" s="326"/>
      <c r="M187" s="326"/>
      <c r="N187" s="326"/>
      <c r="O187" s="326"/>
      <c r="P187" s="326"/>
      <c r="Q187" s="136"/>
      <c r="R187" s="331"/>
      <c r="S187" s="331"/>
      <c r="T187" s="331"/>
      <c r="U187" s="331"/>
      <c r="V187" s="331"/>
      <c r="W187" s="331"/>
      <c r="X187" s="331"/>
      <c r="Y187" s="331"/>
      <c r="Z187" s="331"/>
      <c r="AA187" s="331"/>
      <c r="AB187" s="331"/>
      <c r="AC187" s="331"/>
      <c r="AD187" s="331"/>
      <c r="AE187" s="331"/>
      <c r="AF187" s="136"/>
      <c r="AG187" s="327"/>
      <c r="AH187" s="327"/>
      <c r="AI187" s="327"/>
      <c r="AJ187" s="327"/>
      <c r="AK187" s="327"/>
      <c r="AL187" s="327"/>
      <c r="AM187" s="327"/>
      <c r="AN187" s="327"/>
      <c r="AO187" s="327"/>
      <c r="AP187" s="327"/>
      <c r="AQ187" s="327"/>
      <c r="AR187" s="327"/>
      <c r="AS187" s="327"/>
      <c r="AT187" s="327"/>
    </row>
    <row r="190" spans="1:46" ht="12.75" x14ac:dyDescent="0.2">
      <c r="A190" s="267" t="s">
        <v>2671</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71"/>
      <c r="AG190" s="295" t="s">
        <v>61</v>
      </c>
      <c r="AH190" s="295"/>
      <c r="AI190" s="295"/>
      <c r="AJ190" s="295"/>
      <c r="AK190">
        <f>(('Artículo 137 (resumen PI)'!C16*0.8+'Artículo 137 (resumen PI)'!F16*0.2)+('Artículo 137 (resumen PNT)'!C16*0.8+'Artículo 137 (resumen PNT)'!F16*0.2))/2</f>
        <v>0</v>
      </c>
    </row>
    <row r="191" spans="1:46" ht="18" customHeight="1" x14ac:dyDescent="0.2">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75" x14ac:dyDescent="0.2">
      <c r="A192" s="60" t="s">
        <v>62</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25">
      <c r="A194" s="339" t="s">
        <v>2672</v>
      </c>
      <c r="B194" s="339"/>
      <c r="C194" s="339"/>
      <c r="D194" s="339"/>
      <c r="E194" s="339"/>
      <c r="F194" s="339"/>
      <c r="G194" s="339"/>
      <c r="H194" s="339"/>
      <c r="I194" s="339"/>
      <c r="J194" s="339"/>
      <c r="K194" s="339"/>
      <c r="L194" s="339"/>
      <c r="M194" s="339"/>
      <c r="N194" s="339"/>
      <c r="O194" s="339"/>
      <c r="P194" s="339"/>
      <c r="Q194" s="339"/>
      <c r="V194" s="338"/>
      <c r="W194" s="338"/>
      <c r="X194" s="338"/>
      <c r="Y194" s="338"/>
      <c r="Z194" s="338"/>
      <c r="AA194" s="338"/>
      <c r="AB194" s="338"/>
      <c r="AC194" s="338"/>
      <c r="AD194" s="338"/>
      <c r="AE194" s="338"/>
      <c r="AF194" s="71"/>
      <c r="AK194" s="338"/>
      <c r="AL194" s="338"/>
      <c r="AM194" s="338"/>
      <c r="AN194" s="338"/>
      <c r="AO194" s="338"/>
      <c r="AP194" s="338"/>
      <c r="AQ194" s="338"/>
      <c r="AR194" s="338"/>
      <c r="AS194" s="338"/>
      <c r="AT194" s="338"/>
    </row>
    <row r="195" spans="1:46" ht="60.6" customHeight="1" thickTop="1" thickBot="1" x14ac:dyDescent="0.25">
      <c r="A195" s="323" t="s">
        <v>43</v>
      </c>
      <c r="B195" s="323"/>
      <c r="C195" s="323"/>
      <c r="D195" s="323"/>
      <c r="E195" s="323"/>
      <c r="F195" s="323"/>
      <c r="G195" s="323"/>
      <c r="H195" s="323"/>
      <c r="I195" s="323"/>
      <c r="J195" s="323"/>
      <c r="K195" s="323"/>
      <c r="L195" s="323"/>
      <c r="M195" s="323"/>
      <c r="N195" s="323"/>
      <c r="O195" s="323"/>
      <c r="P195" s="323"/>
      <c r="Q195" s="134" t="s">
        <v>64</v>
      </c>
      <c r="R195" s="324" t="s">
        <v>65</v>
      </c>
      <c r="S195" s="324"/>
      <c r="T195" s="324"/>
      <c r="U195" s="324"/>
      <c r="V195" s="324"/>
      <c r="W195" s="324"/>
      <c r="X195" s="324"/>
      <c r="Y195" s="324"/>
      <c r="Z195" s="324"/>
      <c r="AA195" s="324"/>
      <c r="AB195" s="324"/>
      <c r="AC195" s="324"/>
      <c r="AD195" s="324"/>
      <c r="AE195" s="324"/>
      <c r="AF195" s="135" t="s">
        <v>64</v>
      </c>
      <c r="AG195" s="325" t="s">
        <v>7</v>
      </c>
      <c r="AH195" s="325"/>
      <c r="AI195" s="325"/>
      <c r="AJ195" s="325"/>
      <c r="AK195" s="325"/>
      <c r="AL195" s="325"/>
      <c r="AM195" s="325"/>
      <c r="AN195" s="325"/>
      <c r="AO195" s="325"/>
      <c r="AP195" s="325"/>
      <c r="AQ195" s="325"/>
      <c r="AR195" s="325"/>
      <c r="AS195" s="325"/>
      <c r="AT195" s="325"/>
    </row>
    <row r="196" spans="1:46" ht="57.75" customHeight="1" thickTop="1" thickBot="1" x14ac:dyDescent="0.25">
      <c r="A196" s="326" t="s">
        <v>2673</v>
      </c>
      <c r="B196" s="326"/>
      <c r="C196" s="326"/>
      <c r="D196" s="326"/>
      <c r="E196" s="326"/>
      <c r="F196" s="326"/>
      <c r="G196" s="326"/>
      <c r="H196" s="326"/>
      <c r="I196" s="326"/>
      <c r="J196" s="326"/>
      <c r="K196" s="326"/>
      <c r="L196" s="326"/>
      <c r="M196" s="326"/>
      <c r="N196" s="326"/>
      <c r="O196" s="326"/>
      <c r="P196" s="326"/>
      <c r="Q196" s="136"/>
      <c r="R196" s="327"/>
      <c r="S196" s="327"/>
      <c r="T196" s="327"/>
      <c r="U196" s="327"/>
      <c r="V196" s="327"/>
      <c r="W196" s="327"/>
      <c r="X196" s="327"/>
      <c r="Y196" s="327"/>
      <c r="Z196" s="327"/>
      <c r="AA196" s="327"/>
      <c r="AB196" s="327"/>
      <c r="AC196" s="327"/>
      <c r="AD196" s="327"/>
      <c r="AE196" s="327"/>
      <c r="AF196" s="136"/>
      <c r="AG196" s="327"/>
      <c r="AH196" s="327"/>
      <c r="AI196" s="327"/>
      <c r="AJ196" s="327"/>
      <c r="AK196" s="327"/>
      <c r="AL196" s="327"/>
      <c r="AM196" s="327"/>
      <c r="AN196" s="327"/>
      <c r="AO196" s="327"/>
      <c r="AP196" s="327"/>
      <c r="AQ196" s="327"/>
      <c r="AR196" s="327"/>
      <c r="AS196" s="327"/>
      <c r="AT196" s="327"/>
    </row>
    <row r="197" spans="1:46" ht="51" customHeight="1" thickTop="1" thickBot="1" x14ac:dyDescent="0.25">
      <c r="A197" s="326" t="s">
        <v>206</v>
      </c>
      <c r="B197" s="326"/>
      <c r="C197" s="326"/>
      <c r="D197" s="326"/>
      <c r="E197" s="326"/>
      <c r="F197" s="326"/>
      <c r="G197" s="326"/>
      <c r="H197" s="326"/>
      <c r="I197" s="326"/>
      <c r="J197" s="326"/>
      <c r="K197" s="326"/>
      <c r="L197" s="326"/>
      <c r="M197" s="326"/>
      <c r="N197" s="326"/>
      <c r="O197" s="326"/>
      <c r="P197" s="326"/>
      <c r="Q197" s="136"/>
      <c r="R197" s="331"/>
      <c r="S197" s="331"/>
      <c r="T197" s="331"/>
      <c r="U197" s="331"/>
      <c r="V197" s="331"/>
      <c r="W197" s="331"/>
      <c r="X197" s="331"/>
      <c r="Y197" s="331"/>
      <c r="Z197" s="331"/>
      <c r="AA197" s="331"/>
      <c r="AB197" s="331"/>
      <c r="AC197" s="331"/>
      <c r="AD197" s="331"/>
      <c r="AE197" s="331"/>
      <c r="AF197" s="136"/>
      <c r="AG197" s="330"/>
      <c r="AH197" s="330"/>
      <c r="AI197" s="330"/>
      <c r="AJ197" s="330"/>
      <c r="AK197" s="330"/>
      <c r="AL197" s="330"/>
      <c r="AM197" s="330"/>
      <c r="AN197" s="330"/>
      <c r="AO197" s="330"/>
      <c r="AP197" s="330"/>
      <c r="AQ197" s="330"/>
      <c r="AR197" s="330"/>
      <c r="AS197" s="330"/>
      <c r="AT197" s="330"/>
    </row>
    <row r="198" spans="1:46" ht="54.75" customHeight="1" thickTop="1" thickBot="1" x14ac:dyDescent="0.25">
      <c r="A198" s="326" t="s">
        <v>2659</v>
      </c>
      <c r="B198" s="326"/>
      <c r="C198" s="326"/>
      <c r="D198" s="326"/>
      <c r="E198" s="326"/>
      <c r="F198" s="326"/>
      <c r="G198" s="326"/>
      <c r="H198" s="326"/>
      <c r="I198" s="326"/>
      <c r="J198" s="326"/>
      <c r="K198" s="326"/>
      <c r="L198" s="326"/>
      <c r="M198" s="326"/>
      <c r="N198" s="326"/>
      <c r="O198" s="326"/>
      <c r="P198" s="326"/>
      <c r="Q198" s="136"/>
      <c r="R198" s="331"/>
      <c r="S198" s="331"/>
      <c r="T198" s="331"/>
      <c r="U198" s="331"/>
      <c r="V198" s="331"/>
      <c r="W198" s="331"/>
      <c r="X198" s="331"/>
      <c r="Y198" s="331"/>
      <c r="Z198" s="331"/>
      <c r="AA198" s="331"/>
      <c r="AB198" s="331"/>
      <c r="AC198" s="331"/>
      <c r="AD198" s="331"/>
      <c r="AE198" s="331"/>
      <c r="AF198" s="136"/>
      <c r="AG198" s="331"/>
      <c r="AH198" s="331"/>
      <c r="AI198" s="331"/>
      <c r="AJ198" s="331"/>
      <c r="AK198" s="331"/>
      <c r="AL198" s="331"/>
      <c r="AM198" s="331"/>
      <c r="AN198" s="331"/>
      <c r="AO198" s="331"/>
      <c r="AP198" s="331"/>
      <c r="AQ198" s="331"/>
      <c r="AR198" s="331"/>
      <c r="AS198" s="331"/>
      <c r="AT198" s="331"/>
    </row>
    <row r="199" spans="1:46" ht="48.75" customHeight="1" thickTop="1" thickBot="1" x14ac:dyDescent="0.25">
      <c r="A199" s="326" t="s">
        <v>2660</v>
      </c>
      <c r="B199" s="326"/>
      <c r="C199" s="326"/>
      <c r="D199" s="326"/>
      <c r="E199" s="326"/>
      <c r="F199" s="326"/>
      <c r="G199" s="326"/>
      <c r="H199" s="326"/>
      <c r="I199" s="326"/>
      <c r="J199" s="326"/>
      <c r="K199" s="326"/>
      <c r="L199" s="326"/>
      <c r="M199" s="326"/>
      <c r="N199" s="326"/>
      <c r="O199" s="326"/>
      <c r="P199" s="326"/>
      <c r="Q199" s="136"/>
      <c r="R199" s="331"/>
      <c r="S199" s="331"/>
      <c r="T199" s="331"/>
      <c r="U199" s="331"/>
      <c r="V199" s="331"/>
      <c r="W199" s="331"/>
      <c r="X199" s="331"/>
      <c r="Y199" s="331"/>
      <c r="Z199" s="331"/>
      <c r="AA199" s="331"/>
      <c r="AB199" s="331"/>
      <c r="AC199" s="331"/>
      <c r="AD199" s="331"/>
      <c r="AE199" s="331"/>
      <c r="AF199" s="136"/>
      <c r="AG199" s="331"/>
      <c r="AH199" s="331"/>
      <c r="AI199" s="331"/>
      <c r="AJ199" s="331"/>
      <c r="AK199" s="331"/>
      <c r="AL199" s="331"/>
      <c r="AM199" s="331"/>
      <c r="AN199" s="331"/>
      <c r="AO199" s="331"/>
      <c r="AP199" s="331"/>
      <c r="AQ199" s="331"/>
      <c r="AR199" s="331"/>
      <c r="AS199" s="331"/>
      <c r="AT199" s="331"/>
    </row>
    <row r="200" spans="1:46" ht="51" customHeight="1" thickTop="1" thickBot="1" x14ac:dyDescent="0.25">
      <c r="A200" s="326" t="s">
        <v>2674</v>
      </c>
      <c r="B200" s="326"/>
      <c r="C200" s="326"/>
      <c r="D200" s="326"/>
      <c r="E200" s="326"/>
      <c r="F200" s="326"/>
      <c r="G200" s="326"/>
      <c r="H200" s="326"/>
      <c r="I200" s="326"/>
      <c r="J200" s="326"/>
      <c r="K200" s="326"/>
      <c r="L200" s="326"/>
      <c r="M200" s="326"/>
      <c r="N200" s="326"/>
      <c r="O200" s="326"/>
      <c r="P200" s="326"/>
      <c r="Q200" s="136"/>
      <c r="R200" s="331"/>
      <c r="S200" s="331"/>
      <c r="T200" s="331"/>
      <c r="U200" s="331"/>
      <c r="V200" s="331"/>
      <c r="W200" s="331"/>
      <c r="X200" s="331"/>
      <c r="Y200" s="331"/>
      <c r="Z200" s="331"/>
      <c r="AA200" s="331"/>
      <c r="AB200" s="331"/>
      <c r="AC200" s="331"/>
      <c r="AD200" s="331"/>
      <c r="AE200" s="331"/>
      <c r="AF200" s="136"/>
      <c r="AG200" s="331"/>
      <c r="AH200" s="331"/>
      <c r="AI200" s="331"/>
      <c r="AJ200" s="331"/>
      <c r="AK200" s="331"/>
      <c r="AL200" s="331"/>
      <c r="AM200" s="331"/>
      <c r="AN200" s="331"/>
      <c r="AO200" s="331"/>
      <c r="AP200" s="331"/>
      <c r="AQ200" s="331"/>
      <c r="AR200" s="331"/>
      <c r="AS200" s="331"/>
      <c r="AT200" s="331"/>
    </row>
    <row r="201" spans="1:46" ht="55.5" customHeight="1" thickTop="1" thickBot="1" x14ac:dyDescent="0.25">
      <c r="A201" s="326" t="s">
        <v>2675</v>
      </c>
      <c r="B201" s="326"/>
      <c r="C201" s="326"/>
      <c r="D201" s="326"/>
      <c r="E201" s="326"/>
      <c r="F201" s="326"/>
      <c r="G201" s="326"/>
      <c r="H201" s="326"/>
      <c r="I201" s="326"/>
      <c r="J201" s="326"/>
      <c r="K201" s="326"/>
      <c r="L201" s="326"/>
      <c r="M201" s="326"/>
      <c r="N201" s="326"/>
      <c r="O201" s="326"/>
      <c r="P201" s="326"/>
      <c r="Q201" s="136"/>
      <c r="R201" s="331"/>
      <c r="S201" s="331"/>
      <c r="T201" s="331"/>
      <c r="U201" s="331"/>
      <c r="V201" s="331"/>
      <c r="W201" s="331"/>
      <c r="X201" s="331"/>
      <c r="Y201" s="331"/>
      <c r="Z201" s="331"/>
      <c r="AA201" s="331"/>
      <c r="AB201" s="331"/>
      <c r="AC201" s="331"/>
      <c r="AD201" s="331"/>
      <c r="AE201" s="331"/>
      <c r="AF201" s="136"/>
      <c r="AG201" s="331"/>
      <c r="AH201" s="331"/>
      <c r="AI201" s="331"/>
      <c r="AJ201" s="331"/>
      <c r="AK201" s="331"/>
      <c r="AL201" s="331"/>
      <c r="AM201" s="331"/>
      <c r="AN201" s="331"/>
      <c r="AO201" s="331"/>
      <c r="AP201" s="331"/>
      <c r="AQ201" s="331"/>
      <c r="AR201" s="331"/>
      <c r="AS201" s="331"/>
      <c r="AT201" s="331"/>
    </row>
    <row r="202" spans="1:46" ht="94.5" customHeight="1" thickTop="1" thickBot="1" x14ac:dyDescent="0.25">
      <c r="A202" s="326" t="s">
        <v>2676</v>
      </c>
      <c r="B202" s="326"/>
      <c r="C202" s="326"/>
      <c r="D202" s="326"/>
      <c r="E202" s="326"/>
      <c r="F202" s="326"/>
      <c r="G202" s="326"/>
      <c r="H202" s="326"/>
      <c r="I202" s="326"/>
      <c r="J202" s="326"/>
      <c r="K202" s="326"/>
      <c r="L202" s="326"/>
      <c r="M202" s="326"/>
      <c r="N202" s="326"/>
      <c r="O202" s="326"/>
      <c r="P202" s="326"/>
      <c r="Q202" s="136"/>
      <c r="R202" s="331"/>
      <c r="S202" s="331"/>
      <c r="T202" s="331"/>
      <c r="U202" s="331"/>
      <c r="V202" s="331"/>
      <c r="W202" s="331"/>
      <c r="X202" s="331"/>
      <c r="Y202" s="331"/>
      <c r="Z202" s="331"/>
      <c r="AA202" s="331"/>
      <c r="AB202" s="331"/>
      <c r="AC202" s="331"/>
      <c r="AD202" s="331"/>
      <c r="AE202" s="331"/>
      <c r="AF202" s="136"/>
      <c r="AG202" s="331"/>
      <c r="AH202" s="331"/>
      <c r="AI202" s="331"/>
      <c r="AJ202" s="331"/>
      <c r="AK202" s="331"/>
      <c r="AL202" s="331"/>
      <c r="AM202" s="331"/>
      <c r="AN202" s="331"/>
      <c r="AO202" s="331"/>
      <c r="AP202" s="331"/>
      <c r="AQ202" s="331"/>
      <c r="AR202" s="331"/>
      <c r="AS202" s="331"/>
      <c r="AT202" s="331"/>
    </row>
    <row r="203" spans="1:46" ht="55.5" customHeight="1" thickTop="1" thickBot="1" x14ac:dyDescent="0.25">
      <c r="A203" s="326" t="s">
        <v>2677</v>
      </c>
      <c r="B203" s="326"/>
      <c r="C203" s="326"/>
      <c r="D203" s="326"/>
      <c r="E203" s="326"/>
      <c r="F203" s="326"/>
      <c r="G203" s="326"/>
      <c r="H203" s="326"/>
      <c r="I203" s="326"/>
      <c r="J203" s="326"/>
      <c r="K203" s="326"/>
      <c r="L203" s="326"/>
      <c r="M203" s="326"/>
      <c r="N203" s="326"/>
      <c r="O203" s="326"/>
      <c r="P203" s="326"/>
      <c r="Q203" s="136"/>
      <c r="R203" s="331"/>
      <c r="S203" s="331"/>
      <c r="T203" s="331"/>
      <c r="U203" s="331"/>
      <c r="V203" s="331"/>
      <c r="W203" s="331"/>
      <c r="X203" s="331"/>
      <c r="Y203" s="331"/>
      <c r="Z203" s="331"/>
      <c r="AA203" s="331"/>
      <c r="AB203" s="331"/>
      <c r="AC203" s="331"/>
      <c r="AD203" s="331"/>
      <c r="AE203" s="331"/>
      <c r="AF203" s="136"/>
      <c r="AG203" s="331"/>
      <c r="AH203" s="331"/>
      <c r="AI203" s="331"/>
      <c r="AJ203" s="331"/>
      <c r="AK203" s="331"/>
      <c r="AL203" s="331"/>
      <c r="AM203" s="331"/>
      <c r="AN203" s="331"/>
      <c r="AO203" s="331"/>
      <c r="AP203" s="331"/>
      <c r="AQ203" s="331"/>
      <c r="AR203" s="331"/>
      <c r="AS203" s="331"/>
      <c r="AT203" s="331"/>
    </row>
    <row r="204" spans="1:46" ht="55.5" customHeight="1" thickTop="1" thickBot="1" x14ac:dyDescent="0.25">
      <c r="A204" s="326" t="s">
        <v>2678</v>
      </c>
      <c r="B204" s="326"/>
      <c r="C204" s="326"/>
      <c r="D204" s="326"/>
      <c r="E204" s="326"/>
      <c r="F204" s="326"/>
      <c r="G204" s="326"/>
      <c r="H204" s="326"/>
      <c r="I204" s="326"/>
      <c r="J204" s="326"/>
      <c r="K204" s="326"/>
      <c r="L204" s="326"/>
      <c r="M204" s="326"/>
      <c r="N204" s="326"/>
      <c r="O204" s="326"/>
      <c r="P204" s="326"/>
      <c r="Q204" s="136"/>
      <c r="R204" s="331"/>
      <c r="S204" s="331"/>
      <c r="T204" s="331"/>
      <c r="U204" s="331"/>
      <c r="V204" s="331"/>
      <c r="W204" s="331"/>
      <c r="X204" s="331"/>
      <c r="Y204" s="331"/>
      <c r="Z204" s="331"/>
      <c r="AA204" s="331"/>
      <c r="AB204" s="331"/>
      <c r="AC204" s="331"/>
      <c r="AD204" s="331"/>
      <c r="AE204" s="331"/>
      <c r="AF204" s="136"/>
      <c r="AG204" s="331"/>
      <c r="AH204" s="331"/>
      <c r="AI204" s="331"/>
      <c r="AJ204" s="331"/>
      <c r="AK204" s="331"/>
      <c r="AL204" s="331"/>
      <c r="AM204" s="331"/>
      <c r="AN204" s="331"/>
      <c r="AO204" s="331"/>
      <c r="AP204" s="331"/>
      <c r="AQ204" s="331"/>
      <c r="AR204" s="331"/>
      <c r="AS204" s="331"/>
      <c r="AT204" s="331"/>
    </row>
    <row r="205" spans="1:46" ht="52.5" customHeight="1" thickTop="1" thickBot="1" x14ac:dyDescent="0.25">
      <c r="A205" s="326" t="s">
        <v>2679</v>
      </c>
      <c r="B205" s="326"/>
      <c r="C205" s="326"/>
      <c r="D205" s="326"/>
      <c r="E205" s="326"/>
      <c r="F205" s="326"/>
      <c r="G205" s="326"/>
      <c r="H205" s="326"/>
      <c r="I205" s="326"/>
      <c r="J205" s="326"/>
      <c r="K205" s="326"/>
      <c r="L205" s="326"/>
      <c r="M205" s="326"/>
      <c r="N205" s="326"/>
      <c r="O205" s="326"/>
      <c r="P205" s="326"/>
      <c r="Q205" s="136"/>
      <c r="R205" s="331"/>
      <c r="S205" s="331"/>
      <c r="T205" s="331"/>
      <c r="U205" s="331"/>
      <c r="V205" s="331"/>
      <c r="W205" s="331"/>
      <c r="X205" s="331"/>
      <c r="Y205" s="331"/>
      <c r="Z205" s="331"/>
      <c r="AA205" s="331"/>
      <c r="AB205" s="331"/>
      <c r="AC205" s="331"/>
      <c r="AD205" s="331"/>
      <c r="AE205" s="331"/>
      <c r="AF205" s="136"/>
      <c r="AG205" s="331"/>
      <c r="AH205" s="331"/>
      <c r="AI205" s="331"/>
      <c r="AJ205" s="331"/>
      <c r="AK205" s="331"/>
      <c r="AL205" s="331"/>
      <c r="AM205" s="331"/>
      <c r="AN205" s="331"/>
      <c r="AO205" s="331"/>
      <c r="AP205" s="331"/>
      <c r="AQ205" s="331"/>
      <c r="AR205" s="331"/>
      <c r="AS205" s="331"/>
      <c r="AT205" s="331"/>
    </row>
    <row r="206" spans="1:46" ht="18" customHeight="1" thickTop="1" thickBot="1" x14ac:dyDescent="0.25">
      <c r="Q206" s="210"/>
      <c r="AF206" s="210"/>
    </row>
    <row r="207" spans="1:46" ht="65.45" customHeight="1" thickTop="1" thickBot="1" x14ac:dyDescent="0.25">
      <c r="A207" s="334" t="s">
        <v>73</v>
      </c>
      <c r="B207" s="334"/>
      <c r="C207" s="334"/>
      <c r="D207" s="334"/>
      <c r="E207" s="334"/>
      <c r="F207" s="334"/>
      <c r="G207" s="334"/>
      <c r="H207" s="334"/>
      <c r="I207" s="334"/>
      <c r="J207" s="334"/>
      <c r="K207" s="334"/>
      <c r="L207" s="334"/>
      <c r="M207" s="334"/>
      <c r="N207" s="334"/>
      <c r="O207" s="334"/>
      <c r="P207" s="334"/>
      <c r="Q207" s="138" t="s">
        <v>64</v>
      </c>
      <c r="R207" s="335" t="s">
        <v>65</v>
      </c>
      <c r="S207" s="335"/>
      <c r="T207" s="335"/>
      <c r="U207" s="335"/>
      <c r="V207" s="335"/>
      <c r="W207" s="335"/>
      <c r="X207" s="335"/>
      <c r="Y207" s="335"/>
      <c r="Z207" s="335"/>
      <c r="AA207" s="335"/>
      <c r="AB207" s="335"/>
      <c r="AC207" s="335"/>
      <c r="AD207" s="335"/>
      <c r="AE207" s="335"/>
      <c r="AF207" s="139" t="s">
        <v>64</v>
      </c>
      <c r="AG207" s="336" t="s">
        <v>7</v>
      </c>
      <c r="AH207" s="336"/>
      <c r="AI207" s="336"/>
      <c r="AJ207" s="336"/>
      <c r="AK207" s="336"/>
      <c r="AL207" s="336"/>
      <c r="AM207" s="336"/>
      <c r="AN207" s="336"/>
      <c r="AO207" s="336"/>
      <c r="AP207" s="336"/>
      <c r="AQ207" s="336"/>
      <c r="AR207" s="336"/>
      <c r="AS207" s="336"/>
      <c r="AT207" s="336"/>
    </row>
    <row r="208" spans="1:46" ht="55.5" customHeight="1" thickTop="1" thickBot="1" x14ac:dyDescent="0.25">
      <c r="A208" s="326" t="s">
        <v>2680</v>
      </c>
      <c r="B208" s="326"/>
      <c r="C208" s="326"/>
      <c r="D208" s="326"/>
      <c r="E208" s="326"/>
      <c r="F208" s="326"/>
      <c r="G208" s="326"/>
      <c r="H208" s="326"/>
      <c r="I208" s="326"/>
      <c r="J208" s="326"/>
      <c r="K208" s="326"/>
      <c r="L208" s="326"/>
      <c r="M208" s="326"/>
      <c r="N208" s="326"/>
      <c r="O208" s="326"/>
      <c r="P208" s="326"/>
      <c r="Q208" s="136"/>
      <c r="R208" s="327"/>
      <c r="S208" s="327"/>
      <c r="T208" s="327"/>
      <c r="U208" s="327"/>
      <c r="V208" s="327"/>
      <c r="W208" s="327"/>
      <c r="X208" s="327"/>
      <c r="Y208" s="327"/>
      <c r="Z208" s="327"/>
      <c r="AA208" s="327"/>
      <c r="AB208" s="327"/>
      <c r="AC208" s="327"/>
      <c r="AD208" s="327"/>
      <c r="AE208" s="327"/>
      <c r="AF208" s="136"/>
      <c r="AG208" s="327"/>
      <c r="AH208" s="327"/>
      <c r="AI208" s="327"/>
      <c r="AJ208" s="327"/>
      <c r="AK208" s="327"/>
      <c r="AL208" s="327"/>
      <c r="AM208" s="327"/>
      <c r="AN208" s="327"/>
      <c r="AO208" s="327"/>
      <c r="AP208" s="327"/>
      <c r="AQ208" s="327"/>
      <c r="AR208" s="327"/>
      <c r="AS208" s="327"/>
      <c r="AT208" s="327"/>
    </row>
    <row r="209" spans="1:46" ht="55.5" customHeight="1" thickTop="1" thickBot="1" x14ac:dyDescent="0.25">
      <c r="A209" s="326" t="s">
        <v>2681</v>
      </c>
      <c r="B209" s="326"/>
      <c r="C209" s="326"/>
      <c r="D209" s="326"/>
      <c r="E209" s="326"/>
      <c r="F209" s="326"/>
      <c r="G209" s="326"/>
      <c r="H209" s="326"/>
      <c r="I209" s="326"/>
      <c r="J209" s="326"/>
      <c r="K209" s="326"/>
      <c r="L209" s="326"/>
      <c r="M209" s="326"/>
      <c r="N209" s="326"/>
      <c r="O209" s="326"/>
      <c r="P209" s="326"/>
      <c r="Q209" s="136"/>
      <c r="R209" s="330"/>
      <c r="S209" s="330"/>
      <c r="T209" s="330"/>
      <c r="U209" s="330"/>
      <c r="V209" s="330"/>
      <c r="W209" s="330"/>
      <c r="X209" s="330"/>
      <c r="Y209" s="330"/>
      <c r="Z209" s="330"/>
      <c r="AA209" s="330"/>
      <c r="AB209" s="330"/>
      <c r="AC209" s="330"/>
      <c r="AD209" s="330"/>
      <c r="AE209" s="330"/>
      <c r="AF209" s="136"/>
      <c r="AG209" s="330"/>
      <c r="AH209" s="330"/>
      <c r="AI209" s="330"/>
      <c r="AJ209" s="330"/>
      <c r="AK209" s="330"/>
      <c r="AL209" s="330"/>
      <c r="AM209" s="330"/>
      <c r="AN209" s="330"/>
      <c r="AO209" s="330"/>
      <c r="AP209" s="330"/>
      <c r="AQ209" s="330"/>
      <c r="AR209" s="330"/>
      <c r="AS209" s="330"/>
      <c r="AT209" s="330"/>
    </row>
    <row r="210" spans="1:46" ht="69.75" customHeight="1" thickTop="1" thickBot="1" x14ac:dyDescent="0.25">
      <c r="A210" s="326" t="s">
        <v>2682</v>
      </c>
      <c r="B210" s="326"/>
      <c r="C210" s="326"/>
      <c r="D210" s="326"/>
      <c r="E210" s="326"/>
      <c r="F210" s="326"/>
      <c r="G210" s="326"/>
      <c r="H210" s="326"/>
      <c r="I210" s="326"/>
      <c r="J210" s="326"/>
      <c r="K210" s="326"/>
      <c r="L210" s="326"/>
      <c r="M210" s="326"/>
      <c r="N210" s="326"/>
      <c r="O210" s="326"/>
      <c r="P210" s="326"/>
      <c r="Q210" s="136"/>
      <c r="R210" s="327"/>
      <c r="S210" s="327"/>
      <c r="T210" s="327"/>
      <c r="U210" s="327"/>
      <c r="V210" s="327"/>
      <c r="W210" s="327"/>
      <c r="X210" s="327"/>
      <c r="Y210" s="327"/>
      <c r="Z210" s="327"/>
      <c r="AA210" s="327"/>
      <c r="AB210" s="327"/>
      <c r="AC210" s="327"/>
      <c r="AD210" s="327"/>
      <c r="AE210" s="327"/>
      <c r="AF210" s="136"/>
      <c r="AG210" s="327"/>
      <c r="AH210" s="327"/>
      <c r="AI210" s="327"/>
      <c r="AJ210" s="327"/>
      <c r="AK210" s="327"/>
      <c r="AL210" s="327"/>
      <c r="AM210" s="327"/>
      <c r="AN210" s="327"/>
      <c r="AO210" s="327"/>
      <c r="AP210" s="327"/>
      <c r="AQ210" s="327"/>
      <c r="AR210" s="327"/>
      <c r="AS210" s="327"/>
      <c r="AT210" s="327"/>
    </row>
    <row r="211" spans="1:46" ht="76.5" customHeight="1" thickTop="1" thickBot="1" x14ac:dyDescent="0.25">
      <c r="A211" s="326" t="s">
        <v>2683</v>
      </c>
      <c r="B211" s="326"/>
      <c r="C211" s="326"/>
      <c r="D211" s="326"/>
      <c r="E211" s="326"/>
      <c r="F211" s="326"/>
      <c r="G211" s="326"/>
      <c r="H211" s="326"/>
      <c r="I211" s="326"/>
      <c r="J211" s="326"/>
      <c r="K211" s="326"/>
      <c r="L211" s="326"/>
      <c r="M211" s="326"/>
      <c r="N211" s="326"/>
      <c r="O211" s="326"/>
      <c r="P211" s="326"/>
      <c r="Q211" s="136"/>
      <c r="R211" s="331"/>
      <c r="S211" s="331"/>
      <c r="T211" s="331"/>
      <c r="U211" s="331"/>
      <c r="V211" s="331"/>
      <c r="W211" s="331"/>
      <c r="X211" s="331"/>
      <c r="Y211" s="331"/>
      <c r="Z211" s="331"/>
      <c r="AA211" s="331"/>
      <c r="AB211" s="331"/>
      <c r="AC211" s="331"/>
      <c r="AD211" s="331"/>
      <c r="AE211" s="331"/>
      <c r="AF211" s="136"/>
      <c r="AG211" s="327"/>
      <c r="AH211" s="327"/>
      <c r="AI211" s="327"/>
      <c r="AJ211" s="327"/>
      <c r="AK211" s="327"/>
      <c r="AL211" s="327"/>
      <c r="AM211" s="327"/>
      <c r="AN211" s="327"/>
      <c r="AO211" s="327"/>
      <c r="AP211" s="327"/>
      <c r="AQ211" s="327"/>
      <c r="AR211" s="327"/>
      <c r="AS211" s="327"/>
      <c r="AT211" s="327"/>
    </row>
    <row r="212" spans="1:46" ht="72.75" customHeight="1" thickTop="1" thickBot="1" x14ac:dyDescent="0.25">
      <c r="A212" s="326" t="s">
        <v>2684</v>
      </c>
      <c r="B212" s="326"/>
      <c r="C212" s="326"/>
      <c r="D212" s="326"/>
      <c r="E212" s="326"/>
      <c r="F212" s="326"/>
      <c r="G212" s="326"/>
      <c r="H212" s="326"/>
      <c r="I212" s="326"/>
      <c r="J212" s="326"/>
      <c r="K212" s="326"/>
      <c r="L212" s="326"/>
      <c r="M212" s="326"/>
      <c r="N212" s="326"/>
      <c r="O212" s="326"/>
      <c r="P212" s="326"/>
      <c r="Q212" s="136"/>
      <c r="R212" s="331"/>
      <c r="S212" s="331"/>
      <c r="T212" s="331"/>
      <c r="U212" s="331"/>
      <c r="V212" s="331"/>
      <c r="W212" s="331"/>
      <c r="X212" s="331"/>
      <c r="Y212" s="331"/>
      <c r="Z212" s="331"/>
      <c r="AA212" s="331"/>
      <c r="AB212" s="331"/>
      <c r="AC212" s="331"/>
      <c r="AD212" s="331"/>
      <c r="AE212" s="331"/>
      <c r="AF212" s="136"/>
      <c r="AG212" s="327"/>
      <c r="AH212" s="327"/>
      <c r="AI212" s="327"/>
      <c r="AJ212" s="327"/>
      <c r="AK212" s="327"/>
      <c r="AL212" s="327"/>
      <c r="AM212" s="327"/>
      <c r="AN212" s="327"/>
      <c r="AO212" s="327"/>
      <c r="AP212" s="327"/>
      <c r="AQ212" s="327"/>
      <c r="AR212" s="327"/>
      <c r="AS212" s="327"/>
      <c r="AT212" s="327"/>
    </row>
    <row r="214" spans="1:46" ht="41.25" customHeight="1" x14ac:dyDescent="0.2">
      <c r="A214" s="267" t="s">
        <v>2685</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71"/>
      <c r="AG214" s="295" t="s">
        <v>61</v>
      </c>
      <c r="AH214" s="295"/>
      <c r="AI214" s="295"/>
      <c r="AJ214" s="295"/>
      <c r="AK214">
        <f>(('Artículo 137 (resumen PI)'!C17*0.8+'Artículo 137 (resumen PI)'!F17*0.2)+('Artículo 137 (resumen PNT)'!C17*0.8+'Artículo 137 (resumen PNT)'!F17*0.2))/2</f>
        <v>0</v>
      </c>
    </row>
    <row r="215" spans="1:46" ht="18" customHeight="1" x14ac:dyDescent="0.2">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75" x14ac:dyDescent="0.2">
      <c r="A216" s="60" t="s">
        <v>62</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25">
      <c r="A218" s="339" t="s">
        <v>2686</v>
      </c>
      <c r="B218" s="339"/>
      <c r="C218" s="339"/>
      <c r="D218" s="339"/>
      <c r="E218" s="339"/>
      <c r="F218" s="339"/>
      <c r="G218" s="339"/>
      <c r="H218" s="339"/>
      <c r="I218" s="339"/>
      <c r="J218" s="339"/>
      <c r="K218" s="339"/>
      <c r="L218" s="339"/>
      <c r="M218" s="339"/>
      <c r="N218" s="339"/>
      <c r="O218" s="339"/>
      <c r="P218" s="339"/>
      <c r="Q218" s="339"/>
      <c r="V218" s="338"/>
      <c r="W218" s="338"/>
      <c r="X218" s="338"/>
      <c r="Y218" s="338"/>
      <c r="Z218" s="338"/>
      <c r="AA218" s="338"/>
      <c r="AB218" s="338"/>
      <c r="AC218" s="338"/>
      <c r="AD218" s="338"/>
      <c r="AE218" s="338"/>
      <c r="AF218" s="71"/>
      <c r="AK218" s="338"/>
      <c r="AL218" s="338"/>
      <c r="AM218" s="338"/>
      <c r="AN218" s="338"/>
      <c r="AO218" s="338"/>
      <c r="AP218" s="338"/>
      <c r="AQ218" s="338"/>
      <c r="AR218" s="338"/>
      <c r="AS218" s="338"/>
      <c r="AT218" s="338"/>
    </row>
    <row r="219" spans="1:46" ht="58.9" customHeight="1" thickTop="1" thickBot="1" x14ac:dyDescent="0.25">
      <c r="A219" s="323" t="s">
        <v>43</v>
      </c>
      <c r="B219" s="323"/>
      <c r="C219" s="323"/>
      <c r="D219" s="323"/>
      <c r="E219" s="323"/>
      <c r="F219" s="323"/>
      <c r="G219" s="323"/>
      <c r="H219" s="323"/>
      <c r="I219" s="323"/>
      <c r="J219" s="323"/>
      <c r="K219" s="323"/>
      <c r="L219" s="323"/>
      <c r="M219" s="323"/>
      <c r="N219" s="323"/>
      <c r="O219" s="323"/>
      <c r="P219" s="323"/>
      <c r="Q219" s="134" t="s">
        <v>64</v>
      </c>
      <c r="R219" s="324" t="s">
        <v>65</v>
      </c>
      <c r="S219" s="324"/>
      <c r="T219" s="324"/>
      <c r="U219" s="324"/>
      <c r="V219" s="324"/>
      <c r="W219" s="324"/>
      <c r="X219" s="324"/>
      <c r="Y219" s="324"/>
      <c r="Z219" s="324"/>
      <c r="AA219" s="324"/>
      <c r="AB219" s="324"/>
      <c r="AC219" s="324"/>
      <c r="AD219" s="324"/>
      <c r="AE219" s="324"/>
      <c r="AF219" s="135" t="s">
        <v>64</v>
      </c>
      <c r="AG219" s="325" t="s">
        <v>7</v>
      </c>
      <c r="AH219" s="325"/>
      <c r="AI219" s="325"/>
      <c r="AJ219" s="325"/>
      <c r="AK219" s="325"/>
      <c r="AL219" s="325"/>
      <c r="AM219" s="325"/>
      <c r="AN219" s="325"/>
      <c r="AO219" s="325"/>
      <c r="AP219" s="325"/>
      <c r="AQ219" s="325"/>
      <c r="AR219" s="325"/>
      <c r="AS219" s="325"/>
      <c r="AT219" s="325"/>
    </row>
    <row r="220" spans="1:46" ht="47.45" customHeight="1" thickTop="1" thickBot="1" x14ac:dyDescent="0.25">
      <c r="A220" s="326" t="s">
        <v>2687</v>
      </c>
      <c r="B220" s="326"/>
      <c r="C220" s="326"/>
      <c r="D220" s="326"/>
      <c r="E220" s="326"/>
      <c r="F220" s="326"/>
      <c r="G220" s="326"/>
      <c r="H220" s="326"/>
      <c r="I220" s="326"/>
      <c r="J220" s="326"/>
      <c r="K220" s="326"/>
      <c r="L220" s="326"/>
      <c r="M220" s="326"/>
      <c r="N220" s="326"/>
      <c r="O220" s="326"/>
      <c r="P220" s="326"/>
      <c r="Q220" s="136"/>
      <c r="R220" s="327"/>
      <c r="S220" s="327"/>
      <c r="T220" s="327"/>
      <c r="U220" s="327"/>
      <c r="V220" s="327"/>
      <c r="W220" s="327"/>
      <c r="X220" s="327"/>
      <c r="Y220" s="327"/>
      <c r="Z220" s="327"/>
      <c r="AA220" s="327"/>
      <c r="AB220" s="327"/>
      <c r="AC220" s="327"/>
      <c r="AD220" s="327"/>
      <c r="AE220" s="327"/>
      <c r="AF220" s="136"/>
      <c r="AG220" s="327"/>
      <c r="AH220" s="327"/>
      <c r="AI220" s="327"/>
      <c r="AJ220" s="327"/>
      <c r="AK220" s="327"/>
      <c r="AL220" s="327"/>
      <c r="AM220" s="327"/>
      <c r="AN220" s="327"/>
      <c r="AO220" s="327"/>
      <c r="AP220" s="327"/>
      <c r="AQ220" s="327"/>
      <c r="AR220" s="327"/>
      <c r="AS220" s="327"/>
      <c r="AT220" s="327"/>
    </row>
    <row r="221" spans="1:46" ht="51" customHeight="1" thickTop="1" thickBot="1" x14ac:dyDescent="0.25">
      <c r="A221" s="326" t="s">
        <v>2688</v>
      </c>
      <c r="B221" s="326"/>
      <c r="C221" s="326"/>
      <c r="D221" s="326"/>
      <c r="E221" s="326"/>
      <c r="F221" s="326"/>
      <c r="G221" s="326"/>
      <c r="H221" s="326"/>
      <c r="I221" s="326"/>
      <c r="J221" s="326"/>
      <c r="K221" s="326"/>
      <c r="L221" s="326"/>
      <c r="M221" s="326"/>
      <c r="N221" s="326"/>
      <c r="O221" s="326"/>
      <c r="P221" s="326"/>
      <c r="Q221" s="136"/>
      <c r="R221" s="331"/>
      <c r="S221" s="331"/>
      <c r="T221" s="331"/>
      <c r="U221" s="331"/>
      <c r="V221" s="331"/>
      <c r="W221" s="331"/>
      <c r="X221" s="331"/>
      <c r="Y221" s="331"/>
      <c r="Z221" s="331"/>
      <c r="AA221" s="331"/>
      <c r="AB221" s="331"/>
      <c r="AC221" s="331"/>
      <c r="AD221" s="331"/>
      <c r="AE221" s="331"/>
      <c r="AF221" s="136"/>
      <c r="AG221" s="330"/>
      <c r="AH221" s="330"/>
      <c r="AI221" s="330"/>
      <c r="AJ221" s="330"/>
      <c r="AK221" s="330"/>
      <c r="AL221" s="330"/>
      <c r="AM221" s="330"/>
      <c r="AN221" s="330"/>
      <c r="AO221" s="330"/>
      <c r="AP221" s="330"/>
      <c r="AQ221" s="330"/>
      <c r="AR221" s="330"/>
      <c r="AS221" s="330"/>
      <c r="AT221" s="330"/>
    </row>
    <row r="222" spans="1:46" ht="54.75" customHeight="1" thickTop="1" thickBot="1" x14ac:dyDescent="0.25">
      <c r="A222" s="326" t="s">
        <v>2659</v>
      </c>
      <c r="B222" s="326"/>
      <c r="C222" s="326"/>
      <c r="D222" s="326"/>
      <c r="E222" s="326"/>
      <c r="F222" s="326"/>
      <c r="G222" s="326"/>
      <c r="H222" s="326"/>
      <c r="I222" s="326"/>
      <c r="J222" s="326"/>
      <c r="K222" s="326"/>
      <c r="L222" s="326"/>
      <c r="M222" s="326"/>
      <c r="N222" s="326"/>
      <c r="O222" s="326"/>
      <c r="P222" s="326"/>
      <c r="Q222" s="136"/>
      <c r="R222" s="331"/>
      <c r="S222" s="331"/>
      <c r="T222" s="331"/>
      <c r="U222" s="331"/>
      <c r="V222" s="331"/>
      <c r="W222" s="331"/>
      <c r="X222" s="331"/>
      <c r="Y222" s="331"/>
      <c r="Z222" s="331"/>
      <c r="AA222" s="331"/>
      <c r="AB222" s="331"/>
      <c r="AC222" s="331"/>
      <c r="AD222" s="331"/>
      <c r="AE222" s="331"/>
      <c r="AF222" s="136"/>
      <c r="AG222" s="331"/>
      <c r="AH222" s="331"/>
      <c r="AI222" s="331"/>
      <c r="AJ222" s="331"/>
      <c r="AK222" s="331"/>
      <c r="AL222" s="331"/>
      <c r="AM222" s="331"/>
      <c r="AN222" s="331"/>
      <c r="AO222" s="331"/>
      <c r="AP222" s="331"/>
      <c r="AQ222" s="331"/>
      <c r="AR222" s="331"/>
      <c r="AS222" s="331"/>
      <c r="AT222" s="331"/>
    </row>
    <row r="223" spans="1:46" ht="48.75" customHeight="1" thickTop="1" thickBot="1" x14ac:dyDescent="0.25">
      <c r="A223" s="326" t="s">
        <v>2689</v>
      </c>
      <c r="B223" s="326"/>
      <c r="C223" s="326"/>
      <c r="D223" s="326"/>
      <c r="E223" s="326"/>
      <c r="F223" s="326"/>
      <c r="G223" s="326"/>
      <c r="H223" s="326"/>
      <c r="I223" s="326"/>
      <c r="J223" s="326"/>
      <c r="K223" s="326"/>
      <c r="L223" s="326"/>
      <c r="M223" s="326"/>
      <c r="N223" s="326"/>
      <c r="O223" s="326"/>
      <c r="P223" s="326"/>
      <c r="Q223" s="136"/>
      <c r="R223" s="331"/>
      <c r="S223" s="331"/>
      <c r="T223" s="331"/>
      <c r="U223" s="331"/>
      <c r="V223" s="331"/>
      <c r="W223" s="331"/>
      <c r="X223" s="331"/>
      <c r="Y223" s="331"/>
      <c r="Z223" s="331"/>
      <c r="AA223" s="331"/>
      <c r="AB223" s="331"/>
      <c r="AC223" s="331"/>
      <c r="AD223" s="331"/>
      <c r="AE223" s="331"/>
      <c r="AF223" s="136"/>
      <c r="AG223" s="331"/>
      <c r="AH223" s="331"/>
      <c r="AI223" s="331"/>
      <c r="AJ223" s="331"/>
      <c r="AK223" s="331"/>
      <c r="AL223" s="331"/>
      <c r="AM223" s="331"/>
      <c r="AN223" s="331"/>
      <c r="AO223" s="331"/>
      <c r="AP223" s="331"/>
      <c r="AQ223" s="331"/>
      <c r="AR223" s="331"/>
      <c r="AS223" s="331"/>
      <c r="AT223" s="331"/>
    </row>
    <row r="224" spans="1:46" ht="51" customHeight="1" thickTop="1" thickBot="1" x14ac:dyDescent="0.25">
      <c r="A224" s="326" t="s">
        <v>2690</v>
      </c>
      <c r="B224" s="326"/>
      <c r="C224" s="326"/>
      <c r="D224" s="326"/>
      <c r="E224" s="326"/>
      <c r="F224" s="326"/>
      <c r="G224" s="326"/>
      <c r="H224" s="326"/>
      <c r="I224" s="326"/>
      <c r="J224" s="326"/>
      <c r="K224" s="326"/>
      <c r="L224" s="326"/>
      <c r="M224" s="326"/>
      <c r="N224" s="326"/>
      <c r="O224" s="326"/>
      <c r="P224" s="326"/>
      <c r="Q224" s="136"/>
      <c r="R224" s="331"/>
      <c r="S224" s="331"/>
      <c r="T224" s="331"/>
      <c r="U224" s="331"/>
      <c r="V224" s="331"/>
      <c r="W224" s="331"/>
      <c r="X224" s="331"/>
      <c r="Y224" s="331"/>
      <c r="Z224" s="331"/>
      <c r="AA224" s="331"/>
      <c r="AB224" s="331"/>
      <c r="AC224" s="331"/>
      <c r="AD224" s="331"/>
      <c r="AE224" s="331"/>
      <c r="AF224" s="136"/>
      <c r="AG224" s="331"/>
      <c r="AH224" s="331"/>
      <c r="AI224" s="331"/>
      <c r="AJ224" s="331"/>
      <c r="AK224" s="331"/>
      <c r="AL224" s="331"/>
      <c r="AM224" s="331"/>
      <c r="AN224" s="331"/>
      <c r="AO224" s="331"/>
      <c r="AP224" s="331"/>
      <c r="AQ224" s="331"/>
      <c r="AR224" s="331"/>
      <c r="AS224" s="331"/>
      <c r="AT224" s="331"/>
    </row>
    <row r="225" spans="1:46" ht="55.5" customHeight="1" thickTop="1" thickBot="1" x14ac:dyDescent="0.25">
      <c r="A225" s="326" t="s">
        <v>2691</v>
      </c>
      <c r="B225" s="326"/>
      <c r="C225" s="326"/>
      <c r="D225" s="326"/>
      <c r="E225" s="326"/>
      <c r="F225" s="326"/>
      <c r="G225" s="326"/>
      <c r="H225" s="326"/>
      <c r="I225" s="326"/>
      <c r="J225" s="326"/>
      <c r="K225" s="326"/>
      <c r="L225" s="326"/>
      <c r="M225" s="326"/>
      <c r="N225" s="326"/>
      <c r="O225" s="326"/>
      <c r="P225" s="326"/>
      <c r="Q225" s="136"/>
      <c r="R225" s="331"/>
      <c r="S225" s="331"/>
      <c r="T225" s="331"/>
      <c r="U225" s="331"/>
      <c r="V225" s="331"/>
      <c r="W225" s="331"/>
      <c r="X225" s="331"/>
      <c r="Y225" s="331"/>
      <c r="Z225" s="331"/>
      <c r="AA225" s="331"/>
      <c r="AB225" s="331"/>
      <c r="AC225" s="331"/>
      <c r="AD225" s="331"/>
      <c r="AE225" s="331"/>
      <c r="AF225" s="136"/>
      <c r="AG225" s="331"/>
      <c r="AH225" s="331"/>
      <c r="AI225" s="331"/>
      <c r="AJ225" s="331"/>
      <c r="AK225" s="331"/>
      <c r="AL225" s="331"/>
      <c r="AM225" s="331"/>
      <c r="AN225" s="331"/>
      <c r="AO225" s="331"/>
      <c r="AP225" s="331"/>
      <c r="AQ225" s="331"/>
      <c r="AR225" s="331"/>
      <c r="AS225" s="331"/>
      <c r="AT225" s="331"/>
    </row>
    <row r="226" spans="1:46" ht="58.9" customHeight="1" thickTop="1" thickBot="1" x14ac:dyDescent="0.25">
      <c r="A226" s="326" t="s">
        <v>2692</v>
      </c>
      <c r="B226" s="326"/>
      <c r="C226" s="326"/>
      <c r="D226" s="326"/>
      <c r="E226" s="326"/>
      <c r="F226" s="326"/>
      <c r="G226" s="326"/>
      <c r="H226" s="326"/>
      <c r="I226" s="326"/>
      <c r="J226" s="326"/>
      <c r="K226" s="326"/>
      <c r="L226" s="326"/>
      <c r="M226" s="326"/>
      <c r="N226" s="326"/>
      <c r="O226" s="326"/>
      <c r="P226" s="326"/>
      <c r="Q226" s="136"/>
      <c r="R226" s="331"/>
      <c r="S226" s="331"/>
      <c r="T226" s="331"/>
      <c r="U226" s="331"/>
      <c r="V226" s="331"/>
      <c r="W226" s="331"/>
      <c r="X226" s="331"/>
      <c r="Y226" s="331"/>
      <c r="Z226" s="331"/>
      <c r="AA226" s="331"/>
      <c r="AB226" s="331"/>
      <c r="AC226" s="331"/>
      <c r="AD226" s="331"/>
      <c r="AE226" s="331"/>
      <c r="AF226" s="136"/>
      <c r="AG226" s="331"/>
      <c r="AH226" s="331"/>
      <c r="AI226" s="331"/>
      <c r="AJ226" s="331"/>
      <c r="AK226" s="331"/>
      <c r="AL226" s="331"/>
      <c r="AM226" s="331"/>
      <c r="AN226" s="331"/>
      <c r="AO226" s="331"/>
      <c r="AP226" s="331"/>
      <c r="AQ226" s="331"/>
      <c r="AR226" s="331"/>
      <c r="AS226" s="331"/>
      <c r="AT226" s="331"/>
    </row>
    <row r="227" spans="1:46" ht="55.5" customHeight="1" thickTop="1" thickBot="1" x14ac:dyDescent="0.25">
      <c r="A227" s="326" t="s">
        <v>2693</v>
      </c>
      <c r="B227" s="326"/>
      <c r="C227" s="326"/>
      <c r="D227" s="326"/>
      <c r="E227" s="326"/>
      <c r="F227" s="326"/>
      <c r="G227" s="326"/>
      <c r="H227" s="326"/>
      <c r="I227" s="326"/>
      <c r="J227" s="326"/>
      <c r="K227" s="326"/>
      <c r="L227" s="326"/>
      <c r="M227" s="326"/>
      <c r="N227" s="326"/>
      <c r="O227" s="326"/>
      <c r="P227" s="326"/>
      <c r="Q227" s="136"/>
      <c r="R227" s="331"/>
      <c r="S227" s="331"/>
      <c r="T227" s="331"/>
      <c r="U227" s="331"/>
      <c r="V227" s="331"/>
      <c r="W227" s="331"/>
      <c r="X227" s="331"/>
      <c r="Y227" s="331"/>
      <c r="Z227" s="331"/>
      <c r="AA227" s="331"/>
      <c r="AB227" s="331"/>
      <c r="AC227" s="331"/>
      <c r="AD227" s="331"/>
      <c r="AE227" s="331"/>
      <c r="AF227" s="136"/>
      <c r="AG227" s="331"/>
      <c r="AH227" s="331"/>
      <c r="AI227" s="331"/>
      <c r="AJ227" s="331"/>
      <c r="AK227" s="331"/>
      <c r="AL227" s="331"/>
      <c r="AM227" s="331"/>
      <c r="AN227" s="331"/>
      <c r="AO227" s="331"/>
      <c r="AP227" s="331"/>
      <c r="AQ227" s="331"/>
      <c r="AR227" s="331"/>
      <c r="AS227" s="331"/>
      <c r="AT227" s="331"/>
    </row>
    <row r="228" spans="1:46" ht="55.5" customHeight="1" thickTop="1" thickBot="1" x14ac:dyDescent="0.25">
      <c r="A228" s="326" t="s">
        <v>2694</v>
      </c>
      <c r="B228" s="326"/>
      <c r="C228" s="326"/>
      <c r="D228" s="326"/>
      <c r="E228" s="326"/>
      <c r="F228" s="326"/>
      <c r="G228" s="326"/>
      <c r="H228" s="326"/>
      <c r="I228" s="326"/>
      <c r="J228" s="326"/>
      <c r="K228" s="326"/>
      <c r="L228" s="326"/>
      <c r="M228" s="326"/>
      <c r="N228" s="326"/>
      <c r="O228" s="326"/>
      <c r="P228" s="326"/>
      <c r="Q228" s="136"/>
      <c r="R228" s="331"/>
      <c r="S228" s="331"/>
      <c r="T228" s="331"/>
      <c r="U228" s="331"/>
      <c r="V228" s="331"/>
      <c r="W228" s="331"/>
      <c r="X228" s="331"/>
      <c r="Y228" s="331"/>
      <c r="Z228" s="331"/>
      <c r="AA228" s="331"/>
      <c r="AB228" s="331"/>
      <c r="AC228" s="331"/>
      <c r="AD228" s="331"/>
      <c r="AE228" s="331"/>
      <c r="AF228" s="136"/>
      <c r="AG228" s="331"/>
      <c r="AH228" s="331"/>
      <c r="AI228" s="331"/>
      <c r="AJ228" s="331"/>
      <c r="AK228" s="331"/>
      <c r="AL228" s="331"/>
      <c r="AM228" s="331"/>
      <c r="AN228" s="331"/>
      <c r="AO228" s="331"/>
      <c r="AP228" s="331"/>
      <c r="AQ228" s="331"/>
      <c r="AR228" s="331"/>
      <c r="AS228" s="331"/>
      <c r="AT228" s="331"/>
    </row>
    <row r="229" spans="1:46" ht="52.5" customHeight="1" thickTop="1" thickBot="1" x14ac:dyDescent="0.25">
      <c r="A229" s="326" t="s">
        <v>2695</v>
      </c>
      <c r="B229" s="326"/>
      <c r="C229" s="326"/>
      <c r="D229" s="326"/>
      <c r="E229" s="326"/>
      <c r="F229" s="326"/>
      <c r="G229" s="326"/>
      <c r="H229" s="326"/>
      <c r="I229" s="326"/>
      <c r="J229" s="326"/>
      <c r="K229" s="326"/>
      <c r="L229" s="326"/>
      <c r="M229" s="326"/>
      <c r="N229" s="326"/>
      <c r="O229" s="326"/>
      <c r="P229" s="326"/>
      <c r="Q229" s="136"/>
      <c r="R229" s="331"/>
      <c r="S229" s="331"/>
      <c r="T229" s="331"/>
      <c r="U229" s="331"/>
      <c r="V229" s="331"/>
      <c r="W229" s="331"/>
      <c r="X229" s="331"/>
      <c r="Y229" s="331"/>
      <c r="Z229" s="331"/>
      <c r="AA229" s="331"/>
      <c r="AB229" s="331"/>
      <c r="AC229" s="331"/>
      <c r="AD229" s="331"/>
      <c r="AE229" s="331"/>
      <c r="AF229" s="136"/>
      <c r="AG229" s="331"/>
      <c r="AH229" s="331"/>
      <c r="AI229" s="331"/>
      <c r="AJ229" s="331"/>
      <c r="AK229" s="331"/>
      <c r="AL229" s="331"/>
      <c r="AM229" s="331"/>
      <c r="AN229" s="331"/>
      <c r="AO229" s="331"/>
      <c r="AP229" s="331"/>
      <c r="AQ229" s="331"/>
      <c r="AR229" s="331"/>
      <c r="AS229" s="331"/>
      <c r="AT229" s="331"/>
    </row>
    <row r="230" spans="1:46" ht="18" customHeight="1" thickTop="1" thickBot="1" x14ac:dyDescent="0.25">
      <c r="Q230" s="210"/>
      <c r="AF230" s="210"/>
    </row>
    <row r="231" spans="1:46" ht="46.15" customHeight="1" thickTop="1" thickBot="1" x14ac:dyDescent="0.25">
      <c r="A231" s="334" t="s">
        <v>73</v>
      </c>
      <c r="B231" s="334"/>
      <c r="C231" s="334"/>
      <c r="D231" s="334"/>
      <c r="E231" s="334"/>
      <c r="F231" s="334"/>
      <c r="G231" s="334"/>
      <c r="H231" s="334"/>
      <c r="I231" s="334"/>
      <c r="J231" s="334"/>
      <c r="K231" s="334"/>
      <c r="L231" s="334"/>
      <c r="M231" s="334"/>
      <c r="N231" s="334"/>
      <c r="O231" s="334"/>
      <c r="P231" s="334"/>
      <c r="Q231" s="138" t="s">
        <v>64</v>
      </c>
      <c r="R231" s="335" t="s">
        <v>65</v>
      </c>
      <c r="S231" s="335"/>
      <c r="T231" s="335"/>
      <c r="U231" s="335"/>
      <c r="V231" s="335"/>
      <c r="W231" s="335"/>
      <c r="X231" s="335"/>
      <c r="Y231" s="335"/>
      <c r="Z231" s="335"/>
      <c r="AA231" s="335"/>
      <c r="AB231" s="335"/>
      <c r="AC231" s="335"/>
      <c r="AD231" s="335"/>
      <c r="AE231" s="335"/>
      <c r="AF231" s="139" t="s">
        <v>64</v>
      </c>
      <c r="AG231" s="336" t="s">
        <v>7</v>
      </c>
      <c r="AH231" s="336"/>
      <c r="AI231" s="336"/>
      <c r="AJ231" s="336"/>
      <c r="AK231" s="336"/>
      <c r="AL231" s="336"/>
      <c r="AM231" s="336"/>
      <c r="AN231" s="336"/>
      <c r="AO231" s="336"/>
      <c r="AP231" s="336"/>
      <c r="AQ231" s="336"/>
      <c r="AR231" s="336"/>
      <c r="AS231" s="336"/>
      <c r="AT231" s="336"/>
    </row>
    <row r="232" spans="1:46" ht="55.5" customHeight="1" thickTop="1" thickBot="1" x14ac:dyDescent="0.25">
      <c r="A232" s="326" t="s">
        <v>2680</v>
      </c>
      <c r="B232" s="326"/>
      <c r="C232" s="326"/>
      <c r="D232" s="326"/>
      <c r="E232" s="326"/>
      <c r="F232" s="326"/>
      <c r="G232" s="326"/>
      <c r="H232" s="326"/>
      <c r="I232" s="326"/>
      <c r="J232" s="326"/>
      <c r="K232" s="326"/>
      <c r="L232" s="326"/>
      <c r="M232" s="326"/>
      <c r="N232" s="326"/>
      <c r="O232" s="326"/>
      <c r="P232" s="326"/>
      <c r="Q232" s="136"/>
      <c r="R232" s="327"/>
      <c r="S232" s="327"/>
      <c r="T232" s="327"/>
      <c r="U232" s="327"/>
      <c r="V232" s="327"/>
      <c r="W232" s="327"/>
      <c r="X232" s="327"/>
      <c r="Y232" s="327"/>
      <c r="Z232" s="327"/>
      <c r="AA232" s="327"/>
      <c r="AB232" s="327"/>
      <c r="AC232" s="327"/>
      <c r="AD232" s="327"/>
      <c r="AE232" s="327"/>
      <c r="AF232" s="136"/>
      <c r="AG232" s="327"/>
      <c r="AH232" s="327"/>
      <c r="AI232" s="327"/>
      <c r="AJ232" s="327"/>
      <c r="AK232" s="327"/>
      <c r="AL232" s="327"/>
      <c r="AM232" s="327"/>
      <c r="AN232" s="327"/>
      <c r="AO232" s="327"/>
      <c r="AP232" s="327"/>
      <c r="AQ232" s="327"/>
      <c r="AR232" s="327"/>
      <c r="AS232" s="327"/>
      <c r="AT232" s="327"/>
    </row>
    <row r="233" spans="1:46" ht="55.5" customHeight="1" thickTop="1" thickBot="1" x14ac:dyDescent="0.25">
      <c r="A233" s="326" t="s">
        <v>2696</v>
      </c>
      <c r="B233" s="326"/>
      <c r="C233" s="326"/>
      <c r="D233" s="326"/>
      <c r="E233" s="326"/>
      <c r="F233" s="326"/>
      <c r="G233" s="326"/>
      <c r="H233" s="326"/>
      <c r="I233" s="326"/>
      <c r="J233" s="326"/>
      <c r="K233" s="326"/>
      <c r="L233" s="326"/>
      <c r="M233" s="326"/>
      <c r="N233" s="326"/>
      <c r="O233" s="326"/>
      <c r="P233" s="326"/>
      <c r="Q233" s="136"/>
      <c r="R233" s="330"/>
      <c r="S233" s="330"/>
      <c r="T233" s="330"/>
      <c r="U233" s="330"/>
      <c r="V233" s="330"/>
      <c r="W233" s="330"/>
      <c r="X233" s="330"/>
      <c r="Y233" s="330"/>
      <c r="Z233" s="330"/>
      <c r="AA233" s="330"/>
      <c r="AB233" s="330"/>
      <c r="AC233" s="330"/>
      <c r="AD233" s="330"/>
      <c r="AE233" s="330"/>
      <c r="AF233" s="136"/>
      <c r="AG233" s="330"/>
      <c r="AH233" s="330"/>
      <c r="AI233" s="330"/>
      <c r="AJ233" s="330"/>
      <c r="AK233" s="330"/>
      <c r="AL233" s="330"/>
      <c r="AM233" s="330"/>
      <c r="AN233" s="330"/>
      <c r="AO233" s="330"/>
      <c r="AP233" s="330"/>
      <c r="AQ233" s="330"/>
      <c r="AR233" s="330"/>
      <c r="AS233" s="330"/>
      <c r="AT233" s="330"/>
    </row>
    <row r="234" spans="1:46" ht="69.75" customHeight="1" thickTop="1" thickBot="1" x14ac:dyDescent="0.25">
      <c r="A234" s="326" t="s">
        <v>2697</v>
      </c>
      <c r="B234" s="326"/>
      <c r="C234" s="326"/>
      <c r="D234" s="326"/>
      <c r="E234" s="326"/>
      <c r="F234" s="326"/>
      <c r="G234" s="326"/>
      <c r="H234" s="326"/>
      <c r="I234" s="326"/>
      <c r="J234" s="326"/>
      <c r="K234" s="326"/>
      <c r="L234" s="326"/>
      <c r="M234" s="326"/>
      <c r="N234" s="326"/>
      <c r="O234" s="326"/>
      <c r="P234" s="326"/>
      <c r="Q234" s="136"/>
      <c r="R234" s="327"/>
      <c r="S234" s="327"/>
      <c r="T234" s="327"/>
      <c r="U234" s="327"/>
      <c r="V234" s="327"/>
      <c r="W234" s="327"/>
      <c r="X234" s="327"/>
      <c r="Y234" s="327"/>
      <c r="Z234" s="327"/>
      <c r="AA234" s="327"/>
      <c r="AB234" s="327"/>
      <c r="AC234" s="327"/>
      <c r="AD234" s="327"/>
      <c r="AE234" s="327"/>
      <c r="AF234" s="136"/>
      <c r="AG234" s="327"/>
      <c r="AH234" s="327"/>
      <c r="AI234" s="327"/>
      <c r="AJ234" s="327"/>
      <c r="AK234" s="327"/>
      <c r="AL234" s="327"/>
      <c r="AM234" s="327"/>
      <c r="AN234" s="327"/>
      <c r="AO234" s="327"/>
      <c r="AP234" s="327"/>
      <c r="AQ234" s="327"/>
      <c r="AR234" s="327"/>
      <c r="AS234" s="327"/>
      <c r="AT234" s="327"/>
    </row>
    <row r="235" spans="1:46" ht="76.5" customHeight="1" thickTop="1" thickBot="1" x14ac:dyDescent="0.25">
      <c r="A235" s="326" t="s">
        <v>2698</v>
      </c>
      <c r="B235" s="326"/>
      <c r="C235" s="326"/>
      <c r="D235" s="326"/>
      <c r="E235" s="326"/>
      <c r="F235" s="326"/>
      <c r="G235" s="326"/>
      <c r="H235" s="326"/>
      <c r="I235" s="326"/>
      <c r="J235" s="326"/>
      <c r="K235" s="326"/>
      <c r="L235" s="326"/>
      <c r="M235" s="326"/>
      <c r="N235" s="326"/>
      <c r="O235" s="326"/>
      <c r="P235" s="326"/>
      <c r="Q235" s="136"/>
      <c r="R235" s="331"/>
      <c r="S235" s="331"/>
      <c r="T235" s="331"/>
      <c r="U235" s="331"/>
      <c r="V235" s="331"/>
      <c r="W235" s="331"/>
      <c r="X235" s="331"/>
      <c r="Y235" s="331"/>
      <c r="Z235" s="331"/>
      <c r="AA235" s="331"/>
      <c r="AB235" s="331"/>
      <c r="AC235" s="331"/>
      <c r="AD235" s="331"/>
      <c r="AE235" s="331"/>
      <c r="AF235" s="136"/>
      <c r="AG235" s="327"/>
      <c r="AH235" s="327"/>
      <c r="AI235" s="327"/>
      <c r="AJ235" s="327"/>
      <c r="AK235" s="327"/>
      <c r="AL235" s="327"/>
      <c r="AM235" s="327"/>
      <c r="AN235" s="327"/>
      <c r="AO235" s="327"/>
      <c r="AP235" s="327"/>
      <c r="AQ235" s="327"/>
      <c r="AR235" s="327"/>
      <c r="AS235" s="327"/>
      <c r="AT235" s="327"/>
    </row>
    <row r="236" spans="1:46" ht="66" customHeight="1" thickTop="1" thickBot="1" x14ac:dyDescent="0.25">
      <c r="A236" s="326" t="s">
        <v>2699</v>
      </c>
      <c r="B236" s="326"/>
      <c r="C236" s="326"/>
      <c r="D236" s="326"/>
      <c r="E236" s="326"/>
      <c r="F236" s="326"/>
      <c r="G236" s="326"/>
      <c r="H236" s="326"/>
      <c r="I236" s="326"/>
      <c r="J236" s="326"/>
      <c r="K236" s="326"/>
      <c r="L236" s="326"/>
      <c r="M236" s="326"/>
      <c r="N236" s="326"/>
      <c r="O236" s="326"/>
      <c r="P236" s="326"/>
      <c r="Q236" s="136"/>
      <c r="R236" s="331"/>
      <c r="S236" s="331"/>
      <c r="T236" s="331"/>
      <c r="U236" s="331"/>
      <c r="V236" s="331"/>
      <c r="W236" s="331"/>
      <c r="X236" s="331"/>
      <c r="Y236" s="331"/>
      <c r="Z236" s="331"/>
      <c r="AA236" s="331"/>
      <c r="AB236" s="331"/>
      <c r="AC236" s="331"/>
      <c r="AD236" s="331"/>
      <c r="AE236" s="331"/>
      <c r="AF236" s="136"/>
      <c r="AG236" s="327"/>
      <c r="AH236" s="327"/>
      <c r="AI236" s="327"/>
      <c r="AJ236" s="327"/>
      <c r="AK236" s="327"/>
      <c r="AL236" s="327"/>
      <c r="AM236" s="327"/>
      <c r="AN236" s="327"/>
      <c r="AO236" s="327"/>
      <c r="AP236" s="327"/>
      <c r="AQ236" s="327"/>
      <c r="AR236" s="327"/>
      <c r="AS236" s="327"/>
      <c r="AT236" s="327"/>
    </row>
    <row r="238" spans="1:46" ht="12.75" x14ac:dyDescent="0.2">
      <c r="A238" s="267" t="s">
        <v>2700</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71"/>
      <c r="AG238" s="295" t="s">
        <v>61</v>
      </c>
      <c r="AH238" s="295"/>
      <c r="AI238" s="295"/>
      <c r="AJ238" s="295"/>
      <c r="AK238">
        <f>(('Artículo 137 (resumen PI)'!C18*0.8+'Artículo 137 (resumen PI)'!F18*0.2)+('Artículo 137 (resumen PNT)'!C18*0.8+'Artículo 137 (resumen PNT)'!F18*0.2))/2</f>
        <v>0</v>
      </c>
    </row>
    <row r="239" spans="1:46" ht="18" customHeight="1" x14ac:dyDescent="0.2">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75" x14ac:dyDescent="0.2">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25">
      <c r="A242" s="339" t="s">
        <v>2701</v>
      </c>
      <c r="B242" s="339"/>
      <c r="C242" s="339"/>
      <c r="D242" s="339"/>
      <c r="E242" s="339"/>
      <c r="F242" s="339"/>
      <c r="G242" s="339"/>
      <c r="H242" s="339"/>
      <c r="I242" s="339"/>
      <c r="J242" s="339"/>
      <c r="K242" s="339"/>
      <c r="L242" s="339"/>
      <c r="M242" s="339"/>
      <c r="N242" s="339"/>
      <c r="O242" s="339"/>
      <c r="P242" s="339"/>
      <c r="Q242" s="339"/>
      <c r="V242" s="338"/>
      <c r="W242" s="338"/>
      <c r="X242" s="338"/>
      <c r="Y242" s="338"/>
      <c r="Z242" s="338"/>
      <c r="AA242" s="338"/>
      <c r="AB242" s="338"/>
      <c r="AC242" s="338"/>
      <c r="AD242" s="338"/>
      <c r="AE242" s="338"/>
      <c r="AF242" s="71"/>
      <c r="AK242" s="338"/>
      <c r="AL242" s="338"/>
      <c r="AM242" s="338"/>
      <c r="AN242" s="338"/>
      <c r="AO242" s="338"/>
      <c r="AP242" s="338"/>
      <c r="AQ242" s="338"/>
      <c r="AR242" s="338"/>
      <c r="AS242" s="338"/>
      <c r="AT242" s="338"/>
    </row>
    <row r="243" spans="1:46" ht="57" customHeight="1" thickTop="1" thickBot="1" x14ac:dyDescent="0.25">
      <c r="A243" s="323" t="s">
        <v>43</v>
      </c>
      <c r="B243" s="323"/>
      <c r="C243" s="323"/>
      <c r="D243" s="323"/>
      <c r="E243" s="323"/>
      <c r="F243" s="323"/>
      <c r="G243" s="323"/>
      <c r="H243" s="323"/>
      <c r="I243" s="323"/>
      <c r="J243" s="323"/>
      <c r="K243" s="323"/>
      <c r="L243" s="323"/>
      <c r="M243" s="323"/>
      <c r="N243" s="323"/>
      <c r="O243" s="323"/>
      <c r="P243" s="323"/>
      <c r="Q243" s="134" t="s">
        <v>64</v>
      </c>
      <c r="R243" s="324" t="s">
        <v>65</v>
      </c>
      <c r="S243" s="324"/>
      <c r="T243" s="324"/>
      <c r="U243" s="324"/>
      <c r="V243" s="324"/>
      <c r="W243" s="324"/>
      <c r="X243" s="324"/>
      <c r="Y243" s="324"/>
      <c r="Z243" s="324"/>
      <c r="AA243" s="324"/>
      <c r="AB243" s="324"/>
      <c r="AC243" s="324"/>
      <c r="AD243" s="324"/>
      <c r="AE243" s="324"/>
      <c r="AF243" s="135" t="s">
        <v>64</v>
      </c>
      <c r="AG243" s="325" t="s">
        <v>7</v>
      </c>
      <c r="AH243" s="325"/>
      <c r="AI243" s="325"/>
      <c r="AJ243" s="325"/>
      <c r="AK243" s="325"/>
      <c r="AL243" s="325"/>
      <c r="AM243" s="325"/>
      <c r="AN243" s="325"/>
      <c r="AO243" s="325"/>
      <c r="AP243" s="325"/>
      <c r="AQ243" s="325"/>
      <c r="AR243" s="325"/>
      <c r="AS243" s="325"/>
      <c r="AT243" s="325"/>
    </row>
    <row r="244" spans="1:46" ht="54.75" customHeight="1" thickTop="1" thickBot="1" x14ac:dyDescent="0.25">
      <c r="A244" s="326" t="s">
        <v>2702</v>
      </c>
      <c r="B244" s="326"/>
      <c r="C244" s="326"/>
      <c r="D244" s="326"/>
      <c r="E244" s="326"/>
      <c r="F244" s="326"/>
      <c r="G244" s="326"/>
      <c r="H244" s="326"/>
      <c r="I244" s="326"/>
      <c r="J244" s="326"/>
      <c r="K244" s="326"/>
      <c r="L244" s="326"/>
      <c r="M244" s="326"/>
      <c r="N244" s="326"/>
      <c r="O244" s="326"/>
      <c r="P244" s="326"/>
      <c r="Q244" s="136"/>
      <c r="R244" s="327"/>
      <c r="S244" s="327"/>
      <c r="T244" s="327"/>
      <c r="U244" s="327"/>
      <c r="V244" s="327"/>
      <c r="W244" s="327"/>
      <c r="X244" s="327"/>
      <c r="Y244" s="327"/>
      <c r="Z244" s="327"/>
      <c r="AA244" s="327"/>
      <c r="AB244" s="327"/>
      <c r="AC244" s="327"/>
      <c r="AD244" s="327"/>
      <c r="AE244" s="327"/>
      <c r="AF244" s="136"/>
      <c r="AG244" s="327"/>
      <c r="AH244" s="327"/>
      <c r="AI244" s="327"/>
      <c r="AJ244" s="327"/>
      <c r="AK244" s="327"/>
      <c r="AL244" s="327"/>
      <c r="AM244" s="327"/>
      <c r="AN244" s="327"/>
      <c r="AO244" s="327"/>
      <c r="AP244" s="327"/>
      <c r="AQ244" s="327"/>
      <c r="AR244" s="327"/>
      <c r="AS244" s="327"/>
      <c r="AT244" s="327"/>
    </row>
    <row r="245" spans="1:46" ht="54" customHeight="1" thickTop="1" thickBot="1" x14ac:dyDescent="0.25">
      <c r="A245" s="326" t="s">
        <v>2546</v>
      </c>
      <c r="B245" s="326"/>
      <c r="C245" s="326"/>
      <c r="D245" s="326"/>
      <c r="E245" s="326"/>
      <c r="F245" s="326"/>
      <c r="G245" s="326"/>
      <c r="H245" s="326"/>
      <c r="I245" s="326"/>
      <c r="J245" s="326"/>
      <c r="K245" s="326"/>
      <c r="L245" s="326"/>
      <c r="M245" s="326"/>
      <c r="N245" s="326"/>
      <c r="O245" s="326"/>
      <c r="P245" s="326"/>
      <c r="Q245" s="136"/>
      <c r="R245" s="331"/>
      <c r="S245" s="331"/>
      <c r="T245" s="331"/>
      <c r="U245" s="331"/>
      <c r="V245" s="331"/>
      <c r="W245" s="331"/>
      <c r="X245" s="331"/>
      <c r="Y245" s="331"/>
      <c r="Z245" s="331"/>
      <c r="AA245" s="331"/>
      <c r="AB245" s="331"/>
      <c r="AC245" s="331"/>
      <c r="AD245" s="331"/>
      <c r="AE245" s="331"/>
      <c r="AF245" s="136"/>
      <c r="AG245" s="330"/>
      <c r="AH245" s="330"/>
      <c r="AI245" s="330"/>
      <c r="AJ245" s="330"/>
      <c r="AK245" s="330"/>
      <c r="AL245" s="330"/>
      <c r="AM245" s="330"/>
      <c r="AN245" s="330"/>
      <c r="AO245" s="330"/>
      <c r="AP245" s="330"/>
      <c r="AQ245" s="330"/>
      <c r="AR245" s="330"/>
      <c r="AS245" s="330"/>
      <c r="AT245" s="330"/>
    </row>
    <row r="246" spans="1:46" ht="52.5" customHeight="1" thickTop="1" thickBot="1" x14ac:dyDescent="0.25">
      <c r="A246" s="326" t="s">
        <v>2659</v>
      </c>
      <c r="B246" s="326"/>
      <c r="C246" s="326"/>
      <c r="D246" s="326"/>
      <c r="E246" s="326"/>
      <c r="F246" s="326"/>
      <c r="G246" s="326"/>
      <c r="H246" s="326"/>
      <c r="I246" s="326"/>
      <c r="J246" s="326"/>
      <c r="K246" s="326"/>
      <c r="L246" s="326"/>
      <c r="M246" s="326"/>
      <c r="N246" s="326"/>
      <c r="O246" s="326"/>
      <c r="P246" s="326"/>
      <c r="Q246" s="136"/>
      <c r="R246" s="331"/>
      <c r="S246" s="331"/>
      <c r="T246" s="331"/>
      <c r="U246" s="331"/>
      <c r="V246" s="331"/>
      <c r="W246" s="331"/>
      <c r="X246" s="331"/>
      <c r="Y246" s="331"/>
      <c r="Z246" s="331"/>
      <c r="AA246" s="331"/>
      <c r="AB246" s="331"/>
      <c r="AC246" s="331"/>
      <c r="AD246" s="331"/>
      <c r="AE246" s="331"/>
      <c r="AF246" s="136"/>
      <c r="AG246" s="331"/>
      <c r="AH246" s="331"/>
      <c r="AI246" s="331"/>
      <c r="AJ246" s="331"/>
      <c r="AK246" s="331"/>
      <c r="AL246" s="331"/>
      <c r="AM246" s="331"/>
      <c r="AN246" s="331"/>
      <c r="AO246" s="331"/>
      <c r="AP246" s="331"/>
      <c r="AQ246" s="331"/>
      <c r="AR246" s="331"/>
      <c r="AS246" s="331"/>
      <c r="AT246" s="331"/>
    </row>
    <row r="247" spans="1:46" ht="52.5" customHeight="1" thickTop="1" thickBot="1" x14ac:dyDescent="0.25">
      <c r="A247" s="326" t="s">
        <v>2689</v>
      </c>
      <c r="B247" s="326"/>
      <c r="C247" s="326"/>
      <c r="D247" s="326"/>
      <c r="E247" s="326"/>
      <c r="F247" s="326"/>
      <c r="G247" s="326"/>
      <c r="H247" s="326"/>
      <c r="I247" s="326"/>
      <c r="J247" s="326"/>
      <c r="K247" s="326"/>
      <c r="L247" s="326"/>
      <c r="M247" s="326"/>
      <c r="N247" s="326"/>
      <c r="O247" s="326"/>
      <c r="P247" s="326"/>
      <c r="Q247" s="136"/>
      <c r="R247" s="331"/>
      <c r="S247" s="331"/>
      <c r="T247" s="331"/>
      <c r="U247" s="331"/>
      <c r="V247" s="331"/>
      <c r="W247" s="331"/>
      <c r="X247" s="331"/>
      <c r="Y247" s="331"/>
      <c r="Z247" s="331"/>
      <c r="AA247" s="331"/>
      <c r="AB247" s="331"/>
      <c r="AC247" s="331"/>
      <c r="AD247" s="331"/>
      <c r="AE247" s="331"/>
      <c r="AF247" s="136"/>
      <c r="AG247" s="331"/>
      <c r="AH247" s="331"/>
      <c r="AI247" s="331"/>
      <c r="AJ247" s="331"/>
      <c r="AK247" s="331"/>
      <c r="AL247" s="331"/>
      <c r="AM247" s="331"/>
      <c r="AN247" s="331"/>
      <c r="AO247" s="331"/>
      <c r="AP247" s="331"/>
      <c r="AQ247" s="331"/>
      <c r="AR247" s="331"/>
      <c r="AS247" s="331"/>
      <c r="AT247" s="331"/>
    </row>
    <row r="248" spans="1:46" ht="56.25" customHeight="1" thickTop="1" thickBot="1" x14ac:dyDescent="0.25">
      <c r="A248" s="326" t="s">
        <v>2703</v>
      </c>
      <c r="B248" s="326"/>
      <c r="C248" s="326"/>
      <c r="D248" s="326"/>
      <c r="E248" s="326"/>
      <c r="F248" s="326"/>
      <c r="G248" s="326"/>
      <c r="H248" s="326"/>
      <c r="I248" s="326"/>
      <c r="J248" s="326"/>
      <c r="K248" s="326"/>
      <c r="L248" s="326"/>
      <c r="M248" s="326"/>
      <c r="N248" s="326"/>
      <c r="O248" s="326"/>
      <c r="P248" s="326"/>
      <c r="Q248" s="136"/>
      <c r="R248" s="331"/>
      <c r="S248" s="331"/>
      <c r="T248" s="331"/>
      <c r="U248" s="331"/>
      <c r="V248" s="331"/>
      <c r="W248" s="331"/>
      <c r="X248" s="331"/>
      <c r="Y248" s="331"/>
      <c r="Z248" s="331"/>
      <c r="AA248" s="331"/>
      <c r="AB248" s="331"/>
      <c r="AC248" s="331"/>
      <c r="AD248" s="331"/>
      <c r="AE248" s="331"/>
      <c r="AF248" s="136"/>
      <c r="AG248" s="331"/>
      <c r="AH248" s="331"/>
      <c r="AI248" s="331"/>
      <c r="AJ248" s="331"/>
      <c r="AK248" s="331"/>
      <c r="AL248" s="331"/>
      <c r="AM248" s="331"/>
      <c r="AN248" s="331"/>
      <c r="AO248" s="331"/>
      <c r="AP248" s="331"/>
      <c r="AQ248" s="331"/>
      <c r="AR248" s="331"/>
      <c r="AS248" s="331"/>
      <c r="AT248" s="331"/>
    </row>
    <row r="249" spans="1:46" ht="54" customHeight="1" thickTop="1" thickBot="1" x14ac:dyDescent="0.25">
      <c r="A249" s="326" t="s">
        <v>2704</v>
      </c>
      <c r="B249" s="326"/>
      <c r="C249" s="326"/>
      <c r="D249" s="326"/>
      <c r="E249" s="326"/>
      <c r="F249" s="326"/>
      <c r="G249" s="326"/>
      <c r="H249" s="326"/>
      <c r="I249" s="326"/>
      <c r="J249" s="326"/>
      <c r="K249" s="326"/>
      <c r="L249" s="326"/>
      <c r="M249" s="326"/>
      <c r="N249" s="326"/>
      <c r="O249" s="326"/>
      <c r="P249" s="326"/>
      <c r="Q249" s="136"/>
      <c r="R249" s="331"/>
      <c r="S249" s="331"/>
      <c r="T249" s="331"/>
      <c r="U249" s="331"/>
      <c r="V249" s="331"/>
      <c r="W249" s="331"/>
      <c r="X249" s="331"/>
      <c r="Y249" s="331"/>
      <c r="Z249" s="331"/>
      <c r="AA249" s="331"/>
      <c r="AB249" s="331"/>
      <c r="AC249" s="331"/>
      <c r="AD249" s="331"/>
      <c r="AE249" s="331"/>
      <c r="AF249" s="136"/>
      <c r="AG249" s="331"/>
      <c r="AH249" s="331"/>
      <c r="AI249" s="331"/>
      <c r="AJ249" s="331"/>
      <c r="AK249" s="331"/>
      <c r="AL249" s="331"/>
      <c r="AM249" s="331"/>
      <c r="AN249" s="331"/>
      <c r="AO249" s="331"/>
      <c r="AP249" s="331"/>
      <c r="AQ249" s="331"/>
      <c r="AR249" s="331"/>
      <c r="AS249" s="331"/>
      <c r="AT249" s="331"/>
    </row>
    <row r="250" spans="1:46" ht="56.25" customHeight="1" thickTop="1" thickBot="1" x14ac:dyDescent="0.25">
      <c r="A250" s="326" t="s">
        <v>2705</v>
      </c>
      <c r="B250" s="326"/>
      <c r="C250" s="326"/>
      <c r="D250" s="326"/>
      <c r="E250" s="326"/>
      <c r="F250" s="326"/>
      <c r="G250" s="326"/>
      <c r="H250" s="326"/>
      <c r="I250" s="326"/>
      <c r="J250" s="326"/>
      <c r="K250" s="326"/>
      <c r="L250" s="326"/>
      <c r="M250" s="326"/>
      <c r="N250" s="326"/>
      <c r="O250" s="326"/>
      <c r="P250" s="326"/>
      <c r="Q250" s="136"/>
      <c r="R250" s="331"/>
      <c r="S250" s="331"/>
      <c r="T250" s="331"/>
      <c r="U250" s="331"/>
      <c r="V250" s="331"/>
      <c r="W250" s="331"/>
      <c r="X250" s="331"/>
      <c r="Y250" s="331"/>
      <c r="Z250" s="331"/>
      <c r="AA250" s="331"/>
      <c r="AB250" s="331"/>
      <c r="AC250" s="331"/>
      <c r="AD250" s="331"/>
      <c r="AE250" s="331"/>
      <c r="AF250" s="136"/>
      <c r="AG250" s="331"/>
      <c r="AH250" s="331"/>
      <c r="AI250" s="331"/>
      <c r="AJ250" s="331"/>
      <c r="AK250" s="331"/>
      <c r="AL250" s="331"/>
      <c r="AM250" s="331"/>
      <c r="AN250" s="331"/>
      <c r="AO250" s="331"/>
      <c r="AP250" s="331"/>
      <c r="AQ250" s="331"/>
      <c r="AR250" s="331"/>
      <c r="AS250" s="331"/>
      <c r="AT250" s="331"/>
    </row>
    <row r="251" spans="1:46" ht="56.25" customHeight="1" thickTop="1" thickBot="1" x14ac:dyDescent="0.25">
      <c r="A251" s="326" t="s">
        <v>2706</v>
      </c>
      <c r="B251" s="326"/>
      <c r="C251" s="326"/>
      <c r="D251" s="326"/>
      <c r="E251" s="326"/>
      <c r="F251" s="326"/>
      <c r="G251" s="326"/>
      <c r="H251" s="326"/>
      <c r="I251" s="326"/>
      <c r="J251" s="326"/>
      <c r="K251" s="326"/>
      <c r="L251" s="326"/>
      <c r="M251" s="326"/>
      <c r="N251" s="326"/>
      <c r="O251" s="326"/>
      <c r="P251" s="326"/>
      <c r="Q251" s="136"/>
      <c r="R251" s="331"/>
      <c r="S251" s="331"/>
      <c r="T251" s="331"/>
      <c r="U251" s="331"/>
      <c r="V251" s="331"/>
      <c r="W251" s="331"/>
      <c r="X251" s="331"/>
      <c r="Y251" s="331"/>
      <c r="Z251" s="331"/>
      <c r="AA251" s="331"/>
      <c r="AB251" s="331"/>
      <c r="AC251" s="331"/>
      <c r="AD251" s="331"/>
      <c r="AE251" s="331"/>
      <c r="AF251" s="136"/>
      <c r="AG251" s="331"/>
      <c r="AH251" s="331"/>
      <c r="AI251" s="331"/>
      <c r="AJ251" s="331"/>
      <c r="AK251" s="331"/>
      <c r="AL251" s="331"/>
      <c r="AM251" s="331"/>
      <c r="AN251" s="331"/>
      <c r="AO251" s="331"/>
      <c r="AP251" s="331"/>
      <c r="AQ251" s="331"/>
      <c r="AR251" s="331"/>
      <c r="AS251" s="331"/>
      <c r="AT251" s="331"/>
    </row>
    <row r="252" spans="1:46" ht="57.75" customHeight="1" thickTop="1" thickBot="1" x14ac:dyDescent="0.25">
      <c r="A252" s="326" t="s">
        <v>2707</v>
      </c>
      <c r="B252" s="326"/>
      <c r="C252" s="326"/>
      <c r="D252" s="326"/>
      <c r="E252" s="326"/>
      <c r="F252" s="326"/>
      <c r="G252" s="326"/>
      <c r="H252" s="326"/>
      <c r="I252" s="326"/>
      <c r="J252" s="326"/>
      <c r="K252" s="326"/>
      <c r="L252" s="326"/>
      <c r="M252" s="326"/>
      <c r="N252" s="326"/>
      <c r="O252" s="326"/>
      <c r="P252" s="326"/>
      <c r="Q252" s="136"/>
      <c r="R252" s="331"/>
      <c r="S252" s="331"/>
      <c r="T252" s="331"/>
      <c r="U252" s="331"/>
      <c r="V252" s="331"/>
      <c r="W252" s="331"/>
      <c r="X252" s="331"/>
      <c r="Y252" s="331"/>
      <c r="Z252" s="331"/>
      <c r="AA252" s="331"/>
      <c r="AB252" s="331"/>
      <c r="AC252" s="331"/>
      <c r="AD252" s="331"/>
      <c r="AE252" s="331"/>
      <c r="AF252" s="136"/>
      <c r="AG252" s="331"/>
      <c r="AH252" s="331"/>
      <c r="AI252" s="331"/>
      <c r="AJ252" s="331"/>
      <c r="AK252" s="331"/>
      <c r="AL252" s="331"/>
      <c r="AM252" s="331"/>
      <c r="AN252" s="331"/>
      <c r="AO252" s="331"/>
      <c r="AP252" s="331"/>
      <c r="AQ252" s="331"/>
      <c r="AR252" s="331"/>
      <c r="AS252" s="331"/>
      <c r="AT252" s="331"/>
    </row>
    <row r="253" spans="1:46" ht="54.75" customHeight="1" thickTop="1" thickBot="1" x14ac:dyDescent="0.25">
      <c r="A253" s="326" t="s">
        <v>2708</v>
      </c>
      <c r="B253" s="326"/>
      <c r="C253" s="326"/>
      <c r="D253" s="326"/>
      <c r="E253" s="326"/>
      <c r="F253" s="326"/>
      <c r="G253" s="326"/>
      <c r="H253" s="326"/>
      <c r="I253" s="326"/>
      <c r="J253" s="326"/>
      <c r="K253" s="326"/>
      <c r="L253" s="326"/>
      <c r="M253" s="326"/>
      <c r="N253" s="326"/>
      <c r="O253" s="326"/>
      <c r="P253" s="326"/>
      <c r="Q253" s="136"/>
      <c r="R253" s="327"/>
      <c r="S253" s="327"/>
      <c r="T253" s="327"/>
      <c r="U253" s="327"/>
      <c r="V253" s="327"/>
      <c r="W253" s="327"/>
      <c r="X253" s="327"/>
      <c r="Y253" s="327"/>
      <c r="Z253" s="327"/>
      <c r="AA253" s="327"/>
      <c r="AB253" s="327"/>
      <c r="AC253" s="327"/>
      <c r="AD253" s="327"/>
      <c r="AE253" s="327"/>
      <c r="AF253" s="136"/>
      <c r="AG253" s="327"/>
      <c r="AH253" s="327"/>
      <c r="AI253" s="327"/>
      <c r="AJ253" s="327"/>
      <c r="AK253" s="327"/>
      <c r="AL253" s="327"/>
      <c r="AM253" s="327"/>
      <c r="AN253" s="327"/>
      <c r="AO253" s="327"/>
      <c r="AP253" s="327"/>
      <c r="AQ253" s="327"/>
      <c r="AR253" s="327"/>
      <c r="AS253" s="327"/>
      <c r="AT253" s="327"/>
    </row>
    <row r="254" spans="1:46" ht="54" customHeight="1" thickTop="1" thickBot="1" x14ac:dyDescent="0.25">
      <c r="A254" s="326" t="s">
        <v>2709</v>
      </c>
      <c r="B254" s="326"/>
      <c r="C254" s="326"/>
      <c r="D254" s="326"/>
      <c r="E254" s="326"/>
      <c r="F254" s="326"/>
      <c r="G254" s="326"/>
      <c r="H254" s="326"/>
      <c r="I254" s="326"/>
      <c r="J254" s="326"/>
      <c r="K254" s="326"/>
      <c r="L254" s="326"/>
      <c r="M254" s="326"/>
      <c r="N254" s="326"/>
      <c r="O254" s="326"/>
      <c r="P254" s="326"/>
      <c r="Q254" s="136"/>
      <c r="R254" s="331"/>
      <c r="S254" s="331"/>
      <c r="T254" s="331"/>
      <c r="U254" s="331"/>
      <c r="V254" s="331"/>
      <c r="W254" s="331"/>
      <c r="X254" s="331"/>
      <c r="Y254" s="331"/>
      <c r="Z254" s="331"/>
      <c r="AA254" s="331"/>
      <c r="AB254" s="331"/>
      <c r="AC254" s="331"/>
      <c r="AD254" s="331"/>
      <c r="AE254" s="331"/>
      <c r="AF254" s="136"/>
      <c r="AG254" s="330"/>
      <c r="AH254" s="330"/>
      <c r="AI254" s="330"/>
      <c r="AJ254" s="330"/>
      <c r="AK254" s="330"/>
      <c r="AL254" s="330"/>
      <c r="AM254" s="330"/>
      <c r="AN254" s="330"/>
      <c r="AO254" s="330"/>
      <c r="AP254" s="330"/>
      <c r="AQ254" s="330"/>
      <c r="AR254" s="330"/>
      <c r="AS254" s="330"/>
      <c r="AT254" s="330"/>
    </row>
    <row r="255" spans="1:46" ht="52.5" customHeight="1" thickTop="1" thickBot="1" x14ac:dyDescent="0.25">
      <c r="A255" s="326" t="s">
        <v>2710</v>
      </c>
      <c r="B255" s="326"/>
      <c r="C255" s="326"/>
      <c r="D255" s="326"/>
      <c r="E255" s="326"/>
      <c r="F255" s="326"/>
      <c r="G255" s="326"/>
      <c r="H255" s="326"/>
      <c r="I255" s="326"/>
      <c r="J255" s="326"/>
      <c r="K255" s="326"/>
      <c r="L255" s="326"/>
      <c r="M255" s="326"/>
      <c r="N255" s="326"/>
      <c r="O255" s="326"/>
      <c r="P255" s="326"/>
      <c r="Q255" s="136"/>
      <c r="R255" s="331"/>
      <c r="S255" s="331"/>
      <c r="T255" s="331"/>
      <c r="U255" s="331"/>
      <c r="V255" s="331"/>
      <c r="W255" s="331"/>
      <c r="X255" s="331"/>
      <c r="Y255" s="331"/>
      <c r="Z255" s="331"/>
      <c r="AA255" s="331"/>
      <c r="AB255" s="331"/>
      <c r="AC255" s="331"/>
      <c r="AD255" s="331"/>
      <c r="AE255" s="331"/>
      <c r="AF255" s="136"/>
      <c r="AG255" s="331"/>
      <c r="AH255" s="331"/>
      <c r="AI255" s="331"/>
      <c r="AJ255" s="331"/>
      <c r="AK255" s="331"/>
      <c r="AL255" s="331"/>
      <c r="AM255" s="331"/>
      <c r="AN255" s="331"/>
      <c r="AO255" s="331"/>
      <c r="AP255" s="331"/>
      <c r="AQ255" s="331"/>
      <c r="AR255" s="331"/>
      <c r="AS255" s="331"/>
      <c r="AT255" s="331"/>
    </row>
    <row r="256" spans="1:46" ht="81" customHeight="1" thickTop="1" thickBot="1" x14ac:dyDescent="0.25">
      <c r="A256" s="326" t="s">
        <v>2711</v>
      </c>
      <c r="B256" s="326"/>
      <c r="C256" s="326"/>
      <c r="D256" s="326"/>
      <c r="E256" s="326"/>
      <c r="F256" s="326"/>
      <c r="G256" s="326"/>
      <c r="H256" s="326"/>
      <c r="I256" s="326"/>
      <c r="J256" s="326"/>
      <c r="K256" s="326"/>
      <c r="L256" s="326"/>
      <c r="M256" s="326"/>
      <c r="N256" s="326"/>
      <c r="O256" s="326"/>
      <c r="P256" s="326"/>
      <c r="Q256" s="136"/>
      <c r="R256" s="331"/>
      <c r="S256" s="331"/>
      <c r="T256" s="331"/>
      <c r="U256" s="331"/>
      <c r="V256" s="331"/>
      <c r="W256" s="331"/>
      <c r="X256" s="331"/>
      <c r="Y256" s="331"/>
      <c r="Z256" s="331"/>
      <c r="AA256" s="331"/>
      <c r="AB256" s="331"/>
      <c r="AC256" s="331"/>
      <c r="AD256" s="331"/>
      <c r="AE256" s="331"/>
      <c r="AF256" s="136"/>
      <c r="AG256" s="331"/>
      <c r="AH256" s="331"/>
      <c r="AI256" s="331"/>
      <c r="AJ256" s="331"/>
      <c r="AK256" s="331"/>
      <c r="AL256" s="331"/>
      <c r="AM256" s="331"/>
      <c r="AN256" s="331"/>
      <c r="AO256" s="331"/>
      <c r="AP256" s="331"/>
      <c r="AQ256" s="331"/>
      <c r="AR256" s="331"/>
      <c r="AS256" s="331"/>
      <c r="AT256" s="331"/>
    </row>
    <row r="257" spans="1:46" ht="56.25" customHeight="1" thickTop="1" thickBot="1" x14ac:dyDescent="0.25">
      <c r="A257" s="326" t="s">
        <v>2712</v>
      </c>
      <c r="B257" s="326"/>
      <c r="C257" s="326"/>
      <c r="D257" s="326"/>
      <c r="E257" s="326"/>
      <c r="F257" s="326"/>
      <c r="G257" s="326"/>
      <c r="H257" s="326"/>
      <c r="I257" s="326"/>
      <c r="J257" s="326"/>
      <c r="K257" s="326"/>
      <c r="L257" s="326"/>
      <c r="M257" s="326"/>
      <c r="N257" s="326"/>
      <c r="O257" s="326"/>
      <c r="P257" s="326"/>
      <c r="Q257" s="136"/>
      <c r="R257" s="331"/>
      <c r="S257" s="331"/>
      <c r="T257" s="331"/>
      <c r="U257" s="331"/>
      <c r="V257" s="331"/>
      <c r="W257" s="331"/>
      <c r="X257" s="331"/>
      <c r="Y257" s="331"/>
      <c r="Z257" s="331"/>
      <c r="AA257" s="331"/>
      <c r="AB257" s="331"/>
      <c r="AC257" s="331"/>
      <c r="AD257" s="331"/>
      <c r="AE257" s="331"/>
      <c r="AF257" s="136"/>
      <c r="AG257" s="331"/>
      <c r="AH257" s="331"/>
      <c r="AI257" s="331"/>
      <c r="AJ257" s="331"/>
      <c r="AK257" s="331"/>
      <c r="AL257" s="331"/>
      <c r="AM257" s="331"/>
      <c r="AN257" s="331"/>
      <c r="AO257" s="331"/>
      <c r="AP257" s="331"/>
      <c r="AQ257" s="331"/>
      <c r="AR257" s="331"/>
      <c r="AS257" s="331"/>
      <c r="AT257" s="331"/>
    </row>
    <row r="258" spans="1:46" ht="54" customHeight="1" thickTop="1" thickBot="1" x14ac:dyDescent="0.25">
      <c r="A258" s="326" t="s">
        <v>2713</v>
      </c>
      <c r="B258" s="326"/>
      <c r="C258" s="326"/>
      <c r="D258" s="326"/>
      <c r="E258" s="326"/>
      <c r="F258" s="326"/>
      <c r="G258" s="326"/>
      <c r="H258" s="326"/>
      <c r="I258" s="326"/>
      <c r="J258" s="326"/>
      <c r="K258" s="326"/>
      <c r="L258" s="326"/>
      <c r="M258" s="326"/>
      <c r="N258" s="326"/>
      <c r="O258" s="326"/>
      <c r="P258" s="326"/>
      <c r="Q258" s="136"/>
      <c r="R258" s="331"/>
      <c r="S258" s="331"/>
      <c r="T258" s="331"/>
      <c r="U258" s="331"/>
      <c r="V258" s="331"/>
      <c r="W258" s="331"/>
      <c r="X258" s="331"/>
      <c r="Y258" s="331"/>
      <c r="Z258" s="331"/>
      <c r="AA258" s="331"/>
      <c r="AB258" s="331"/>
      <c r="AC258" s="331"/>
      <c r="AD258" s="331"/>
      <c r="AE258" s="331"/>
      <c r="AF258" s="136"/>
      <c r="AG258" s="331"/>
      <c r="AH258" s="331"/>
      <c r="AI258" s="331"/>
      <c r="AJ258" s="331"/>
      <c r="AK258" s="331"/>
      <c r="AL258" s="331"/>
      <c r="AM258" s="331"/>
      <c r="AN258" s="331"/>
      <c r="AO258" s="331"/>
      <c r="AP258" s="331"/>
      <c r="AQ258" s="331"/>
      <c r="AR258" s="331"/>
      <c r="AS258" s="331"/>
      <c r="AT258" s="331"/>
    </row>
    <row r="259" spans="1:46" ht="86.25" customHeight="1" thickTop="1" thickBot="1" x14ac:dyDescent="0.25">
      <c r="A259" s="326" t="s">
        <v>2714</v>
      </c>
      <c r="B259" s="326"/>
      <c r="C259" s="326"/>
      <c r="D259" s="326"/>
      <c r="E259" s="326"/>
      <c r="F259" s="326"/>
      <c r="G259" s="326"/>
      <c r="H259" s="326"/>
      <c r="I259" s="326"/>
      <c r="J259" s="326"/>
      <c r="K259" s="326"/>
      <c r="L259" s="326"/>
      <c r="M259" s="326"/>
      <c r="N259" s="326"/>
      <c r="O259" s="326"/>
      <c r="P259" s="326"/>
      <c r="Q259" s="136"/>
      <c r="R259" s="331"/>
      <c r="S259" s="331"/>
      <c r="T259" s="331"/>
      <c r="U259" s="331"/>
      <c r="V259" s="331"/>
      <c r="W259" s="331"/>
      <c r="X259" s="331"/>
      <c r="Y259" s="331"/>
      <c r="Z259" s="331"/>
      <c r="AA259" s="331"/>
      <c r="AB259" s="331"/>
      <c r="AC259" s="331"/>
      <c r="AD259" s="331"/>
      <c r="AE259" s="331"/>
      <c r="AF259" s="136"/>
      <c r="AG259" s="331"/>
      <c r="AH259" s="331"/>
      <c r="AI259" s="331"/>
      <c r="AJ259" s="331"/>
      <c r="AK259" s="331"/>
      <c r="AL259" s="331"/>
      <c r="AM259" s="331"/>
      <c r="AN259" s="331"/>
      <c r="AO259" s="331"/>
      <c r="AP259" s="331"/>
      <c r="AQ259" s="331"/>
      <c r="AR259" s="331"/>
      <c r="AS259" s="331"/>
      <c r="AT259" s="331"/>
    </row>
    <row r="260" spans="1:46" ht="18" customHeight="1" thickTop="1" thickBot="1" x14ac:dyDescent="0.25">
      <c r="Q260" s="210"/>
      <c r="AF260" s="210"/>
    </row>
    <row r="261" spans="1:46" ht="61.9" customHeight="1" thickTop="1" thickBot="1" x14ac:dyDescent="0.25">
      <c r="A261" s="334" t="s">
        <v>73</v>
      </c>
      <c r="B261" s="334"/>
      <c r="C261" s="334"/>
      <c r="D261" s="334"/>
      <c r="E261" s="334"/>
      <c r="F261" s="334"/>
      <c r="G261" s="334"/>
      <c r="H261" s="334"/>
      <c r="I261" s="334"/>
      <c r="J261" s="334"/>
      <c r="K261" s="334"/>
      <c r="L261" s="334"/>
      <c r="M261" s="334"/>
      <c r="N261" s="334"/>
      <c r="O261" s="334"/>
      <c r="P261" s="334"/>
      <c r="Q261" s="138" t="s">
        <v>64</v>
      </c>
      <c r="R261" s="335" t="s">
        <v>65</v>
      </c>
      <c r="S261" s="335"/>
      <c r="T261" s="335"/>
      <c r="U261" s="335"/>
      <c r="V261" s="335"/>
      <c r="W261" s="335"/>
      <c r="X261" s="335"/>
      <c r="Y261" s="335"/>
      <c r="Z261" s="335"/>
      <c r="AA261" s="335"/>
      <c r="AB261" s="335"/>
      <c r="AC261" s="335"/>
      <c r="AD261" s="335"/>
      <c r="AE261" s="335"/>
      <c r="AF261" s="139" t="s">
        <v>64</v>
      </c>
      <c r="AG261" s="336" t="s">
        <v>7</v>
      </c>
      <c r="AH261" s="336"/>
      <c r="AI261" s="336"/>
      <c r="AJ261" s="336"/>
      <c r="AK261" s="336"/>
      <c r="AL261" s="336"/>
      <c r="AM261" s="336"/>
      <c r="AN261" s="336"/>
      <c r="AO261" s="336"/>
      <c r="AP261" s="336"/>
      <c r="AQ261" s="336"/>
      <c r="AR261" s="336"/>
      <c r="AS261" s="336"/>
      <c r="AT261" s="336"/>
    </row>
    <row r="262" spans="1:46" ht="55.15" customHeight="1" thickTop="1" thickBot="1" x14ac:dyDescent="0.25">
      <c r="A262" s="326" t="s">
        <v>2715</v>
      </c>
      <c r="B262" s="326"/>
      <c r="C262" s="326"/>
      <c r="D262" s="326"/>
      <c r="E262" s="326"/>
      <c r="F262" s="326"/>
      <c r="G262" s="326"/>
      <c r="H262" s="326"/>
      <c r="I262" s="326"/>
      <c r="J262" s="326"/>
      <c r="K262" s="326"/>
      <c r="L262" s="326"/>
      <c r="M262" s="326"/>
      <c r="N262" s="326"/>
      <c r="O262" s="326"/>
      <c r="P262" s="326"/>
      <c r="Q262" s="136"/>
      <c r="R262" s="327"/>
      <c r="S262" s="327"/>
      <c r="T262" s="327"/>
      <c r="U262" s="327"/>
      <c r="V262" s="327"/>
      <c r="W262" s="327"/>
      <c r="X262" s="327"/>
      <c r="Y262" s="327"/>
      <c r="Z262" s="327"/>
      <c r="AA262" s="327"/>
      <c r="AB262" s="327"/>
      <c r="AC262" s="327"/>
      <c r="AD262" s="327"/>
      <c r="AE262" s="327"/>
      <c r="AF262" s="136"/>
      <c r="AG262" s="327"/>
      <c r="AH262" s="327"/>
      <c r="AI262" s="327"/>
      <c r="AJ262" s="327"/>
      <c r="AK262" s="327"/>
      <c r="AL262" s="327"/>
      <c r="AM262" s="327"/>
      <c r="AN262" s="327"/>
      <c r="AO262" s="327"/>
      <c r="AP262" s="327"/>
      <c r="AQ262" s="327"/>
      <c r="AR262" s="327"/>
      <c r="AS262" s="327"/>
      <c r="AT262" s="327"/>
    </row>
    <row r="263" spans="1:46" ht="55.5" customHeight="1" thickTop="1" thickBot="1" x14ac:dyDescent="0.25">
      <c r="A263" s="326" t="s">
        <v>2716</v>
      </c>
      <c r="B263" s="326"/>
      <c r="C263" s="326"/>
      <c r="D263" s="326"/>
      <c r="E263" s="326"/>
      <c r="F263" s="326"/>
      <c r="G263" s="326"/>
      <c r="H263" s="326"/>
      <c r="I263" s="326"/>
      <c r="J263" s="326"/>
      <c r="K263" s="326"/>
      <c r="L263" s="326"/>
      <c r="M263" s="326"/>
      <c r="N263" s="326"/>
      <c r="O263" s="326"/>
      <c r="P263" s="326"/>
      <c r="Q263" s="136"/>
      <c r="R263" s="330"/>
      <c r="S263" s="330"/>
      <c r="T263" s="330"/>
      <c r="U263" s="330"/>
      <c r="V263" s="330"/>
      <c r="W263" s="330"/>
      <c r="X263" s="330"/>
      <c r="Y263" s="330"/>
      <c r="Z263" s="330"/>
      <c r="AA263" s="330"/>
      <c r="AB263" s="330"/>
      <c r="AC263" s="330"/>
      <c r="AD263" s="330"/>
      <c r="AE263" s="330"/>
      <c r="AF263" s="136"/>
      <c r="AG263" s="330"/>
      <c r="AH263" s="330"/>
      <c r="AI263" s="330"/>
      <c r="AJ263" s="330"/>
      <c r="AK263" s="330"/>
      <c r="AL263" s="330"/>
      <c r="AM263" s="330"/>
      <c r="AN263" s="330"/>
      <c r="AO263" s="330"/>
      <c r="AP263" s="330"/>
      <c r="AQ263" s="330"/>
      <c r="AR263" s="330"/>
      <c r="AS263" s="330"/>
      <c r="AT263" s="330"/>
    </row>
    <row r="264" spans="1:46" ht="52.5" customHeight="1" thickTop="1" thickBot="1" x14ac:dyDescent="0.25">
      <c r="A264" s="326" t="s">
        <v>2717</v>
      </c>
      <c r="B264" s="326"/>
      <c r="C264" s="326"/>
      <c r="D264" s="326"/>
      <c r="E264" s="326"/>
      <c r="F264" s="326"/>
      <c r="G264" s="326"/>
      <c r="H264" s="326"/>
      <c r="I264" s="326"/>
      <c r="J264" s="326"/>
      <c r="K264" s="326"/>
      <c r="L264" s="326"/>
      <c r="M264" s="326"/>
      <c r="N264" s="326"/>
      <c r="O264" s="326"/>
      <c r="P264" s="326"/>
      <c r="Q264" s="136"/>
      <c r="R264" s="327"/>
      <c r="S264" s="327"/>
      <c r="T264" s="327"/>
      <c r="U264" s="327"/>
      <c r="V264" s="327"/>
      <c r="W264" s="327"/>
      <c r="X264" s="327"/>
      <c r="Y264" s="327"/>
      <c r="Z264" s="327"/>
      <c r="AA264" s="327"/>
      <c r="AB264" s="327"/>
      <c r="AC264" s="327"/>
      <c r="AD264" s="327"/>
      <c r="AE264" s="327"/>
      <c r="AF264" s="136"/>
      <c r="AG264" s="327"/>
      <c r="AH264" s="327"/>
      <c r="AI264" s="327"/>
      <c r="AJ264" s="327"/>
      <c r="AK264" s="327"/>
      <c r="AL264" s="327"/>
      <c r="AM264" s="327"/>
      <c r="AN264" s="327"/>
      <c r="AO264" s="327"/>
      <c r="AP264" s="327"/>
      <c r="AQ264" s="327"/>
      <c r="AR264" s="327"/>
      <c r="AS264" s="327"/>
      <c r="AT264" s="327"/>
    </row>
    <row r="265" spans="1:46" ht="76.150000000000006" customHeight="1" thickTop="1" thickBot="1" x14ac:dyDescent="0.25">
      <c r="A265" s="326" t="s">
        <v>2718</v>
      </c>
      <c r="B265" s="326"/>
      <c r="C265" s="326"/>
      <c r="D265" s="326"/>
      <c r="E265" s="326"/>
      <c r="F265" s="326"/>
      <c r="G265" s="326"/>
      <c r="H265" s="326"/>
      <c r="I265" s="326"/>
      <c r="J265" s="326"/>
      <c r="K265" s="326"/>
      <c r="L265" s="326"/>
      <c r="M265" s="326"/>
      <c r="N265" s="326"/>
      <c r="O265" s="326"/>
      <c r="P265" s="326"/>
      <c r="Q265" s="136"/>
      <c r="R265" s="331"/>
      <c r="S265" s="331"/>
      <c r="T265" s="331"/>
      <c r="U265" s="331"/>
      <c r="V265" s="331"/>
      <c r="W265" s="331"/>
      <c r="X265" s="331"/>
      <c r="Y265" s="331"/>
      <c r="Z265" s="331"/>
      <c r="AA265" s="331"/>
      <c r="AB265" s="331"/>
      <c r="AC265" s="331"/>
      <c r="AD265" s="331"/>
      <c r="AE265" s="331"/>
      <c r="AF265" s="136"/>
      <c r="AG265" s="327"/>
      <c r="AH265" s="327"/>
      <c r="AI265" s="327"/>
      <c r="AJ265" s="327"/>
      <c r="AK265" s="327"/>
      <c r="AL265" s="327"/>
      <c r="AM265" s="327"/>
      <c r="AN265" s="327"/>
      <c r="AO265" s="327"/>
      <c r="AP265" s="327"/>
      <c r="AQ265" s="327"/>
      <c r="AR265" s="327"/>
      <c r="AS265" s="327"/>
      <c r="AT265" s="327"/>
    </row>
    <row r="266" spans="1:46" ht="67.5" customHeight="1" thickTop="1" thickBot="1" x14ac:dyDescent="0.25">
      <c r="A266" s="326" t="s">
        <v>2719</v>
      </c>
      <c r="B266" s="326"/>
      <c r="C266" s="326"/>
      <c r="D266" s="326"/>
      <c r="E266" s="326"/>
      <c r="F266" s="326"/>
      <c r="G266" s="326"/>
      <c r="H266" s="326"/>
      <c r="I266" s="326"/>
      <c r="J266" s="326"/>
      <c r="K266" s="326"/>
      <c r="L266" s="326"/>
      <c r="M266" s="326"/>
      <c r="N266" s="326"/>
      <c r="O266" s="326"/>
      <c r="P266" s="326"/>
      <c r="Q266" s="136"/>
      <c r="R266" s="331"/>
      <c r="S266" s="331"/>
      <c r="T266" s="331"/>
      <c r="U266" s="331"/>
      <c r="V266" s="331"/>
      <c r="W266" s="331"/>
      <c r="X266" s="331"/>
      <c r="Y266" s="331"/>
      <c r="Z266" s="331"/>
      <c r="AA266" s="331"/>
      <c r="AB266" s="331"/>
      <c r="AC266" s="331"/>
      <c r="AD266" s="331"/>
      <c r="AE266" s="331"/>
      <c r="AF266" s="136"/>
      <c r="AG266" s="327"/>
      <c r="AH266" s="327"/>
      <c r="AI266" s="327"/>
      <c r="AJ266" s="327"/>
      <c r="AK266" s="327"/>
      <c r="AL266" s="327"/>
      <c r="AM266" s="327"/>
      <c r="AN266" s="327"/>
      <c r="AO266" s="327"/>
      <c r="AP266" s="327"/>
      <c r="AQ266" s="327"/>
      <c r="AR266" s="327"/>
      <c r="AS266" s="327"/>
      <c r="AT266" s="327"/>
    </row>
    <row r="268" spans="1:46" ht="48" customHeight="1" x14ac:dyDescent="0.2">
      <c r="A268" s="267" t="s">
        <v>2720</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71"/>
      <c r="AG268" s="295" t="s">
        <v>61</v>
      </c>
      <c r="AH268" s="295"/>
      <c r="AI268" s="295"/>
      <c r="AJ268" s="295"/>
      <c r="AK268">
        <f>(('Artículo 137 (resumen PI)'!C19*0.8+'Artículo 137 (resumen PI)'!F19*0.2)+('Artículo 137 (resumen PNT)'!C19*0.8+'Artículo 137 (resumen PNT)'!F19*0.2))/2</f>
        <v>0</v>
      </c>
    </row>
    <row r="269" spans="1:46" ht="18" customHeight="1" x14ac:dyDescent="0.2">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75" x14ac:dyDescent="0.2">
      <c r="A270" s="60" t="s">
        <v>62</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25">
      <c r="A272" s="339" t="s">
        <v>2721</v>
      </c>
      <c r="B272" s="339"/>
      <c r="C272" s="339"/>
      <c r="D272" s="339"/>
      <c r="E272" s="339"/>
      <c r="F272" s="339"/>
      <c r="G272" s="339"/>
      <c r="H272" s="339"/>
      <c r="I272" s="339"/>
      <c r="J272" s="339"/>
      <c r="K272" s="339"/>
      <c r="L272" s="339"/>
      <c r="M272" s="339"/>
      <c r="N272" s="339"/>
      <c r="O272" s="339"/>
      <c r="P272" s="339"/>
      <c r="Q272" s="339"/>
      <c r="V272" s="338"/>
      <c r="W272" s="338"/>
      <c r="X272" s="338"/>
      <c r="Y272" s="338"/>
      <c r="Z272" s="338"/>
      <c r="AA272" s="338"/>
      <c r="AB272" s="338"/>
      <c r="AC272" s="338"/>
      <c r="AD272" s="338"/>
      <c r="AE272" s="338"/>
      <c r="AF272" s="71"/>
      <c r="AK272" s="338"/>
      <c r="AL272" s="338"/>
      <c r="AM272" s="338"/>
      <c r="AN272" s="338"/>
      <c r="AO272" s="338"/>
      <c r="AP272" s="338"/>
      <c r="AQ272" s="338"/>
      <c r="AR272" s="338"/>
      <c r="AS272" s="338"/>
      <c r="AT272" s="338"/>
    </row>
    <row r="273" spans="1:46" ht="57.6" customHeight="1" thickTop="1" thickBot="1" x14ac:dyDescent="0.25">
      <c r="A273" s="323" t="s">
        <v>43</v>
      </c>
      <c r="B273" s="323"/>
      <c r="C273" s="323"/>
      <c r="D273" s="323"/>
      <c r="E273" s="323"/>
      <c r="F273" s="323"/>
      <c r="G273" s="323"/>
      <c r="H273" s="323"/>
      <c r="I273" s="323"/>
      <c r="J273" s="323"/>
      <c r="K273" s="323"/>
      <c r="L273" s="323"/>
      <c r="M273" s="323"/>
      <c r="N273" s="323"/>
      <c r="O273" s="323"/>
      <c r="P273" s="323"/>
      <c r="Q273" s="134" t="s">
        <v>64</v>
      </c>
      <c r="R273" s="324" t="s">
        <v>65</v>
      </c>
      <c r="S273" s="324"/>
      <c r="T273" s="324"/>
      <c r="U273" s="324"/>
      <c r="V273" s="324"/>
      <c r="W273" s="324"/>
      <c r="X273" s="324"/>
      <c r="Y273" s="324"/>
      <c r="Z273" s="324"/>
      <c r="AA273" s="324"/>
      <c r="AB273" s="324"/>
      <c r="AC273" s="324"/>
      <c r="AD273" s="324"/>
      <c r="AE273" s="324"/>
      <c r="AF273" s="135" t="s">
        <v>64</v>
      </c>
      <c r="AG273" s="325" t="s">
        <v>7</v>
      </c>
      <c r="AH273" s="325"/>
      <c r="AI273" s="325"/>
      <c r="AJ273" s="325"/>
      <c r="AK273" s="325"/>
      <c r="AL273" s="325"/>
      <c r="AM273" s="325"/>
      <c r="AN273" s="325"/>
      <c r="AO273" s="325"/>
      <c r="AP273" s="325"/>
      <c r="AQ273" s="325"/>
      <c r="AR273" s="325"/>
      <c r="AS273" s="325"/>
      <c r="AT273" s="325"/>
    </row>
    <row r="274" spans="1:46" ht="48" customHeight="1" thickTop="1" thickBot="1" x14ac:dyDescent="0.25">
      <c r="A274" s="326" t="s">
        <v>2722</v>
      </c>
      <c r="B274" s="326"/>
      <c r="C274" s="326"/>
      <c r="D274" s="326"/>
      <c r="E274" s="326"/>
      <c r="F274" s="326"/>
      <c r="G274" s="326"/>
      <c r="H274" s="326"/>
      <c r="I274" s="326"/>
      <c r="J274" s="326"/>
      <c r="K274" s="326"/>
      <c r="L274" s="326"/>
      <c r="M274" s="326"/>
      <c r="N274" s="326"/>
      <c r="O274" s="326"/>
      <c r="P274" s="326"/>
      <c r="Q274" s="136"/>
      <c r="R274" s="327"/>
      <c r="S274" s="327"/>
      <c r="T274" s="327"/>
      <c r="U274" s="327"/>
      <c r="V274" s="327"/>
      <c r="W274" s="327"/>
      <c r="X274" s="327"/>
      <c r="Y274" s="327"/>
      <c r="Z274" s="327"/>
      <c r="AA274" s="327"/>
      <c r="AB274" s="327"/>
      <c r="AC274" s="327"/>
      <c r="AD274" s="327"/>
      <c r="AE274" s="327"/>
      <c r="AF274" s="136"/>
      <c r="AG274" s="327"/>
      <c r="AH274" s="327"/>
      <c r="AI274" s="327"/>
      <c r="AJ274" s="327"/>
      <c r="AK274" s="327"/>
      <c r="AL274" s="327"/>
      <c r="AM274" s="327"/>
      <c r="AN274" s="327"/>
      <c r="AO274" s="327"/>
      <c r="AP274" s="327"/>
      <c r="AQ274" s="327"/>
      <c r="AR274" s="327"/>
      <c r="AS274" s="327"/>
      <c r="AT274" s="327"/>
    </row>
    <row r="275" spans="1:46" ht="52.5" customHeight="1" thickTop="1" thickBot="1" x14ac:dyDescent="0.25">
      <c r="A275" s="326" t="s">
        <v>2546</v>
      </c>
      <c r="B275" s="326"/>
      <c r="C275" s="326"/>
      <c r="D275" s="326"/>
      <c r="E275" s="326"/>
      <c r="F275" s="326"/>
      <c r="G275" s="326"/>
      <c r="H275" s="326"/>
      <c r="I275" s="326"/>
      <c r="J275" s="326"/>
      <c r="K275" s="326"/>
      <c r="L275" s="326"/>
      <c r="M275" s="326"/>
      <c r="N275" s="326"/>
      <c r="O275" s="326"/>
      <c r="P275" s="326"/>
      <c r="Q275" s="136"/>
      <c r="R275" s="331"/>
      <c r="S275" s="331"/>
      <c r="T275" s="331"/>
      <c r="U275" s="331"/>
      <c r="V275" s="331"/>
      <c r="W275" s="331"/>
      <c r="X275" s="331"/>
      <c r="Y275" s="331"/>
      <c r="Z275" s="331"/>
      <c r="AA275" s="331"/>
      <c r="AB275" s="331"/>
      <c r="AC275" s="331"/>
      <c r="AD275" s="331"/>
      <c r="AE275" s="331"/>
      <c r="AF275" s="136"/>
      <c r="AG275" s="330"/>
      <c r="AH275" s="330"/>
      <c r="AI275" s="330"/>
      <c r="AJ275" s="330"/>
      <c r="AK275" s="330"/>
      <c r="AL275" s="330"/>
      <c r="AM275" s="330"/>
      <c r="AN275" s="330"/>
      <c r="AO275" s="330"/>
      <c r="AP275" s="330"/>
      <c r="AQ275" s="330"/>
      <c r="AR275" s="330"/>
      <c r="AS275" s="330"/>
      <c r="AT275" s="330"/>
    </row>
    <row r="276" spans="1:46" ht="51.75" customHeight="1" thickTop="1" thickBot="1" x14ac:dyDescent="0.25">
      <c r="A276" s="326" t="s">
        <v>2723</v>
      </c>
      <c r="B276" s="326"/>
      <c r="C276" s="326"/>
      <c r="D276" s="326"/>
      <c r="E276" s="326"/>
      <c r="F276" s="326"/>
      <c r="G276" s="326"/>
      <c r="H276" s="326"/>
      <c r="I276" s="326"/>
      <c r="J276" s="326"/>
      <c r="K276" s="326"/>
      <c r="L276" s="326"/>
      <c r="M276" s="326"/>
      <c r="N276" s="326"/>
      <c r="O276" s="326"/>
      <c r="P276" s="326"/>
      <c r="Q276" s="136"/>
      <c r="R276" s="331"/>
      <c r="S276" s="331"/>
      <c r="T276" s="331"/>
      <c r="U276" s="331"/>
      <c r="V276" s="331"/>
      <c r="W276" s="331"/>
      <c r="X276" s="331"/>
      <c r="Y276" s="331"/>
      <c r="Z276" s="331"/>
      <c r="AA276" s="331"/>
      <c r="AB276" s="331"/>
      <c r="AC276" s="331"/>
      <c r="AD276" s="331"/>
      <c r="AE276" s="331"/>
      <c r="AF276" s="136"/>
      <c r="AG276" s="331"/>
      <c r="AH276" s="331"/>
      <c r="AI276" s="331"/>
      <c r="AJ276" s="331"/>
      <c r="AK276" s="331"/>
      <c r="AL276" s="331"/>
      <c r="AM276" s="331"/>
      <c r="AN276" s="331"/>
      <c r="AO276" s="331"/>
      <c r="AP276" s="331"/>
      <c r="AQ276" s="331"/>
      <c r="AR276" s="331"/>
      <c r="AS276" s="331"/>
      <c r="AT276" s="331"/>
    </row>
    <row r="277" spans="1:46" ht="96.75" customHeight="1" thickTop="1" thickBot="1" x14ac:dyDescent="0.25">
      <c r="A277" s="326" t="s">
        <v>2724</v>
      </c>
      <c r="B277" s="326"/>
      <c r="C277" s="326"/>
      <c r="D277" s="326"/>
      <c r="E277" s="326"/>
      <c r="F277" s="326"/>
      <c r="G277" s="326"/>
      <c r="H277" s="326"/>
      <c r="I277" s="326"/>
      <c r="J277" s="326"/>
      <c r="K277" s="326"/>
      <c r="L277" s="326"/>
      <c r="M277" s="326"/>
      <c r="N277" s="326"/>
      <c r="O277" s="326"/>
      <c r="P277" s="326"/>
      <c r="Q277" s="136"/>
      <c r="R277" s="331"/>
      <c r="S277" s="331"/>
      <c r="T277" s="331"/>
      <c r="U277" s="331"/>
      <c r="V277" s="331"/>
      <c r="W277" s="331"/>
      <c r="X277" s="331"/>
      <c r="Y277" s="331"/>
      <c r="Z277" s="331"/>
      <c r="AA277" s="331"/>
      <c r="AB277" s="331"/>
      <c r="AC277" s="331"/>
      <c r="AD277" s="331"/>
      <c r="AE277" s="331"/>
      <c r="AF277" s="136"/>
      <c r="AG277" s="331"/>
      <c r="AH277" s="331"/>
      <c r="AI277" s="331"/>
      <c r="AJ277" s="331"/>
      <c r="AK277" s="331"/>
      <c r="AL277" s="331"/>
      <c r="AM277" s="331"/>
      <c r="AN277" s="331"/>
      <c r="AO277" s="331"/>
      <c r="AP277" s="331"/>
      <c r="AQ277" s="331"/>
      <c r="AR277" s="331"/>
      <c r="AS277" s="331"/>
      <c r="AT277" s="331"/>
    </row>
    <row r="278" spans="1:46" ht="51.75" customHeight="1" thickTop="1" thickBot="1" x14ac:dyDescent="0.25">
      <c r="A278" s="326" t="s">
        <v>2725</v>
      </c>
      <c r="B278" s="326"/>
      <c r="C278" s="326"/>
      <c r="D278" s="326"/>
      <c r="E278" s="326"/>
      <c r="F278" s="326"/>
      <c r="G278" s="326"/>
      <c r="H278" s="326"/>
      <c r="I278" s="326"/>
      <c r="J278" s="326"/>
      <c r="K278" s="326"/>
      <c r="L278" s="326"/>
      <c r="M278" s="326"/>
      <c r="N278" s="326"/>
      <c r="O278" s="326"/>
      <c r="P278" s="326"/>
      <c r="Q278" s="136"/>
      <c r="R278" s="331"/>
      <c r="S278" s="331"/>
      <c r="T278" s="331"/>
      <c r="U278" s="331"/>
      <c r="V278" s="331"/>
      <c r="W278" s="331"/>
      <c r="X278" s="331"/>
      <c r="Y278" s="331"/>
      <c r="Z278" s="331"/>
      <c r="AA278" s="331"/>
      <c r="AB278" s="331"/>
      <c r="AC278" s="331"/>
      <c r="AD278" s="331"/>
      <c r="AE278" s="331"/>
      <c r="AF278" s="136"/>
      <c r="AG278" s="331"/>
      <c r="AH278" s="331"/>
      <c r="AI278" s="331"/>
      <c r="AJ278" s="331"/>
      <c r="AK278" s="331"/>
      <c r="AL278" s="331"/>
      <c r="AM278" s="331"/>
      <c r="AN278" s="331"/>
      <c r="AO278" s="331"/>
      <c r="AP278" s="331"/>
      <c r="AQ278" s="331"/>
      <c r="AR278" s="331"/>
      <c r="AS278" s="331"/>
      <c r="AT278" s="331"/>
    </row>
    <row r="279" spans="1:46" ht="51" customHeight="1" thickTop="1" thickBot="1" x14ac:dyDescent="0.25">
      <c r="A279" s="326" t="s">
        <v>2726</v>
      </c>
      <c r="B279" s="326"/>
      <c r="C279" s="326"/>
      <c r="D279" s="326"/>
      <c r="E279" s="326"/>
      <c r="F279" s="326"/>
      <c r="G279" s="326"/>
      <c r="H279" s="326"/>
      <c r="I279" s="326"/>
      <c r="J279" s="326"/>
      <c r="K279" s="326"/>
      <c r="L279" s="326"/>
      <c r="M279" s="326"/>
      <c r="N279" s="326"/>
      <c r="O279" s="326"/>
      <c r="P279" s="326"/>
      <c r="Q279" s="136"/>
      <c r="R279" s="331"/>
      <c r="S279" s="331"/>
      <c r="T279" s="331"/>
      <c r="U279" s="331"/>
      <c r="V279" s="331"/>
      <c r="W279" s="331"/>
      <c r="X279" s="331"/>
      <c r="Y279" s="331"/>
      <c r="Z279" s="331"/>
      <c r="AA279" s="331"/>
      <c r="AB279" s="331"/>
      <c r="AC279" s="331"/>
      <c r="AD279" s="331"/>
      <c r="AE279" s="331"/>
      <c r="AF279" s="136"/>
      <c r="AG279" s="331"/>
      <c r="AH279" s="331"/>
      <c r="AI279" s="331"/>
      <c r="AJ279" s="331"/>
      <c r="AK279" s="331"/>
      <c r="AL279" s="331"/>
      <c r="AM279" s="331"/>
      <c r="AN279" s="331"/>
      <c r="AO279" s="331"/>
      <c r="AP279" s="331"/>
      <c r="AQ279" s="331"/>
      <c r="AR279" s="331"/>
      <c r="AS279" s="331"/>
      <c r="AT279" s="331"/>
    </row>
    <row r="280" spans="1:46" ht="54.75" customHeight="1" thickTop="1" thickBot="1" x14ac:dyDescent="0.25">
      <c r="A280" s="326" t="s">
        <v>2727</v>
      </c>
      <c r="B280" s="326"/>
      <c r="C280" s="326"/>
      <c r="D280" s="326"/>
      <c r="E280" s="326"/>
      <c r="F280" s="326"/>
      <c r="G280" s="326"/>
      <c r="H280" s="326"/>
      <c r="I280" s="326"/>
      <c r="J280" s="326"/>
      <c r="K280" s="326"/>
      <c r="L280" s="326"/>
      <c r="M280" s="326"/>
      <c r="N280" s="326"/>
      <c r="O280" s="326"/>
      <c r="P280" s="326"/>
      <c r="Q280" s="136"/>
      <c r="R280" s="331"/>
      <c r="S280" s="331"/>
      <c r="T280" s="331"/>
      <c r="U280" s="331"/>
      <c r="V280" s="331"/>
      <c r="W280" s="331"/>
      <c r="X280" s="331"/>
      <c r="Y280" s="331"/>
      <c r="Z280" s="331"/>
      <c r="AA280" s="331"/>
      <c r="AB280" s="331"/>
      <c r="AC280" s="331"/>
      <c r="AD280" s="331"/>
      <c r="AE280" s="331"/>
      <c r="AF280" s="136"/>
      <c r="AG280" s="331"/>
      <c r="AH280" s="331"/>
      <c r="AI280" s="331"/>
      <c r="AJ280" s="331"/>
      <c r="AK280" s="331"/>
      <c r="AL280" s="331"/>
      <c r="AM280" s="331"/>
      <c r="AN280" s="331"/>
      <c r="AO280" s="331"/>
      <c r="AP280" s="331"/>
      <c r="AQ280" s="331"/>
      <c r="AR280" s="331"/>
      <c r="AS280" s="331"/>
      <c r="AT280" s="331"/>
    </row>
    <row r="281" spans="1:46" ht="50.25" customHeight="1" thickTop="1" thickBot="1" x14ac:dyDescent="0.25">
      <c r="A281" s="326" t="s">
        <v>2728</v>
      </c>
      <c r="B281" s="326"/>
      <c r="C281" s="326"/>
      <c r="D281" s="326"/>
      <c r="E281" s="326"/>
      <c r="F281" s="326"/>
      <c r="G281" s="326"/>
      <c r="H281" s="326"/>
      <c r="I281" s="326"/>
      <c r="J281" s="326"/>
      <c r="K281" s="326"/>
      <c r="L281" s="326"/>
      <c r="M281" s="326"/>
      <c r="N281" s="326"/>
      <c r="O281" s="326"/>
      <c r="P281" s="326"/>
      <c r="Q281" s="136"/>
      <c r="R281" s="331"/>
      <c r="S281" s="331"/>
      <c r="T281" s="331"/>
      <c r="U281" s="331"/>
      <c r="V281" s="331"/>
      <c r="W281" s="331"/>
      <c r="X281" s="331"/>
      <c r="Y281" s="331"/>
      <c r="Z281" s="331"/>
      <c r="AA281" s="331"/>
      <c r="AB281" s="331"/>
      <c r="AC281" s="331"/>
      <c r="AD281" s="331"/>
      <c r="AE281" s="331"/>
      <c r="AF281" s="136"/>
      <c r="AG281" s="331"/>
      <c r="AH281" s="331"/>
      <c r="AI281" s="331"/>
      <c r="AJ281" s="331"/>
      <c r="AK281" s="331"/>
      <c r="AL281" s="331"/>
      <c r="AM281" s="331"/>
      <c r="AN281" s="331"/>
      <c r="AO281" s="331"/>
      <c r="AP281" s="331"/>
      <c r="AQ281" s="331"/>
      <c r="AR281" s="331"/>
      <c r="AS281" s="331"/>
      <c r="AT281" s="331"/>
    </row>
    <row r="282" spans="1:46" ht="63" customHeight="1" thickTop="1" thickBot="1" x14ac:dyDescent="0.25">
      <c r="A282" s="326" t="s">
        <v>2729</v>
      </c>
      <c r="B282" s="326"/>
      <c r="C282" s="326"/>
      <c r="D282" s="326"/>
      <c r="E282" s="326"/>
      <c r="F282" s="326"/>
      <c r="G282" s="326"/>
      <c r="H282" s="326"/>
      <c r="I282" s="326"/>
      <c r="J282" s="326"/>
      <c r="K282" s="326"/>
      <c r="L282" s="326"/>
      <c r="M282" s="326"/>
      <c r="N282" s="326"/>
      <c r="O282" s="326"/>
      <c r="P282" s="326"/>
      <c r="Q282" s="136"/>
      <c r="R282" s="331"/>
      <c r="S282" s="331"/>
      <c r="T282" s="331"/>
      <c r="U282" s="331"/>
      <c r="V282" s="331"/>
      <c r="W282" s="331"/>
      <c r="X282" s="331"/>
      <c r="Y282" s="331"/>
      <c r="Z282" s="331"/>
      <c r="AA282" s="331"/>
      <c r="AB282" s="331"/>
      <c r="AC282" s="331"/>
      <c r="AD282" s="331"/>
      <c r="AE282" s="331"/>
      <c r="AF282" s="136"/>
      <c r="AG282" s="331"/>
      <c r="AH282" s="331"/>
      <c r="AI282" s="331"/>
      <c r="AJ282" s="331"/>
      <c r="AK282" s="331"/>
      <c r="AL282" s="331"/>
      <c r="AM282" s="331"/>
      <c r="AN282" s="331"/>
      <c r="AO282" s="331"/>
      <c r="AP282" s="331"/>
      <c r="AQ282" s="331"/>
      <c r="AR282" s="331"/>
      <c r="AS282" s="331"/>
      <c r="AT282" s="331"/>
    </row>
    <row r="283" spans="1:46" ht="58.5" customHeight="1" thickTop="1" thickBot="1" x14ac:dyDescent="0.25">
      <c r="A283" s="326" t="s">
        <v>2730</v>
      </c>
      <c r="B283" s="326"/>
      <c r="C283" s="326"/>
      <c r="D283" s="326"/>
      <c r="E283" s="326"/>
      <c r="F283" s="326"/>
      <c r="G283" s="326"/>
      <c r="H283" s="326"/>
      <c r="I283" s="326"/>
      <c r="J283" s="326"/>
      <c r="K283" s="326"/>
      <c r="L283" s="326"/>
      <c r="M283" s="326"/>
      <c r="N283" s="326"/>
      <c r="O283" s="326"/>
      <c r="P283" s="326"/>
      <c r="Q283" s="136"/>
      <c r="R283" s="327"/>
      <c r="S283" s="327"/>
      <c r="T283" s="327"/>
      <c r="U283" s="327"/>
      <c r="V283" s="327"/>
      <c r="W283" s="327"/>
      <c r="X283" s="327"/>
      <c r="Y283" s="327"/>
      <c r="Z283" s="327"/>
      <c r="AA283" s="327"/>
      <c r="AB283" s="327"/>
      <c r="AC283" s="327"/>
      <c r="AD283" s="327"/>
      <c r="AE283" s="327"/>
      <c r="AF283" s="136"/>
      <c r="AG283" s="327"/>
      <c r="AH283" s="327"/>
      <c r="AI283" s="327"/>
      <c r="AJ283" s="327"/>
      <c r="AK283" s="327"/>
      <c r="AL283" s="327"/>
      <c r="AM283" s="327"/>
      <c r="AN283" s="327"/>
      <c r="AO283" s="327"/>
      <c r="AP283" s="327"/>
      <c r="AQ283" s="327"/>
      <c r="AR283" s="327"/>
      <c r="AS283" s="327"/>
      <c r="AT283" s="327"/>
    </row>
    <row r="284" spans="1:46" ht="44.25" customHeight="1" thickTop="1" thickBot="1" x14ac:dyDescent="0.25">
      <c r="A284" s="326" t="s">
        <v>2731</v>
      </c>
      <c r="B284" s="326"/>
      <c r="C284" s="326"/>
      <c r="D284" s="326"/>
      <c r="E284" s="326"/>
      <c r="F284" s="326"/>
      <c r="G284" s="326"/>
      <c r="H284" s="326"/>
      <c r="I284" s="326"/>
      <c r="J284" s="326"/>
      <c r="K284" s="326"/>
      <c r="L284" s="326"/>
      <c r="M284" s="326"/>
      <c r="N284" s="326"/>
      <c r="O284" s="326"/>
      <c r="P284" s="326"/>
      <c r="Q284" s="136"/>
      <c r="R284" s="331"/>
      <c r="S284" s="331"/>
      <c r="T284" s="331"/>
      <c r="U284" s="331"/>
      <c r="V284" s="331"/>
      <c r="W284" s="331"/>
      <c r="X284" s="331"/>
      <c r="Y284" s="331"/>
      <c r="Z284" s="331"/>
      <c r="AA284" s="331"/>
      <c r="AB284" s="331"/>
      <c r="AC284" s="331"/>
      <c r="AD284" s="331"/>
      <c r="AE284" s="331"/>
      <c r="AF284" s="136"/>
      <c r="AG284" s="330"/>
      <c r="AH284" s="330"/>
      <c r="AI284" s="330"/>
      <c r="AJ284" s="330"/>
      <c r="AK284" s="330"/>
      <c r="AL284" s="330"/>
      <c r="AM284" s="330"/>
      <c r="AN284" s="330"/>
      <c r="AO284" s="330"/>
      <c r="AP284" s="330"/>
      <c r="AQ284" s="330"/>
      <c r="AR284" s="330"/>
      <c r="AS284" s="330"/>
      <c r="AT284" s="330"/>
    </row>
    <row r="285" spans="1:46" ht="57.75" customHeight="1" thickTop="1" thickBot="1" x14ac:dyDescent="0.25">
      <c r="A285" s="326" t="s">
        <v>2732</v>
      </c>
      <c r="B285" s="326"/>
      <c r="C285" s="326"/>
      <c r="D285" s="326"/>
      <c r="E285" s="326"/>
      <c r="F285" s="326"/>
      <c r="G285" s="326"/>
      <c r="H285" s="326"/>
      <c r="I285" s="326"/>
      <c r="J285" s="326"/>
      <c r="K285" s="326"/>
      <c r="L285" s="326"/>
      <c r="M285" s="326"/>
      <c r="N285" s="326"/>
      <c r="O285" s="326"/>
      <c r="P285" s="326"/>
      <c r="Q285" s="136"/>
      <c r="R285" s="331"/>
      <c r="S285" s="331"/>
      <c r="T285" s="331"/>
      <c r="U285" s="331"/>
      <c r="V285" s="331"/>
      <c r="W285" s="331"/>
      <c r="X285" s="331"/>
      <c r="Y285" s="331"/>
      <c r="Z285" s="331"/>
      <c r="AA285" s="331"/>
      <c r="AB285" s="331"/>
      <c r="AC285" s="331"/>
      <c r="AD285" s="331"/>
      <c r="AE285" s="331"/>
      <c r="AF285" s="136"/>
      <c r="AG285" s="331"/>
      <c r="AH285" s="331"/>
      <c r="AI285" s="331"/>
      <c r="AJ285" s="331"/>
      <c r="AK285" s="331"/>
      <c r="AL285" s="331"/>
      <c r="AM285" s="331"/>
      <c r="AN285" s="331"/>
      <c r="AO285" s="331"/>
      <c r="AP285" s="331"/>
      <c r="AQ285" s="331"/>
      <c r="AR285" s="331"/>
      <c r="AS285" s="331"/>
      <c r="AT285" s="331"/>
    </row>
    <row r="286" spans="1:46" ht="66.75" customHeight="1" thickTop="1" thickBot="1" x14ac:dyDescent="0.25">
      <c r="A286" s="326" t="s">
        <v>2733</v>
      </c>
      <c r="B286" s="326"/>
      <c r="C286" s="326"/>
      <c r="D286" s="326"/>
      <c r="E286" s="326"/>
      <c r="F286" s="326"/>
      <c r="G286" s="326"/>
      <c r="H286" s="326"/>
      <c r="I286" s="326"/>
      <c r="J286" s="326"/>
      <c r="K286" s="326"/>
      <c r="L286" s="326"/>
      <c r="M286" s="326"/>
      <c r="N286" s="326"/>
      <c r="O286" s="326"/>
      <c r="P286" s="326"/>
      <c r="Q286" s="136"/>
      <c r="R286" s="331"/>
      <c r="S286" s="331"/>
      <c r="T286" s="331"/>
      <c r="U286" s="331"/>
      <c r="V286" s="331"/>
      <c r="W286" s="331"/>
      <c r="X286" s="331"/>
      <c r="Y286" s="331"/>
      <c r="Z286" s="331"/>
      <c r="AA286" s="331"/>
      <c r="AB286" s="331"/>
      <c r="AC286" s="331"/>
      <c r="AD286" s="331"/>
      <c r="AE286" s="331"/>
      <c r="AF286" s="136"/>
      <c r="AG286" s="331"/>
      <c r="AH286" s="331"/>
      <c r="AI286" s="331"/>
      <c r="AJ286" s="331"/>
      <c r="AK286" s="331"/>
      <c r="AL286" s="331"/>
      <c r="AM286" s="331"/>
      <c r="AN286" s="331"/>
      <c r="AO286" s="331"/>
      <c r="AP286" s="331"/>
      <c r="AQ286" s="331"/>
      <c r="AR286" s="331"/>
      <c r="AS286" s="331"/>
      <c r="AT286" s="331"/>
    </row>
    <row r="287" spans="1:46" ht="60" customHeight="1" thickTop="1" thickBot="1" x14ac:dyDescent="0.25">
      <c r="A287" s="326" t="s">
        <v>2734</v>
      </c>
      <c r="B287" s="326"/>
      <c r="C287" s="326"/>
      <c r="D287" s="326"/>
      <c r="E287" s="326"/>
      <c r="F287" s="326"/>
      <c r="G287" s="326"/>
      <c r="H287" s="326"/>
      <c r="I287" s="326"/>
      <c r="J287" s="326"/>
      <c r="K287" s="326"/>
      <c r="L287" s="326"/>
      <c r="M287" s="326"/>
      <c r="N287" s="326"/>
      <c r="O287" s="326"/>
      <c r="P287" s="326"/>
      <c r="Q287" s="136"/>
      <c r="R287" s="331"/>
      <c r="S287" s="331"/>
      <c r="T287" s="331"/>
      <c r="U287" s="331"/>
      <c r="V287" s="331"/>
      <c r="W287" s="331"/>
      <c r="X287" s="331"/>
      <c r="Y287" s="331"/>
      <c r="Z287" s="331"/>
      <c r="AA287" s="331"/>
      <c r="AB287" s="331"/>
      <c r="AC287" s="331"/>
      <c r="AD287" s="331"/>
      <c r="AE287" s="331"/>
      <c r="AF287" s="136"/>
      <c r="AG287" s="331"/>
      <c r="AH287" s="331"/>
      <c r="AI287" s="331"/>
      <c r="AJ287" s="331"/>
      <c r="AK287" s="331"/>
      <c r="AL287" s="331"/>
      <c r="AM287" s="331"/>
      <c r="AN287" s="331"/>
      <c r="AO287" s="331"/>
      <c r="AP287" s="331"/>
      <c r="AQ287" s="331"/>
      <c r="AR287" s="331"/>
      <c r="AS287" s="331"/>
      <c r="AT287" s="331"/>
    </row>
    <row r="288" spans="1:46" ht="54.75" customHeight="1" thickTop="1" thickBot="1" x14ac:dyDescent="0.25">
      <c r="A288" s="326" t="s">
        <v>2735</v>
      </c>
      <c r="B288" s="326"/>
      <c r="C288" s="326"/>
      <c r="D288" s="326"/>
      <c r="E288" s="326"/>
      <c r="F288" s="326"/>
      <c r="G288" s="326"/>
      <c r="H288" s="326"/>
      <c r="I288" s="326"/>
      <c r="J288" s="326"/>
      <c r="K288" s="326"/>
      <c r="L288" s="326"/>
      <c r="M288" s="326"/>
      <c r="N288" s="326"/>
      <c r="O288" s="326"/>
      <c r="P288" s="326"/>
      <c r="Q288" s="136"/>
      <c r="R288" s="331"/>
      <c r="S288" s="331"/>
      <c r="T288" s="331"/>
      <c r="U288" s="331"/>
      <c r="V288" s="331"/>
      <c r="W288" s="331"/>
      <c r="X288" s="331"/>
      <c r="Y288" s="331"/>
      <c r="Z288" s="331"/>
      <c r="AA288" s="331"/>
      <c r="AB288" s="331"/>
      <c r="AC288" s="331"/>
      <c r="AD288" s="331"/>
      <c r="AE288" s="331"/>
      <c r="AF288" s="136"/>
      <c r="AG288" s="331"/>
      <c r="AH288" s="331"/>
      <c r="AI288" s="331"/>
      <c r="AJ288" s="331"/>
      <c r="AK288" s="331"/>
      <c r="AL288" s="331"/>
      <c r="AM288" s="331"/>
      <c r="AN288" s="331"/>
      <c r="AO288" s="331"/>
      <c r="AP288" s="331"/>
      <c r="AQ288" s="331"/>
      <c r="AR288" s="331"/>
      <c r="AS288" s="331"/>
      <c r="AT288" s="331"/>
    </row>
    <row r="289" spans="1:46" ht="48" customHeight="1" thickTop="1" thickBot="1" x14ac:dyDescent="0.25">
      <c r="A289" s="326" t="s">
        <v>2736</v>
      </c>
      <c r="B289" s="326"/>
      <c r="C289" s="326"/>
      <c r="D289" s="326"/>
      <c r="E289" s="326"/>
      <c r="F289" s="326"/>
      <c r="G289" s="326"/>
      <c r="H289" s="326"/>
      <c r="I289" s="326"/>
      <c r="J289" s="326"/>
      <c r="K289" s="326"/>
      <c r="L289" s="326"/>
      <c r="M289" s="326"/>
      <c r="N289" s="326"/>
      <c r="O289" s="326"/>
      <c r="P289" s="326"/>
      <c r="Q289" s="136"/>
      <c r="R289" s="327"/>
      <c r="S289" s="327"/>
      <c r="T289" s="327"/>
      <c r="U289" s="327"/>
      <c r="V289" s="327"/>
      <c r="W289" s="327"/>
      <c r="X289" s="327"/>
      <c r="Y289" s="327"/>
      <c r="Z289" s="327"/>
      <c r="AA289" s="327"/>
      <c r="AB289" s="327"/>
      <c r="AC289" s="327"/>
      <c r="AD289" s="327"/>
      <c r="AE289" s="327"/>
      <c r="AF289" s="136"/>
      <c r="AG289" s="327"/>
      <c r="AH289" s="327"/>
      <c r="AI289" s="327"/>
      <c r="AJ289" s="327"/>
      <c r="AK289" s="327"/>
      <c r="AL289" s="327"/>
      <c r="AM289" s="327"/>
      <c r="AN289" s="327"/>
      <c r="AO289" s="327"/>
      <c r="AP289" s="327"/>
      <c r="AQ289" s="327"/>
      <c r="AR289" s="327"/>
      <c r="AS289" s="327"/>
      <c r="AT289" s="327"/>
    </row>
    <row r="290" spans="1:46" ht="52.5" customHeight="1" thickTop="1" thickBot="1" x14ac:dyDescent="0.25">
      <c r="A290" s="326" t="s">
        <v>2737</v>
      </c>
      <c r="B290" s="326"/>
      <c r="C290" s="326"/>
      <c r="D290" s="326"/>
      <c r="E290" s="326"/>
      <c r="F290" s="326"/>
      <c r="G290" s="326"/>
      <c r="H290" s="326"/>
      <c r="I290" s="326"/>
      <c r="J290" s="326"/>
      <c r="K290" s="326"/>
      <c r="L290" s="326"/>
      <c r="M290" s="326"/>
      <c r="N290" s="326"/>
      <c r="O290" s="326"/>
      <c r="P290" s="326"/>
      <c r="Q290" s="136"/>
      <c r="R290" s="331"/>
      <c r="S290" s="331"/>
      <c r="T290" s="331"/>
      <c r="U290" s="331"/>
      <c r="V290" s="331"/>
      <c r="W290" s="331"/>
      <c r="X290" s="331"/>
      <c r="Y290" s="331"/>
      <c r="Z290" s="331"/>
      <c r="AA290" s="331"/>
      <c r="AB290" s="331"/>
      <c r="AC290" s="331"/>
      <c r="AD290" s="331"/>
      <c r="AE290" s="331"/>
      <c r="AF290" s="136"/>
      <c r="AG290" s="330"/>
      <c r="AH290" s="330"/>
      <c r="AI290" s="330"/>
      <c r="AJ290" s="330"/>
      <c r="AK290" s="330"/>
      <c r="AL290" s="330"/>
      <c r="AM290" s="330"/>
      <c r="AN290" s="330"/>
      <c r="AO290" s="330"/>
      <c r="AP290" s="330"/>
      <c r="AQ290" s="330"/>
      <c r="AR290" s="330"/>
      <c r="AS290" s="330"/>
      <c r="AT290" s="330"/>
    </row>
    <row r="291" spans="1:46" ht="51.75" customHeight="1" thickTop="1" thickBot="1" x14ac:dyDescent="0.25">
      <c r="A291" s="326" t="s">
        <v>2738</v>
      </c>
      <c r="B291" s="326"/>
      <c r="C291" s="326"/>
      <c r="D291" s="326"/>
      <c r="E291" s="326"/>
      <c r="F291" s="326"/>
      <c r="G291" s="326"/>
      <c r="H291" s="326"/>
      <c r="I291" s="326"/>
      <c r="J291" s="326"/>
      <c r="K291" s="326"/>
      <c r="L291" s="326"/>
      <c r="M291" s="326"/>
      <c r="N291" s="326"/>
      <c r="O291" s="326"/>
      <c r="P291" s="326"/>
      <c r="Q291" s="136"/>
      <c r="R291" s="331"/>
      <c r="S291" s="331"/>
      <c r="T291" s="331"/>
      <c r="U291" s="331"/>
      <c r="V291" s="331"/>
      <c r="W291" s="331"/>
      <c r="X291" s="331"/>
      <c r="Y291" s="331"/>
      <c r="Z291" s="331"/>
      <c r="AA291" s="331"/>
      <c r="AB291" s="331"/>
      <c r="AC291" s="331"/>
      <c r="AD291" s="331"/>
      <c r="AE291" s="331"/>
      <c r="AF291" s="136"/>
      <c r="AG291" s="331"/>
      <c r="AH291" s="331"/>
      <c r="AI291" s="331"/>
      <c r="AJ291" s="331"/>
      <c r="AK291" s="331"/>
      <c r="AL291" s="331"/>
      <c r="AM291" s="331"/>
      <c r="AN291" s="331"/>
      <c r="AO291" s="331"/>
      <c r="AP291" s="331"/>
      <c r="AQ291" s="331"/>
      <c r="AR291" s="331"/>
      <c r="AS291" s="331"/>
      <c r="AT291" s="331"/>
    </row>
    <row r="292" spans="1:46" ht="48" customHeight="1" thickTop="1" thickBot="1" x14ac:dyDescent="0.25">
      <c r="A292" s="326" t="s">
        <v>2739</v>
      </c>
      <c r="B292" s="326"/>
      <c r="C292" s="326"/>
      <c r="D292" s="326"/>
      <c r="E292" s="326"/>
      <c r="F292" s="326"/>
      <c r="G292" s="326"/>
      <c r="H292" s="326"/>
      <c r="I292" s="326"/>
      <c r="J292" s="326"/>
      <c r="K292" s="326"/>
      <c r="L292" s="326"/>
      <c r="M292" s="326"/>
      <c r="N292" s="326"/>
      <c r="O292" s="326"/>
      <c r="P292" s="326"/>
      <c r="Q292" s="136"/>
      <c r="R292" s="331"/>
      <c r="S292" s="331"/>
      <c r="T292" s="331"/>
      <c r="U292" s="331"/>
      <c r="V292" s="331"/>
      <c r="W292" s="331"/>
      <c r="X292" s="331"/>
      <c r="Y292" s="331"/>
      <c r="Z292" s="331"/>
      <c r="AA292" s="331"/>
      <c r="AB292" s="331"/>
      <c r="AC292" s="331"/>
      <c r="AD292" s="331"/>
      <c r="AE292" s="331"/>
      <c r="AF292" s="136"/>
      <c r="AG292" s="331"/>
      <c r="AH292" s="331"/>
      <c r="AI292" s="331"/>
      <c r="AJ292" s="331"/>
      <c r="AK292" s="331"/>
      <c r="AL292" s="331"/>
      <c r="AM292" s="331"/>
      <c r="AN292" s="331"/>
      <c r="AO292" s="331"/>
      <c r="AP292" s="331"/>
      <c r="AQ292" s="331"/>
      <c r="AR292" s="331"/>
      <c r="AS292" s="331"/>
      <c r="AT292" s="331"/>
    </row>
    <row r="293" spans="1:46" ht="51.75" customHeight="1" thickTop="1" thickBot="1" x14ac:dyDescent="0.25">
      <c r="A293" s="326" t="s">
        <v>2740</v>
      </c>
      <c r="B293" s="326"/>
      <c r="C293" s="326"/>
      <c r="D293" s="326"/>
      <c r="E293" s="326"/>
      <c r="F293" s="326"/>
      <c r="G293" s="326"/>
      <c r="H293" s="326"/>
      <c r="I293" s="326"/>
      <c r="J293" s="326"/>
      <c r="K293" s="326"/>
      <c r="L293" s="326"/>
      <c r="M293" s="326"/>
      <c r="N293" s="326"/>
      <c r="O293" s="326"/>
      <c r="P293" s="326"/>
      <c r="Q293" s="136"/>
      <c r="R293" s="331"/>
      <c r="S293" s="331"/>
      <c r="T293" s="331"/>
      <c r="U293" s="331"/>
      <c r="V293" s="331"/>
      <c r="W293" s="331"/>
      <c r="X293" s="331"/>
      <c r="Y293" s="331"/>
      <c r="Z293" s="331"/>
      <c r="AA293" s="331"/>
      <c r="AB293" s="331"/>
      <c r="AC293" s="331"/>
      <c r="AD293" s="331"/>
      <c r="AE293" s="331"/>
      <c r="AF293" s="136"/>
      <c r="AG293" s="331"/>
      <c r="AH293" s="331"/>
      <c r="AI293" s="331"/>
      <c r="AJ293" s="331"/>
      <c r="AK293" s="331"/>
      <c r="AL293" s="331"/>
      <c r="AM293" s="331"/>
      <c r="AN293" s="331"/>
      <c r="AO293" s="331"/>
      <c r="AP293" s="331"/>
      <c r="AQ293" s="331"/>
      <c r="AR293" s="331"/>
      <c r="AS293" s="331"/>
      <c r="AT293" s="331"/>
    </row>
    <row r="294" spans="1:46" ht="51" customHeight="1" thickTop="1" thickBot="1" x14ac:dyDescent="0.25">
      <c r="A294" s="326" t="s">
        <v>2741</v>
      </c>
      <c r="B294" s="326"/>
      <c r="C294" s="326"/>
      <c r="D294" s="326"/>
      <c r="E294" s="326"/>
      <c r="F294" s="326"/>
      <c r="G294" s="326"/>
      <c r="H294" s="326"/>
      <c r="I294" s="326"/>
      <c r="J294" s="326"/>
      <c r="K294" s="326"/>
      <c r="L294" s="326"/>
      <c r="M294" s="326"/>
      <c r="N294" s="326"/>
      <c r="O294" s="326"/>
      <c r="P294" s="326"/>
      <c r="Q294" s="136"/>
      <c r="R294" s="331"/>
      <c r="S294" s="331"/>
      <c r="T294" s="331"/>
      <c r="U294" s="331"/>
      <c r="V294" s="331"/>
      <c r="W294" s="331"/>
      <c r="X294" s="331"/>
      <c r="Y294" s="331"/>
      <c r="Z294" s="331"/>
      <c r="AA294" s="331"/>
      <c r="AB294" s="331"/>
      <c r="AC294" s="331"/>
      <c r="AD294" s="331"/>
      <c r="AE294" s="331"/>
      <c r="AF294" s="136"/>
      <c r="AG294" s="331"/>
      <c r="AH294" s="331"/>
      <c r="AI294" s="331"/>
      <c r="AJ294" s="331"/>
      <c r="AK294" s="331"/>
      <c r="AL294" s="331"/>
      <c r="AM294" s="331"/>
      <c r="AN294" s="331"/>
      <c r="AO294" s="331"/>
      <c r="AP294" s="331"/>
      <c r="AQ294" s="331"/>
      <c r="AR294" s="331"/>
      <c r="AS294" s="331"/>
      <c r="AT294" s="331"/>
    </row>
    <row r="295" spans="1:46" ht="54.75" customHeight="1" thickTop="1" thickBot="1" x14ac:dyDescent="0.25">
      <c r="A295" s="326" t="s">
        <v>2742</v>
      </c>
      <c r="B295" s="326"/>
      <c r="C295" s="326"/>
      <c r="D295" s="326"/>
      <c r="E295" s="326"/>
      <c r="F295" s="326"/>
      <c r="G295" s="326"/>
      <c r="H295" s="326"/>
      <c r="I295" s="326"/>
      <c r="J295" s="326"/>
      <c r="K295" s="326"/>
      <c r="L295" s="326"/>
      <c r="M295" s="326"/>
      <c r="N295" s="326"/>
      <c r="O295" s="326"/>
      <c r="P295" s="326"/>
      <c r="Q295" s="136"/>
      <c r="R295" s="331"/>
      <c r="S295" s="331"/>
      <c r="T295" s="331"/>
      <c r="U295" s="331"/>
      <c r="V295" s="331"/>
      <c r="W295" s="331"/>
      <c r="X295" s="331"/>
      <c r="Y295" s="331"/>
      <c r="Z295" s="331"/>
      <c r="AA295" s="331"/>
      <c r="AB295" s="331"/>
      <c r="AC295" s="331"/>
      <c r="AD295" s="331"/>
      <c r="AE295" s="331"/>
      <c r="AF295" s="136"/>
      <c r="AG295" s="331"/>
      <c r="AH295" s="331"/>
      <c r="AI295" s="331"/>
      <c r="AJ295" s="331"/>
      <c r="AK295" s="331"/>
      <c r="AL295" s="331"/>
      <c r="AM295" s="331"/>
      <c r="AN295" s="331"/>
      <c r="AO295" s="331"/>
      <c r="AP295" s="331"/>
      <c r="AQ295" s="331"/>
      <c r="AR295" s="331"/>
      <c r="AS295" s="331"/>
      <c r="AT295" s="331"/>
    </row>
    <row r="296" spans="1:46" ht="50.25" customHeight="1" thickTop="1" thickBot="1" x14ac:dyDescent="0.25">
      <c r="A296" s="326" t="s">
        <v>2743</v>
      </c>
      <c r="B296" s="326"/>
      <c r="C296" s="326"/>
      <c r="D296" s="326"/>
      <c r="E296" s="326"/>
      <c r="F296" s="326"/>
      <c r="G296" s="326"/>
      <c r="H296" s="326"/>
      <c r="I296" s="326"/>
      <c r="J296" s="326"/>
      <c r="K296" s="326"/>
      <c r="L296" s="326"/>
      <c r="M296" s="326"/>
      <c r="N296" s="326"/>
      <c r="O296" s="326"/>
      <c r="P296" s="326"/>
      <c r="Q296" s="136"/>
      <c r="R296" s="331"/>
      <c r="S296" s="331"/>
      <c r="T296" s="331"/>
      <c r="U296" s="331"/>
      <c r="V296" s="331"/>
      <c r="W296" s="331"/>
      <c r="X296" s="331"/>
      <c r="Y296" s="331"/>
      <c r="Z296" s="331"/>
      <c r="AA296" s="331"/>
      <c r="AB296" s="331"/>
      <c r="AC296" s="331"/>
      <c r="AD296" s="331"/>
      <c r="AE296" s="331"/>
      <c r="AF296" s="136"/>
      <c r="AG296" s="331"/>
      <c r="AH296" s="331"/>
      <c r="AI296" s="331"/>
      <c r="AJ296" s="331"/>
      <c r="AK296" s="331"/>
      <c r="AL296" s="331"/>
      <c r="AM296" s="331"/>
      <c r="AN296" s="331"/>
      <c r="AO296" s="331"/>
      <c r="AP296" s="331"/>
      <c r="AQ296" s="331"/>
      <c r="AR296" s="331"/>
      <c r="AS296" s="331"/>
      <c r="AT296" s="331"/>
    </row>
    <row r="297" spans="1:46" ht="63" customHeight="1" thickTop="1" thickBot="1" x14ac:dyDescent="0.25">
      <c r="A297" s="326" t="s">
        <v>2744</v>
      </c>
      <c r="B297" s="326"/>
      <c r="C297" s="326"/>
      <c r="D297" s="326"/>
      <c r="E297" s="326"/>
      <c r="F297" s="326"/>
      <c r="G297" s="326"/>
      <c r="H297" s="326"/>
      <c r="I297" s="326"/>
      <c r="J297" s="326"/>
      <c r="K297" s="326"/>
      <c r="L297" s="326"/>
      <c r="M297" s="326"/>
      <c r="N297" s="326"/>
      <c r="O297" s="326"/>
      <c r="P297" s="326"/>
      <c r="Q297" s="136"/>
      <c r="R297" s="331"/>
      <c r="S297" s="331"/>
      <c r="T297" s="331"/>
      <c r="U297" s="331"/>
      <c r="V297" s="331"/>
      <c r="W297" s="331"/>
      <c r="X297" s="331"/>
      <c r="Y297" s="331"/>
      <c r="Z297" s="331"/>
      <c r="AA297" s="331"/>
      <c r="AB297" s="331"/>
      <c r="AC297" s="331"/>
      <c r="AD297" s="331"/>
      <c r="AE297" s="331"/>
      <c r="AF297" s="136"/>
      <c r="AG297" s="331"/>
      <c r="AH297" s="331"/>
      <c r="AI297" s="331"/>
      <c r="AJ297" s="331"/>
      <c r="AK297" s="331"/>
      <c r="AL297" s="331"/>
      <c r="AM297" s="331"/>
      <c r="AN297" s="331"/>
      <c r="AO297" s="331"/>
      <c r="AP297" s="331"/>
      <c r="AQ297" s="331"/>
      <c r="AR297" s="331"/>
      <c r="AS297" s="331"/>
      <c r="AT297" s="331"/>
    </row>
    <row r="298" spans="1:46" ht="58.5" customHeight="1" thickTop="1" thickBot="1" x14ac:dyDescent="0.25">
      <c r="A298" s="326" t="s">
        <v>2745</v>
      </c>
      <c r="B298" s="326"/>
      <c r="C298" s="326"/>
      <c r="D298" s="326"/>
      <c r="E298" s="326"/>
      <c r="F298" s="326"/>
      <c r="G298" s="326"/>
      <c r="H298" s="326"/>
      <c r="I298" s="326"/>
      <c r="J298" s="326"/>
      <c r="K298" s="326"/>
      <c r="L298" s="326"/>
      <c r="M298" s="326"/>
      <c r="N298" s="326"/>
      <c r="O298" s="326"/>
      <c r="P298" s="326"/>
      <c r="Q298" s="136"/>
      <c r="R298" s="327"/>
      <c r="S298" s="327"/>
      <c r="T298" s="327"/>
      <c r="U298" s="327"/>
      <c r="V298" s="327"/>
      <c r="W298" s="327"/>
      <c r="X298" s="327"/>
      <c r="Y298" s="327"/>
      <c r="Z298" s="327"/>
      <c r="AA298" s="327"/>
      <c r="AB298" s="327"/>
      <c r="AC298" s="327"/>
      <c r="AD298" s="327"/>
      <c r="AE298" s="327"/>
      <c r="AF298" s="136"/>
      <c r="AG298" s="327"/>
      <c r="AH298" s="327"/>
      <c r="AI298" s="327"/>
      <c r="AJ298" s="327"/>
      <c r="AK298" s="327"/>
      <c r="AL298" s="327"/>
      <c r="AM298" s="327"/>
      <c r="AN298" s="327"/>
      <c r="AO298" s="327"/>
      <c r="AP298" s="327"/>
      <c r="AQ298" s="327"/>
      <c r="AR298" s="327"/>
      <c r="AS298" s="327"/>
      <c r="AT298" s="327"/>
    </row>
    <row r="299" spans="1:46" ht="44.25" customHeight="1" thickTop="1" thickBot="1" x14ac:dyDescent="0.25">
      <c r="A299" s="326" t="s">
        <v>2746</v>
      </c>
      <c r="B299" s="326"/>
      <c r="C299" s="326"/>
      <c r="D299" s="326"/>
      <c r="E299" s="326"/>
      <c r="F299" s="326"/>
      <c r="G299" s="326"/>
      <c r="H299" s="326"/>
      <c r="I299" s="326"/>
      <c r="J299" s="326"/>
      <c r="K299" s="326"/>
      <c r="L299" s="326"/>
      <c r="M299" s="326"/>
      <c r="N299" s="326"/>
      <c r="O299" s="326"/>
      <c r="P299" s="326"/>
      <c r="Q299" s="136"/>
      <c r="R299" s="331"/>
      <c r="S299" s="331"/>
      <c r="T299" s="331"/>
      <c r="U299" s="331"/>
      <c r="V299" s="331"/>
      <c r="W299" s="331"/>
      <c r="X299" s="331"/>
      <c r="Y299" s="331"/>
      <c r="Z299" s="331"/>
      <c r="AA299" s="331"/>
      <c r="AB299" s="331"/>
      <c r="AC299" s="331"/>
      <c r="AD299" s="331"/>
      <c r="AE299" s="331"/>
      <c r="AF299" s="136"/>
      <c r="AG299" s="330"/>
      <c r="AH299" s="330"/>
      <c r="AI299" s="330"/>
      <c r="AJ299" s="330"/>
      <c r="AK299" s="330"/>
      <c r="AL299" s="330"/>
      <c r="AM299" s="330"/>
      <c r="AN299" s="330"/>
      <c r="AO299" s="330"/>
      <c r="AP299" s="330"/>
      <c r="AQ299" s="330"/>
      <c r="AR299" s="330"/>
      <c r="AS299" s="330"/>
      <c r="AT299" s="330"/>
    </row>
    <row r="300" spans="1:46" ht="48" customHeight="1" thickTop="1" thickBot="1" x14ac:dyDescent="0.25">
      <c r="A300" s="326" t="s">
        <v>2747</v>
      </c>
      <c r="B300" s="326"/>
      <c r="C300" s="326"/>
      <c r="D300" s="326"/>
      <c r="E300" s="326"/>
      <c r="F300" s="326"/>
      <c r="G300" s="326"/>
      <c r="H300" s="326"/>
      <c r="I300" s="326"/>
      <c r="J300" s="326"/>
      <c r="K300" s="326"/>
      <c r="L300" s="326"/>
      <c r="M300" s="326"/>
      <c r="N300" s="326"/>
      <c r="O300" s="326"/>
      <c r="P300" s="326"/>
      <c r="Q300" s="136"/>
      <c r="R300" s="327"/>
      <c r="S300" s="327"/>
      <c r="T300" s="327"/>
      <c r="U300" s="327"/>
      <c r="V300" s="327"/>
      <c r="W300" s="327"/>
      <c r="X300" s="327"/>
      <c r="Y300" s="327"/>
      <c r="Z300" s="327"/>
      <c r="AA300" s="327"/>
      <c r="AB300" s="327"/>
      <c r="AC300" s="327"/>
      <c r="AD300" s="327"/>
      <c r="AE300" s="327"/>
      <c r="AF300" s="136"/>
      <c r="AG300" s="327"/>
      <c r="AH300" s="327"/>
      <c r="AI300" s="327"/>
      <c r="AJ300" s="327"/>
      <c r="AK300" s="327"/>
      <c r="AL300" s="327"/>
      <c r="AM300" s="327"/>
      <c r="AN300" s="327"/>
      <c r="AO300" s="327"/>
      <c r="AP300" s="327"/>
      <c r="AQ300" s="327"/>
      <c r="AR300" s="327"/>
      <c r="AS300" s="327"/>
      <c r="AT300" s="327"/>
    </row>
    <row r="301" spans="1:46" ht="52.5" customHeight="1" thickTop="1" thickBot="1" x14ac:dyDescent="0.25">
      <c r="A301" s="326" t="s">
        <v>2748</v>
      </c>
      <c r="B301" s="326"/>
      <c r="C301" s="326"/>
      <c r="D301" s="326"/>
      <c r="E301" s="326"/>
      <c r="F301" s="326"/>
      <c r="G301" s="326"/>
      <c r="H301" s="326"/>
      <c r="I301" s="326"/>
      <c r="J301" s="326"/>
      <c r="K301" s="326"/>
      <c r="L301" s="326"/>
      <c r="M301" s="326"/>
      <c r="N301" s="326"/>
      <c r="O301" s="326"/>
      <c r="P301" s="326"/>
      <c r="Q301" s="136"/>
      <c r="R301" s="331"/>
      <c r="S301" s="331"/>
      <c r="T301" s="331"/>
      <c r="U301" s="331"/>
      <c r="V301" s="331"/>
      <c r="W301" s="331"/>
      <c r="X301" s="331"/>
      <c r="Y301" s="331"/>
      <c r="Z301" s="331"/>
      <c r="AA301" s="331"/>
      <c r="AB301" s="331"/>
      <c r="AC301" s="331"/>
      <c r="AD301" s="331"/>
      <c r="AE301" s="331"/>
      <c r="AF301" s="136"/>
      <c r="AG301" s="330"/>
      <c r="AH301" s="330"/>
      <c r="AI301" s="330"/>
      <c r="AJ301" s="330"/>
      <c r="AK301" s="330"/>
      <c r="AL301" s="330"/>
      <c r="AM301" s="330"/>
      <c r="AN301" s="330"/>
      <c r="AO301" s="330"/>
      <c r="AP301" s="330"/>
      <c r="AQ301" s="330"/>
      <c r="AR301" s="330"/>
      <c r="AS301" s="330"/>
      <c r="AT301" s="330"/>
    </row>
    <row r="302" spans="1:46" ht="51.75" customHeight="1" thickTop="1" thickBot="1" x14ac:dyDescent="0.25">
      <c r="A302" s="326" t="s">
        <v>2749</v>
      </c>
      <c r="B302" s="326"/>
      <c r="C302" s="326"/>
      <c r="D302" s="326"/>
      <c r="E302" s="326"/>
      <c r="F302" s="326"/>
      <c r="G302" s="326"/>
      <c r="H302" s="326"/>
      <c r="I302" s="326"/>
      <c r="J302" s="326"/>
      <c r="K302" s="326"/>
      <c r="L302" s="326"/>
      <c r="M302" s="326"/>
      <c r="N302" s="326"/>
      <c r="O302" s="326"/>
      <c r="P302" s="326"/>
      <c r="Q302" s="136"/>
      <c r="R302" s="331"/>
      <c r="S302" s="331"/>
      <c r="T302" s="331"/>
      <c r="U302" s="331"/>
      <c r="V302" s="331"/>
      <c r="W302" s="331"/>
      <c r="X302" s="331"/>
      <c r="Y302" s="331"/>
      <c r="Z302" s="331"/>
      <c r="AA302" s="331"/>
      <c r="AB302" s="331"/>
      <c r="AC302" s="331"/>
      <c r="AD302" s="331"/>
      <c r="AE302" s="331"/>
      <c r="AF302" s="136"/>
      <c r="AG302" s="331"/>
      <c r="AH302" s="331"/>
      <c r="AI302" s="331"/>
      <c r="AJ302" s="331"/>
      <c r="AK302" s="331"/>
      <c r="AL302" s="331"/>
      <c r="AM302" s="331"/>
      <c r="AN302" s="331"/>
      <c r="AO302" s="331"/>
      <c r="AP302" s="331"/>
      <c r="AQ302" s="331"/>
      <c r="AR302" s="331"/>
      <c r="AS302" s="331"/>
      <c r="AT302" s="331"/>
    </row>
    <row r="303" spans="1:46" ht="72" customHeight="1" thickTop="1" thickBot="1" x14ac:dyDescent="0.25">
      <c r="A303" s="326" t="s">
        <v>2750</v>
      </c>
      <c r="B303" s="326"/>
      <c r="C303" s="326"/>
      <c r="D303" s="326"/>
      <c r="E303" s="326"/>
      <c r="F303" s="326"/>
      <c r="G303" s="326"/>
      <c r="H303" s="326"/>
      <c r="I303" s="326"/>
      <c r="J303" s="326"/>
      <c r="K303" s="326"/>
      <c r="L303" s="326"/>
      <c r="M303" s="326"/>
      <c r="N303" s="326"/>
      <c r="O303" s="326"/>
      <c r="P303" s="326"/>
      <c r="Q303" s="136"/>
      <c r="R303" s="331"/>
      <c r="S303" s="331"/>
      <c r="T303" s="331"/>
      <c r="U303" s="331"/>
      <c r="V303" s="331"/>
      <c r="W303" s="331"/>
      <c r="X303" s="331"/>
      <c r="Y303" s="331"/>
      <c r="Z303" s="331"/>
      <c r="AA303" s="331"/>
      <c r="AB303" s="331"/>
      <c r="AC303" s="331"/>
      <c r="AD303" s="331"/>
      <c r="AE303" s="331"/>
      <c r="AF303" s="136"/>
      <c r="AG303" s="331"/>
      <c r="AH303" s="331"/>
      <c r="AI303" s="331"/>
      <c r="AJ303" s="331"/>
      <c r="AK303" s="331"/>
      <c r="AL303" s="331"/>
      <c r="AM303" s="331"/>
      <c r="AN303" s="331"/>
      <c r="AO303" s="331"/>
      <c r="AP303" s="331"/>
      <c r="AQ303" s="331"/>
      <c r="AR303" s="331"/>
      <c r="AS303" s="331"/>
      <c r="AT303" s="331"/>
    </row>
    <row r="304" spans="1:46" ht="96" customHeight="1" thickTop="1" thickBot="1" x14ac:dyDescent="0.25">
      <c r="A304" s="326" t="s">
        <v>2751</v>
      </c>
      <c r="B304" s="326"/>
      <c r="C304" s="326"/>
      <c r="D304" s="326"/>
      <c r="E304" s="326"/>
      <c r="F304" s="326"/>
      <c r="G304" s="326"/>
      <c r="H304" s="326"/>
      <c r="I304" s="326"/>
      <c r="J304" s="326"/>
      <c r="K304" s="326"/>
      <c r="L304" s="326"/>
      <c r="M304" s="326"/>
      <c r="N304" s="326"/>
      <c r="O304" s="326"/>
      <c r="P304" s="326"/>
      <c r="Q304" s="136"/>
      <c r="R304" s="331"/>
      <c r="S304" s="331"/>
      <c r="T304" s="331"/>
      <c r="U304" s="331"/>
      <c r="V304" s="331"/>
      <c r="W304" s="331"/>
      <c r="X304" s="331"/>
      <c r="Y304" s="331"/>
      <c r="Z304" s="331"/>
      <c r="AA304" s="331"/>
      <c r="AB304" s="331"/>
      <c r="AC304" s="331"/>
      <c r="AD304" s="331"/>
      <c r="AE304" s="331"/>
      <c r="AF304" s="136"/>
      <c r="AG304" s="331"/>
      <c r="AH304" s="331"/>
      <c r="AI304" s="331"/>
      <c r="AJ304" s="331"/>
      <c r="AK304" s="331"/>
      <c r="AL304" s="331"/>
      <c r="AM304" s="331"/>
      <c r="AN304" s="331"/>
      <c r="AO304" s="331"/>
      <c r="AP304" s="331"/>
      <c r="AQ304" s="331"/>
      <c r="AR304" s="331"/>
      <c r="AS304" s="331"/>
      <c r="AT304" s="331"/>
    </row>
    <row r="305" spans="1:46" ht="51" customHeight="1" thickTop="1" thickBot="1" x14ac:dyDescent="0.25">
      <c r="A305" s="326" t="s">
        <v>2752</v>
      </c>
      <c r="B305" s="326"/>
      <c r="C305" s="326"/>
      <c r="D305" s="326"/>
      <c r="E305" s="326"/>
      <c r="F305" s="326"/>
      <c r="G305" s="326"/>
      <c r="H305" s="326"/>
      <c r="I305" s="326"/>
      <c r="J305" s="326"/>
      <c r="K305" s="326"/>
      <c r="L305" s="326"/>
      <c r="M305" s="326"/>
      <c r="N305" s="326"/>
      <c r="O305" s="326"/>
      <c r="P305" s="326"/>
      <c r="Q305" s="136"/>
      <c r="R305" s="331"/>
      <c r="S305" s="331"/>
      <c r="T305" s="331"/>
      <c r="U305" s="331"/>
      <c r="V305" s="331"/>
      <c r="W305" s="331"/>
      <c r="X305" s="331"/>
      <c r="Y305" s="331"/>
      <c r="Z305" s="331"/>
      <c r="AA305" s="331"/>
      <c r="AB305" s="331"/>
      <c r="AC305" s="331"/>
      <c r="AD305" s="331"/>
      <c r="AE305" s="331"/>
      <c r="AF305" s="136"/>
      <c r="AG305" s="331"/>
      <c r="AH305" s="331"/>
      <c r="AI305" s="331"/>
      <c r="AJ305" s="331"/>
      <c r="AK305" s="331"/>
      <c r="AL305" s="331"/>
      <c r="AM305" s="331"/>
      <c r="AN305" s="331"/>
      <c r="AO305" s="331"/>
      <c r="AP305" s="331"/>
      <c r="AQ305" s="331"/>
      <c r="AR305" s="331"/>
      <c r="AS305" s="331"/>
      <c r="AT305" s="331"/>
    </row>
    <row r="306" spans="1:46" ht="89.25" customHeight="1" thickTop="1" thickBot="1" x14ac:dyDescent="0.25">
      <c r="A306" s="326" t="s">
        <v>2753</v>
      </c>
      <c r="B306" s="326"/>
      <c r="C306" s="326"/>
      <c r="D306" s="326"/>
      <c r="E306" s="326"/>
      <c r="F306" s="326"/>
      <c r="G306" s="326"/>
      <c r="H306" s="326"/>
      <c r="I306" s="326"/>
      <c r="J306" s="326"/>
      <c r="K306" s="326"/>
      <c r="L306" s="326"/>
      <c r="M306" s="326"/>
      <c r="N306" s="326"/>
      <c r="O306" s="326"/>
      <c r="P306" s="326"/>
      <c r="Q306" s="136"/>
      <c r="R306" s="331"/>
      <c r="S306" s="331"/>
      <c r="T306" s="331"/>
      <c r="U306" s="331"/>
      <c r="V306" s="331"/>
      <c r="W306" s="331"/>
      <c r="X306" s="331"/>
      <c r="Y306" s="331"/>
      <c r="Z306" s="331"/>
      <c r="AA306" s="331"/>
      <c r="AB306" s="331"/>
      <c r="AC306" s="331"/>
      <c r="AD306" s="331"/>
      <c r="AE306" s="331"/>
      <c r="AF306" s="136"/>
      <c r="AG306" s="331"/>
      <c r="AH306" s="331"/>
      <c r="AI306" s="331"/>
      <c r="AJ306" s="331"/>
      <c r="AK306" s="331"/>
      <c r="AL306" s="331"/>
      <c r="AM306" s="331"/>
      <c r="AN306" s="331"/>
      <c r="AO306" s="331"/>
      <c r="AP306" s="331"/>
      <c r="AQ306" s="331"/>
      <c r="AR306" s="331"/>
      <c r="AS306" s="331"/>
      <c r="AT306" s="331"/>
    </row>
    <row r="307" spans="1:46" ht="50.25" customHeight="1" thickTop="1" thickBot="1" x14ac:dyDescent="0.25">
      <c r="A307" s="326" t="s">
        <v>2754</v>
      </c>
      <c r="B307" s="326"/>
      <c r="C307" s="326"/>
      <c r="D307" s="326"/>
      <c r="E307" s="326"/>
      <c r="F307" s="326"/>
      <c r="G307" s="326"/>
      <c r="H307" s="326"/>
      <c r="I307" s="326"/>
      <c r="J307" s="326"/>
      <c r="K307" s="326"/>
      <c r="L307" s="326"/>
      <c r="M307" s="326"/>
      <c r="N307" s="326"/>
      <c r="O307" s="326"/>
      <c r="P307" s="326"/>
      <c r="Q307" s="136"/>
      <c r="R307" s="331"/>
      <c r="S307" s="331"/>
      <c r="T307" s="331"/>
      <c r="U307" s="331"/>
      <c r="V307" s="331"/>
      <c r="W307" s="331"/>
      <c r="X307" s="331"/>
      <c r="Y307" s="331"/>
      <c r="Z307" s="331"/>
      <c r="AA307" s="331"/>
      <c r="AB307" s="331"/>
      <c r="AC307" s="331"/>
      <c r="AD307" s="331"/>
      <c r="AE307" s="331"/>
      <c r="AF307" s="136"/>
      <c r="AG307" s="331"/>
      <c r="AH307" s="331"/>
      <c r="AI307" s="331"/>
      <c r="AJ307" s="331"/>
      <c r="AK307" s="331"/>
      <c r="AL307" s="331"/>
      <c r="AM307" s="331"/>
      <c r="AN307" s="331"/>
      <c r="AO307" s="331"/>
      <c r="AP307" s="331"/>
      <c r="AQ307" s="331"/>
      <c r="AR307" s="331"/>
      <c r="AS307" s="331"/>
      <c r="AT307" s="331"/>
    </row>
    <row r="308" spans="1:46" ht="63" customHeight="1" thickTop="1" thickBot="1" x14ac:dyDescent="0.25">
      <c r="A308" s="326" t="s">
        <v>2755</v>
      </c>
      <c r="B308" s="326"/>
      <c r="C308" s="326"/>
      <c r="D308" s="326"/>
      <c r="E308" s="326"/>
      <c r="F308" s="326"/>
      <c r="G308" s="326"/>
      <c r="H308" s="326"/>
      <c r="I308" s="326"/>
      <c r="J308" s="326"/>
      <c r="K308" s="326"/>
      <c r="L308" s="326"/>
      <c r="M308" s="326"/>
      <c r="N308" s="326"/>
      <c r="O308" s="326"/>
      <c r="P308" s="326"/>
      <c r="Q308" s="136"/>
      <c r="R308" s="331"/>
      <c r="S308" s="331"/>
      <c r="T308" s="331"/>
      <c r="U308" s="331"/>
      <c r="V308" s="331"/>
      <c r="W308" s="331"/>
      <c r="X308" s="331"/>
      <c r="Y308" s="331"/>
      <c r="Z308" s="331"/>
      <c r="AA308" s="331"/>
      <c r="AB308" s="331"/>
      <c r="AC308" s="331"/>
      <c r="AD308" s="331"/>
      <c r="AE308" s="331"/>
      <c r="AF308" s="136"/>
      <c r="AG308" s="331"/>
      <c r="AH308" s="331"/>
      <c r="AI308" s="331"/>
      <c r="AJ308" s="331"/>
      <c r="AK308" s="331"/>
      <c r="AL308" s="331"/>
      <c r="AM308" s="331"/>
      <c r="AN308" s="331"/>
      <c r="AO308" s="331"/>
      <c r="AP308" s="331"/>
      <c r="AQ308" s="331"/>
      <c r="AR308" s="331"/>
      <c r="AS308" s="331"/>
      <c r="AT308" s="331"/>
    </row>
    <row r="309" spans="1:46" ht="58.5" customHeight="1" thickTop="1" thickBot="1" x14ac:dyDescent="0.25">
      <c r="A309" s="326" t="s">
        <v>2756</v>
      </c>
      <c r="B309" s="326"/>
      <c r="C309" s="326"/>
      <c r="D309" s="326"/>
      <c r="E309" s="326"/>
      <c r="F309" s="326"/>
      <c r="G309" s="326"/>
      <c r="H309" s="326"/>
      <c r="I309" s="326"/>
      <c r="J309" s="326"/>
      <c r="K309" s="326"/>
      <c r="L309" s="326"/>
      <c r="M309" s="326"/>
      <c r="N309" s="326"/>
      <c r="O309" s="326"/>
      <c r="P309" s="326"/>
      <c r="Q309" s="136"/>
      <c r="R309" s="327"/>
      <c r="S309" s="327"/>
      <c r="T309" s="327"/>
      <c r="U309" s="327"/>
      <c r="V309" s="327"/>
      <c r="W309" s="327"/>
      <c r="X309" s="327"/>
      <c r="Y309" s="327"/>
      <c r="Z309" s="327"/>
      <c r="AA309" s="327"/>
      <c r="AB309" s="327"/>
      <c r="AC309" s="327"/>
      <c r="AD309" s="327"/>
      <c r="AE309" s="327"/>
      <c r="AF309" s="136"/>
      <c r="AG309" s="327"/>
      <c r="AH309" s="327"/>
      <c r="AI309" s="327"/>
      <c r="AJ309" s="327"/>
      <c r="AK309" s="327"/>
      <c r="AL309" s="327"/>
      <c r="AM309" s="327"/>
      <c r="AN309" s="327"/>
      <c r="AO309" s="327"/>
      <c r="AP309" s="327"/>
      <c r="AQ309" s="327"/>
      <c r="AR309" s="327"/>
      <c r="AS309" s="327"/>
      <c r="AT309" s="327"/>
    </row>
    <row r="310" spans="1:46" ht="57.75" customHeight="1" thickTop="1" thickBot="1" x14ac:dyDescent="0.25">
      <c r="A310" s="326" t="s">
        <v>2757</v>
      </c>
      <c r="B310" s="326"/>
      <c r="C310" s="326"/>
      <c r="D310" s="326"/>
      <c r="E310" s="326"/>
      <c r="F310" s="326"/>
      <c r="G310" s="326"/>
      <c r="H310" s="326"/>
      <c r="I310" s="326"/>
      <c r="J310" s="326"/>
      <c r="K310" s="326"/>
      <c r="L310" s="326"/>
      <c r="M310" s="326"/>
      <c r="N310" s="326"/>
      <c r="O310" s="326"/>
      <c r="P310" s="326"/>
      <c r="Q310" s="136"/>
      <c r="R310" s="331"/>
      <c r="S310" s="331"/>
      <c r="T310" s="331"/>
      <c r="U310" s="331"/>
      <c r="V310" s="331"/>
      <c r="W310" s="331"/>
      <c r="X310" s="331"/>
      <c r="Y310" s="331"/>
      <c r="Z310" s="331"/>
      <c r="AA310" s="331"/>
      <c r="AB310" s="331"/>
      <c r="AC310" s="331"/>
      <c r="AD310" s="331"/>
      <c r="AE310" s="331"/>
      <c r="AF310" s="136"/>
      <c r="AG310" s="331"/>
      <c r="AH310" s="331"/>
      <c r="AI310" s="331"/>
      <c r="AJ310" s="331"/>
      <c r="AK310" s="331"/>
      <c r="AL310" s="331"/>
      <c r="AM310" s="331"/>
      <c r="AN310" s="331"/>
      <c r="AO310" s="331"/>
      <c r="AP310" s="331"/>
      <c r="AQ310" s="331"/>
      <c r="AR310" s="331"/>
      <c r="AS310" s="331"/>
      <c r="AT310" s="331"/>
    </row>
    <row r="311" spans="1:46" ht="66.75" customHeight="1" thickTop="1" thickBot="1" x14ac:dyDescent="0.25">
      <c r="A311" s="326" t="s">
        <v>2758</v>
      </c>
      <c r="B311" s="326"/>
      <c r="C311" s="326"/>
      <c r="D311" s="326"/>
      <c r="E311" s="326"/>
      <c r="F311" s="326"/>
      <c r="G311" s="326"/>
      <c r="H311" s="326"/>
      <c r="I311" s="326"/>
      <c r="J311" s="326"/>
      <c r="K311" s="326"/>
      <c r="L311" s="326"/>
      <c r="M311" s="326"/>
      <c r="N311" s="326"/>
      <c r="O311" s="326"/>
      <c r="P311" s="326"/>
      <c r="Q311" s="136"/>
      <c r="R311" s="331"/>
      <c r="S311" s="331"/>
      <c r="T311" s="331"/>
      <c r="U311" s="331"/>
      <c r="V311" s="331"/>
      <c r="W311" s="331"/>
      <c r="X311" s="331"/>
      <c r="Y311" s="331"/>
      <c r="Z311" s="331"/>
      <c r="AA311" s="331"/>
      <c r="AB311" s="331"/>
      <c r="AC311" s="331"/>
      <c r="AD311" s="331"/>
      <c r="AE311" s="331"/>
      <c r="AF311" s="136"/>
      <c r="AG311" s="331"/>
      <c r="AH311" s="331"/>
      <c r="AI311" s="331"/>
      <c r="AJ311" s="331"/>
      <c r="AK311" s="331"/>
      <c r="AL311" s="331"/>
      <c r="AM311" s="331"/>
      <c r="AN311" s="331"/>
      <c r="AO311" s="331"/>
      <c r="AP311" s="331"/>
      <c r="AQ311" s="331"/>
      <c r="AR311" s="331"/>
      <c r="AS311" s="331"/>
      <c r="AT311" s="331"/>
    </row>
    <row r="312" spans="1:46" ht="60" customHeight="1" thickTop="1" thickBot="1" x14ac:dyDescent="0.25">
      <c r="A312" s="326" t="s">
        <v>2759</v>
      </c>
      <c r="B312" s="326"/>
      <c r="C312" s="326"/>
      <c r="D312" s="326"/>
      <c r="E312" s="326"/>
      <c r="F312" s="326"/>
      <c r="G312" s="326"/>
      <c r="H312" s="326"/>
      <c r="I312" s="326"/>
      <c r="J312" s="326"/>
      <c r="K312" s="326"/>
      <c r="L312" s="326"/>
      <c r="M312" s="326"/>
      <c r="N312" s="326"/>
      <c r="O312" s="326"/>
      <c r="P312" s="326"/>
      <c r="Q312" s="136"/>
      <c r="R312" s="331"/>
      <c r="S312" s="331"/>
      <c r="T312" s="331"/>
      <c r="U312" s="331"/>
      <c r="V312" s="331"/>
      <c r="W312" s="331"/>
      <c r="X312" s="331"/>
      <c r="Y312" s="331"/>
      <c r="Z312" s="331"/>
      <c r="AA312" s="331"/>
      <c r="AB312" s="331"/>
      <c r="AC312" s="331"/>
      <c r="AD312" s="331"/>
      <c r="AE312" s="331"/>
      <c r="AF312" s="136"/>
      <c r="AG312" s="331"/>
      <c r="AH312" s="331"/>
      <c r="AI312" s="331"/>
      <c r="AJ312" s="331"/>
      <c r="AK312" s="331"/>
      <c r="AL312" s="331"/>
      <c r="AM312" s="331"/>
      <c r="AN312" s="331"/>
      <c r="AO312" s="331"/>
      <c r="AP312" s="331"/>
      <c r="AQ312" s="331"/>
      <c r="AR312" s="331"/>
      <c r="AS312" s="331"/>
      <c r="AT312" s="331"/>
    </row>
    <row r="313" spans="1:46" ht="54.75" customHeight="1" thickTop="1" thickBot="1" x14ac:dyDescent="0.25">
      <c r="A313" s="326" t="s">
        <v>2760</v>
      </c>
      <c r="B313" s="326"/>
      <c r="C313" s="326"/>
      <c r="D313" s="326"/>
      <c r="E313" s="326"/>
      <c r="F313" s="326"/>
      <c r="G313" s="326"/>
      <c r="H313" s="326"/>
      <c r="I313" s="326"/>
      <c r="J313" s="326"/>
      <c r="K313" s="326"/>
      <c r="L313" s="326"/>
      <c r="M313" s="326"/>
      <c r="N313" s="326"/>
      <c r="O313" s="326"/>
      <c r="P313" s="326"/>
      <c r="Q313" s="136"/>
      <c r="R313" s="331"/>
      <c r="S313" s="331"/>
      <c r="T313" s="331"/>
      <c r="U313" s="331"/>
      <c r="V313" s="331"/>
      <c r="W313" s="331"/>
      <c r="X313" s="331"/>
      <c r="Y313" s="331"/>
      <c r="Z313" s="331"/>
      <c r="AA313" s="331"/>
      <c r="AB313" s="331"/>
      <c r="AC313" s="331"/>
      <c r="AD313" s="331"/>
      <c r="AE313" s="331"/>
      <c r="AF313" s="136"/>
      <c r="AG313" s="331"/>
      <c r="AH313" s="331"/>
      <c r="AI313" s="331"/>
      <c r="AJ313" s="331"/>
      <c r="AK313" s="331"/>
      <c r="AL313" s="331"/>
      <c r="AM313" s="331"/>
      <c r="AN313" s="331"/>
      <c r="AO313" s="331"/>
      <c r="AP313" s="331"/>
      <c r="AQ313" s="331"/>
      <c r="AR313" s="331"/>
      <c r="AS313" s="331"/>
      <c r="AT313" s="331"/>
    </row>
    <row r="314" spans="1:46" ht="56.45" customHeight="1" thickTop="1" thickBot="1" x14ac:dyDescent="0.25">
      <c r="A314" s="326" t="s">
        <v>2761</v>
      </c>
      <c r="B314" s="326"/>
      <c r="C314" s="326"/>
      <c r="D314" s="326"/>
      <c r="E314" s="326"/>
      <c r="F314" s="326"/>
      <c r="G314" s="326"/>
      <c r="H314" s="326"/>
      <c r="I314" s="326"/>
      <c r="J314" s="326"/>
      <c r="K314" s="326"/>
      <c r="L314" s="326"/>
      <c r="M314" s="326"/>
      <c r="N314" s="326"/>
      <c r="O314" s="326"/>
      <c r="P314" s="326"/>
      <c r="Q314" s="136"/>
      <c r="R314" s="331"/>
      <c r="S314" s="331"/>
      <c r="T314" s="331"/>
      <c r="U314" s="331"/>
      <c r="V314" s="331"/>
      <c r="W314" s="331"/>
      <c r="X314" s="331"/>
      <c r="Y314" s="331"/>
      <c r="Z314" s="331"/>
      <c r="AA314" s="331"/>
      <c r="AB314" s="331"/>
      <c r="AC314" s="331"/>
      <c r="AD314" s="331"/>
      <c r="AE314" s="331"/>
      <c r="AF314" s="136"/>
      <c r="AG314" s="331"/>
      <c r="AH314" s="331"/>
      <c r="AI314" s="331"/>
      <c r="AJ314" s="331"/>
      <c r="AK314" s="331"/>
      <c r="AL314" s="331"/>
      <c r="AM314" s="331"/>
      <c r="AN314" s="331"/>
      <c r="AO314" s="331"/>
      <c r="AP314" s="331"/>
      <c r="AQ314" s="331"/>
      <c r="AR314" s="331"/>
      <c r="AS314" s="331"/>
      <c r="AT314" s="331"/>
    </row>
    <row r="315" spans="1:46" ht="18" customHeight="1" thickTop="1" thickBot="1" x14ac:dyDescent="0.25">
      <c r="Q315" s="210"/>
      <c r="AF315" s="210"/>
    </row>
    <row r="316" spans="1:46" ht="60.6" customHeight="1" thickTop="1" thickBot="1" x14ac:dyDescent="0.25">
      <c r="A316" s="334" t="s">
        <v>73</v>
      </c>
      <c r="B316" s="334"/>
      <c r="C316" s="334"/>
      <c r="D316" s="334"/>
      <c r="E316" s="334"/>
      <c r="F316" s="334"/>
      <c r="G316" s="334"/>
      <c r="H316" s="334"/>
      <c r="I316" s="334"/>
      <c r="J316" s="334"/>
      <c r="K316" s="334"/>
      <c r="L316" s="334"/>
      <c r="M316" s="334"/>
      <c r="N316" s="334"/>
      <c r="O316" s="334"/>
      <c r="P316" s="334"/>
      <c r="Q316" s="138" t="s">
        <v>64</v>
      </c>
      <c r="R316" s="335" t="s">
        <v>65</v>
      </c>
      <c r="S316" s="335"/>
      <c r="T316" s="335"/>
      <c r="U316" s="335"/>
      <c r="V316" s="335"/>
      <c r="W316" s="335"/>
      <c r="X316" s="335"/>
      <c r="Y316" s="335"/>
      <c r="Z316" s="335"/>
      <c r="AA316" s="335"/>
      <c r="AB316" s="335"/>
      <c r="AC316" s="335"/>
      <c r="AD316" s="335"/>
      <c r="AE316" s="335"/>
      <c r="AF316" s="139" t="s">
        <v>64</v>
      </c>
      <c r="AG316" s="336" t="s">
        <v>7</v>
      </c>
      <c r="AH316" s="336"/>
      <c r="AI316" s="336"/>
      <c r="AJ316" s="336"/>
      <c r="AK316" s="336"/>
      <c r="AL316" s="336"/>
      <c r="AM316" s="336"/>
      <c r="AN316" s="336"/>
      <c r="AO316" s="336"/>
      <c r="AP316" s="336"/>
      <c r="AQ316" s="336"/>
      <c r="AR316" s="336"/>
      <c r="AS316" s="336"/>
      <c r="AT316" s="336"/>
    </row>
    <row r="317" spans="1:46" ht="53.45" customHeight="1" thickTop="1" thickBot="1" x14ac:dyDescent="0.25">
      <c r="A317" s="326" t="s">
        <v>2762</v>
      </c>
      <c r="B317" s="326"/>
      <c r="C317" s="326"/>
      <c r="D317" s="326"/>
      <c r="E317" s="326"/>
      <c r="F317" s="326"/>
      <c r="G317" s="326"/>
      <c r="H317" s="326"/>
      <c r="I317" s="326"/>
      <c r="J317" s="326"/>
      <c r="K317" s="326"/>
      <c r="L317" s="326"/>
      <c r="M317" s="326"/>
      <c r="N317" s="326"/>
      <c r="O317" s="326"/>
      <c r="P317" s="326"/>
      <c r="Q317" s="136"/>
      <c r="R317" s="327"/>
      <c r="S317" s="327"/>
      <c r="T317" s="327"/>
      <c r="U317" s="327"/>
      <c r="V317" s="327"/>
      <c r="W317" s="327"/>
      <c r="X317" s="327"/>
      <c r="Y317" s="327"/>
      <c r="Z317" s="327"/>
      <c r="AA317" s="327"/>
      <c r="AB317" s="327"/>
      <c r="AC317" s="327"/>
      <c r="AD317" s="327"/>
      <c r="AE317" s="327"/>
      <c r="AF317" s="136"/>
      <c r="AG317" s="327"/>
      <c r="AH317" s="327"/>
      <c r="AI317" s="327"/>
      <c r="AJ317" s="327"/>
      <c r="AK317" s="327"/>
      <c r="AL317" s="327"/>
      <c r="AM317" s="327"/>
      <c r="AN317" s="327"/>
      <c r="AO317" s="327"/>
      <c r="AP317" s="327"/>
      <c r="AQ317" s="327"/>
      <c r="AR317" s="327"/>
      <c r="AS317" s="327"/>
      <c r="AT317" s="327"/>
    </row>
    <row r="318" spans="1:46" ht="56.25" customHeight="1" thickTop="1" thickBot="1" x14ac:dyDescent="0.25">
      <c r="A318" s="326" t="s">
        <v>2763</v>
      </c>
      <c r="B318" s="326"/>
      <c r="C318" s="326"/>
      <c r="D318" s="326"/>
      <c r="E318" s="326"/>
      <c r="F318" s="326"/>
      <c r="G318" s="326"/>
      <c r="H318" s="326"/>
      <c r="I318" s="326"/>
      <c r="J318" s="326"/>
      <c r="K318" s="326"/>
      <c r="L318" s="326"/>
      <c r="M318" s="326"/>
      <c r="N318" s="326"/>
      <c r="O318" s="326"/>
      <c r="P318" s="326"/>
      <c r="Q318" s="136"/>
      <c r="R318" s="330"/>
      <c r="S318" s="330"/>
      <c r="T318" s="330"/>
      <c r="U318" s="330"/>
      <c r="V318" s="330"/>
      <c r="W318" s="330"/>
      <c r="X318" s="330"/>
      <c r="Y318" s="330"/>
      <c r="Z318" s="330"/>
      <c r="AA318" s="330"/>
      <c r="AB318" s="330"/>
      <c r="AC318" s="330"/>
      <c r="AD318" s="330"/>
      <c r="AE318" s="330"/>
      <c r="AF318" s="136"/>
      <c r="AG318" s="330"/>
      <c r="AH318" s="330"/>
      <c r="AI318" s="330"/>
      <c r="AJ318" s="330"/>
      <c r="AK318" s="330"/>
      <c r="AL318" s="330"/>
      <c r="AM318" s="330"/>
      <c r="AN318" s="330"/>
      <c r="AO318" s="330"/>
      <c r="AP318" s="330"/>
      <c r="AQ318" s="330"/>
      <c r="AR318" s="330"/>
      <c r="AS318" s="330"/>
      <c r="AT318" s="330"/>
    </row>
    <row r="319" spans="1:46" ht="63.75" customHeight="1" thickTop="1" thickBot="1" x14ac:dyDescent="0.25">
      <c r="A319" s="326" t="s">
        <v>2764</v>
      </c>
      <c r="B319" s="326"/>
      <c r="C319" s="326"/>
      <c r="D319" s="326"/>
      <c r="E319" s="326"/>
      <c r="F319" s="326"/>
      <c r="G319" s="326"/>
      <c r="H319" s="326"/>
      <c r="I319" s="326"/>
      <c r="J319" s="326"/>
      <c r="K319" s="326"/>
      <c r="L319" s="326"/>
      <c r="M319" s="326"/>
      <c r="N319" s="326"/>
      <c r="O319" s="326"/>
      <c r="P319" s="326"/>
      <c r="Q319" s="136"/>
      <c r="R319" s="327"/>
      <c r="S319" s="327"/>
      <c r="T319" s="327"/>
      <c r="U319" s="327"/>
      <c r="V319" s="327"/>
      <c r="W319" s="327"/>
      <c r="X319" s="327"/>
      <c r="Y319" s="327"/>
      <c r="Z319" s="327"/>
      <c r="AA319" s="327"/>
      <c r="AB319" s="327"/>
      <c r="AC319" s="327"/>
      <c r="AD319" s="327"/>
      <c r="AE319" s="327"/>
      <c r="AF319" s="136"/>
      <c r="AG319" s="327"/>
      <c r="AH319" s="327"/>
      <c r="AI319" s="327"/>
      <c r="AJ319" s="327"/>
      <c r="AK319" s="327"/>
      <c r="AL319" s="327"/>
      <c r="AM319" s="327"/>
      <c r="AN319" s="327"/>
      <c r="AO319" s="327"/>
      <c r="AP319" s="327"/>
      <c r="AQ319" s="327"/>
      <c r="AR319" s="327"/>
      <c r="AS319" s="327"/>
      <c r="AT319" s="327"/>
    </row>
    <row r="320" spans="1:46" ht="62.25" customHeight="1" thickTop="1" thickBot="1" x14ac:dyDescent="0.25">
      <c r="A320" s="326" t="s">
        <v>2765</v>
      </c>
      <c r="B320" s="326"/>
      <c r="C320" s="326"/>
      <c r="D320" s="326"/>
      <c r="E320" s="326"/>
      <c r="F320" s="326"/>
      <c r="G320" s="326"/>
      <c r="H320" s="326"/>
      <c r="I320" s="326"/>
      <c r="J320" s="326"/>
      <c r="K320" s="326"/>
      <c r="L320" s="326"/>
      <c r="M320" s="326"/>
      <c r="N320" s="326"/>
      <c r="O320" s="326"/>
      <c r="P320" s="326"/>
      <c r="Q320" s="136"/>
      <c r="R320" s="331"/>
      <c r="S320" s="331"/>
      <c r="T320" s="331"/>
      <c r="U320" s="331"/>
      <c r="V320" s="331"/>
      <c r="W320" s="331"/>
      <c r="X320" s="331"/>
      <c r="Y320" s="331"/>
      <c r="Z320" s="331"/>
      <c r="AA320" s="331"/>
      <c r="AB320" s="331"/>
      <c r="AC320" s="331"/>
      <c r="AD320" s="331"/>
      <c r="AE320" s="331"/>
      <c r="AF320" s="136"/>
      <c r="AG320" s="327"/>
      <c r="AH320" s="327"/>
      <c r="AI320" s="327"/>
      <c r="AJ320" s="327"/>
      <c r="AK320" s="327"/>
      <c r="AL320" s="327"/>
      <c r="AM320" s="327"/>
      <c r="AN320" s="327"/>
      <c r="AO320" s="327"/>
      <c r="AP320" s="327"/>
      <c r="AQ320" s="327"/>
      <c r="AR320" s="327"/>
      <c r="AS320" s="327"/>
      <c r="AT320" s="327"/>
    </row>
    <row r="321" spans="1:46" ht="78.75" customHeight="1" thickTop="1" thickBot="1" x14ac:dyDescent="0.25">
      <c r="A321" s="326" t="s">
        <v>2766</v>
      </c>
      <c r="B321" s="326"/>
      <c r="C321" s="326"/>
      <c r="D321" s="326"/>
      <c r="E321" s="326"/>
      <c r="F321" s="326"/>
      <c r="G321" s="326"/>
      <c r="H321" s="326"/>
      <c r="I321" s="326"/>
      <c r="J321" s="326"/>
      <c r="K321" s="326"/>
      <c r="L321" s="326"/>
      <c r="M321" s="326"/>
      <c r="N321" s="326"/>
      <c r="O321" s="326"/>
      <c r="P321" s="326"/>
      <c r="Q321" s="136"/>
      <c r="R321" s="331"/>
      <c r="S321" s="331"/>
      <c r="T321" s="331"/>
      <c r="U321" s="331"/>
      <c r="V321" s="331"/>
      <c r="W321" s="331"/>
      <c r="X321" s="331"/>
      <c r="Y321" s="331"/>
      <c r="Z321" s="331"/>
      <c r="AA321" s="331"/>
      <c r="AB321" s="331"/>
      <c r="AC321" s="331"/>
      <c r="AD321" s="331"/>
      <c r="AE321" s="331"/>
      <c r="AF321" s="136"/>
      <c r="AG321" s="327"/>
      <c r="AH321" s="327"/>
      <c r="AI321" s="327"/>
      <c r="AJ321" s="327"/>
      <c r="AK321" s="327"/>
      <c r="AL321" s="327"/>
      <c r="AM321" s="327"/>
      <c r="AN321" s="327"/>
      <c r="AO321" s="327"/>
      <c r="AP321" s="327"/>
      <c r="AQ321" s="327"/>
      <c r="AR321" s="327"/>
      <c r="AS321" s="327"/>
      <c r="AT321" s="327"/>
    </row>
    <row r="323" spans="1:46" ht="48" customHeight="1" x14ac:dyDescent="0.2">
      <c r="A323" s="267" t="s">
        <v>2767</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71"/>
      <c r="AG323" s="295" t="s">
        <v>61</v>
      </c>
      <c r="AH323" s="295"/>
      <c r="AI323" s="295"/>
      <c r="AJ323" s="295"/>
      <c r="AK323">
        <f>(('Artículo 137 (resumen PI)'!C20*0.8+'Artículo 137 (resumen PI)'!F20*0.2)+('Artículo 137 (resumen PNT)'!C20*0.8+'Artículo 137 (resumen PNT)'!F20*0.2))/2</f>
        <v>0</v>
      </c>
    </row>
    <row r="324" spans="1:46" ht="18" customHeight="1" x14ac:dyDescent="0.2">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75" x14ac:dyDescent="0.2">
      <c r="A325" s="60" t="s">
        <v>62</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25">
      <c r="A327" s="339" t="s">
        <v>2768</v>
      </c>
      <c r="B327" s="339"/>
      <c r="C327" s="339"/>
      <c r="D327" s="339"/>
      <c r="E327" s="339"/>
      <c r="F327" s="339"/>
      <c r="G327" s="339"/>
      <c r="H327" s="339"/>
      <c r="I327" s="339"/>
      <c r="J327" s="339"/>
      <c r="K327" s="339"/>
      <c r="L327" s="339"/>
      <c r="M327" s="339"/>
      <c r="N327" s="339"/>
      <c r="O327" s="339"/>
      <c r="P327" s="339"/>
      <c r="Q327" s="339"/>
      <c r="V327" s="338"/>
      <c r="W327" s="338"/>
      <c r="X327" s="338"/>
      <c r="Y327" s="338"/>
      <c r="Z327" s="338"/>
      <c r="AA327" s="338"/>
      <c r="AB327" s="338"/>
      <c r="AC327" s="338"/>
      <c r="AD327" s="338"/>
      <c r="AE327" s="338"/>
      <c r="AF327" s="71"/>
      <c r="AK327" s="338"/>
      <c r="AL327" s="338"/>
      <c r="AM327" s="338"/>
      <c r="AN327" s="338"/>
      <c r="AO327" s="338"/>
      <c r="AP327" s="338"/>
      <c r="AQ327" s="338"/>
      <c r="AR327" s="338"/>
      <c r="AS327" s="338"/>
      <c r="AT327" s="338"/>
    </row>
    <row r="328" spans="1:46" ht="51.6" customHeight="1" thickTop="1" thickBot="1" x14ac:dyDescent="0.25">
      <c r="A328" s="323" t="s">
        <v>43</v>
      </c>
      <c r="B328" s="323"/>
      <c r="C328" s="323"/>
      <c r="D328" s="323"/>
      <c r="E328" s="323"/>
      <c r="F328" s="323"/>
      <c r="G328" s="323"/>
      <c r="H328" s="323"/>
      <c r="I328" s="323"/>
      <c r="J328" s="323"/>
      <c r="K328" s="323"/>
      <c r="L328" s="323"/>
      <c r="M328" s="323"/>
      <c r="N328" s="323"/>
      <c r="O328" s="323"/>
      <c r="P328" s="323"/>
      <c r="Q328" s="134" t="s">
        <v>64</v>
      </c>
      <c r="R328" s="324" t="s">
        <v>65</v>
      </c>
      <c r="S328" s="324"/>
      <c r="T328" s="324"/>
      <c r="U328" s="324"/>
      <c r="V328" s="324"/>
      <c r="W328" s="324"/>
      <c r="X328" s="324"/>
      <c r="Y328" s="324"/>
      <c r="Z328" s="324"/>
      <c r="AA328" s="324"/>
      <c r="AB328" s="324"/>
      <c r="AC328" s="324"/>
      <c r="AD328" s="324"/>
      <c r="AE328" s="324"/>
      <c r="AF328" s="135" t="s">
        <v>64</v>
      </c>
      <c r="AG328" s="325" t="s">
        <v>7</v>
      </c>
      <c r="AH328" s="325"/>
      <c r="AI328" s="325"/>
      <c r="AJ328" s="325"/>
      <c r="AK328" s="325"/>
      <c r="AL328" s="325"/>
      <c r="AM328" s="325"/>
      <c r="AN328" s="325"/>
      <c r="AO328" s="325"/>
      <c r="AP328" s="325"/>
      <c r="AQ328" s="325"/>
      <c r="AR328" s="325"/>
      <c r="AS328" s="325"/>
      <c r="AT328" s="325"/>
    </row>
    <row r="329" spans="1:46" ht="48" customHeight="1" thickTop="1" thickBot="1" x14ac:dyDescent="0.25">
      <c r="A329" s="326" t="s">
        <v>2687</v>
      </c>
      <c r="B329" s="326"/>
      <c r="C329" s="326"/>
      <c r="D329" s="326"/>
      <c r="E329" s="326"/>
      <c r="F329" s="326"/>
      <c r="G329" s="326"/>
      <c r="H329" s="326"/>
      <c r="I329" s="326"/>
      <c r="J329" s="326"/>
      <c r="K329" s="326"/>
      <c r="L329" s="326"/>
      <c r="M329" s="326"/>
      <c r="N329" s="326"/>
      <c r="O329" s="326"/>
      <c r="P329" s="326"/>
      <c r="Q329" s="136"/>
      <c r="R329" s="327"/>
      <c r="S329" s="327"/>
      <c r="T329" s="327"/>
      <c r="U329" s="327"/>
      <c r="V329" s="327"/>
      <c r="W329" s="327"/>
      <c r="X329" s="327"/>
      <c r="Y329" s="327"/>
      <c r="Z329" s="327"/>
      <c r="AA329" s="327"/>
      <c r="AB329" s="327"/>
      <c r="AC329" s="327"/>
      <c r="AD329" s="327"/>
      <c r="AE329" s="327"/>
      <c r="AF329" s="136"/>
      <c r="AG329" s="327"/>
      <c r="AH329" s="327"/>
      <c r="AI329" s="327"/>
      <c r="AJ329" s="327"/>
      <c r="AK329" s="327"/>
      <c r="AL329" s="327"/>
      <c r="AM329" s="327"/>
      <c r="AN329" s="327"/>
      <c r="AO329" s="327"/>
      <c r="AP329" s="327"/>
      <c r="AQ329" s="327"/>
      <c r="AR329" s="327"/>
      <c r="AS329" s="327"/>
      <c r="AT329" s="327"/>
    </row>
    <row r="330" spans="1:46" ht="52.5" customHeight="1" thickTop="1" thickBot="1" x14ac:dyDescent="0.25">
      <c r="A330" s="326" t="s">
        <v>2546</v>
      </c>
      <c r="B330" s="326"/>
      <c r="C330" s="326"/>
      <c r="D330" s="326"/>
      <c r="E330" s="326"/>
      <c r="F330" s="326"/>
      <c r="G330" s="326"/>
      <c r="H330" s="326"/>
      <c r="I330" s="326"/>
      <c r="J330" s="326"/>
      <c r="K330" s="326"/>
      <c r="L330" s="326"/>
      <c r="M330" s="326"/>
      <c r="N330" s="326"/>
      <c r="O330" s="326"/>
      <c r="P330" s="326"/>
      <c r="Q330" s="136"/>
      <c r="R330" s="331"/>
      <c r="S330" s="331"/>
      <c r="T330" s="331"/>
      <c r="U330" s="331"/>
      <c r="V330" s="331"/>
      <c r="W330" s="331"/>
      <c r="X330" s="331"/>
      <c r="Y330" s="331"/>
      <c r="Z330" s="331"/>
      <c r="AA330" s="331"/>
      <c r="AB330" s="331"/>
      <c r="AC330" s="331"/>
      <c r="AD330" s="331"/>
      <c r="AE330" s="331"/>
      <c r="AF330" s="136"/>
      <c r="AG330" s="330"/>
      <c r="AH330" s="330"/>
      <c r="AI330" s="330"/>
      <c r="AJ330" s="330"/>
      <c r="AK330" s="330"/>
      <c r="AL330" s="330"/>
      <c r="AM330" s="330"/>
      <c r="AN330" s="330"/>
      <c r="AO330" s="330"/>
      <c r="AP330" s="330"/>
      <c r="AQ330" s="330"/>
      <c r="AR330" s="330"/>
      <c r="AS330" s="330"/>
      <c r="AT330" s="330"/>
    </row>
    <row r="331" spans="1:46" ht="51.75" customHeight="1" thickTop="1" thickBot="1" x14ac:dyDescent="0.25">
      <c r="A331" s="326" t="s">
        <v>2659</v>
      </c>
      <c r="B331" s="326"/>
      <c r="C331" s="326"/>
      <c r="D331" s="326"/>
      <c r="E331" s="326"/>
      <c r="F331" s="326"/>
      <c r="G331" s="326"/>
      <c r="H331" s="326"/>
      <c r="I331" s="326"/>
      <c r="J331" s="326"/>
      <c r="K331" s="326"/>
      <c r="L331" s="326"/>
      <c r="M331" s="326"/>
      <c r="N331" s="326"/>
      <c r="O331" s="326"/>
      <c r="P331" s="326"/>
      <c r="Q331" s="136"/>
      <c r="R331" s="331"/>
      <c r="S331" s="331"/>
      <c r="T331" s="331"/>
      <c r="U331" s="331"/>
      <c r="V331" s="331"/>
      <c r="W331" s="331"/>
      <c r="X331" s="331"/>
      <c r="Y331" s="331"/>
      <c r="Z331" s="331"/>
      <c r="AA331" s="331"/>
      <c r="AB331" s="331"/>
      <c r="AC331" s="331"/>
      <c r="AD331" s="331"/>
      <c r="AE331" s="331"/>
      <c r="AF331" s="136"/>
      <c r="AG331" s="331"/>
      <c r="AH331" s="331"/>
      <c r="AI331" s="331"/>
      <c r="AJ331" s="331"/>
      <c r="AK331" s="331"/>
      <c r="AL331" s="331"/>
      <c r="AM331" s="331"/>
      <c r="AN331" s="331"/>
      <c r="AO331" s="331"/>
      <c r="AP331" s="331"/>
      <c r="AQ331" s="331"/>
      <c r="AR331" s="331"/>
      <c r="AS331" s="331"/>
      <c r="AT331" s="331"/>
    </row>
    <row r="332" spans="1:46" ht="49.9" customHeight="1" thickTop="1" thickBot="1" x14ac:dyDescent="0.25">
      <c r="A332" s="326" t="s">
        <v>2769</v>
      </c>
      <c r="B332" s="326"/>
      <c r="C332" s="326"/>
      <c r="D332" s="326"/>
      <c r="E332" s="326"/>
      <c r="F332" s="326"/>
      <c r="G332" s="326"/>
      <c r="H332" s="326"/>
      <c r="I332" s="326"/>
      <c r="J332" s="326"/>
      <c r="K332" s="326"/>
      <c r="L332" s="326"/>
      <c r="M332" s="326"/>
      <c r="N332" s="326"/>
      <c r="O332" s="326"/>
      <c r="P332" s="326"/>
      <c r="Q332" s="136"/>
      <c r="R332" s="331"/>
      <c r="S332" s="331"/>
      <c r="T332" s="331"/>
      <c r="U332" s="331"/>
      <c r="V332" s="331"/>
      <c r="W332" s="331"/>
      <c r="X332" s="331"/>
      <c r="Y332" s="331"/>
      <c r="Z332" s="331"/>
      <c r="AA332" s="331"/>
      <c r="AB332" s="331"/>
      <c r="AC332" s="331"/>
      <c r="AD332" s="331"/>
      <c r="AE332" s="331"/>
      <c r="AF332" s="136"/>
      <c r="AG332" s="331"/>
      <c r="AH332" s="331"/>
      <c r="AI332" s="331"/>
      <c r="AJ332" s="331"/>
      <c r="AK332" s="331"/>
      <c r="AL332" s="331"/>
      <c r="AM332" s="331"/>
      <c r="AN332" s="331"/>
      <c r="AO332" s="331"/>
      <c r="AP332" s="331"/>
      <c r="AQ332" s="331"/>
      <c r="AR332" s="331"/>
      <c r="AS332" s="331"/>
      <c r="AT332" s="331"/>
    </row>
    <row r="333" spans="1:46" ht="51.75" customHeight="1" thickTop="1" thickBot="1" x14ac:dyDescent="0.25">
      <c r="A333" s="326" t="s">
        <v>2770</v>
      </c>
      <c r="B333" s="326"/>
      <c r="C333" s="326"/>
      <c r="D333" s="326"/>
      <c r="E333" s="326"/>
      <c r="F333" s="326"/>
      <c r="G333" s="326"/>
      <c r="H333" s="326"/>
      <c r="I333" s="326"/>
      <c r="J333" s="326"/>
      <c r="K333" s="326"/>
      <c r="L333" s="326"/>
      <c r="M333" s="326"/>
      <c r="N333" s="326"/>
      <c r="O333" s="326"/>
      <c r="P333" s="326"/>
      <c r="Q333" s="136"/>
      <c r="R333" s="331"/>
      <c r="S333" s="331"/>
      <c r="T333" s="331"/>
      <c r="U333" s="331"/>
      <c r="V333" s="331"/>
      <c r="W333" s="331"/>
      <c r="X333" s="331"/>
      <c r="Y333" s="331"/>
      <c r="Z333" s="331"/>
      <c r="AA333" s="331"/>
      <c r="AB333" s="331"/>
      <c r="AC333" s="331"/>
      <c r="AD333" s="331"/>
      <c r="AE333" s="331"/>
      <c r="AF333" s="136"/>
      <c r="AG333" s="331"/>
      <c r="AH333" s="331"/>
      <c r="AI333" s="331"/>
      <c r="AJ333" s="331"/>
      <c r="AK333" s="331"/>
      <c r="AL333" s="331"/>
      <c r="AM333" s="331"/>
      <c r="AN333" s="331"/>
      <c r="AO333" s="331"/>
      <c r="AP333" s="331"/>
      <c r="AQ333" s="331"/>
      <c r="AR333" s="331"/>
      <c r="AS333" s="331"/>
      <c r="AT333" s="331"/>
    </row>
    <row r="334" spans="1:46" ht="51" customHeight="1" thickTop="1" thickBot="1" x14ac:dyDescent="0.25">
      <c r="A334" s="326" t="s">
        <v>2771</v>
      </c>
      <c r="B334" s="326"/>
      <c r="C334" s="326"/>
      <c r="D334" s="326"/>
      <c r="E334" s="326"/>
      <c r="F334" s="326"/>
      <c r="G334" s="326"/>
      <c r="H334" s="326"/>
      <c r="I334" s="326"/>
      <c r="J334" s="326"/>
      <c r="K334" s="326"/>
      <c r="L334" s="326"/>
      <c r="M334" s="326"/>
      <c r="N334" s="326"/>
      <c r="O334" s="326"/>
      <c r="P334" s="326"/>
      <c r="Q334" s="136"/>
      <c r="R334" s="331"/>
      <c r="S334" s="331"/>
      <c r="T334" s="331"/>
      <c r="U334" s="331"/>
      <c r="V334" s="331"/>
      <c r="W334" s="331"/>
      <c r="X334" s="331"/>
      <c r="Y334" s="331"/>
      <c r="Z334" s="331"/>
      <c r="AA334" s="331"/>
      <c r="AB334" s="331"/>
      <c r="AC334" s="331"/>
      <c r="AD334" s="331"/>
      <c r="AE334" s="331"/>
      <c r="AF334" s="136"/>
      <c r="AG334" s="331"/>
      <c r="AH334" s="331"/>
      <c r="AI334" s="331"/>
      <c r="AJ334" s="331"/>
      <c r="AK334" s="331"/>
      <c r="AL334" s="331"/>
      <c r="AM334" s="331"/>
      <c r="AN334" s="331"/>
      <c r="AO334" s="331"/>
      <c r="AP334" s="331"/>
      <c r="AQ334" s="331"/>
      <c r="AR334" s="331"/>
      <c r="AS334" s="331"/>
      <c r="AT334" s="331"/>
    </row>
    <row r="335" spans="1:46" ht="54.75" customHeight="1" thickTop="1" thickBot="1" x14ac:dyDescent="0.25">
      <c r="A335" s="326" t="s">
        <v>2772</v>
      </c>
      <c r="B335" s="326"/>
      <c r="C335" s="326"/>
      <c r="D335" s="326"/>
      <c r="E335" s="326"/>
      <c r="F335" s="326"/>
      <c r="G335" s="326"/>
      <c r="H335" s="326"/>
      <c r="I335" s="326"/>
      <c r="J335" s="326"/>
      <c r="K335" s="326"/>
      <c r="L335" s="326"/>
      <c r="M335" s="326"/>
      <c r="N335" s="326"/>
      <c r="O335" s="326"/>
      <c r="P335" s="326"/>
      <c r="Q335" s="136"/>
      <c r="R335" s="331"/>
      <c r="S335" s="331"/>
      <c r="T335" s="331"/>
      <c r="U335" s="331"/>
      <c r="V335" s="331"/>
      <c r="W335" s="331"/>
      <c r="X335" s="331"/>
      <c r="Y335" s="331"/>
      <c r="Z335" s="331"/>
      <c r="AA335" s="331"/>
      <c r="AB335" s="331"/>
      <c r="AC335" s="331"/>
      <c r="AD335" s="331"/>
      <c r="AE335" s="331"/>
      <c r="AF335" s="136"/>
      <c r="AG335" s="331"/>
      <c r="AH335" s="331"/>
      <c r="AI335" s="331"/>
      <c r="AJ335" s="331"/>
      <c r="AK335" s="331"/>
      <c r="AL335" s="331"/>
      <c r="AM335" s="331"/>
      <c r="AN335" s="331"/>
      <c r="AO335" s="331"/>
      <c r="AP335" s="331"/>
      <c r="AQ335" s="331"/>
      <c r="AR335" s="331"/>
      <c r="AS335" s="331"/>
      <c r="AT335" s="331"/>
    </row>
    <row r="336" spans="1:46" ht="50.25" customHeight="1" thickTop="1" thickBot="1" x14ac:dyDescent="0.25">
      <c r="A336" s="326" t="s">
        <v>2773</v>
      </c>
      <c r="B336" s="326"/>
      <c r="C336" s="326"/>
      <c r="D336" s="326"/>
      <c r="E336" s="326"/>
      <c r="F336" s="326"/>
      <c r="G336" s="326"/>
      <c r="H336" s="326"/>
      <c r="I336" s="326"/>
      <c r="J336" s="326"/>
      <c r="K336" s="326"/>
      <c r="L336" s="326"/>
      <c r="M336" s="326"/>
      <c r="N336" s="326"/>
      <c r="O336" s="326"/>
      <c r="P336" s="326"/>
      <c r="Q336" s="136"/>
      <c r="R336" s="331"/>
      <c r="S336" s="331"/>
      <c r="T336" s="331"/>
      <c r="U336" s="331"/>
      <c r="V336" s="331"/>
      <c r="W336" s="331"/>
      <c r="X336" s="331"/>
      <c r="Y336" s="331"/>
      <c r="Z336" s="331"/>
      <c r="AA336" s="331"/>
      <c r="AB336" s="331"/>
      <c r="AC336" s="331"/>
      <c r="AD336" s="331"/>
      <c r="AE336" s="331"/>
      <c r="AF336" s="136"/>
      <c r="AG336" s="331"/>
      <c r="AH336" s="331"/>
      <c r="AI336" s="331"/>
      <c r="AJ336" s="331"/>
      <c r="AK336" s="331"/>
      <c r="AL336" s="331"/>
      <c r="AM336" s="331"/>
      <c r="AN336" s="331"/>
      <c r="AO336" s="331"/>
      <c r="AP336" s="331"/>
      <c r="AQ336" s="331"/>
      <c r="AR336" s="331"/>
      <c r="AS336" s="331"/>
      <c r="AT336" s="331"/>
    </row>
    <row r="337" spans="1:46" ht="63" customHeight="1" thickTop="1" thickBot="1" x14ac:dyDescent="0.25">
      <c r="A337" s="326" t="s">
        <v>2774</v>
      </c>
      <c r="B337" s="326"/>
      <c r="C337" s="326"/>
      <c r="D337" s="326"/>
      <c r="E337" s="326"/>
      <c r="F337" s="326"/>
      <c r="G337" s="326"/>
      <c r="H337" s="326"/>
      <c r="I337" s="326"/>
      <c r="J337" s="326"/>
      <c r="K337" s="326"/>
      <c r="L337" s="326"/>
      <c r="M337" s="326"/>
      <c r="N337" s="326"/>
      <c r="O337" s="326"/>
      <c r="P337" s="326"/>
      <c r="Q337" s="136"/>
      <c r="R337" s="331"/>
      <c r="S337" s="331"/>
      <c r="T337" s="331"/>
      <c r="U337" s="331"/>
      <c r="V337" s="331"/>
      <c r="W337" s="331"/>
      <c r="X337" s="331"/>
      <c r="Y337" s="331"/>
      <c r="Z337" s="331"/>
      <c r="AA337" s="331"/>
      <c r="AB337" s="331"/>
      <c r="AC337" s="331"/>
      <c r="AD337" s="331"/>
      <c r="AE337" s="331"/>
      <c r="AF337" s="136"/>
      <c r="AG337" s="331"/>
      <c r="AH337" s="331"/>
      <c r="AI337" s="331"/>
      <c r="AJ337" s="331"/>
      <c r="AK337" s="331"/>
      <c r="AL337" s="331"/>
      <c r="AM337" s="331"/>
      <c r="AN337" s="331"/>
      <c r="AO337" s="331"/>
      <c r="AP337" s="331"/>
      <c r="AQ337" s="331"/>
      <c r="AR337" s="331"/>
      <c r="AS337" s="331"/>
      <c r="AT337" s="331"/>
    </row>
    <row r="338" spans="1:46" ht="58.5" customHeight="1" thickTop="1" thickBot="1" x14ac:dyDescent="0.25">
      <c r="A338" s="326" t="s">
        <v>2775</v>
      </c>
      <c r="B338" s="326"/>
      <c r="C338" s="326"/>
      <c r="D338" s="326"/>
      <c r="E338" s="326"/>
      <c r="F338" s="326"/>
      <c r="G338" s="326"/>
      <c r="H338" s="326"/>
      <c r="I338" s="326"/>
      <c r="J338" s="326"/>
      <c r="K338" s="326"/>
      <c r="L338" s="326"/>
      <c r="M338" s="326"/>
      <c r="N338" s="326"/>
      <c r="O338" s="326"/>
      <c r="P338" s="326"/>
      <c r="Q338" s="136"/>
      <c r="R338" s="327"/>
      <c r="S338" s="327"/>
      <c r="T338" s="327"/>
      <c r="U338" s="327"/>
      <c r="V338" s="327"/>
      <c r="W338" s="327"/>
      <c r="X338" s="327"/>
      <c r="Y338" s="327"/>
      <c r="Z338" s="327"/>
      <c r="AA338" s="327"/>
      <c r="AB338" s="327"/>
      <c r="AC338" s="327"/>
      <c r="AD338" s="327"/>
      <c r="AE338" s="327"/>
      <c r="AF338" s="136"/>
      <c r="AG338" s="327"/>
      <c r="AH338" s="327"/>
      <c r="AI338" s="327"/>
      <c r="AJ338" s="327"/>
      <c r="AK338" s="327"/>
      <c r="AL338" s="327"/>
      <c r="AM338" s="327"/>
      <c r="AN338" s="327"/>
      <c r="AO338" s="327"/>
      <c r="AP338" s="327"/>
      <c r="AQ338" s="327"/>
      <c r="AR338" s="327"/>
      <c r="AS338" s="327"/>
      <c r="AT338" s="327"/>
    </row>
    <row r="339" spans="1:46" ht="18" customHeight="1" thickTop="1" thickBot="1" x14ac:dyDescent="0.25">
      <c r="Q339" s="210"/>
      <c r="AF339" s="210"/>
    </row>
    <row r="340" spans="1:46" ht="67.150000000000006" customHeight="1" thickTop="1" thickBot="1" x14ac:dyDescent="0.25">
      <c r="A340" s="334" t="s">
        <v>73</v>
      </c>
      <c r="B340" s="334"/>
      <c r="C340" s="334"/>
      <c r="D340" s="334"/>
      <c r="E340" s="334"/>
      <c r="F340" s="334"/>
      <c r="G340" s="334"/>
      <c r="H340" s="334"/>
      <c r="I340" s="334"/>
      <c r="J340" s="334"/>
      <c r="K340" s="334"/>
      <c r="L340" s="334"/>
      <c r="M340" s="334"/>
      <c r="N340" s="334"/>
      <c r="O340" s="334"/>
      <c r="P340" s="334"/>
      <c r="Q340" s="138" t="s">
        <v>64</v>
      </c>
      <c r="R340" s="335" t="s">
        <v>65</v>
      </c>
      <c r="S340" s="335"/>
      <c r="T340" s="335"/>
      <c r="U340" s="335"/>
      <c r="V340" s="335"/>
      <c r="W340" s="335"/>
      <c r="X340" s="335"/>
      <c r="Y340" s="335"/>
      <c r="Z340" s="335"/>
      <c r="AA340" s="335"/>
      <c r="AB340" s="335"/>
      <c r="AC340" s="335"/>
      <c r="AD340" s="335"/>
      <c r="AE340" s="335"/>
      <c r="AF340" s="139" t="s">
        <v>64</v>
      </c>
      <c r="AG340" s="336" t="s">
        <v>7</v>
      </c>
      <c r="AH340" s="336"/>
      <c r="AI340" s="336"/>
      <c r="AJ340" s="336"/>
      <c r="AK340" s="336"/>
      <c r="AL340" s="336"/>
      <c r="AM340" s="336"/>
      <c r="AN340" s="336"/>
      <c r="AO340" s="336"/>
      <c r="AP340" s="336"/>
      <c r="AQ340" s="336"/>
      <c r="AR340" s="336"/>
      <c r="AS340" s="336"/>
      <c r="AT340" s="336"/>
    </row>
    <row r="341" spans="1:46" ht="36.75" customHeight="1" thickTop="1" thickBot="1" x14ac:dyDescent="0.25">
      <c r="A341" s="326" t="s">
        <v>2680</v>
      </c>
      <c r="B341" s="326"/>
      <c r="C341" s="326"/>
      <c r="D341" s="326"/>
      <c r="E341" s="326"/>
      <c r="F341" s="326"/>
      <c r="G341" s="326"/>
      <c r="H341" s="326"/>
      <c r="I341" s="326"/>
      <c r="J341" s="326"/>
      <c r="K341" s="326"/>
      <c r="L341" s="326"/>
      <c r="M341" s="326"/>
      <c r="N341" s="326"/>
      <c r="O341" s="326"/>
      <c r="P341" s="326"/>
      <c r="Q341" s="136"/>
      <c r="R341" s="327"/>
      <c r="S341" s="327"/>
      <c r="T341" s="327"/>
      <c r="U341" s="327"/>
      <c r="V341" s="327"/>
      <c r="W341" s="327"/>
      <c r="X341" s="327"/>
      <c r="Y341" s="327"/>
      <c r="Z341" s="327"/>
      <c r="AA341" s="327"/>
      <c r="AB341" s="327"/>
      <c r="AC341" s="327"/>
      <c r="AD341" s="327"/>
      <c r="AE341" s="327"/>
      <c r="AF341" s="136"/>
      <c r="AG341" s="327"/>
      <c r="AH341" s="327"/>
      <c r="AI341" s="327"/>
      <c r="AJ341" s="327"/>
      <c r="AK341" s="327"/>
      <c r="AL341" s="327"/>
      <c r="AM341" s="327"/>
      <c r="AN341" s="327"/>
      <c r="AO341" s="327"/>
      <c r="AP341" s="327"/>
      <c r="AQ341" s="327"/>
      <c r="AR341" s="327"/>
      <c r="AS341" s="327"/>
      <c r="AT341" s="327"/>
    </row>
    <row r="342" spans="1:46" ht="56.25" customHeight="1" thickTop="1" thickBot="1" x14ac:dyDescent="0.25">
      <c r="A342" s="326" t="s">
        <v>2681</v>
      </c>
      <c r="B342" s="326"/>
      <c r="C342" s="326"/>
      <c r="D342" s="326"/>
      <c r="E342" s="326"/>
      <c r="F342" s="326"/>
      <c r="G342" s="326"/>
      <c r="H342" s="326"/>
      <c r="I342" s="326"/>
      <c r="J342" s="326"/>
      <c r="K342" s="326"/>
      <c r="L342" s="326"/>
      <c r="M342" s="326"/>
      <c r="N342" s="326"/>
      <c r="O342" s="326"/>
      <c r="P342" s="326"/>
      <c r="Q342" s="136"/>
      <c r="R342" s="330"/>
      <c r="S342" s="330"/>
      <c r="T342" s="330"/>
      <c r="U342" s="330"/>
      <c r="V342" s="330"/>
      <c r="W342" s="330"/>
      <c r="X342" s="330"/>
      <c r="Y342" s="330"/>
      <c r="Z342" s="330"/>
      <c r="AA342" s="330"/>
      <c r="AB342" s="330"/>
      <c r="AC342" s="330"/>
      <c r="AD342" s="330"/>
      <c r="AE342" s="330"/>
      <c r="AF342" s="136"/>
      <c r="AG342" s="330"/>
      <c r="AH342" s="330"/>
      <c r="AI342" s="330"/>
      <c r="AJ342" s="330"/>
      <c r="AK342" s="330"/>
      <c r="AL342" s="330"/>
      <c r="AM342" s="330"/>
      <c r="AN342" s="330"/>
      <c r="AO342" s="330"/>
      <c r="AP342" s="330"/>
      <c r="AQ342" s="330"/>
      <c r="AR342" s="330"/>
      <c r="AS342" s="330"/>
      <c r="AT342" s="330"/>
    </row>
    <row r="343" spans="1:46" ht="63.75" customHeight="1" thickTop="1" thickBot="1" x14ac:dyDescent="0.25">
      <c r="A343" s="326" t="s">
        <v>2682</v>
      </c>
      <c r="B343" s="326"/>
      <c r="C343" s="326"/>
      <c r="D343" s="326"/>
      <c r="E343" s="326"/>
      <c r="F343" s="326"/>
      <c r="G343" s="326"/>
      <c r="H343" s="326"/>
      <c r="I343" s="326"/>
      <c r="J343" s="326"/>
      <c r="K343" s="326"/>
      <c r="L343" s="326"/>
      <c r="M343" s="326"/>
      <c r="N343" s="326"/>
      <c r="O343" s="326"/>
      <c r="P343" s="326"/>
      <c r="Q343" s="136"/>
      <c r="R343" s="327"/>
      <c r="S343" s="327"/>
      <c r="T343" s="327"/>
      <c r="U343" s="327"/>
      <c r="V343" s="327"/>
      <c r="W343" s="327"/>
      <c r="X343" s="327"/>
      <c r="Y343" s="327"/>
      <c r="Z343" s="327"/>
      <c r="AA343" s="327"/>
      <c r="AB343" s="327"/>
      <c r="AC343" s="327"/>
      <c r="AD343" s="327"/>
      <c r="AE343" s="327"/>
      <c r="AF343" s="136"/>
      <c r="AG343" s="327"/>
      <c r="AH343" s="327"/>
      <c r="AI343" s="327"/>
      <c r="AJ343" s="327"/>
      <c r="AK343" s="327"/>
      <c r="AL343" s="327"/>
      <c r="AM343" s="327"/>
      <c r="AN343" s="327"/>
      <c r="AO343" s="327"/>
      <c r="AP343" s="327"/>
      <c r="AQ343" s="327"/>
      <c r="AR343" s="327"/>
      <c r="AS343" s="327"/>
      <c r="AT343" s="327"/>
    </row>
    <row r="344" spans="1:46" ht="62.25" customHeight="1" thickTop="1" thickBot="1" x14ac:dyDescent="0.25">
      <c r="A344" s="326" t="s">
        <v>2683</v>
      </c>
      <c r="B344" s="326"/>
      <c r="C344" s="326"/>
      <c r="D344" s="326"/>
      <c r="E344" s="326"/>
      <c r="F344" s="326"/>
      <c r="G344" s="326"/>
      <c r="H344" s="326"/>
      <c r="I344" s="326"/>
      <c r="J344" s="326"/>
      <c r="K344" s="326"/>
      <c r="L344" s="326"/>
      <c r="M344" s="326"/>
      <c r="N344" s="326"/>
      <c r="O344" s="326"/>
      <c r="P344" s="326"/>
      <c r="Q344" s="136"/>
      <c r="R344" s="331"/>
      <c r="S344" s="331"/>
      <c r="T344" s="331"/>
      <c r="U344" s="331"/>
      <c r="V344" s="331"/>
      <c r="W344" s="331"/>
      <c r="X344" s="331"/>
      <c r="Y344" s="331"/>
      <c r="Z344" s="331"/>
      <c r="AA344" s="331"/>
      <c r="AB344" s="331"/>
      <c r="AC344" s="331"/>
      <c r="AD344" s="331"/>
      <c r="AE344" s="331"/>
      <c r="AF344" s="136"/>
      <c r="AG344" s="327"/>
      <c r="AH344" s="327"/>
      <c r="AI344" s="327"/>
      <c r="AJ344" s="327"/>
      <c r="AK344" s="327"/>
      <c r="AL344" s="327"/>
      <c r="AM344" s="327"/>
      <c r="AN344" s="327"/>
      <c r="AO344" s="327"/>
      <c r="AP344" s="327"/>
      <c r="AQ344" s="327"/>
      <c r="AR344" s="327"/>
      <c r="AS344" s="327"/>
      <c r="AT344" s="327"/>
    </row>
    <row r="345" spans="1:46" ht="78.75" customHeight="1" thickTop="1" thickBot="1" x14ac:dyDescent="0.25">
      <c r="A345" s="326" t="s">
        <v>2776</v>
      </c>
      <c r="B345" s="326"/>
      <c r="C345" s="326"/>
      <c r="D345" s="326"/>
      <c r="E345" s="326"/>
      <c r="F345" s="326"/>
      <c r="G345" s="326"/>
      <c r="H345" s="326"/>
      <c r="I345" s="326"/>
      <c r="J345" s="326"/>
      <c r="K345" s="326"/>
      <c r="L345" s="326"/>
      <c r="M345" s="326"/>
      <c r="N345" s="326"/>
      <c r="O345" s="326"/>
      <c r="P345" s="326"/>
      <c r="Q345" s="136"/>
      <c r="R345" s="331"/>
      <c r="S345" s="331"/>
      <c r="T345" s="331"/>
      <c r="U345" s="331"/>
      <c r="V345" s="331"/>
      <c r="W345" s="331"/>
      <c r="X345" s="331"/>
      <c r="Y345" s="331"/>
      <c r="Z345" s="331"/>
      <c r="AA345" s="331"/>
      <c r="AB345" s="331"/>
      <c r="AC345" s="331"/>
      <c r="AD345" s="331"/>
      <c r="AE345" s="331"/>
      <c r="AF345" s="136"/>
      <c r="AG345" s="327"/>
      <c r="AH345" s="327"/>
      <c r="AI345" s="327"/>
      <c r="AJ345" s="327"/>
      <c r="AK345" s="327"/>
      <c r="AL345" s="327"/>
      <c r="AM345" s="327"/>
      <c r="AN345" s="327"/>
      <c r="AO345" s="327"/>
      <c r="AP345" s="327"/>
      <c r="AQ345" s="327"/>
      <c r="AR345" s="327"/>
      <c r="AS345" s="327"/>
      <c r="AT345" s="327"/>
    </row>
    <row r="347" spans="1:46" ht="57.75" customHeight="1" x14ac:dyDescent="0.2">
      <c r="A347" s="267" t="s">
        <v>2777</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71"/>
      <c r="AG347" s="295" t="s">
        <v>61</v>
      </c>
      <c r="AH347" s="295"/>
      <c r="AI347" s="295"/>
      <c r="AJ347" s="295"/>
      <c r="AK347">
        <f>(('Artículo 137 (resumen PI)'!C21*0.8+'Artículo 137 (resumen PI)'!F21*0.2)+('Artículo 137 (resumen PNT)'!C21*0.8+'Artículo 137 (resumen PNT)'!F21*0.2))/2</f>
        <v>0</v>
      </c>
    </row>
    <row r="348" spans="1:46" ht="18" customHeight="1" x14ac:dyDescent="0.2">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75" x14ac:dyDescent="0.2">
      <c r="A349" s="60" t="s">
        <v>62</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25">
      <c r="A351" s="339" t="s">
        <v>2778</v>
      </c>
      <c r="B351" s="339"/>
      <c r="C351" s="339"/>
      <c r="D351" s="339"/>
      <c r="E351" s="339"/>
      <c r="F351" s="339"/>
      <c r="G351" s="339"/>
      <c r="H351" s="339"/>
      <c r="I351" s="339"/>
      <c r="J351" s="339"/>
      <c r="K351" s="339"/>
      <c r="L351" s="339"/>
      <c r="M351" s="339"/>
      <c r="N351" s="339"/>
      <c r="O351" s="339"/>
      <c r="P351" s="339"/>
      <c r="Q351" s="339"/>
      <c r="V351" s="338"/>
      <c r="W351" s="338"/>
      <c r="X351" s="338"/>
      <c r="Y351" s="338"/>
      <c r="Z351" s="338"/>
      <c r="AA351" s="338"/>
      <c r="AB351" s="338"/>
      <c r="AC351" s="338"/>
      <c r="AD351" s="338"/>
      <c r="AE351" s="338"/>
      <c r="AF351" s="71"/>
      <c r="AK351" s="338"/>
      <c r="AL351" s="338"/>
      <c r="AM351" s="338"/>
      <c r="AN351" s="338"/>
      <c r="AO351" s="338"/>
      <c r="AP351" s="338"/>
      <c r="AQ351" s="338"/>
      <c r="AR351" s="338"/>
      <c r="AS351" s="338"/>
      <c r="AT351" s="338"/>
    </row>
    <row r="352" spans="1:46" ht="71.45" customHeight="1" thickTop="1" thickBot="1" x14ac:dyDescent="0.25">
      <c r="A352" s="323" t="s">
        <v>43</v>
      </c>
      <c r="B352" s="323"/>
      <c r="C352" s="323"/>
      <c r="D352" s="323"/>
      <c r="E352" s="323"/>
      <c r="F352" s="323"/>
      <c r="G352" s="323"/>
      <c r="H352" s="323"/>
      <c r="I352" s="323"/>
      <c r="J352" s="323"/>
      <c r="K352" s="323"/>
      <c r="L352" s="323"/>
      <c r="M352" s="323"/>
      <c r="N352" s="323"/>
      <c r="O352" s="323"/>
      <c r="P352" s="323"/>
      <c r="Q352" s="134" t="s">
        <v>64</v>
      </c>
      <c r="R352" s="324" t="s">
        <v>65</v>
      </c>
      <c r="S352" s="324"/>
      <c r="T352" s="324"/>
      <c r="U352" s="324"/>
      <c r="V352" s="324"/>
      <c r="W352" s="324"/>
      <c r="X352" s="324"/>
      <c r="Y352" s="324"/>
      <c r="Z352" s="324"/>
      <c r="AA352" s="324"/>
      <c r="AB352" s="324"/>
      <c r="AC352" s="324"/>
      <c r="AD352" s="324"/>
      <c r="AE352" s="324"/>
      <c r="AF352" s="135" t="s">
        <v>64</v>
      </c>
      <c r="AG352" s="325" t="s">
        <v>7</v>
      </c>
      <c r="AH352" s="325"/>
      <c r="AI352" s="325"/>
      <c r="AJ352" s="325"/>
      <c r="AK352" s="325"/>
      <c r="AL352" s="325"/>
      <c r="AM352" s="325"/>
      <c r="AN352" s="325"/>
      <c r="AO352" s="325"/>
      <c r="AP352" s="325"/>
      <c r="AQ352" s="325"/>
      <c r="AR352" s="325"/>
      <c r="AS352" s="325"/>
      <c r="AT352" s="325"/>
    </row>
    <row r="353" spans="1:46" ht="53.25" customHeight="1" thickTop="1" thickBot="1" x14ac:dyDescent="0.25">
      <c r="A353" s="326" t="s">
        <v>2687</v>
      </c>
      <c r="B353" s="326"/>
      <c r="C353" s="326"/>
      <c r="D353" s="326"/>
      <c r="E353" s="326"/>
      <c r="F353" s="326"/>
      <c r="G353" s="326"/>
      <c r="H353" s="326"/>
      <c r="I353" s="326"/>
      <c r="J353" s="326"/>
      <c r="K353" s="326"/>
      <c r="L353" s="326"/>
      <c r="M353" s="326"/>
      <c r="N353" s="326"/>
      <c r="O353" s="326"/>
      <c r="P353" s="326"/>
      <c r="Q353" s="136"/>
      <c r="R353" s="327"/>
      <c r="S353" s="327"/>
      <c r="T353" s="327"/>
      <c r="U353" s="327"/>
      <c r="V353" s="327"/>
      <c r="W353" s="327"/>
      <c r="X353" s="327"/>
      <c r="Y353" s="327"/>
      <c r="Z353" s="327"/>
      <c r="AA353" s="327"/>
      <c r="AB353" s="327"/>
      <c r="AC353" s="327"/>
      <c r="AD353" s="327"/>
      <c r="AE353" s="327"/>
      <c r="AF353" s="136"/>
      <c r="AG353" s="327"/>
      <c r="AH353" s="327"/>
      <c r="AI353" s="327"/>
      <c r="AJ353" s="327"/>
      <c r="AK353" s="327"/>
      <c r="AL353" s="327"/>
      <c r="AM353" s="327"/>
      <c r="AN353" s="327"/>
      <c r="AO353" s="327"/>
      <c r="AP353" s="327"/>
      <c r="AQ353" s="327"/>
      <c r="AR353" s="327"/>
      <c r="AS353" s="327"/>
      <c r="AT353" s="327"/>
    </row>
    <row r="354" spans="1:46" ht="57.75" customHeight="1" thickTop="1" thickBot="1" x14ac:dyDescent="0.25">
      <c r="A354" s="326" t="s">
        <v>2546</v>
      </c>
      <c r="B354" s="326"/>
      <c r="C354" s="326"/>
      <c r="D354" s="326"/>
      <c r="E354" s="326"/>
      <c r="F354" s="326"/>
      <c r="G354" s="326"/>
      <c r="H354" s="326"/>
      <c r="I354" s="326"/>
      <c r="J354" s="326"/>
      <c r="K354" s="326"/>
      <c r="L354" s="326"/>
      <c r="M354" s="326"/>
      <c r="N354" s="326"/>
      <c r="O354" s="326"/>
      <c r="P354" s="326"/>
      <c r="Q354" s="136"/>
      <c r="R354" s="331"/>
      <c r="S354" s="331"/>
      <c r="T354" s="331"/>
      <c r="U354" s="331"/>
      <c r="V354" s="331"/>
      <c r="W354" s="331"/>
      <c r="X354" s="331"/>
      <c r="Y354" s="331"/>
      <c r="Z354" s="331"/>
      <c r="AA354" s="331"/>
      <c r="AB354" s="331"/>
      <c r="AC354" s="331"/>
      <c r="AD354" s="331"/>
      <c r="AE354" s="331"/>
      <c r="AF354" s="136"/>
      <c r="AG354" s="330"/>
      <c r="AH354" s="330"/>
      <c r="AI354" s="330"/>
      <c r="AJ354" s="330"/>
      <c r="AK354" s="330"/>
      <c r="AL354" s="330"/>
      <c r="AM354" s="330"/>
      <c r="AN354" s="330"/>
      <c r="AO354" s="330"/>
      <c r="AP354" s="330"/>
      <c r="AQ354" s="330"/>
      <c r="AR354" s="330"/>
      <c r="AS354" s="330"/>
      <c r="AT354" s="330"/>
    </row>
    <row r="355" spans="1:46" ht="57" customHeight="1" thickTop="1" thickBot="1" x14ac:dyDescent="0.25">
      <c r="A355" s="326" t="s">
        <v>2779</v>
      </c>
      <c r="B355" s="326"/>
      <c r="C355" s="326"/>
      <c r="D355" s="326"/>
      <c r="E355" s="326"/>
      <c r="F355" s="326"/>
      <c r="G355" s="326"/>
      <c r="H355" s="326"/>
      <c r="I355" s="326"/>
      <c r="J355" s="326"/>
      <c r="K355" s="326"/>
      <c r="L355" s="326"/>
      <c r="M355" s="326"/>
      <c r="N355" s="326"/>
      <c r="O355" s="326"/>
      <c r="P355" s="326"/>
      <c r="Q355" s="136"/>
      <c r="R355" s="331"/>
      <c r="S355" s="331"/>
      <c r="T355" s="331"/>
      <c r="U355" s="331"/>
      <c r="V355" s="331"/>
      <c r="W355" s="331"/>
      <c r="X355" s="331"/>
      <c r="Y355" s="331"/>
      <c r="Z355" s="331"/>
      <c r="AA355" s="331"/>
      <c r="AB355" s="331"/>
      <c r="AC355" s="331"/>
      <c r="AD355" s="331"/>
      <c r="AE355" s="331"/>
      <c r="AF355" s="136"/>
      <c r="AG355" s="331"/>
      <c r="AH355" s="331"/>
      <c r="AI355" s="331"/>
      <c r="AJ355" s="331"/>
      <c r="AK355" s="331"/>
      <c r="AL355" s="331"/>
      <c r="AM355" s="331"/>
      <c r="AN355" s="331"/>
      <c r="AO355" s="331"/>
      <c r="AP355" s="331"/>
      <c r="AQ355" s="331"/>
      <c r="AR355" s="331"/>
      <c r="AS355" s="331"/>
      <c r="AT355" s="331"/>
    </row>
    <row r="356" spans="1:46" ht="85.5" customHeight="1" thickTop="1" thickBot="1" x14ac:dyDescent="0.25">
      <c r="A356" s="326" t="s">
        <v>2780</v>
      </c>
      <c r="B356" s="326"/>
      <c r="C356" s="326"/>
      <c r="D356" s="326"/>
      <c r="E356" s="326"/>
      <c r="F356" s="326"/>
      <c r="G356" s="326"/>
      <c r="H356" s="326"/>
      <c r="I356" s="326"/>
      <c r="J356" s="326"/>
      <c r="K356" s="326"/>
      <c r="L356" s="326"/>
      <c r="M356" s="326"/>
      <c r="N356" s="326"/>
      <c r="O356" s="326"/>
      <c r="P356" s="326"/>
      <c r="Q356" s="136"/>
      <c r="R356" s="331"/>
      <c r="S356" s="331"/>
      <c r="T356" s="331"/>
      <c r="U356" s="331"/>
      <c r="V356" s="331"/>
      <c r="W356" s="331"/>
      <c r="X356" s="331"/>
      <c r="Y356" s="331"/>
      <c r="Z356" s="331"/>
      <c r="AA356" s="331"/>
      <c r="AB356" s="331"/>
      <c r="AC356" s="331"/>
      <c r="AD356" s="331"/>
      <c r="AE356" s="331"/>
      <c r="AF356" s="136"/>
      <c r="AG356" s="331"/>
      <c r="AH356" s="331"/>
      <c r="AI356" s="331"/>
      <c r="AJ356" s="331"/>
      <c r="AK356" s="331"/>
      <c r="AL356" s="331"/>
      <c r="AM356" s="331"/>
      <c r="AN356" s="331"/>
      <c r="AO356" s="331"/>
      <c r="AP356" s="331"/>
      <c r="AQ356" s="331"/>
      <c r="AR356" s="331"/>
      <c r="AS356" s="331"/>
      <c r="AT356" s="331"/>
    </row>
    <row r="357" spans="1:46" ht="48" customHeight="1" thickTop="1" thickBot="1" x14ac:dyDescent="0.25">
      <c r="A357" s="326" t="s">
        <v>2781</v>
      </c>
      <c r="B357" s="326"/>
      <c r="C357" s="326"/>
      <c r="D357" s="326"/>
      <c r="E357" s="326"/>
      <c r="F357" s="326"/>
      <c r="G357" s="326"/>
      <c r="H357" s="326"/>
      <c r="I357" s="326"/>
      <c r="J357" s="326"/>
      <c r="K357" s="326"/>
      <c r="L357" s="326"/>
      <c r="M357" s="326"/>
      <c r="N357" s="326"/>
      <c r="O357" s="326"/>
      <c r="P357" s="326"/>
      <c r="Q357" s="136"/>
      <c r="R357" s="331"/>
      <c r="S357" s="331"/>
      <c r="T357" s="331"/>
      <c r="U357" s="331"/>
      <c r="V357" s="331"/>
      <c r="W357" s="331"/>
      <c r="X357" s="331"/>
      <c r="Y357" s="331"/>
      <c r="Z357" s="331"/>
      <c r="AA357" s="331"/>
      <c r="AB357" s="331"/>
      <c r="AC357" s="331"/>
      <c r="AD357" s="331"/>
      <c r="AE357" s="331"/>
      <c r="AF357" s="136"/>
      <c r="AG357" s="331"/>
      <c r="AH357" s="331"/>
      <c r="AI357" s="331"/>
      <c r="AJ357" s="331"/>
      <c r="AK357" s="331"/>
      <c r="AL357" s="331"/>
      <c r="AM357" s="331"/>
      <c r="AN357" s="331"/>
      <c r="AO357" s="331"/>
      <c r="AP357" s="331"/>
      <c r="AQ357" s="331"/>
      <c r="AR357" s="331"/>
      <c r="AS357" s="331"/>
      <c r="AT357" s="331"/>
    </row>
    <row r="358" spans="1:46" ht="59.25" customHeight="1" thickTop="1" thickBot="1" x14ac:dyDescent="0.25">
      <c r="A358" s="326" t="s">
        <v>2782</v>
      </c>
      <c r="B358" s="326"/>
      <c r="C358" s="326"/>
      <c r="D358" s="326"/>
      <c r="E358" s="326"/>
      <c r="F358" s="326"/>
      <c r="G358" s="326"/>
      <c r="H358" s="326"/>
      <c r="I358" s="326"/>
      <c r="J358" s="326"/>
      <c r="K358" s="326"/>
      <c r="L358" s="326"/>
      <c r="M358" s="326"/>
      <c r="N358" s="326"/>
      <c r="O358" s="326"/>
      <c r="P358" s="326"/>
      <c r="Q358" s="136"/>
      <c r="R358" s="331"/>
      <c r="S358" s="331"/>
      <c r="T358" s="331"/>
      <c r="U358" s="331"/>
      <c r="V358" s="331"/>
      <c r="W358" s="331"/>
      <c r="X358" s="331"/>
      <c r="Y358" s="331"/>
      <c r="Z358" s="331"/>
      <c r="AA358" s="331"/>
      <c r="AB358" s="331"/>
      <c r="AC358" s="331"/>
      <c r="AD358" s="331"/>
      <c r="AE358" s="331"/>
      <c r="AF358" s="136"/>
      <c r="AG358" s="331"/>
      <c r="AH358" s="331"/>
      <c r="AI358" s="331"/>
      <c r="AJ358" s="331"/>
      <c r="AK358" s="331"/>
      <c r="AL358" s="331"/>
      <c r="AM358" s="331"/>
      <c r="AN358" s="331"/>
      <c r="AO358" s="331"/>
      <c r="AP358" s="331"/>
      <c r="AQ358" s="331"/>
      <c r="AR358" s="331"/>
      <c r="AS358" s="331"/>
      <c r="AT358" s="331"/>
    </row>
    <row r="359" spans="1:46" ht="18" customHeight="1" thickTop="1" thickBot="1" x14ac:dyDescent="0.25">
      <c r="Q359" s="210"/>
      <c r="AF359" s="210"/>
    </row>
    <row r="360" spans="1:46" ht="18" customHeight="1" thickTop="1" thickBot="1" x14ac:dyDescent="0.25">
      <c r="A360" s="334" t="s">
        <v>73</v>
      </c>
      <c r="B360" s="334"/>
      <c r="C360" s="334"/>
      <c r="D360" s="334"/>
      <c r="E360" s="334"/>
      <c r="F360" s="334"/>
      <c r="G360" s="334"/>
      <c r="H360" s="334"/>
      <c r="I360" s="334"/>
      <c r="J360" s="334"/>
      <c r="K360" s="334"/>
      <c r="L360" s="334"/>
      <c r="M360" s="334"/>
      <c r="N360" s="334"/>
      <c r="O360" s="334"/>
      <c r="P360" s="334"/>
      <c r="Q360" s="138" t="s">
        <v>64</v>
      </c>
      <c r="R360" s="335" t="s">
        <v>65</v>
      </c>
      <c r="S360" s="335"/>
      <c r="T360" s="335"/>
      <c r="U360" s="335"/>
      <c r="V360" s="335"/>
      <c r="W360" s="335"/>
      <c r="X360" s="335"/>
      <c r="Y360" s="335"/>
      <c r="Z360" s="335"/>
      <c r="AA360" s="335"/>
      <c r="AB360" s="335"/>
      <c r="AC360" s="335"/>
      <c r="AD360" s="335"/>
      <c r="AE360" s="335"/>
      <c r="AF360" s="139" t="s">
        <v>64</v>
      </c>
      <c r="AG360" s="336" t="s">
        <v>7</v>
      </c>
      <c r="AH360" s="336"/>
      <c r="AI360" s="336"/>
      <c r="AJ360" s="336"/>
      <c r="AK360" s="336"/>
      <c r="AL360" s="336"/>
      <c r="AM360" s="336"/>
      <c r="AN360" s="336"/>
      <c r="AO360" s="336"/>
      <c r="AP360" s="336"/>
      <c r="AQ360" s="336"/>
      <c r="AR360" s="336"/>
      <c r="AS360" s="336"/>
      <c r="AT360" s="336"/>
    </row>
    <row r="361" spans="1:46" ht="37.5" customHeight="1" thickTop="1" thickBot="1" x14ac:dyDescent="0.25">
      <c r="A361" s="326" t="s">
        <v>2783</v>
      </c>
      <c r="B361" s="326"/>
      <c r="C361" s="326"/>
      <c r="D361" s="326"/>
      <c r="E361" s="326"/>
      <c r="F361" s="326"/>
      <c r="G361" s="326"/>
      <c r="H361" s="326"/>
      <c r="I361" s="326"/>
      <c r="J361" s="326"/>
      <c r="K361" s="326"/>
      <c r="L361" s="326"/>
      <c r="M361" s="326"/>
      <c r="N361" s="326"/>
      <c r="O361" s="326"/>
      <c r="P361" s="326"/>
      <c r="Q361" s="136"/>
      <c r="R361" s="327"/>
      <c r="S361" s="327"/>
      <c r="T361" s="327"/>
      <c r="U361" s="327"/>
      <c r="V361" s="327"/>
      <c r="W361" s="327"/>
      <c r="X361" s="327"/>
      <c r="Y361" s="327"/>
      <c r="Z361" s="327"/>
      <c r="AA361" s="327"/>
      <c r="AB361" s="327"/>
      <c r="AC361" s="327"/>
      <c r="AD361" s="327"/>
      <c r="AE361" s="327"/>
      <c r="AF361" s="136"/>
      <c r="AG361" s="327"/>
      <c r="AH361" s="327"/>
      <c r="AI361" s="327"/>
      <c r="AJ361" s="327"/>
      <c r="AK361" s="327"/>
      <c r="AL361" s="327"/>
      <c r="AM361" s="327"/>
      <c r="AN361" s="327"/>
      <c r="AO361" s="327"/>
      <c r="AP361" s="327"/>
      <c r="AQ361" s="327"/>
      <c r="AR361" s="327"/>
      <c r="AS361" s="327"/>
      <c r="AT361" s="327"/>
    </row>
    <row r="362" spans="1:46" ht="37.5" customHeight="1" thickTop="1" thickBot="1" x14ac:dyDescent="0.25">
      <c r="A362" s="326" t="s">
        <v>2784</v>
      </c>
      <c r="B362" s="326"/>
      <c r="C362" s="326"/>
      <c r="D362" s="326"/>
      <c r="E362" s="326"/>
      <c r="F362" s="326"/>
      <c r="G362" s="326"/>
      <c r="H362" s="326"/>
      <c r="I362" s="326"/>
      <c r="J362" s="326"/>
      <c r="K362" s="326"/>
      <c r="L362" s="326"/>
      <c r="M362" s="326"/>
      <c r="N362" s="326"/>
      <c r="O362" s="326"/>
      <c r="P362" s="326"/>
      <c r="Q362" s="136"/>
      <c r="R362" s="330"/>
      <c r="S362" s="330"/>
      <c r="T362" s="330"/>
      <c r="U362" s="330"/>
      <c r="V362" s="330"/>
      <c r="W362" s="330"/>
      <c r="X362" s="330"/>
      <c r="Y362" s="330"/>
      <c r="Z362" s="330"/>
      <c r="AA362" s="330"/>
      <c r="AB362" s="330"/>
      <c r="AC362" s="330"/>
      <c r="AD362" s="330"/>
      <c r="AE362" s="330"/>
      <c r="AF362" s="136"/>
      <c r="AG362" s="330"/>
      <c r="AH362" s="330"/>
      <c r="AI362" s="330"/>
      <c r="AJ362" s="330"/>
      <c r="AK362" s="330"/>
      <c r="AL362" s="330"/>
      <c r="AM362" s="330"/>
      <c r="AN362" s="330"/>
      <c r="AO362" s="330"/>
      <c r="AP362" s="330"/>
      <c r="AQ362" s="330"/>
      <c r="AR362" s="330"/>
      <c r="AS362" s="330"/>
      <c r="AT362" s="330"/>
    </row>
    <row r="363" spans="1:46" ht="52.5" customHeight="1" thickTop="1" thickBot="1" x14ac:dyDescent="0.25">
      <c r="A363" s="326" t="s">
        <v>2785</v>
      </c>
      <c r="B363" s="326"/>
      <c r="C363" s="326"/>
      <c r="D363" s="326"/>
      <c r="E363" s="326"/>
      <c r="F363" s="326"/>
      <c r="G363" s="326"/>
      <c r="H363" s="326"/>
      <c r="I363" s="326"/>
      <c r="J363" s="326"/>
      <c r="K363" s="326"/>
      <c r="L363" s="326"/>
      <c r="M363" s="326"/>
      <c r="N363" s="326"/>
      <c r="O363" s="326"/>
      <c r="P363" s="326"/>
      <c r="Q363" s="136"/>
      <c r="R363" s="327"/>
      <c r="S363" s="327"/>
      <c r="T363" s="327"/>
      <c r="U363" s="327"/>
      <c r="V363" s="327"/>
      <c r="W363" s="327"/>
      <c r="X363" s="327"/>
      <c r="Y363" s="327"/>
      <c r="Z363" s="327"/>
      <c r="AA363" s="327"/>
      <c r="AB363" s="327"/>
      <c r="AC363" s="327"/>
      <c r="AD363" s="327"/>
      <c r="AE363" s="327"/>
      <c r="AF363" s="136"/>
      <c r="AG363" s="327"/>
      <c r="AH363" s="327"/>
      <c r="AI363" s="327"/>
      <c r="AJ363" s="327"/>
      <c r="AK363" s="327"/>
      <c r="AL363" s="327"/>
      <c r="AM363" s="327"/>
      <c r="AN363" s="327"/>
      <c r="AO363" s="327"/>
      <c r="AP363" s="327"/>
      <c r="AQ363" s="327"/>
      <c r="AR363" s="327"/>
      <c r="AS363" s="327"/>
      <c r="AT363" s="327"/>
    </row>
    <row r="364" spans="1:46" ht="66.75" customHeight="1" thickTop="1" thickBot="1" x14ac:dyDescent="0.25">
      <c r="A364" s="326" t="s">
        <v>2786</v>
      </c>
      <c r="B364" s="326"/>
      <c r="C364" s="326"/>
      <c r="D364" s="326"/>
      <c r="E364" s="326"/>
      <c r="F364" s="326"/>
      <c r="G364" s="326"/>
      <c r="H364" s="326"/>
      <c r="I364" s="326"/>
      <c r="J364" s="326"/>
      <c r="K364" s="326"/>
      <c r="L364" s="326"/>
      <c r="M364" s="326"/>
      <c r="N364" s="326"/>
      <c r="O364" s="326"/>
      <c r="P364" s="326"/>
      <c r="Q364" s="136"/>
      <c r="R364" s="331"/>
      <c r="S364" s="331"/>
      <c r="T364" s="331"/>
      <c r="U364" s="331"/>
      <c r="V364" s="331"/>
      <c r="W364" s="331"/>
      <c r="X364" s="331"/>
      <c r="Y364" s="331"/>
      <c r="Z364" s="331"/>
      <c r="AA364" s="331"/>
      <c r="AB364" s="331"/>
      <c r="AC364" s="331"/>
      <c r="AD364" s="331"/>
      <c r="AE364" s="331"/>
      <c r="AF364" s="136"/>
      <c r="AG364" s="327"/>
      <c r="AH364" s="327"/>
      <c r="AI364" s="327"/>
      <c r="AJ364" s="327"/>
      <c r="AK364" s="327"/>
      <c r="AL364" s="327"/>
      <c r="AM364" s="327"/>
      <c r="AN364" s="327"/>
      <c r="AO364" s="327"/>
      <c r="AP364" s="327"/>
      <c r="AQ364" s="327"/>
      <c r="AR364" s="327"/>
      <c r="AS364" s="327"/>
      <c r="AT364" s="327"/>
    </row>
    <row r="365" spans="1:46" ht="63" customHeight="1" thickTop="1" thickBot="1" x14ac:dyDescent="0.25">
      <c r="A365" s="326" t="s">
        <v>2787</v>
      </c>
      <c r="B365" s="326"/>
      <c r="C365" s="326"/>
      <c r="D365" s="326"/>
      <c r="E365" s="326"/>
      <c r="F365" s="326"/>
      <c r="G365" s="326"/>
      <c r="H365" s="326"/>
      <c r="I365" s="326"/>
      <c r="J365" s="326"/>
      <c r="K365" s="326"/>
      <c r="L365" s="326"/>
      <c r="M365" s="326"/>
      <c r="N365" s="326"/>
      <c r="O365" s="326"/>
      <c r="P365" s="326"/>
      <c r="Q365" s="136"/>
      <c r="R365" s="331"/>
      <c r="S365" s="331"/>
      <c r="T365" s="331"/>
      <c r="U365" s="331"/>
      <c r="V365" s="331"/>
      <c r="W365" s="331"/>
      <c r="X365" s="331"/>
      <c r="Y365" s="331"/>
      <c r="Z365" s="331"/>
      <c r="AA365" s="331"/>
      <c r="AB365" s="331"/>
      <c r="AC365" s="331"/>
      <c r="AD365" s="331"/>
      <c r="AE365" s="331"/>
      <c r="AF365" s="136"/>
      <c r="AG365" s="327"/>
      <c r="AH365" s="327"/>
      <c r="AI365" s="327"/>
      <c r="AJ365" s="327"/>
      <c r="AK365" s="327"/>
      <c r="AL365" s="327"/>
      <c r="AM365" s="327"/>
      <c r="AN365" s="327"/>
      <c r="AO365" s="327"/>
      <c r="AP365" s="327"/>
      <c r="AQ365" s="327"/>
      <c r="AR365" s="327"/>
      <c r="AS365" s="327"/>
      <c r="AT365" s="327"/>
    </row>
  </sheetData>
  <sheetProtection algorithmName="SHA-512" hashValue="U1eHZubon+RVjqq/SCf9e448ctFhcbjJvJXo9QjPub899po5y1WxfWtRgHIhSV/MD6wQtq2RGjbbw1wxEogJIQ==" saltValue="7mdBX3REs0IdWEoCgNTKwg==" spinCount="100000" sheet="1" objects="1" scenarios="1"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15DA7EDC-877A-40F0-9641-3D363AC481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2021-01-21T19:21:12Z</dcterms:created>
  <dcterms:modified xsi:type="dcterms:W3CDTF">2023-01-12T23:34:38Z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